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manikshakya/Desktop/St. Claire College/4 - Forth Semester/Healthcare Analytics/Labs/Lab 03/"/>
    </mc:Choice>
  </mc:AlternateContent>
  <xr:revisionPtr revIDLastSave="0" documentId="13_ncr:1_{FE9E6349-3BEE-5644-BAB7-2A8A5C0A562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Data!$A$1:$L$3002</definedName>
    <definedName name="_xlnm.Criteria" localSheetId="0">Data!#REF!</definedName>
    <definedName name="MyTable">Table1[]</definedName>
    <definedName name="_xlnm.Print_Titles" localSheetId="0">Data!$1:$1</definedName>
    <definedName name="TitleRegion1..L3002">Data!$A$1</definedName>
  </definedNames>
  <calcPr calcId="191029" concurrentCalc="0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1" l="1"/>
  <c r="D2" i="1"/>
  <c r="M2" i="1"/>
  <c r="R2" i="1"/>
  <c r="O2" i="1"/>
  <c r="P2" i="1"/>
  <c r="Q2" i="1"/>
  <c r="O3" i="1"/>
  <c r="P3" i="1"/>
  <c r="Q3" i="1"/>
  <c r="R3" i="1"/>
  <c r="S3" i="1"/>
  <c r="O4" i="1"/>
  <c r="P4" i="1"/>
  <c r="Q4" i="1"/>
  <c r="R4" i="1"/>
  <c r="S4" i="1"/>
  <c r="O5" i="1"/>
  <c r="P5" i="1"/>
  <c r="Q5" i="1"/>
  <c r="R5" i="1"/>
  <c r="S5" i="1"/>
  <c r="O6" i="1"/>
  <c r="P6" i="1"/>
  <c r="Q6" i="1"/>
  <c r="R6" i="1"/>
  <c r="S6" i="1"/>
  <c r="O7" i="1"/>
  <c r="P7" i="1"/>
  <c r="Q7" i="1"/>
  <c r="R7" i="1"/>
  <c r="S7" i="1"/>
  <c r="O8" i="1"/>
  <c r="P8" i="1"/>
  <c r="Q8" i="1"/>
  <c r="R8" i="1"/>
  <c r="S8" i="1"/>
  <c r="O9" i="1"/>
  <c r="P9" i="1"/>
  <c r="Q9" i="1"/>
  <c r="R9" i="1"/>
  <c r="S9" i="1"/>
  <c r="O10" i="1"/>
  <c r="P10" i="1"/>
  <c r="Q10" i="1"/>
  <c r="R10" i="1"/>
  <c r="S10" i="1"/>
  <c r="O11" i="1"/>
  <c r="P11" i="1"/>
  <c r="Q11" i="1"/>
  <c r="R11" i="1"/>
  <c r="S11" i="1"/>
  <c r="O12" i="1"/>
  <c r="P12" i="1"/>
  <c r="Q12" i="1"/>
  <c r="R12" i="1"/>
  <c r="S12" i="1"/>
  <c r="O13" i="1"/>
  <c r="P13" i="1"/>
  <c r="Q13" i="1"/>
  <c r="R13" i="1"/>
  <c r="S13" i="1"/>
  <c r="O14" i="1"/>
  <c r="P14" i="1"/>
  <c r="Q14" i="1"/>
  <c r="R14" i="1"/>
  <c r="S14" i="1"/>
  <c r="O15" i="1"/>
  <c r="P15" i="1"/>
  <c r="Q15" i="1"/>
  <c r="R15" i="1"/>
  <c r="S15" i="1"/>
  <c r="O16" i="1"/>
  <c r="P16" i="1"/>
  <c r="Q16" i="1"/>
  <c r="R16" i="1"/>
  <c r="S16" i="1"/>
  <c r="O17" i="1"/>
  <c r="P17" i="1"/>
  <c r="Q17" i="1"/>
  <c r="R17" i="1"/>
  <c r="S17" i="1"/>
  <c r="O18" i="1"/>
  <c r="P18" i="1"/>
  <c r="Q18" i="1"/>
  <c r="R18" i="1"/>
  <c r="S18" i="1"/>
  <c r="O19" i="1"/>
  <c r="P19" i="1"/>
  <c r="Q19" i="1"/>
  <c r="R19" i="1"/>
  <c r="S19" i="1"/>
  <c r="O20" i="1"/>
  <c r="P20" i="1"/>
  <c r="Q20" i="1"/>
  <c r="R20" i="1"/>
  <c r="S20" i="1"/>
  <c r="O21" i="1"/>
  <c r="P21" i="1"/>
  <c r="Q21" i="1"/>
  <c r="R21" i="1"/>
  <c r="S21" i="1"/>
  <c r="O22" i="1"/>
  <c r="P22" i="1"/>
  <c r="Q22" i="1"/>
  <c r="R22" i="1"/>
  <c r="S22" i="1"/>
  <c r="O23" i="1"/>
  <c r="P23" i="1"/>
  <c r="Q23" i="1"/>
  <c r="R23" i="1"/>
  <c r="S23" i="1"/>
  <c r="O24" i="1"/>
  <c r="P24" i="1"/>
  <c r="Q24" i="1"/>
  <c r="R24" i="1"/>
  <c r="S24" i="1"/>
  <c r="O25" i="1"/>
  <c r="P25" i="1"/>
  <c r="Q25" i="1"/>
  <c r="R25" i="1"/>
  <c r="S25" i="1"/>
  <c r="O26" i="1"/>
  <c r="P26" i="1"/>
  <c r="Q26" i="1"/>
  <c r="R26" i="1"/>
  <c r="S26" i="1"/>
  <c r="O27" i="1"/>
  <c r="P27" i="1"/>
  <c r="Q27" i="1"/>
  <c r="R27" i="1"/>
  <c r="S27" i="1"/>
  <c r="O28" i="1"/>
  <c r="P28" i="1"/>
  <c r="Q28" i="1"/>
  <c r="R28" i="1"/>
  <c r="S28" i="1"/>
  <c r="O29" i="1"/>
  <c r="P29" i="1"/>
  <c r="Q29" i="1"/>
  <c r="R29" i="1"/>
  <c r="S29" i="1"/>
  <c r="O30" i="1"/>
  <c r="P30" i="1"/>
  <c r="Q30" i="1"/>
  <c r="R30" i="1"/>
  <c r="S30" i="1"/>
  <c r="O31" i="1"/>
  <c r="P31" i="1"/>
  <c r="Q31" i="1"/>
  <c r="R31" i="1"/>
  <c r="S31" i="1"/>
  <c r="O32" i="1"/>
  <c r="P32" i="1"/>
  <c r="Q32" i="1"/>
  <c r="R32" i="1"/>
  <c r="S32" i="1"/>
  <c r="O33" i="1"/>
  <c r="P33" i="1"/>
  <c r="Q33" i="1"/>
  <c r="R33" i="1"/>
  <c r="S33" i="1"/>
  <c r="O34" i="1"/>
  <c r="P34" i="1"/>
  <c r="Q34" i="1"/>
  <c r="R34" i="1"/>
  <c r="S34" i="1"/>
  <c r="O35" i="1"/>
  <c r="P35" i="1"/>
  <c r="Q35" i="1"/>
  <c r="R35" i="1"/>
  <c r="S35" i="1"/>
  <c r="O36" i="1"/>
  <c r="P36" i="1"/>
  <c r="Q36" i="1"/>
  <c r="R36" i="1"/>
  <c r="S36" i="1"/>
  <c r="O37" i="1"/>
  <c r="P37" i="1"/>
  <c r="Q37" i="1"/>
  <c r="R37" i="1"/>
  <c r="S37" i="1"/>
  <c r="O38" i="1"/>
  <c r="P38" i="1"/>
  <c r="Q38" i="1"/>
  <c r="R38" i="1"/>
  <c r="S38" i="1"/>
  <c r="O39" i="1"/>
  <c r="P39" i="1"/>
  <c r="Q39" i="1"/>
  <c r="R39" i="1"/>
  <c r="S39" i="1"/>
  <c r="O40" i="1"/>
  <c r="P40" i="1"/>
  <c r="Q40" i="1"/>
  <c r="R40" i="1"/>
  <c r="S40" i="1"/>
  <c r="O41" i="1"/>
  <c r="P41" i="1"/>
  <c r="Q41" i="1"/>
  <c r="R41" i="1"/>
  <c r="S41" i="1"/>
  <c r="O42" i="1"/>
  <c r="P42" i="1"/>
  <c r="Q42" i="1"/>
  <c r="R42" i="1"/>
  <c r="S42" i="1"/>
  <c r="O43" i="1"/>
  <c r="P43" i="1"/>
  <c r="Q43" i="1"/>
  <c r="R43" i="1"/>
  <c r="S43" i="1"/>
  <c r="O44" i="1"/>
  <c r="P44" i="1"/>
  <c r="Q44" i="1"/>
  <c r="R44" i="1"/>
  <c r="S44" i="1"/>
  <c r="O45" i="1"/>
  <c r="P45" i="1"/>
  <c r="Q45" i="1"/>
  <c r="R45" i="1"/>
  <c r="S45" i="1"/>
  <c r="O46" i="1"/>
  <c r="P46" i="1"/>
  <c r="Q46" i="1"/>
  <c r="R46" i="1"/>
  <c r="S46" i="1"/>
  <c r="O47" i="1"/>
  <c r="P47" i="1"/>
  <c r="Q47" i="1"/>
  <c r="R47" i="1"/>
  <c r="S47" i="1"/>
  <c r="O48" i="1"/>
  <c r="P48" i="1"/>
  <c r="Q48" i="1"/>
  <c r="R48" i="1"/>
  <c r="S48" i="1"/>
  <c r="O49" i="1"/>
  <c r="P49" i="1"/>
  <c r="Q49" i="1"/>
  <c r="R49" i="1"/>
  <c r="S49" i="1"/>
  <c r="O50" i="1"/>
  <c r="P50" i="1"/>
  <c r="Q50" i="1"/>
  <c r="R50" i="1"/>
  <c r="S50" i="1"/>
  <c r="O51" i="1"/>
  <c r="P51" i="1"/>
  <c r="Q51" i="1"/>
  <c r="R51" i="1"/>
  <c r="S51" i="1"/>
  <c r="O52" i="1"/>
  <c r="P52" i="1"/>
  <c r="Q52" i="1"/>
  <c r="R52" i="1"/>
  <c r="S52" i="1"/>
  <c r="O53" i="1"/>
  <c r="P53" i="1"/>
  <c r="Q53" i="1"/>
  <c r="R53" i="1"/>
  <c r="S53" i="1"/>
  <c r="O54" i="1"/>
  <c r="P54" i="1"/>
  <c r="Q54" i="1"/>
  <c r="R54" i="1"/>
  <c r="S54" i="1"/>
  <c r="O55" i="1"/>
  <c r="P55" i="1"/>
  <c r="Q55" i="1"/>
  <c r="R55" i="1"/>
  <c r="S55" i="1"/>
  <c r="O56" i="1"/>
  <c r="P56" i="1"/>
  <c r="Q56" i="1"/>
  <c r="R56" i="1"/>
  <c r="S56" i="1"/>
  <c r="O57" i="1"/>
  <c r="P57" i="1"/>
  <c r="Q57" i="1"/>
  <c r="R57" i="1"/>
  <c r="S57" i="1"/>
  <c r="O58" i="1"/>
  <c r="P58" i="1"/>
  <c r="Q58" i="1"/>
  <c r="R58" i="1"/>
  <c r="S58" i="1"/>
  <c r="O59" i="1"/>
  <c r="P59" i="1"/>
  <c r="Q59" i="1"/>
  <c r="R59" i="1"/>
  <c r="S59" i="1"/>
  <c r="O60" i="1"/>
  <c r="P60" i="1"/>
  <c r="Q60" i="1"/>
  <c r="R60" i="1"/>
  <c r="S60" i="1"/>
  <c r="O61" i="1"/>
  <c r="P61" i="1"/>
  <c r="Q61" i="1"/>
  <c r="R61" i="1"/>
  <c r="S61" i="1"/>
  <c r="O62" i="1"/>
  <c r="P62" i="1"/>
  <c r="Q62" i="1"/>
  <c r="R62" i="1"/>
  <c r="S62" i="1"/>
  <c r="O63" i="1"/>
  <c r="P63" i="1"/>
  <c r="Q63" i="1"/>
  <c r="R63" i="1"/>
  <c r="S63" i="1"/>
  <c r="O64" i="1"/>
  <c r="P64" i="1"/>
  <c r="Q64" i="1"/>
  <c r="R64" i="1"/>
  <c r="S64" i="1"/>
  <c r="O65" i="1"/>
  <c r="P65" i="1"/>
  <c r="Q65" i="1"/>
  <c r="R65" i="1"/>
  <c r="S65" i="1"/>
  <c r="O66" i="1"/>
  <c r="P66" i="1"/>
  <c r="Q66" i="1"/>
  <c r="R66" i="1"/>
  <c r="S66" i="1"/>
  <c r="O67" i="1"/>
  <c r="P67" i="1"/>
  <c r="Q67" i="1"/>
  <c r="R67" i="1"/>
  <c r="S67" i="1"/>
  <c r="O68" i="1"/>
  <c r="P68" i="1"/>
  <c r="Q68" i="1"/>
  <c r="R68" i="1"/>
  <c r="S68" i="1"/>
  <c r="O69" i="1"/>
  <c r="P69" i="1"/>
  <c r="Q69" i="1"/>
  <c r="R69" i="1"/>
  <c r="S69" i="1"/>
  <c r="O70" i="1"/>
  <c r="P70" i="1"/>
  <c r="Q70" i="1"/>
  <c r="R70" i="1"/>
  <c r="S70" i="1"/>
  <c r="O71" i="1"/>
  <c r="P71" i="1"/>
  <c r="Q71" i="1"/>
  <c r="R71" i="1"/>
  <c r="S71" i="1"/>
  <c r="O72" i="1"/>
  <c r="P72" i="1"/>
  <c r="Q72" i="1"/>
  <c r="R72" i="1"/>
  <c r="S72" i="1"/>
  <c r="O73" i="1"/>
  <c r="P73" i="1"/>
  <c r="Q73" i="1"/>
  <c r="R73" i="1"/>
  <c r="S73" i="1"/>
  <c r="O74" i="1"/>
  <c r="P74" i="1"/>
  <c r="Q74" i="1"/>
  <c r="R74" i="1"/>
  <c r="S74" i="1"/>
  <c r="O75" i="1"/>
  <c r="P75" i="1"/>
  <c r="Q75" i="1"/>
  <c r="R75" i="1"/>
  <c r="S75" i="1"/>
  <c r="O76" i="1"/>
  <c r="P76" i="1"/>
  <c r="Q76" i="1"/>
  <c r="R76" i="1"/>
  <c r="S76" i="1"/>
  <c r="O77" i="1"/>
  <c r="P77" i="1"/>
  <c r="Q77" i="1"/>
  <c r="R77" i="1"/>
  <c r="S77" i="1"/>
  <c r="O78" i="1"/>
  <c r="P78" i="1"/>
  <c r="Q78" i="1"/>
  <c r="R78" i="1"/>
  <c r="S78" i="1"/>
  <c r="O79" i="1"/>
  <c r="P79" i="1"/>
  <c r="Q79" i="1"/>
  <c r="R79" i="1"/>
  <c r="S79" i="1"/>
  <c r="O80" i="1"/>
  <c r="P80" i="1"/>
  <c r="Q80" i="1"/>
  <c r="R80" i="1"/>
  <c r="S80" i="1"/>
  <c r="O81" i="1"/>
  <c r="P81" i="1"/>
  <c r="Q81" i="1"/>
  <c r="R81" i="1"/>
  <c r="S81" i="1"/>
  <c r="O82" i="1"/>
  <c r="P82" i="1"/>
  <c r="Q82" i="1"/>
  <c r="R82" i="1"/>
  <c r="S82" i="1"/>
  <c r="O83" i="1"/>
  <c r="P83" i="1"/>
  <c r="Q83" i="1"/>
  <c r="R83" i="1"/>
  <c r="S83" i="1"/>
  <c r="O84" i="1"/>
  <c r="P84" i="1"/>
  <c r="Q84" i="1"/>
  <c r="R84" i="1"/>
  <c r="S84" i="1"/>
  <c r="O85" i="1"/>
  <c r="P85" i="1"/>
  <c r="Q85" i="1"/>
  <c r="R85" i="1"/>
  <c r="S85" i="1"/>
  <c r="O86" i="1"/>
  <c r="P86" i="1"/>
  <c r="Q86" i="1"/>
  <c r="R86" i="1"/>
  <c r="S86" i="1"/>
  <c r="O87" i="1"/>
  <c r="P87" i="1"/>
  <c r="Q87" i="1"/>
  <c r="R87" i="1"/>
  <c r="S87" i="1"/>
  <c r="O88" i="1"/>
  <c r="P88" i="1"/>
  <c r="Q88" i="1"/>
  <c r="R88" i="1"/>
  <c r="S88" i="1"/>
  <c r="O89" i="1"/>
  <c r="P89" i="1"/>
  <c r="Q89" i="1"/>
  <c r="R89" i="1"/>
  <c r="S89" i="1"/>
  <c r="O90" i="1"/>
  <c r="P90" i="1"/>
  <c r="Q90" i="1"/>
  <c r="R90" i="1"/>
  <c r="S90" i="1"/>
  <c r="O91" i="1"/>
  <c r="P91" i="1"/>
  <c r="Q91" i="1"/>
  <c r="R91" i="1"/>
  <c r="S91" i="1"/>
  <c r="O92" i="1"/>
  <c r="P92" i="1"/>
  <c r="Q92" i="1"/>
  <c r="R92" i="1"/>
  <c r="S92" i="1"/>
  <c r="O93" i="1"/>
  <c r="P93" i="1"/>
  <c r="Q93" i="1"/>
  <c r="R93" i="1"/>
  <c r="S93" i="1"/>
  <c r="O94" i="1"/>
  <c r="P94" i="1"/>
  <c r="Q94" i="1"/>
  <c r="R94" i="1"/>
  <c r="S94" i="1"/>
  <c r="O95" i="1"/>
  <c r="P95" i="1"/>
  <c r="Q95" i="1"/>
  <c r="R95" i="1"/>
  <c r="S95" i="1"/>
  <c r="O96" i="1"/>
  <c r="P96" i="1"/>
  <c r="Q96" i="1"/>
  <c r="R96" i="1"/>
  <c r="S96" i="1"/>
  <c r="O97" i="1"/>
  <c r="P97" i="1"/>
  <c r="Q97" i="1"/>
  <c r="R97" i="1"/>
  <c r="S97" i="1"/>
  <c r="O98" i="1"/>
  <c r="P98" i="1"/>
  <c r="Q98" i="1"/>
  <c r="R98" i="1"/>
  <c r="S98" i="1"/>
  <c r="O99" i="1"/>
  <c r="P99" i="1"/>
  <c r="Q99" i="1"/>
  <c r="R99" i="1"/>
  <c r="S99" i="1"/>
  <c r="O100" i="1"/>
  <c r="P100" i="1"/>
  <c r="Q100" i="1"/>
  <c r="R100" i="1"/>
  <c r="S100" i="1"/>
  <c r="O101" i="1"/>
  <c r="P101" i="1"/>
  <c r="Q101" i="1"/>
  <c r="R101" i="1"/>
  <c r="S101" i="1"/>
  <c r="O102" i="1"/>
  <c r="P102" i="1"/>
  <c r="Q102" i="1"/>
  <c r="R102" i="1"/>
  <c r="S102" i="1"/>
  <c r="O103" i="1"/>
  <c r="P103" i="1"/>
  <c r="Q103" i="1"/>
  <c r="R103" i="1"/>
  <c r="S103" i="1"/>
  <c r="O104" i="1"/>
  <c r="P104" i="1"/>
  <c r="Q104" i="1"/>
  <c r="R104" i="1"/>
  <c r="S104" i="1"/>
  <c r="O105" i="1"/>
  <c r="P105" i="1"/>
  <c r="Q105" i="1"/>
  <c r="R105" i="1"/>
  <c r="S105" i="1"/>
  <c r="O106" i="1"/>
  <c r="P106" i="1"/>
  <c r="Q106" i="1"/>
  <c r="R106" i="1"/>
  <c r="S106" i="1"/>
  <c r="O107" i="1"/>
  <c r="P107" i="1"/>
  <c r="Q107" i="1"/>
  <c r="R107" i="1"/>
  <c r="S107" i="1"/>
  <c r="O108" i="1"/>
  <c r="P108" i="1"/>
  <c r="Q108" i="1"/>
  <c r="R108" i="1"/>
  <c r="S108" i="1"/>
  <c r="O109" i="1"/>
  <c r="P109" i="1"/>
  <c r="Q109" i="1"/>
  <c r="R109" i="1"/>
  <c r="S109" i="1"/>
  <c r="O110" i="1"/>
  <c r="P110" i="1"/>
  <c r="Q110" i="1"/>
  <c r="R110" i="1"/>
  <c r="S110" i="1"/>
  <c r="O111" i="1"/>
  <c r="P111" i="1"/>
  <c r="Q111" i="1"/>
  <c r="R111" i="1"/>
  <c r="S111" i="1"/>
  <c r="O112" i="1"/>
  <c r="P112" i="1"/>
  <c r="Q112" i="1"/>
  <c r="R112" i="1"/>
  <c r="S112" i="1"/>
  <c r="O113" i="1"/>
  <c r="P113" i="1"/>
  <c r="Q113" i="1"/>
  <c r="R113" i="1"/>
  <c r="S113" i="1"/>
  <c r="O114" i="1"/>
  <c r="P114" i="1"/>
  <c r="Q114" i="1"/>
  <c r="R114" i="1"/>
  <c r="S114" i="1"/>
  <c r="O115" i="1"/>
  <c r="P115" i="1"/>
  <c r="Q115" i="1"/>
  <c r="R115" i="1"/>
  <c r="S115" i="1"/>
  <c r="O116" i="1"/>
  <c r="P116" i="1"/>
  <c r="Q116" i="1"/>
  <c r="R116" i="1"/>
  <c r="S116" i="1"/>
  <c r="O117" i="1"/>
  <c r="P117" i="1"/>
  <c r="Q117" i="1"/>
  <c r="R117" i="1"/>
  <c r="S117" i="1"/>
  <c r="O118" i="1"/>
  <c r="P118" i="1"/>
  <c r="Q118" i="1"/>
  <c r="R118" i="1"/>
  <c r="S118" i="1"/>
  <c r="O119" i="1"/>
  <c r="P119" i="1"/>
  <c r="Q119" i="1"/>
  <c r="R119" i="1"/>
  <c r="S119" i="1"/>
  <c r="O120" i="1"/>
  <c r="P120" i="1"/>
  <c r="Q120" i="1"/>
  <c r="R120" i="1"/>
  <c r="S120" i="1"/>
  <c r="O121" i="1"/>
  <c r="P121" i="1"/>
  <c r="Q121" i="1"/>
  <c r="R121" i="1"/>
  <c r="S121" i="1"/>
  <c r="O122" i="1"/>
  <c r="P122" i="1"/>
  <c r="Q122" i="1"/>
  <c r="R122" i="1"/>
  <c r="S122" i="1"/>
  <c r="O123" i="1"/>
  <c r="P123" i="1"/>
  <c r="Q123" i="1"/>
  <c r="R123" i="1"/>
  <c r="S123" i="1"/>
  <c r="O124" i="1"/>
  <c r="P124" i="1"/>
  <c r="Q124" i="1"/>
  <c r="R124" i="1"/>
  <c r="S124" i="1"/>
  <c r="O125" i="1"/>
  <c r="P125" i="1"/>
  <c r="Q125" i="1"/>
  <c r="R125" i="1"/>
  <c r="S125" i="1"/>
  <c r="O126" i="1"/>
  <c r="P126" i="1"/>
  <c r="Q126" i="1"/>
  <c r="R126" i="1"/>
  <c r="S126" i="1"/>
  <c r="O127" i="1"/>
  <c r="P127" i="1"/>
  <c r="Q127" i="1"/>
  <c r="R127" i="1"/>
  <c r="S127" i="1"/>
  <c r="O128" i="1"/>
  <c r="P128" i="1"/>
  <c r="Q128" i="1"/>
  <c r="R128" i="1"/>
  <c r="S128" i="1"/>
  <c r="O129" i="1"/>
  <c r="P129" i="1"/>
  <c r="Q129" i="1"/>
  <c r="R129" i="1"/>
  <c r="S129" i="1"/>
  <c r="O130" i="1"/>
  <c r="P130" i="1"/>
  <c r="Q130" i="1"/>
  <c r="R130" i="1"/>
  <c r="S130" i="1"/>
  <c r="O131" i="1"/>
  <c r="P131" i="1"/>
  <c r="Q131" i="1"/>
  <c r="R131" i="1"/>
  <c r="S131" i="1"/>
  <c r="O132" i="1"/>
  <c r="P132" i="1"/>
  <c r="Q132" i="1"/>
  <c r="R132" i="1"/>
  <c r="S132" i="1"/>
  <c r="O133" i="1"/>
  <c r="P133" i="1"/>
  <c r="Q133" i="1"/>
  <c r="R133" i="1"/>
  <c r="S133" i="1"/>
  <c r="O134" i="1"/>
  <c r="P134" i="1"/>
  <c r="Q134" i="1"/>
  <c r="R134" i="1"/>
  <c r="S134" i="1"/>
  <c r="O135" i="1"/>
  <c r="P135" i="1"/>
  <c r="Q135" i="1"/>
  <c r="R135" i="1"/>
  <c r="S135" i="1"/>
  <c r="O136" i="1"/>
  <c r="P136" i="1"/>
  <c r="Q136" i="1"/>
  <c r="R136" i="1"/>
  <c r="S136" i="1"/>
  <c r="O137" i="1"/>
  <c r="P137" i="1"/>
  <c r="Q137" i="1"/>
  <c r="R137" i="1"/>
  <c r="S137" i="1"/>
  <c r="O138" i="1"/>
  <c r="P138" i="1"/>
  <c r="Q138" i="1"/>
  <c r="R138" i="1"/>
  <c r="S138" i="1"/>
  <c r="O139" i="1"/>
  <c r="P139" i="1"/>
  <c r="Q139" i="1"/>
  <c r="R139" i="1"/>
  <c r="S139" i="1"/>
  <c r="O140" i="1"/>
  <c r="P140" i="1"/>
  <c r="Q140" i="1"/>
  <c r="R140" i="1"/>
  <c r="S140" i="1"/>
  <c r="O141" i="1"/>
  <c r="P141" i="1"/>
  <c r="Q141" i="1"/>
  <c r="R141" i="1"/>
  <c r="S141" i="1"/>
  <c r="O142" i="1"/>
  <c r="P142" i="1"/>
  <c r="Q142" i="1"/>
  <c r="R142" i="1"/>
  <c r="S142" i="1"/>
  <c r="O143" i="1"/>
  <c r="P143" i="1"/>
  <c r="Q143" i="1"/>
  <c r="R143" i="1"/>
  <c r="S143" i="1"/>
  <c r="O144" i="1"/>
  <c r="P144" i="1"/>
  <c r="Q144" i="1"/>
  <c r="R144" i="1"/>
  <c r="S144" i="1"/>
  <c r="O145" i="1"/>
  <c r="P145" i="1"/>
  <c r="Q145" i="1"/>
  <c r="R145" i="1"/>
  <c r="S145" i="1"/>
  <c r="O146" i="1"/>
  <c r="P146" i="1"/>
  <c r="Q146" i="1"/>
  <c r="R146" i="1"/>
  <c r="S146" i="1"/>
  <c r="O147" i="1"/>
  <c r="P147" i="1"/>
  <c r="Q147" i="1"/>
  <c r="R147" i="1"/>
  <c r="S147" i="1"/>
  <c r="O148" i="1"/>
  <c r="P148" i="1"/>
  <c r="Q148" i="1"/>
  <c r="R148" i="1"/>
  <c r="S148" i="1"/>
  <c r="O149" i="1"/>
  <c r="P149" i="1"/>
  <c r="Q149" i="1"/>
  <c r="R149" i="1"/>
  <c r="S149" i="1"/>
  <c r="O150" i="1"/>
  <c r="P150" i="1"/>
  <c r="Q150" i="1"/>
  <c r="R150" i="1"/>
  <c r="S150" i="1"/>
  <c r="O151" i="1"/>
  <c r="P151" i="1"/>
  <c r="Q151" i="1"/>
  <c r="R151" i="1"/>
  <c r="S151" i="1"/>
  <c r="O152" i="1"/>
  <c r="P152" i="1"/>
  <c r="Q152" i="1"/>
  <c r="R152" i="1"/>
  <c r="S152" i="1"/>
  <c r="O153" i="1"/>
  <c r="P153" i="1"/>
  <c r="Q153" i="1"/>
  <c r="R153" i="1"/>
  <c r="S153" i="1"/>
  <c r="O154" i="1"/>
  <c r="P154" i="1"/>
  <c r="Q154" i="1"/>
  <c r="R154" i="1"/>
  <c r="S154" i="1"/>
  <c r="O155" i="1"/>
  <c r="P155" i="1"/>
  <c r="Q155" i="1"/>
  <c r="R155" i="1"/>
  <c r="S155" i="1"/>
  <c r="O156" i="1"/>
  <c r="P156" i="1"/>
  <c r="Q156" i="1"/>
  <c r="R156" i="1"/>
  <c r="S156" i="1"/>
  <c r="O157" i="1"/>
  <c r="P157" i="1"/>
  <c r="Q157" i="1"/>
  <c r="R157" i="1"/>
  <c r="S157" i="1"/>
  <c r="O158" i="1"/>
  <c r="P158" i="1"/>
  <c r="Q158" i="1"/>
  <c r="R158" i="1"/>
  <c r="S158" i="1"/>
  <c r="O159" i="1"/>
  <c r="P159" i="1"/>
  <c r="Q159" i="1"/>
  <c r="R159" i="1"/>
  <c r="S159" i="1"/>
  <c r="O160" i="1"/>
  <c r="P160" i="1"/>
  <c r="Q160" i="1"/>
  <c r="R160" i="1"/>
  <c r="S160" i="1"/>
  <c r="O161" i="1"/>
  <c r="P161" i="1"/>
  <c r="Q161" i="1"/>
  <c r="R161" i="1"/>
  <c r="S161" i="1"/>
  <c r="O162" i="1"/>
  <c r="P162" i="1"/>
  <c r="Q162" i="1"/>
  <c r="R162" i="1"/>
  <c r="S162" i="1"/>
  <c r="O163" i="1"/>
  <c r="P163" i="1"/>
  <c r="Q163" i="1"/>
  <c r="R163" i="1"/>
  <c r="S163" i="1"/>
  <c r="O164" i="1"/>
  <c r="P164" i="1"/>
  <c r="Q164" i="1"/>
  <c r="R164" i="1"/>
  <c r="S164" i="1"/>
  <c r="O165" i="1"/>
  <c r="P165" i="1"/>
  <c r="Q165" i="1"/>
  <c r="R165" i="1"/>
  <c r="S165" i="1"/>
  <c r="O166" i="1"/>
  <c r="P166" i="1"/>
  <c r="Q166" i="1"/>
  <c r="R166" i="1"/>
  <c r="S166" i="1"/>
  <c r="O167" i="1"/>
  <c r="P167" i="1"/>
  <c r="Q167" i="1"/>
  <c r="R167" i="1"/>
  <c r="S167" i="1"/>
  <c r="O168" i="1"/>
  <c r="P168" i="1"/>
  <c r="Q168" i="1"/>
  <c r="R168" i="1"/>
  <c r="S168" i="1"/>
  <c r="O169" i="1"/>
  <c r="P169" i="1"/>
  <c r="Q169" i="1"/>
  <c r="R169" i="1"/>
  <c r="S169" i="1"/>
  <c r="O170" i="1"/>
  <c r="P170" i="1"/>
  <c r="Q170" i="1"/>
  <c r="R170" i="1"/>
  <c r="S170" i="1"/>
  <c r="O171" i="1"/>
  <c r="P171" i="1"/>
  <c r="Q171" i="1"/>
  <c r="R171" i="1"/>
  <c r="S171" i="1"/>
  <c r="O172" i="1"/>
  <c r="P172" i="1"/>
  <c r="Q172" i="1"/>
  <c r="R172" i="1"/>
  <c r="S172" i="1"/>
  <c r="O173" i="1"/>
  <c r="P173" i="1"/>
  <c r="Q173" i="1"/>
  <c r="R173" i="1"/>
  <c r="S173" i="1"/>
  <c r="O174" i="1"/>
  <c r="P174" i="1"/>
  <c r="Q174" i="1"/>
  <c r="R174" i="1"/>
  <c r="S174" i="1"/>
  <c r="O175" i="1"/>
  <c r="P175" i="1"/>
  <c r="Q175" i="1"/>
  <c r="R175" i="1"/>
  <c r="S175" i="1"/>
  <c r="O176" i="1"/>
  <c r="P176" i="1"/>
  <c r="Q176" i="1"/>
  <c r="R176" i="1"/>
  <c r="S176" i="1"/>
  <c r="O177" i="1"/>
  <c r="P177" i="1"/>
  <c r="Q177" i="1"/>
  <c r="R177" i="1"/>
  <c r="S177" i="1"/>
  <c r="O178" i="1"/>
  <c r="P178" i="1"/>
  <c r="Q178" i="1"/>
  <c r="R178" i="1"/>
  <c r="S178" i="1"/>
  <c r="O179" i="1"/>
  <c r="P179" i="1"/>
  <c r="Q179" i="1"/>
  <c r="R179" i="1"/>
  <c r="S179" i="1"/>
  <c r="O180" i="1"/>
  <c r="P180" i="1"/>
  <c r="Q180" i="1"/>
  <c r="R180" i="1"/>
  <c r="S180" i="1"/>
  <c r="O181" i="1"/>
  <c r="P181" i="1"/>
  <c r="Q181" i="1"/>
  <c r="R181" i="1"/>
  <c r="S181" i="1"/>
  <c r="O182" i="1"/>
  <c r="P182" i="1"/>
  <c r="Q182" i="1"/>
  <c r="R182" i="1"/>
  <c r="S182" i="1"/>
  <c r="O183" i="1"/>
  <c r="P183" i="1"/>
  <c r="Q183" i="1"/>
  <c r="R183" i="1"/>
  <c r="S183" i="1"/>
  <c r="O184" i="1"/>
  <c r="P184" i="1"/>
  <c r="Q184" i="1"/>
  <c r="R184" i="1"/>
  <c r="S184" i="1"/>
  <c r="O185" i="1"/>
  <c r="P185" i="1"/>
  <c r="Q185" i="1"/>
  <c r="R185" i="1"/>
  <c r="S185" i="1"/>
  <c r="O186" i="1"/>
  <c r="P186" i="1"/>
  <c r="Q186" i="1"/>
  <c r="R186" i="1"/>
  <c r="S186" i="1"/>
  <c r="O187" i="1"/>
  <c r="P187" i="1"/>
  <c r="Q187" i="1"/>
  <c r="R187" i="1"/>
  <c r="S187" i="1"/>
  <c r="O188" i="1"/>
  <c r="P188" i="1"/>
  <c r="Q188" i="1"/>
  <c r="R188" i="1"/>
  <c r="S188" i="1"/>
  <c r="O189" i="1"/>
  <c r="P189" i="1"/>
  <c r="Q189" i="1"/>
  <c r="R189" i="1"/>
  <c r="S189" i="1"/>
  <c r="O190" i="1"/>
  <c r="P190" i="1"/>
  <c r="Q190" i="1"/>
  <c r="R190" i="1"/>
  <c r="S190" i="1"/>
  <c r="O191" i="1"/>
  <c r="P191" i="1"/>
  <c r="Q191" i="1"/>
  <c r="R191" i="1"/>
  <c r="S191" i="1"/>
  <c r="O192" i="1"/>
  <c r="P192" i="1"/>
  <c r="Q192" i="1"/>
  <c r="R192" i="1"/>
  <c r="S192" i="1"/>
  <c r="O193" i="1"/>
  <c r="P193" i="1"/>
  <c r="Q193" i="1"/>
  <c r="R193" i="1"/>
  <c r="S193" i="1"/>
  <c r="O194" i="1"/>
  <c r="P194" i="1"/>
  <c r="Q194" i="1"/>
  <c r="R194" i="1"/>
  <c r="S194" i="1"/>
  <c r="O195" i="1"/>
  <c r="P195" i="1"/>
  <c r="Q195" i="1"/>
  <c r="R195" i="1"/>
  <c r="S195" i="1"/>
  <c r="O196" i="1"/>
  <c r="P196" i="1"/>
  <c r="Q196" i="1"/>
  <c r="R196" i="1"/>
  <c r="S196" i="1"/>
  <c r="O197" i="1"/>
  <c r="P197" i="1"/>
  <c r="Q197" i="1"/>
  <c r="R197" i="1"/>
  <c r="S197" i="1"/>
  <c r="O198" i="1"/>
  <c r="P198" i="1"/>
  <c r="Q198" i="1"/>
  <c r="R198" i="1"/>
  <c r="S198" i="1"/>
  <c r="O199" i="1"/>
  <c r="P199" i="1"/>
  <c r="Q199" i="1"/>
  <c r="R199" i="1"/>
  <c r="S199" i="1"/>
  <c r="O200" i="1"/>
  <c r="P200" i="1"/>
  <c r="Q200" i="1"/>
  <c r="R200" i="1"/>
  <c r="S200" i="1"/>
  <c r="O201" i="1"/>
  <c r="P201" i="1"/>
  <c r="Q201" i="1"/>
  <c r="R201" i="1"/>
  <c r="S201" i="1"/>
  <c r="O202" i="1"/>
  <c r="P202" i="1"/>
  <c r="Q202" i="1"/>
  <c r="R202" i="1"/>
  <c r="S202" i="1"/>
  <c r="O203" i="1"/>
  <c r="P203" i="1"/>
  <c r="Q203" i="1"/>
  <c r="R203" i="1"/>
  <c r="S203" i="1"/>
  <c r="O204" i="1"/>
  <c r="P204" i="1"/>
  <c r="Q204" i="1"/>
  <c r="R204" i="1"/>
  <c r="S204" i="1"/>
  <c r="O205" i="1"/>
  <c r="P205" i="1"/>
  <c r="Q205" i="1"/>
  <c r="R205" i="1"/>
  <c r="S205" i="1"/>
  <c r="O206" i="1"/>
  <c r="P206" i="1"/>
  <c r="Q206" i="1"/>
  <c r="R206" i="1"/>
  <c r="S206" i="1"/>
  <c r="O207" i="1"/>
  <c r="P207" i="1"/>
  <c r="Q207" i="1"/>
  <c r="R207" i="1"/>
  <c r="S207" i="1"/>
  <c r="O208" i="1"/>
  <c r="P208" i="1"/>
  <c r="Q208" i="1"/>
  <c r="R208" i="1"/>
  <c r="S208" i="1"/>
  <c r="O209" i="1"/>
  <c r="P209" i="1"/>
  <c r="Q209" i="1"/>
  <c r="R209" i="1"/>
  <c r="S209" i="1"/>
  <c r="O210" i="1"/>
  <c r="P210" i="1"/>
  <c r="Q210" i="1"/>
  <c r="R210" i="1"/>
  <c r="S210" i="1"/>
  <c r="O211" i="1"/>
  <c r="P211" i="1"/>
  <c r="Q211" i="1"/>
  <c r="R211" i="1"/>
  <c r="S211" i="1"/>
  <c r="O212" i="1"/>
  <c r="P212" i="1"/>
  <c r="Q212" i="1"/>
  <c r="R212" i="1"/>
  <c r="S212" i="1"/>
  <c r="O213" i="1"/>
  <c r="P213" i="1"/>
  <c r="Q213" i="1"/>
  <c r="R213" i="1"/>
  <c r="S213" i="1"/>
  <c r="O214" i="1"/>
  <c r="P214" i="1"/>
  <c r="Q214" i="1"/>
  <c r="R214" i="1"/>
  <c r="S214" i="1"/>
  <c r="O215" i="1"/>
  <c r="P215" i="1"/>
  <c r="Q215" i="1"/>
  <c r="R215" i="1"/>
  <c r="S215" i="1"/>
  <c r="O216" i="1"/>
  <c r="P216" i="1"/>
  <c r="Q216" i="1"/>
  <c r="R216" i="1"/>
  <c r="S216" i="1"/>
  <c r="O217" i="1"/>
  <c r="P217" i="1"/>
  <c r="Q217" i="1"/>
  <c r="R217" i="1"/>
  <c r="S217" i="1"/>
  <c r="O218" i="1"/>
  <c r="P218" i="1"/>
  <c r="Q218" i="1"/>
  <c r="R218" i="1"/>
  <c r="S218" i="1"/>
  <c r="O219" i="1"/>
  <c r="P219" i="1"/>
  <c r="Q219" i="1"/>
  <c r="R219" i="1"/>
  <c r="S219" i="1"/>
  <c r="O220" i="1"/>
  <c r="P220" i="1"/>
  <c r="Q220" i="1"/>
  <c r="R220" i="1"/>
  <c r="S220" i="1"/>
  <c r="O221" i="1"/>
  <c r="P221" i="1"/>
  <c r="Q221" i="1"/>
  <c r="R221" i="1"/>
  <c r="S221" i="1"/>
  <c r="O222" i="1"/>
  <c r="P222" i="1"/>
  <c r="Q222" i="1"/>
  <c r="R222" i="1"/>
  <c r="S222" i="1"/>
  <c r="O223" i="1"/>
  <c r="P223" i="1"/>
  <c r="Q223" i="1"/>
  <c r="R223" i="1"/>
  <c r="S223" i="1"/>
  <c r="O224" i="1"/>
  <c r="P224" i="1"/>
  <c r="Q224" i="1"/>
  <c r="R224" i="1"/>
  <c r="S224" i="1"/>
  <c r="O225" i="1"/>
  <c r="P225" i="1"/>
  <c r="Q225" i="1"/>
  <c r="R225" i="1"/>
  <c r="S225" i="1"/>
  <c r="O226" i="1"/>
  <c r="P226" i="1"/>
  <c r="Q226" i="1"/>
  <c r="R226" i="1"/>
  <c r="S226" i="1"/>
  <c r="O227" i="1"/>
  <c r="P227" i="1"/>
  <c r="Q227" i="1"/>
  <c r="R227" i="1"/>
  <c r="S227" i="1"/>
  <c r="O228" i="1"/>
  <c r="P228" i="1"/>
  <c r="Q228" i="1"/>
  <c r="R228" i="1"/>
  <c r="S228" i="1"/>
  <c r="O229" i="1"/>
  <c r="P229" i="1"/>
  <c r="Q229" i="1"/>
  <c r="R229" i="1"/>
  <c r="S229" i="1"/>
  <c r="O230" i="1"/>
  <c r="P230" i="1"/>
  <c r="Q230" i="1"/>
  <c r="R230" i="1"/>
  <c r="S230" i="1"/>
  <c r="O231" i="1"/>
  <c r="P231" i="1"/>
  <c r="Q231" i="1"/>
  <c r="R231" i="1"/>
  <c r="S231" i="1"/>
  <c r="O232" i="1"/>
  <c r="P232" i="1"/>
  <c r="Q232" i="1"/>
  <c r="R232" i="1"/>
  <c r="S232" i="1"/>
  <c r="O233" i="1"/>
  <c r="P233" i="1"/>
  <c r="Q233" i="1"/>
  <c r="R233" i="1"/>
  <c r="S233" i="1"/>
  <c r="O234" i="1"/>
  <c r="P234" i="1"/>
  <c r="Q234" i="1"/>
  <c r="R234" i="1"/>
  <c r="S234" i="1"/>
  <c r="O235" i="1"/>
  <c r="P235" i="1"/>
  <c r="Q235" i="1"/>
  <c r="R235" i="1"/>
  <c r="S235" i="1"/>
  <c r="O236" i="1"/>
  <c r="P236" i="1"/>
  <c r="Q236" i="1"/>
  <c r="R236" i="1"/>
  <c r="S236" i="1"/>
  <c r="O237" i="1"/>
  <c r="P237" i="1"/>
  <c r="Q237" i="1"/>
  <c r="R237" i="1"/>
  <c r="S237" i="1"/>
  <c r="O238" i="1"/>
  <c r="P238" i="1"/>
  <c r="Q238" i="1"/>
  <c r="R238" i="1"/>
  <c r="S238" i="1"/>
  <c r="O239" i="1"/>
  <c r="P239" i="1"/>
  <c r="Q239" i="1"/>
  <c r="R239" i="1"/>
  <c r="S239" i="1"/>
  <c r="O240" i="1"/>
  <c r="P240" i="1"/>
  <c r="Q240" i="1"/>
  <c r="R240" i="1"/>
  <c r="S240" i="1"/>
  <c r="O241" i="1"/>
  <c r="P241" i="1"/>
  <c r="Q241" i="1"/>
  <c r="R241" i="1"/>
  <c r="S241" i="1"/>
  <c r="O242" i="1"/>
  <c r="P242" i="1"/>
  <c r="Q242" i="1"/>
  <c r="R242" i="1"/>
  <c r="S242" i="1"/>
  <c r="O243" i="1"/>
  <c r="P243" i="1"/>
  <c r="Q243" i="1"/>
  <c r="R243" i="1"/>
  <c r="S243" i="1"/>
  <c r="O244" i="1"/>
  <c r="P244" i="1"/>
  <c r="Q244" i="1"/>
  <c r="R244" i="1"/>
  <c r="S244" i="1"/>
  <c r="O245" i="1"/>
  <c r="P245" i="1"/>
  <c r="Q245" i="1"/>
  <c r="R245" i="1"/>
  <c r="S245" i="1"/>
  <c r="O246" i="1"/>
  <c r="P246" i="1"/>
  <c r="Q246" i="1"/>
  <c r="R246" i="1"/>
  <c r="S246" i="1"/>
  <c r="O247" i="1"/>
  <c r="P247" i="1"/>
  <c r="Q247" i="1"/>
  <c r="R247" i="1"/>
  <c r="S247" i="1"/>
  <c r="O248" i="1"/>
  <c r="P248" i="1"/>
  <c r="Q248" i="1"/>
  <c r="R248" i="1"/>
  <c r="S248" i="1"/>
  <c r="O249" i="1"/>
  <c r="P249" i="1"/>
  <c r="Q249" i="1"/>
  <c r="R249" i="1"/>
  <c r="S249" i="1"/>
  <c r="O250" i="1"/>
  <c r="P250" i="1"/>
  <c r="Q250" i="1"/>
  <c r="R250" i="1"/>
  <c r="S250" i="1"/>
  <c r="O251" i="1"/>
  <c r="P251" i="1"/>
  <c r="Q251" i="1"/>
  <c r="R251" i="1"/>
  <c r="S251" i="1"/>
  <c r="O252" i="1"/>
  <c r="P252" i="1"/>
  <c r="Q252" i="1"/>
  <c r="R252" i="1"/>
  <c r="S252" i="1"/>
  <c r="O253" i="1"/>
  <c r="P253" i="1"/>
  <c r="Q253" i="1"/>
  <c r="R253" i="1"/>
  <c r="S253" i="1"/>
  <c r="O254" i="1"/>
  <c r="P254" i="1"/>
  <c r="Q254" i="1"/>
  <c r="R254" i="1"/>
  <c r="S254" i="1"/>
  <c r="O255" i="1"/>
  <c r="P255" i="1"/>
  <c r="Q255" i="1"/>
  <c r="R255" i="1"/>
  <c r="S255" i="1"/>
  <c r="O256" i="1"/>
  <c r="P256" i="1"/>
  <c r="Q256" i="1"/>
  <c r="R256" i="1"/>
  <c r="S256" i="1"/>
  <c r="O257" i="1"/>
  <c r="P257" i="1"/>
  <c r="Q257" i="1"/>
  <c r="R257" i="1"/>
  <c r="S257" i="1"/>
  <c r="O258" i="1"/>
  <c r="P258" i="1"/>
  <c r="Q258" i="1"/>
  <c r="R258" i="1"/>
  <c r="S258" i="1"/>
  <c r="O259" i="1"/>
  <c r="P259" i="1"/>
  <c r="Q259" i="1"/>
  <c r="R259" i="1"/>
  <c r="S259" i="1"/>
  <c r="O260" i="1"/>
  <c r="P260" i="1"/>
  <c r="Q260" i="1"/>
  <c r="R260" i="1"/>
  <c r="S260" i="1"/>
  <c r="O261" i="1"/>
  <c r="P261" i="1"/>
  <c r="Q261" i="1"/>
  <c r="R261" i="1"/>
  <c r="S261" i="1"/>
  <c r="O262" i="1"/>
  <c r="P262" i="1"/>
  <c r="Q262" i="1"/>
  <c r="R262" i="1"/>
  <c r="S262" i="1"/>
  <c r="O263" i="1"/>
  <c r="P263" i="1"/>
  <c r="Q263" i="1"/>
  <c r="R263" i="1"/>
  <c r="S263" i="1"/>
  <c r="O264" i="1"/>
  <c r="P264" i="1"/>
  <c r="Q264" i="1"/>
  <c r="R264" i="1"/>
  <c r="S264" i="1"/>
  <c r="O265" i="1"/>
  <c r="P265" i="1"/>
  <c r="Q265" i="1"/>
  <c r="R265" i="1"/>
  <c r="S265" i="1"/>
  <c r="O266" i="1"/>
  <c r="P266" i="1"/>
  <c r="Q266" i="1"/>
  <c r="R266" i="1"/>
  <c r="S266" i="1"/>
  <c r="O267" i="1"/>
  <c r="P267" i="1"/>
  <c r="Q267" i="1"/>
  <c r="R267" i="1"/>
  <c r="S267" i="1"/>
  <c r="O268" i="1"/>
  <c r="P268" i="1"/>
  <c r="Q268" i="1"/>
  <c r="R268" i="1"/>
  <c r="S268" i="1"/>
  <c r="O269" i="1"/>
  <c r="P269" i="1"/>
  <c r="Q269" i="1"/>
  <c r="R269" i="1"/>
  <c r="S269" i="1"/>
  <c r="O270" i="1"/>
  <c r="P270" i="1"/>
  <c r="Q270" i="1"/>
  <c r="R270" i="1"/>
  <c r="S270" i="1"/>
  <c r="O271" i="1"/>
  <c r="P271" i="1"/>
  <c r="Q271" i="1"/>
  <c r="R271" i="1"/>
  <c r="S271" i="1"/>
  <c r="O272" i="1"/>
  <c r="P272" i="1"/>
  <c r="Q272" i="1"/>
  <c r="R272" i="1"/>
  <c r="S272" i="1"/>
  <c r="O273" i="1"/>
  <c r="P273" i="1"/>
  <c r="Q273" i="1"/>
  <c r="R273" i="1"/>
  <c r="S273" i="1"/>
  <c r="O274" i="1"/>
  <c r="P274" i="1"/>
  <c r="Q274" i="1"/>
  <c r="R274" i="1"/>
  <c r="S274" i="1"/>
  <c r="O275" i="1"/>
  <c r="P275" i="1"/>
  <c r="Q275" i="1"/>
  <c r="R275" i="1"/>
  <c r="S275" i="1"/>
  <c r="O276" i="1"/>
  <c r="P276" i="1"/>
  <c r="Q276" i="1"/>
  <c r="R276" i="1"/>
  <c r="S276" i="1"/>
  <c r="O277" i="1"/>
  <c r="P277" i="1"/>
  <c r="Q277" i="1"/>
  <c r="R277" i="1"/>
  <c r="S277" i="1"/>
  <c r="O278" i="1"/>
  <c r="P278" i="1"/>
  <c r="Q278" i="1"/>
  <c r="R278" i="1"/>
  <c r="S278" i="1"/>
  <c r="O279" i="1"/>
  <c r="P279" i="1"/>
  <c r="Q279" i="1"/>
  <c r="R279" i="1"/>
  <c r="S279" i="1"/>
  <c r="O280" i="1"/>
  <c r="P280" i="1"/>
  <c r="Q280" i="1"/>
  <c r="R280" i="1"/>
  <c r="S280" i="1"/>
  <c r="O281" i="1"/>
  <c r="P281" i="1"/>
  <c r="Q281" i="1"/>
  <c r="R281" i="1"/>
  <c r="S281" i="1"/>
  <c r="O282" i="1"/>
  <c r="P282" i="1"/>
  <c r="Q282" i="1"/>
  <c r="R282" i="1"/>
  <c r="S282" i="1"/>
  <c r="O283" i="1"/>
  <c r="P283" i="1"/>
  <c r="Q283" i="1"/>
  <c r="R283" i="1"/>
  <c r="S283" i="1"/>
  <c r="O284" i="1"/>
  <c r="P284" i="1"/>
  <c r="Q284" i="1"/>
  <c r="R284" i="1"/>
  <c r="S284" i="1"/>
  <c r="O285" i="1"/>
  <c r="P285" i="1"/>
  <c r="Q285" i="1"/>
  <c r="R285" i="1"/>
  <c r="S285" i="1"/>
  <c r="O286" i="1"/>
  <c r="P286" i="1"/>
  <c r="Q286" i="1"/>
  <c r="R286" i="1"/>
  <c r="S286" i="1"/>
  <c r="O287" i="1"/>
  <c r="P287" i="1"/>
  <c r="Q287" i="1"/>
  <c r="R287" i="1"/>
  <c r="S287" i="1"/>
  <c r="O288" i="1"/>
  <c r="P288" i="1"/>
  <c r="Q288" i="1"/>
  <c r="R288" i="1"/>
  <c r="S288" i="1"/>
  <c r="O289" i="1"/>
  <c r="P289" i="1"/>
  <c r="Q289" i="1"/>
  <c r="R289" i="1"/>
  <c r="S289" i="1"/>
  <c r="O290" i="1"/>
  <c r="P290" i="1"/>
  <c r="Q290" i="1"/>
  <c r="R290" i="1"/>
  <c r="S290" i="1"/>
  <c r="O291" i="1"/>
  <c r="P291" i="1"/>
  <c r="Q291" i="1"/>
  <c r="R291" i="1"/>
  <c r="S291" i="1"/>
  <c r="O292" i="1"/>
  <c r="P292" i="1"/>
  <c r="Q292" i="1"/>
  <c r="R292" i="1"/>
  <c r="S292" i="1"/>
  <c r="O293" i="1"/>
  <c r="P293" i="1"/>
  <c r="Q293" i="1"/>
  <c r="R293" i="1"/>
  <c r="S293" i="1"/>
  <c r="O294" i="1"/>
  <c r="P294" i="1"/>
  <c r="Q294" i="1"/>
  <c r="R294" i="1"/>
  <c r="S294" i="1"/>
  <c r="O295" i="1"/>
  <c r="P295" i="1"/>
  <c r="Q295" i="1"/>
  <c r="R295" i="1"/>
  <c r="S295" i="1"/>
  <c r="O296" i="1"/>
  <c r="P296" i="1"/>
  <c r="Q296" i="1"/>
  <c r="R296" i="1"/>
  <c r="S296" i="1"/>
  <c r="O297" i="1"/>
  <c r="P297" i="1"/>
  <c r="Q297" i="1"/>
  <c r="R297" i="1"/>
  <c r="S297" i="1"/>
  <c r="O298" i="1"/>
  <c r="P298" i="1"/>
  <c r="Q298" i="1"/>
  <c r="R298" i="1"/>
  <c r="S298" i="1"/>
  <c r="O299" i="1"/>
  <c r="P299" i="1"/>
  <c r="Q299" i="1"/>
  <c r="R299" i="1"/>
  <c r="S299" i="1"/>
  <c r="O300" i="1"/>
  <c r="P300" i="1"/>
  <c r="Q300" i="1"/>
  <c r="R300" i="1"/>
  <c r="S300" i="1"/>
  <c r="O301" i="1"/>
  <c r="P301" i="1"/>
  <c r="Q301" i="1"/>
  <c r="R301" i="1"/>
  <c r="S301" i="1"/>
  <c r="O302" i="1"/>
  <c r="P302" i="1"/>
  <c r="Q302" i="1"/>
  <c r="R302" i="1"/>
  <c r="S302" i="1"/>
  <c r="O303" i="1"/>
  <c r="P303" i="1"/>
  <c r="Q303" i="1"/>
  <c r="R303" i="1"/>
  <c r="S303" i="1"/>
  <c r="O304" i="1"/>
  <c r="P304" i="1"/>
  <c r="Q304" i="1"/>
  <c r="R304" i="1"/>
  <c r="S304" i="1"/>
  <c r="O305" i="1"/>
  <c r="P305" i="1"/>
  <c r="Q305" i="1"/>
  <c r="R305" i="1"/>
  <c r="S305" i="1"/>
  <c r="O306" i="1"/>
  <c r="P306" i="1"/>
  <c r="Q306" i="1"/>
  <c r="R306" i="1"/>
  <c r="S306" i="1"/>
  <c r="O307" i="1"/>
  <c r="P307" i="1"/>
  <c r="Q307" i="1"/>
  <c r="R307" i="1"/>
  <c r="S307" i="1"/>
  <c r="O308" i="1"/>
  <c r="P308" i="1"/>
  <c r="Q308" i="1"/>
  <c r="R308" i="1"/>
  <c r="S308" i="1"/>
  <c r="O309" i="1"/>
  <c r="P309" i="1"/>
  <c r="Q309" i="1"/>
  <c r="R309" i="1"/>
  <c r="S309" i="1"/>
  <c r="O310" i="1"/>
  <c r="P310" i="1"/>
  <c r="Q310" i="1"/>
  <c r="R310" i="1"/>
  <c r="S310" i="1"/>
  <c r="O311" i="1"/>
  <c r="P311" i="1"/>
  <c r="Q311" i="1"/>
  <c r="R311" i="1"/>
  <c r="S311" i="1"/>
  <c r="O312" i="1"/>
  <c r="P312" i="1"/>
  <c r="Q312" i="1"/>
  <c r="R312" i="1"/>
  <c r="S312" i="1"/>
  <c r="O313" i="1"/>
  <c r="P313" i="1"/>
  <c r="Q313" i="1"/>
  <c r="R313" i="1"/>
  <c r="S313" i="1"/>
  <c r="O314" i="1"/>
  <c r="P314" i="1"/>
  <c r="Q314" i="1"/>
  <c r="R314" i="1"/>
  <c r="S314" i="1"/>
  <c r="O315" i="1"/>
  <c r="P315" i="1"/>
  <c r="Q315" i="1"/>
  <c r="R315" i="1"/>
  <c r="S315" i="1"/>
  <c r="O316" i="1"/>
  <c r="P316" i="1"/>
  <c r="Q316" i="1"/>
  <c r="R316" i="1"/>
  <c r="S316" i="1"/>
  <c r="O317" i="1"/>
  <c r="P317" i="1"/>
  <c r="Q317" i="1"/>
  <c r="R317" i="1"/>
  <c r="S317" i="1"/>
  <c r="O318" i="1"/>
  <c r="P318" i="1"/>
  <c r="Q318" i="1"/>
  <c r="R318" i="1"/>
  <c r="S318" i="1"/>
  <c r="O319" i="1"/>
  <c r="P319" i="1"/>
  <c r="Q319" i="1"/>
  <c r="R319" i="1"/>
  <c r="S319" i="1"/>
  <c r="O320" i="1"/>
  <c r="P320" i="1"/>
  <c r="Q320" i="1"/>
  <c r="R320" i="1"/>
  <c r="S320" i="1"/>
  <c r="O321" i="1"/>
  <c r="P321" i="1"/>
  <c r="Q321" i="1"/>
  <c r="R321" i="1"/>
  <c r="S321" i="1"/>
  <c r="O322" i="1"/>
  <c r="P322" i="1"/>
  <c r="Q322" i="1"/>
  <c r="R322" i="1"/>
  <c r="S322" i="1"/>
  <c r="O323" i="1"/>
  <c r="P323" i="1"/>
  <c r="Q323" i="1"/>
  <c r="R323" i="1"/>
  <c r="S323" i="1"/>
  <c r="O324" i="1"/>
  <c r="P324" i="1"/>
  <c r="Q324" i="1"/>
  <c r="R324" i="1"/>
  <c r="S324" i="1"/>
  <c r="O325" i="1"/>
  <c r="P325" i="1"/>
  <c r="Q325" i="1"/>
  <c r="R325" i="1"/>
  <c r="S325" i="1"/>
  <c r="O326" i="1"/>
  <c r="P326" i="1"/>
  <c r="Q326" i="1"/>
  <c r="R326" i="1"/>
  <c r="S326" i="1"/>
  <c r="O327" i="1"/>
  <c r="P327" i="1"/>
  <c r="Q327" i="1"/>
  <c r="R327" i="1"/>
  <c r="S327" i="1"/>
  <c r="O328" i="1"/>
  <c r="P328" i="1"/>
  <c r="Q328" i="1"/>
  <c r="R328" i="1"/>
  <c r="S328" i="1"/>
  <c r="O329" i="1"/>
  <c r="P329" i="1"/>
  <c r="Q329" i="1"/>
  <c r="R329" i="1"/>
  <c r="S329" i="1"/>
  <c r="O330" i="1"/>
  <c r="P330" i="1"/>
  <c r="Q330" i="1"/>
  <c r="R330" i="1"/>
  <c r="S330" i="1"/>
  <c r="O331" i="1"/>
  <c r="P331" i="1"/>
  <c r="Q331" i="1"/>
  <c r="R331" i="1"/>
  <c r="S331" i="1"/>
  <c r="O332" i="1"/>
  <c r="P332" i="1"/>
  <c r="Q332" i="1"/>
  <c r="R332" i="1"/>
  <c r="S332" i="1"/>
  <c r="O333" i="1"/>
  <c r="P333" i="1"/>
  <c r="Q333" i="1"/>
  <c r="R333" i="1"/>
  <c r="S333" i="1"/>
  <c r="O334" i="1"/>
  <c r="P334" i="1"/>
  <c r="Q334" i="1"/>
  <c r="R334" i="1"/>
  <c r="S334" i="1"/>
  <c r="O335" i="1"/>
  <c r="P335" i="1"/>
  <c r="Q335" i="1"/>
  <c r="R335" i="1"/>
  <c r="S335" i="1"/>
  <c r="O336" i="1"/>
  <c r="P336" i="1"/>
  <c r="Q336" i="1"/>
  <c r="R336" i="1"/>
  <c r="S336" i="1"/>
  <c r="O337" i="1"/>
  <c r="P337" i="1"/>
  <c r="Q337" i="1"/>
  <c r="R337" i="1"/>
  <c r="S337" i="1"/>
  <c r="O338" i="1"/>
  <c r="P338" i="1"/>
  <c r="Q338" i="1"/>
  <c r="R338" i="1"/>
  <c r="S338" i="1"/>
  <c r="O339" i="1"/>
  <c r="P339" i="1"/>
  <c r="Q339" i="1"/>
  <c r="R339" i="1"/>
  <c r="S339" i="1"/>
  <c r="O340" i="1"/>
  <c r="P340" i="1"/>
  <c r="Q340" i="1"/>
  <c r="R340" i="1"/>
  <c r="S340" i="1"/>
  <c r="O341" i="1"/>
  <c r="P341" i="1"/>
  <c r="Q341" i="1"/>
  <c r="R341" i="1"/>
  <c r="S341" i="1"/>
  <c r="O342" i="1"/>
  <c r="P342" i="1"/>
  <c r="Q342" i="1"/>
  <c r="R342" i="1"/>
  <c r="S342" i="1"/>
  <c r="O343" i="1"/>
  <c r="P343" i="1"/>
  <c r="Q343" i="1"/>
  <c r="R343" i="1"/>
  <c r="S343" i="1"/>
  <c r="O344" i="1"/>
  <c r="P344" i="1"/>
  <c r="Q344" i="1"/>
  <c r="R344" i="1"/>
  <c r="S344" i="1"/>
  <c r="O345" i="1"/>
  <c r="P345" i="1"/>
  <c r="Q345" i="1"/>
  <c r="R345" i="1"/>
  <c r="S345" i="1"/>
  <c r="O346" i="1"/>
  <c r="P346" i="1"/>
  <c r="Q346" i="1"/>
  <c r="R346" i="1"/>
  <c r="S346" i="1"/>
  <c r="O347" i="1"/>
  <c r="P347" i="1"/>
  <c r="Q347" i="1"/>
  <c r="R347" i="1"/>
  <c r="S347" i="1"/>
  <c r="O348" i="1"/>
  <c r="P348" i="1"/>
  <c r="Q348" i="1"/>
  <c r="R348" i="1"/>
  <c r="S348" i="1"/>
  <c r="O349" i="1"/>
  <c r="P349" i="1"/>
  <c r="Q349" i="1"/>
  <c r="R349" i="1"/>
  <c r="S349" i="1"/>
  <c r="O350" i="1"/>
  <c r="P350" i="1"/>
  <c r="Q350" i="1"/>
  <c r="R350" i="1"/>
  <c r="S350" i="1"/>
  <c r="O351" i="1"/>
  <c r="P351" i="1"/>
  <c r="Q351" i="1"/>
  <c r="R351" i="1"/>
  <c r="S351" i="1"/>
  <c r="O352" i="1"/>
  <c r="P352" i="1"/>
  <c r="Q352" i="1"/>
  <c r="R352" i="1"/>
  <c r="S352" i="1"/>
  <c r="O353" i="1"/>
  <c r="P353" i="1"/>
  <c r="Q353" i="1"/>
  <c r="R353" i="1"/>
  <c r="S353" i="1"/>
  <c r="O354" i="1"/>
  <c r="P354" i="1"/>
  <c r="Q354" i="1"/>
  <c r="R354" i="1"/>
  <c r="S354" i="1"/>
  <c r="O355" i="1"/>
  <c r="P355" i="1"/>
  <c r="Q355" i="1"/>
  <c r="R355" i="1"/>
  <c r="S355" i="1"/>
  <c r="O356" i="1"/>
  <c r="P356" i="1"/>
  <c r="Q356" i="1"/>
  <c r="R356" i="1"/>
  <c r="S356" i="1"/>
  <c r="O357" i="1"/>
  <c r="P357" i="1"/>
  <c r="Q357" i="1"/>
  <c r="R357" i="1"/>
  <c r="S357" i="1"/>
  <c r="O358" i="1"/>
  <c r="P358" i="1"/>
  <c r="Q358" i="1"/>
  <c r="R358" i="1"/>
  <c r="S358" i="1"/>
  <c r="O359" i="1"/>
  <c r="P359" i="1"/>
  <c r="Q359" i="1"/>
  <c r="R359" i="1"/>
  <c r="S359" i="1"/>
  <c r="O360" i="1"/>
  <c r="P360" i="1"/>
  <c r="Q360" i="1"/>
  <c r="R360" i="1"/>
  <c r="S360" i="1"/>
  <c r="O361" i="1"/>
  <c r="P361" i="1"/>
  <c r="Q361" i="1"/>
  <c r="R361" i="1"/>
  <c r="S361" i="1"/>
  <c r="O362" i="1"/>
  <c r="P362" i="1"/>
  <c r="Q362" i="1"/>
  <c r="R362" i="1"/>
  <c r="S362" i="1"/>
  <c r="O363" i="1"/>
  <c r="P363" i="1"/>
  <c r="Q363" i="1"/>
  <c r="R363" i="1"/>
  <c r="S363" i="1"/>
  <c r="O364" i="1"/>
  <c r="P364" i="1"/>
  <c r="Q364" i="1"/>
  <c r="R364" i="1"/>
  <c r="S364" i="1"/>
  <c r="O365" i="1"/>
  <c r="P365" i="1"/>
  <c r="Q365" i="1"/>
  <c r="R365" i="1"/>
  <c r="S365" i="1"/>
  <c r="O366" i="1"/>
  <c r="P366" i="1"/>
  <c r="Q366" i="1"/>
  <c r="R366" i="1"/>
  <c r="S366" i="1"/>
  <c r="O367" i="1"/>
  <c r="P367" i="1"/>
  <c r="Q367" i="1"/>
  <c r="R367" i="1"/>
  <c r="S367" i="1"/>
  <c r="O368" i="1"/>
  <c r="P368" i="1"/>
  <c r="Q368" i="1"/>
  <c r="R368" i="1"/>
  <c r="S368" i="1"/>
  <c r="O369" i="1"/>
  <c r="P369" i="1"/>
  <c r="Q369" i="1"/>
  <c r="R369" i="1"/>
  <c r="S369" i="1"/>
  <c r="O370" i="1"/>
  <c r="P370" i="1"/>
  <c r="Q370" i="1"/>
  <c r="R370" i="1"/>
  <c r="S370" i="1"/>
  <c r="O371" i="1"/>
  <c r="P371" i="1"/>
  <c r="Q371" i="1"/>
  <c r="R371" i="1"/>
  <c r="S371" i="1"/>
  <c r="O372" i="1"/>
  <c r="P372" i="1"/>
  <c r="Q372" i="1"/>
  <c r="R372" i="1"/>
  <c r="S372" i="1"/>
  <c r="O373" i="1"/>
  <c r="P373" i="1"/>
  <c r="Q373" i="1"/>
  <c r="R373" i="1"/>
  <c r="S373" i="1"/>
  <c r="O374" i="1"/>
  <c r="P374" i="1"/>
  <c r="Q374" i="1"/>
  <c r="R374" i="1"/>
  <c r="S374" i="1"/>
  <c r="O375" i="1"/>
  <c r="P375" i="1"/>
  <c r="Q375" i="1"/>
  <c r="R375" i="1"/>
  <c r="S375" i="1"/>
  <c r="O376" i="1"/>
  <c r="P376" i="1"/>
  <c r="Q376" i="1"/>
  <c r="R376" i="1"/>
  <c r="S376" i="1"/>
  <c r="O377" i="1"/>
  <c r="P377" i="1"/>
  <c r="Q377" i="1"/>
  <c r="R377" i="1"/>
  <c r="S377" i="1"/>
  <c r="O378" i="1"/>
  <c r="P378" i="1"/>
  <c r="Q378" i="1"/>
  <c r="R378" i="1"/>
  <c r="S378" i="1"/>
  <c r="O379" i="1"/>
  <c r="P379" i="1"/>
  <c r="Q379" i="1"/>
  <c r="R379" i="1"/>
  <c r="S379" i="1"/>
  <c r="O380" i="1"/>
  <c r="P380" i="1"/>
  <c r="Q380" i="1"/>
  <c r="R380" i="1"/>
  <c r="S380" i="1"/>
  <c r="O381" i="1"/>
  <c r="P381" i="1"/>
  <c r="Q381" i="1"/>
  <c r="R381" i="1"/>
  <c r="S381" i="1"/>
  <c r="O382" i="1"/>
  <c r="P382" i="1"/>
  <c r="Q382" i="1"/>
  <c r="R382" i="1"/>
  <c r="S382" i="1"/>
  <c r="O383" i="1"/>
  <c r="P383" i="1"/>
  <c r="Q383" i="1"/>
  <c r="R383" i="1"/>
  <c r="S383" i="1"/>
  <c r="O384" i="1"/>
  <c r="P384" i="1"/>
  <c r="Q384" i="1"/>
  <c r="R384" i="1"/>
  <c r="S384" i="1"/>
  <c r="O385" i="1"/>
  <c r="P385" i="1"/>
  <c r="Q385" i="1"/>
  <c r="R385" i="1"/>
  <c r="S385" i="1"/>
  <c r="O386" i="1"/>
  <c r="P386" i="1"/>
  <c r="Q386" i="1"/>
  <c r="R386" i="1"/>
  <c r="S386" i="1"/>
  <c r="O387" i="1"/>
  <c r="P387" i="1"/>
  <c r="Q387" i="1"/>
  <c r="R387" i="1"/>
  <c r="S387" i="1"/>
  <c r="O388" i="1"/>
  <c r="P388" i="1"/>
  <c r="Q388" i="1"/>
  <c r="R388" i="1"/>
  <c r="S388" i="1"/>
  <c r="O389" i="1"/>
  <c r="P389" i="1"/>
  <c r="Q389" i="1"/>
  <c r="R389" i="1"/>
  <c r="S389" i="1"/>
  <c r="O390" i="1"/>
  <c r="P390" i="1"/>
  <c r="Q390" i="1"/>
  <c r="R390" i="1"/>
  <c r="S390" i="1"/>
  <c r="O391" i="1"/>
  <c r="P391" i="1"/>
  <c r="Q391" i="1"/>
  <c r="R391" i="1"/>
  <c r="S391" i="1"/>
  <c r="O392" i="1"/>
  <c r="P392" i="1"/>
  <c r="Q392" i="1"/>
  <c r="R392" i="1"/>
  <c r="S392" i="1"/>
  <c r="O393" i="1"/>
  <c r="P393" i="1"/>
  <c r="Q393" i="1"/>
  <c r="R393" i="1"/>
  <c r="S393" i="1"/>
  <c r="O394" i="1"/>
  <c r="P394" i="1"/>
  <c r="Q394" i="1"/>
  <c r="R394" i="1"/>
  <c r="S394" i="1"/>
  <c r="O395" i="1"/>
  <c r="P395" i="1"/>
  <c r="Q395" i="1"/>
  <c r="R395" i="1"/>
  <c r="S395" i="1"/>
  <c r="O396" i="1"/>
  <c r="P396" i="1"/>
  <c r="Q396" i="1"/>
  <c r="R396" i="1"/>
  <c r="S396" i="1"/>
  <c r="O397" i="1"/>
  <c r="P397" i="1"/>
  <c r="Q397" i="1"/>
  <c r="R397" i="1"/>
  <c r="S397" i="1"/>
  <c r="O398" i="1"/>
  <c r="P398" i="1"/>
  <c r="Q398" i="1"/>
  <c r="R398" i="1"/>
  <c r="S398" i="1"/>
  <c r="O399" i="1"/>
  <c r="P399" i="1"/>
  <c r="Q399" i="1"/>
  <c r="R399" i="1"/>
  <c r="S399" i="1"/>
  <c r="O400" i="1"/>
  <c r="P400" i="1"/>
  <c r="Q400" i="1"/>
  <c r="R400" i="1"/>
  <c r="S400" i="1"/>
  <c r="O401" i="1"/>
  <c r="P401" i="1"/>
  <c r="Q401" i="1"/>
  <c r="R401" i="1"/>
  <c r="S401" i="1"/>
  <c r="O402" i="1"/>
  <c r="P402" i="1"/>
  <c r="Q402" i="1"/>
  <c r="R402" i="1"/>
  <c r="S402" i="1"/>
  <c r="O403" i="1"/>
  <c r="P403" i="1"/>
  <c r="Q403" i="1"/>
  <c r="R403" i="1"/>
  <c r="S403" i="1"/>
  <c r="O404" i="1"/>
  <c r="P404" i="1"/>
  <c r="Q404" i="1"/>
  <c r="R404" i="1"/>
  <c r="S404" i="1"/>
  <c r="O405" i="1"/>
  <c r="P405" i="1"/>
  <c r="Q405" i="1"/>
  <c r="R405" i="1"/>
  <c r="S405" i="1"/>
  <c r="O406" i="1"/>
  <c r="P406" i="1"/>
  <c r="Q406" i="1"/>
  <c r="R406" i="1"/>
  <c r="S406" i="1"/>
  <c r="O407" i="1"/>
  <c r="P407" i="1"/>
  <c r="Q407" i="1"/>
  <c r="R407" i="1"/>
  <c r="S407" i="1"/>
  <c r="O408" i="1"/>
  <c r="P408" i="1"/>
  <c r="Q408" i="1"/>
  <c r="R408" i="1"/>
  <c r="S408" i="1"/>
  <c r="O409" i="1"/>
  <c r="P409" i="1"/>
  <c r="Q409" i="1"/>
  <c r="R409" i="1"/>
  <c r="S409" i="1"/>
  <c r="O410" i="1"/>
  <c r="P410" i="1"/>
  <c r="Q410" i="1"/>
  <c r="R410" i="1"/>
  <c r="S410" i="1"/>
  <c r="O411" i="1"/>
  <c r="P411" i="1"/>
  <c r="Q411" i="1"/>
  <c r="R411" i="1"/>
  <c r="S411" i="1"/>
  <c r="O412" i="1"/>
  <c r="P412" i="1"/>
  <c r="Q412" i="1"/>
  <c r="R412" i="1"/>
  <c r="S412" i="1"/>
  <c r="O413" i="1"/>
  <c r="P413" i="1"/>
  <c r="Q413" i="1"/>
  <c r="R413" i="1"/>
  <c r="S413" i="1"/>
  <c r="O414" i="1"/>
  <c r="P414" i="1"/>
  <c r="Q414" i="1"/>
  <c r="R414" i="1"/>
  <c r="S414" i="1"/>
  <c r="O415" i="1"/>
  <c r="P415" i="1"/>
  <c r="Q415" i="1"/>
  <c r="R415" i="1"/>
  <c r="S415" i="1"/>
  <c r="O416" i="1"/>
  <c r="P416" i="1"/>
  <c r="Q416" i="1"/>
  <c r="R416" i="1"/>
  <c r="S416" i="1"/>
  <c r="O417" i="1"/>
  <c r="P417" i="1"/>
  <c r="Q417" i="1"/>
  <c r="R417" i="1"/>
  <c r="S417" i="1"/>
  <c r="O418" i="1"/>
  <c r="P418" i="1"/>
  <c r="Q418" i="1"/>
  <c r="R418" i="1"/>
  <c r="S418" i="1"/>
  <c r="O419" i="1"/>
  <c r="P419" i="1"/>
  <c r="Q419" i="1"/>
  <c r="R419" i="1"/>
  <c r="S419" i="1"/>
  <c r="O420" i="1"/>
  <c r="P420" i="1"/>
  <c r="Q420" i="1"/>
  <c r="R420" i="1"/>
  <c r="S420" i="1"/>
  <c r="O421" i="1"/>
  <c r="P421" i="1"/>
  <c r="Q421" i="1"/>
  <c r="R421" i="1"/>
  <c r="S421" i="1"/>
  <c r="O422" i="1"/>
  <c r="P422" i="1"/>
  <c r="Q422" i="1"/>
  <c r="R422" i="1"/>
  <c r="S422" i="1"/>
  <c r="O423" i="1"/>
  <c r="P423" i="1"/>
  <c r="Q423" i="1"/>
  <c r="R423" i="1"/>
  <c r="S423" i="1"/>
  <c r="O424" i="1"/>
  <c r="P424" i="1"/>
  <c r="Q424" i="1"/>
  <c r="R424" i="1"/>
  <c r="S424" i="1"/>
  <c r="O425" i="1"/>
  <c r="P425" i="1"/>
  <c r="Q425" i="1"/>
  <c r="R425" i="1"/>
  <c r="S425" i="1"/>
  <c r="O426" i="1"/>
  <c r="P426" i="1"/>
  <c r="Q426" i="1"/>
  <c r="R426" i="1"/>
  <c r="S426" i="1"/>
  <c r="O427" i="1"/>
  <c r="P427" i="1"/>
  <c r="Q427" i="1"/>
  <c r="R427" i="1"/>
  <c r="S427" i="1"/>
  <c r="O428" i="1"/>
  <c r="P428" i="1"/>
  <c r="Q428" i="1"/>
  <c r="R428" i="1"/>
  <c r="S428" i="1"/>
  <c r="O429" i="1"/>
  <c r="P429" i="1"/>
  <c r="Q429" i="1"/>
  <c r="R429" i="1"/>
  <c r="S429" i="1"/>
  <c r="O430" i="1"/>
  <c r="P430" i="1"/>
  <c r="Q430" i="1"/>
  <c r="R430" i="1"/>
  <c r="S430" i="1"/>
  <c r="O431" i="1"/>
  <c r="P431" i="1"/>
  <c r="Q431" i="1"/>
  <c r="R431" i="1"/>
  <c r="S431" i="1"/>
  <c r="O432" i="1"/>
  <c r="P432" i="1"/>
  <c r="Q432" i="1"/>
  <c r="R432" i="1"/>
  <c r="S432" i="1"/>
  <c r="O433" i="1"/>
  <c r="P433" i="1"/>
  <c r="Q433" i="1"/>
  <c r="R433" i="1"/>
  <c r="S433" i="1"/>
  <c r="O434" i="1"/>
  <c r="P434" i="1"/>
  <c r="Q434" i="1"/>
  <c r="R434" i="1"/>
  <c r="S434" i="1"/>
  <c r="O435" i="1"/>
  <c r="P435" i="1"/>
  <c r="Q435" i="1"/>
  <c r="R435" i="1"/>
  <c r="S435" i="1"/>
  <c r="O436" i="1"/>
  <c r="P436" i="1"/>
  <c r="Q436" i="1"/>
  <c r="R436" i="1"/>
  <c r="S436" i="1"/>
  <c r="O437" i="1"/>
  <c r="P437" i="1"/>
  <c r="Q437" i="1"/>
  <c r="R437" i="1"/>
  <c r="S437" i="1"/>
  <c r="O438" i="1"/>
  <c r="P438" i="1"/>
  <c r="Q438" i="1"/>
  <c r="R438" i="1"/>
  <c r="S438" i="1"/>
  <c r="O439" i="1"/>
  <c r="P439" i="1"/>
  <c r="Q439" i="1"/>
  <c r="R439" i="1"/>
  <c r="S439" i="1"/>
  <c r="O440" i="1"/>
  <c r="P440" i="1"/>
  <c r="Q440" i="1"/>
  <c r="R440" i="1"/>
  <c r="S440" i="1"/>
  <c r="O441" i="1"/>
  <c r="P441" i="1"/>
  <c r="Q441" i="1"/>
  <c r="R441" i="1"/>
  <c r="S441" i="1"/>
  <c r="O442" i="1"/>
  <c r="P442" i="1"/>
  <c r="Q442" i="1"/>
  <c r="R442" i="1"/>
  <c r="S442" i="1"/>
  <c r="O443" i="1"/>
  <c r="P443" i="1"/>
  <c r="Q443" i="1"/>
  <c r="R443" i="1"/>
  <c r="S443" i="1"/>
  <c r="O444" i="1"/>
  <c r="P444" i="1"/>
  <c r="Q444" i="1"/>
  <c r="R444" i="1"/>
  <c r="S444" i="1"/>
  <c r="O445" i="1"/>
  <c r="P445" i="1"/>
  <c r="Q445" i="1"/>
  <c r="R445" i="1"/>
  <c r="S445" i="1"/>
  <c r="O446" i="1"/>
  <c r="P446" i="1"/>
  <c r="Q446" i="1"/>
  <c r="R446" i="1"/>
  <c r="S446" i="1"/>
  <c r="O447" i="1"/>
  <c r="P447" i="1"/>
  <c r="Q447" i="1"/>
  <c r="R447" i="1"/>
  <c r="S447" i="1"/>
  <c r="O448" i="1"/>
  <c r="P448" i="1"/>
  <c r="Q448" i="1"/>
  <c r="R448" i="1"/>
  <c r="S448" i="1"/>
  <c r="O449" i="1"/>
  <c r="P449" i="1"/>
  <c r="Q449" i="1"/>
  <c r="R449" i="1"/>
  <c r="S449" i="1"/>
  <c r="O450" i="1"/>
  <c r="P450" i="1"/>
  <c r="Q450" i="1"/>
  <c r="R450" i="1"/>
  <c r="S450" i="1"/>
  <c r="O451" i="1"/>
  <c r="P451" i="1"/>
  <c r="Q451" i="1"/>
  <c r="R451" i="1"/>
  <c r="S451" i="1"/>
  <c r="O452" i="1"/>
  <c r="P452" i="1"/>
  <c r="Q452" i="1"/>
  <c r="R452" i="1"/>
  <c r="S452" i="1"/>
  <c r="O453" i="1"/>
  <c r="P453" i="1"/>
  <c r="Q453" i="1"/>
  <c r="R453" i="1"/>
  <c r="S453" i="1"/>
  <c r="O454" i="1"/>
  <c r="P454" i="1"/>
  <c r="Q454" i="1"/>
  <c r="R454" i="1"/>
  <c r="S454" i="1"/>
  <c r="O455" i="1"/>
  <c r="P455" i="1"/>
  <c r="Q455" i="1"/>
  <c r="R455" i="1"/>
  <c r="S455" i="1"/>
  <c r="O456" i="1"/>
  <c r="P456" i="1"/>
  <c r="Q456" i="1"/>
  <c r="R456" i="1"/>
  <c r="S456" i="1"/>
  <c r="O457" i="1"/>
  <c r="P457" i="1"/>
  <c r="Q457" i="1"/>
  <c r="R457" i="1"/>
  <c r="S457" i="1"/>
  <c r="O458" i="1"/>
  <c r="P458" i="1"/>
  <c r="Q458" i="1"/>
  <c r="R458" i="1"/>
  <c r="S458" i="1"/>
  <c r="O459" i="1"/>
  <c r="P459" i="1"/>
  <c r="Q459" i="1"/>
  <c r="R459" i="1"/>
  <c r="S459" i="1"/>
  <c r="O460" i="1"/>
  <c r="P460" i="1"/>
  <c r="Q460" i="1"/>
  <c r="R460" i="1"/>
  <c r="S460" i="1"/>
  <c r="O461" i="1"/>
  <c r="P461" i="1"/>
  <c r="Q461" i="1"/>
  <c r="R461" i="1"/>
  <c r="S461" i="1"/>
  <c r="O462" i="1"/>
  <c r="P462" i="1"/>
  <c r="Q462" i="1"/>
  <c r="R462" i="1"/>
  <c r="S462" i="1"/>
  <c r="O463" i="1"/>
  <c r="P463" i="1"/>
  <c r="Q463" i="1"/>
  <c r="R463" i="1"/>
  <c r="S463" i="1"/>
  <c r="O464" i="1"/>
  <c r="P464" i="1"/>
  <c r="Q464" i="1"/>
  <c r="R464" i="1"/>
  <c r="S464" i="1"/>
  <c r="O465" i="1"/>
  <c r="P465" i="1"/>
  <c r="Q465" i="1"/>
  <c r="R465" i="1"/>
  <c r="S465" i="1"/>
  <c r="O466" i="1"/>
  <c r="P466" i="1"/>
  <c r="Q466" i="1"/>
  <c r="R466" i="1"/>
  <c r="S466" i="1"/>
  <c r="O467" i="1"/>
  <c r="P467" i="1"/>
  <c r="Q467" i="1"/>
  <c r="R467" i="1"/>
  <c r="S467" i="1"/>
  <c r="O468" i="1"/>
  <c r="P468" i="1"/>
  <c r="Q468" i="1"/>
  <c r="R468" i="1"/>
  <c r="S468" i="1"/>
  <c r="O469" i="1"/>
  <c r="P469" i="1"/>
  <c r="Q469" i="1"/>
  <c r="R469" i="1"/>
  <c r="S469" i="1"/>
  <c r="O470" i="1"/>
  <c r="P470" i="1"/>
  <c r="Q470" i="1"/>
  <c r="R470" i="1"/>
  <c r="S470" i="1"/>
  <c r="O471" i="1"/>
  <c r="P471" i="1"/>
  <c r="Q471" i="1"/>
  <c r="R471" i="1"/>
  <c r="S471" i="1"/>
  <c r="O472" i="1"/>
  <c r="P472" i="1"/>
  <c r="Q472" i="1"/>
  <c r="R472" i="1"/>
  <c r="S472" i="1"/>
  <c r="O473" i="1"/>
  <c r="P473" i="1"/>
  <c r="Q473" i="1"/>
  <c r="R473" i="1"/>
  <c r="S473" i="1"/>
  <c r="O474" i="1"/>
  <c r="P474" i="1"/>
  <c r="Q474" i="1"/>
  <c r="R474" i="1"/>
  <c r="S474" i="1"/>
  <c r="O475" i="1"/>
  <c r="P475" i="1"/>
  <c r="Q475" i="1"/>
  <c r="R475" i="1"/>
  <c r="S475" i="1"/>
  <c r="O476" i="1"/>
  <c r="P476" i="1"/>
  <c r="Q476" i="1"/>
  <c r="R476" i="1"/>
  <c r="S476" i="1"/>
  <c r="O477" i="1"/>
  <c r="P477" i="1"/>
  <c r="Q477" i="1"/>
  <c r="R477" i="1"/>
  <c r="S477" i="1"/>
  <c r="O478" i="1"/>
  <c r="P478" i="1"/>
  <c r="Q478" i="1"/>
  <c r="R478" i="1"/>
  <c r="S478" i="1"/>
  <c r="O479" i="1"/>
  <c r="P479" i="1"/>
  <c r="Q479" i="1"/>
  <c r="R479" i="1"/>
  <c r="S479" i="1"/>
  <c r="O480" i="1"/>
  <c r="P480" i="1"/>
  <c r="Q480" i="1"/>
  <c r="R480" i="1"/>
  <c r="S480" i="1"/>
  <c r="O481" i="1"/>
  <c r="P481" i="1"/>
  <c r="Q481" i="1"/>
  <c r="R481" i="1"/>
  <c r="S481" i="1"/>
  <c r="O482" i="1"/>
  <c r="P482" i="1"/>
  <c r="Q482" i="1"/>
  <c r="R482" i="1"/>
  <c r="S482" i="1"/>
  <c r="O483" i="1"/>
  <c r="P483" i="1"/>
  <c r="Q483" i="1"/>
  <c r="R483" i="1"/>
  <c r="S483" i="1"/>
  <c r="O484" i="1"/>
  <c r="P484" i="1"/>
  <c r="Q484" i="1"/>
  <c r="R484" i="1"/>
  <c r="S484" i="1"/>
  <c r="O485" i="1"/>
  <c r="P485" i="1"/>
  <c r="Q485" i="1"/>
  <c r="R485" i="1"/>
  <c r="S485" i="1"/>
  <c r="O486" i="1"/>
  <c r="P486" i="1"/>
  <c r="Q486" i="1"/>
  <c r="R486" i="1"/>
  <c r="S486" i="1"/>
  <c r="O487" i="1"/>
  <c r="P487" i="1"/>
  <c r="Q487" i="1"/>
  <c r="R487" i="1"/>
  <c r="S487" i="1"/>
  <c r="O488" i="1"/>
  <c r="P488" i="1"/>
  <c r="Q488" i="1"/>
  <c r="R488" i="1"/>
  <c r="S488" i="1"/>
  <c r="O489" i="1"/>
  <c r="P489" i="1"/>
  <c r="Q489" i="1"/>
  <c r="R489" i="1"/>
  <c r="S489" i="1"/>
  <c r="O490" i="1"/>
  <c r="P490" i="1"/>
  <c r="Q490" i="1"/>
  <c r="R490" i="1"/>
  <c r="S490" i="1"/>
  <c r="O491" i="1"/>
  <c r="P491" i="1"/>
  <c r="Q491" i="1"/>
  <c r="R491" i="1"/>
  <c r="S491" i="1"/>
  <c r="O492" i="1"/>
  <c r="P492" i="1"/>
  <c r="Q492" i="1"/>
  <c r="R492" i="1"/>
  <c r="S492" i="1"/>
  <c r="O493" i="1"/>
  <c r="P493" i="1"/>
  <c r="Q493" i="1"/>
  <c r="R493" i="1"/>
  <c r="S493" i="1"/>
  <c r="O494" i="1"/>
  <c r="P494" i="1"/>
  <c r="Q494" i="1"/>
  <c r="R494" i="1"/>
  <c r="S494" i="1"/>
  <c r="O495" i="1"/>
  <c r="P495" i="1"/>
  <c r="Q495" i="1"/>
  <c r="R495" i="1"/>
  <c r="S495" i="1"/>
  <c r="O496" i="1"/>
  <c r="P496" i="1"/>
  <c r="Q496" i="1"/>
  <c r="R496" i="1"/>
  <c r="S496" i="1"/>
  <c r="O497" i="1"/>
  <c r="P497" i="1"/>
  <c r="Q497" i="1"/>
  <c r="R497" i="1"/>
  <c r="S497" i="1"/>
  <c r="O498" i="1"/>
  <c r="P498" i="1"/>
  <c r="Q498" i="1"/>
  <c r="R498" i="1"/>
  <c r="S498" i="1"/>
  <c r="O499" i="1"/>
  <c r="P499" i="1"/>
  <c r="Q499" i="1"/>
  <c r="R499" i="1"/>
  <c r="S499" i="1"/>
  <c r="O500" i="1"/>
  <c r="P500" i="1"/>
  <c r="Q500" i="1"/>
  <c r="R500" i="1"/>
  <c r="S500" i="1"/>
  <c r="O501" i="1"/>
  <c r="P501" i="1"/>
  <c r="Q501" i="1"/>
  <c r="R501" i="1"/>
  <c r="S501" i="1"/>
  <c r="O502" i="1"/>
  <c r="P502" i="1"/>
  <c r="Q502" i="1"/>
  <c r="R502" i="1"/>
  <c r="S502" i="1"/>
  <c r="O503" i="1"/>
  <c r="P503" i="1"/>
  <c r="Q503" i="1"/>
  <c r="R503" i="1"/>
  <c r="S503" i="1"/>
  <c r="O504" i="1"/>
  <c r="P504" i="1"/>
  <c r="Q504" i="1"/>
  <c r="R504" i="1"/>
  <c r="S504" i="1"/>
  <c r="O505" i="1"/>
  <c r="P505" i="1"/>
  <c r="Q505" i="1"/>
  <c r="R505" i="1"/>
  <c r="S505" i="1"/>
  <c r="O506" i="1"/>
  <c r="P506" i="1"/>
  <c r="Q506" i="1"/>
  <c r="R506" i="1"/>
  <c r="S506" i="1"/>
  <c r="O507" i="1"/>
  <c r="P507" i="1"/>
  <c r="Q507" i="1"/>
  <c r="R507" i="1"/>
  <c r="S507" i="1"/>
  <c r="O508" i="1"/>
  <c r="P508" i="1"/>
  <c r="Q508" i="1"/>
  <c r="R508" i="1"/>
  <c r="S508" i="1"/>
  <c r="O509" i="1"/>
  <c r="P509" i="1"/>
  <c r="Q509" i="1"/>
  <c r="R509" i="1"/>
  <c r="S509" i="1"/>
  <c r="O510" i="1"/>
  <c r="P510" i="1"/>
  <c r="Q510" i="1"/>
  <c r="R510" i="1"/>
  <c r="S510" i="1"/>
  <c r="O511" i="1"/>
  <c r="P511" i="1"/>
  <c r="Q511" i="1"/>
  <c r="R511" i="1"/>
  <c r="S511" i="1"/>
  <c r="O512" i="1"/>
  <c r="P512" i="1"/>
  <c r="Q512" i="1"/>
  <c r="R512" i="1"/>
  <c r="S512" i="1"/>
  <c r="O513" i="1"/>
  <c r="P513" i="1"/>
  <c r="Q513" i="1"/>
  <c r="R513" i="1"/>
  <c r="S513" i="1"/>
  <c r="O514" i="1"/>
  <c r="P514" i="1"/>
  <c r="Q514" i="1"/>
  <c r="R514" i="1"/>
  <c r="S514" i="1"/>
  <c r="O515" i="1"/>
  <c r="P515" i="1"/>
  <c r="Q515" i="1"/>
  <c r="R515" i="1"/>
  <c r="S515" i="1"/>
  <c r="O516" i="1"/>
  <c r="P516" i="1"/>
  <c r="Q516" i="1"/>
  <c r="R516" i="1"/>
  <c r="S516" i="1"/>
  <c r="O517" i="1"/>
  <c r="P517" i="1"/>
  <c r="Q517" i="1"/>
  <c r="R517" i="1"/>
  <c r="S517" i="1"/>
  <c r="O518" i="1"/>
  <c r="P518" i="1"/>
  <c r="Q518" i="1"/>
  <c r="R518" i="1"/>
  <c r="S518" i="1"/>
  <c r="O519" i="1"/>
  <c r="P519" i="1"/>
  <c r="Q519" i="1"/>
  <c r="R519" i="1"/>
  <c r="S519" i="1"/>
  <c r="O520" i="1"/>
  <c r="P520" i="1"/>
  <c r="Q520" i="1"/>
  <c r="R520" i="1"/>
  <c r="S520" i="1"/>
  <c r="O521" i="1"/>
  <c r="P521" i="1"/>
  <c r="Q521" i="1"/>
  <c r="R521" i="1"/>
  <c r="S521" i="1"/>
  <c r="O522" i="1"/>
  <c r="P522" i="1"/>
  <c r="Q522" i="1"/>
  <c r="R522" i="1"/>
  <c r="S522" i="1"/>
  <c r="O523" i="1"/>
  <c r="P523" i="1"/>
  <c r="Q523" i="1"/>
  <c r="R523" i="1"/>
  <c r="S523" i="1"/>
  <c r="O524" i="1"/>
  <c r="P524" i="1"/>
  <c r="Q524" i="1"/>
  <c r="R524" i="1"/>
  <c r="S524" i="1"/>
  <c r="O525" i="1"/>
  <c r="P525" i="1"/>
  <c r="Q525" i="1"/>
  <c r="R525" i="1"/>
  <c r="S525" i="1"/>
  <c r="O526" i="1"/>
  <c r="P526" i="1"/>
  <c r="Q526" i="1"/>
  <c r="R526" i="1"/>
  <c r="S526" i="1"/>
  <c r="O527" i="1"/>
  <c r="P527" i="1"/>
  <c r="Q527" i="1"/>
  <c r="R527" i="1"/>
  <c r="S527" i="1"/>
  <c r="O528" i="1"/>
  <c r="P528" i="1"/>
  <c r="Q528" i="1"/>
  <c r="R528" i="1"/>
  <c r="S528" i="1"/>
  <c r="O529" i="1"/>
  <c r="P529" i="1"/>
  <c r="Q529" i="1"/>
  <c r="R529" i="1"/>
  <c r="S529" i="1"/>
  <c r="O530" i="1"/>
  <c r="P530" i="1"/>
  <c r="Q530" i="1"/>
  <c r="R530" i="1"/>
  <c r="S530" i="1"/>
  <c r="O531" i="1"/>
  <c r="P531" i="1"/>
  <c r="Q531" i="1"/>
  <c r="R531" i="1"/>
  <c r="S531" i="1"/>
  <c r="O532" i="1"/>
  <c r="P532" i="1"/>
  <c r="Q532" i="1"/>
  <c r="R532" i="1"/>
  <c r="S532" i="1"/>
  <c r="O533" i="1"/>
  <c r="P533" i="1"/>
  <c r="Q533" i="1"/>
  <c r="R533" i="1"/>
  <c r="S533" i="1"/>
  <c r="O534" i="1"/>
  <c r="P534" i="1"/>
  <c r="Q534" i="1"/>
  <c r="R534" i="1"/>
  <c r="S534" i="1"/>
  <c r="O535" i="1"/>
  <c r="P535" i="1"/>
  <c r="Q535" i="1"/>
  <c r="R535" i="1"/>
  <c r="S535" i="1"/>
  <c r="O536" i="1"/>
  <c r="P536" i="1"/>
  <c r="Q536" i="1"/>
  <c r="R536" i="1"/>
  <c r="S536" i="1"/>
  <c r="O537" i="1"/>
  <c r="P537" i="1"/>
  <c r="Q537" i="1"/>
  <c r="R537" i="1"/>
  <c r="S537" i="1"/>
  <c r="O538" i="1"/>
  <c r="P538" i="1"/>
  <c r="Q538" i="1"/>
  <c r="R538" i="1"/>
  <c r="S538" i="1"/>
  <c r="O539" i="1"/>
  <c r="P539" i="1"/>
  <c r="Q539" i="1"/>
  <c r="R539" i="1"/>
  <c r="S539" i="1"/>
  <c r="O540" i="1"/>
  <c r="P540" i="1"/>
  <c r="Q540" i="1"/>
  <c r="R540" i="1"/>
  <c r="S540" i="1"/>
  <c r="O541" i="1"/>
  <c r="P541" i="1"/>
  <c r="Q541" i="1"/>
  <c r="R541" i="1"/>
  <c r="S541" i="1"/>
  <c r="O542" i="1"/>
  <c r="P542" i="1"/>
  <c r="Q542" i="1"/>
  <c r="R542" i="1"/>
  <c r="S542" i="1"/>
  <c r="O543" i="1"/>
  <c r="P543" i="1"/>
  <c r="Q543" i="1"/>
  <c r="R543" i="1"/>
  <c r="S543" i="1"/>
  <c r="O544" i="1"/>
  <c r="P544" i="1"/>
  <c r="Q544" i="1"/>
  <c r="R544" i="1"/>
  <c r="S544" i="1"/>
  <c r="O545" i="1"/>
  <c r="P545" i="1"/>
  <c r="Q545" i="1"/>
  <c r="R545" i="1"/>
  <c r="S545" i="1"/>
  <c r="O546" i="1"/>
  <c r="P546" i="1"/>
  <c r="Q546" i="1"/>
  <c r="R546" i="1"/>
  <c r="S546" i="1"/>
  <c r="O547" i="1"/>
  <c r="P547" i="1"/>
  <c r="Q547" i="1"/>
  <c r="R547" i="1"/>
  <c r="S547" i="1"/>
  <c r="O548" i="1"/>
  <c r="P548" i="1"/>
  <c r="Q548" i="1"/>
  <c r="R548" i="1"/>
  <c r="S548" i="1"/>
  <c r="O549" i="1"/>
  <c r="P549" i="1"/>
  <c r="Q549" i="1"/>
  <c r="R549" i="1"/>
  <c r="S549" i="1"/>
  <c r="O550" i="1"/>
  <c r="P550" i="1"/>
  <c r="Q550" i="1"/>
  <c r="R550" i="1"/>
  <c r="S550" i="1"/>
  <c r="O551" i="1"/>
  <c r="P551" i="1"/>
  <c r="Q551" i="1"/>
  <c r="R551" i="1"/>
  <c r="S551" i="1"/>
  <c r="O552" i="1"/>
  <c r="P552" i="1"/>
  <c r="Q552" i="1"/>
  <c r="R552" i="1"/>
  <c r="S552" i="1"/>
  <c r="O553" i="1"/>
  <c r="P553" i="1"/>
  <c r="Q553" i="1"/>
  <c r="R553" i="1"/>
  <c r="S553" i="1"/>
  <c r="O554" i="1"/>
  <c r="P554" i="1"/>
  <c r="Q554" i="1"/>
  <c r="R554" i="1"/>
  <c r="S554" i="1"/>
  <c r="O555" i="1"/>
  <c r="P555" i="1"/>
  <c r="Q555" i="1"/>
  <c r="R555" i="1"/>
  <c r="S555" i="1"/>
  <c r="O556" i="1"/>
  <c r="P556" i="1"/>
  <c r="Q556" i="1"/>
  <c r="R556" i="1"/>
  <c r="S556" i="1"/>
  <c r="O557" i="1"/>
  <c r="P557" i="1"/>
  <c r="Q557" i="1"/>
  <c r="R557" i="1"/>
  <c r="S557" i="1"/>
  <c r="O558" i="1"/>
  <c r="P558" i="1"/>
  <c r="Q558" i="1"/>
  <c r="R558" i="1"/>
  <c r="S558" i="1"/>
  <c r="O559" i="1"/>
  <c r="P559" i="1"/>
  <c r="Q559" i="1"/>
  <c r="R559" i="1"/>
  <c r="S559" i="1"/>
  <c r="O560" i="1"/>
  <c r="P560" i="1"/>
  <c r="Q560" i="1"/>
  <c r="R560" i="1"/>
  <c r="S560" i="1"/>
  <c r="O561" i="1"/>
  <c r="P561" i="1"/>
  <c r="Q561" i="1"/>
  <c r="R561" i="1"/>
  <c r="S561" i="1"/>
  <c r="O562" i="1"/>
  <c r="P562" i="1"/>
  <c r="Q562" i="1"/>
  <c r="R562" i="1"/>
  <c r="S562" i="1"/>
  <c r="O563" i="1"/>
  <c r="P563" i="1"/>
  <c r="Q563" i="1"/>
  <c r="R563" i="1"/>
  <c r="S563" i="1"/>
  <c r="O564" i="1"/>
  <c r="P564" i="1"/>
  <c r="Q564" i="1"/>
  <c r="R564" i="1"/>
  <c r="S564" i="1"/>
  <c r="O565" i="1"/>
  <c r="P565" i="1"/>
  <c r="Q565" i="1"/>
  <c r="R565" i="1"/>
  <c r="S565" i="1"/>
  <c r="O566" i="1"/>
  <c r="P566" i="1"/>
  <c r="Q566" i="1"/>
  <c r="R566" i="1"/>
  <c r="S566" i="1"/>
  <c r="O567" i="1"/>
  <c r="P567" i="1"/>
  <c r="Q567" i="1"/>
  <c r="R567" i="1"/>
  <c r="S567" i="1"/>
  <c r="O568" i="1"/>
  <c r="P568" i="1"/>
  <c r="Q568" i="1"/>
  <c r="R568" i="1"/>
  <c r="S568" i="1"/>
  <c r="O569" i="1"/>
  <c r="P569" i="1"/>
  <c r="Q569" i="1"/>
  <c r="R569" i="1"/>
  <c r="S569" i="1"/>
  <c r="O570" i="1"/>
  <c r="P570" i="1"/>
  <c r="Q570" i="1"/>
  <c r="R570" i="1"/>
  <c r="S570" i="1"/>
  <c r="O571" i="1"/>
  <c r="P571" i="1"/>
  <c r="Q571" i="1"/>
  <c r="R571" i="1"/>
  <c r="S571" i="1"/>
  <c r="O572" i="1"/>
  <c r="P572" i="1"/>
  <c r="Q572" i="1"/>
  <c r="R572" i="1"/>
  <c r="S572" i="1"/>
  <c r="O573" i="1"/>
  <c r="P573" i="1"/>
  <c r="Q573" i="1"/>
  <c r="R573" i="1"/>
  <c r="S573" i="1"/>
  <c r="O574" i="1"/>
  <c r="P574" i="1"/>
  <c r="Q574" i="1"/>
  <c r="R574" i="1"/>
  <c r="S574" i="1"/>
  <c r="O575" i="1"/>
  <c r="P575" i="1"/>
  <c r="Q575" i="1"/>
  <c r="R575" i="1"/>
  <c r="S575" i="1"/>
  <c r="O576" i="1"/>
  <c r="P576" i="1"/>
  <c r="Q576" i="1"/>
  <c r="R576" i="1"/>
  <c r="S576" i="1"/>
  <c r="O577" i="1"/>
  <c r="P577" i="1"/>
  <c r="Q577" i="1"/>
  <c r="R577" i="1"/>
  <c r="S577" i="1"/>
  <c r="O578" i="1"/>
  <c r="P578" i="1"/>
  <c r="Q578" i="1"/>
  <c r="R578" i="1"/>
  <c r="S578" i="1"/>
  <c r="O579" i="1"/>
  <c r="P579" i="1"/>
  <c r="Q579" i="1"/>
  <c r="R579" i="1"/>
  <c r="S579" i="1"/>
  <c r="O580" i="1"/>
  <c r="P580" i="1"/>
  <c r="Q580" i="1"/>
  <c r="R580" i="1"/>
  <c r="S580" i="1"/>
  <c r="O581" i="1"/>
  <c r="P581" i="1"/>
  <c r="Q581" i="1"/>
  <c r="R581" i="1"/>
  <c r="S581" i="1"/>
  <c r="O582" i="1"/>
  <c r="P582" i="1"/>
  <c r="Q582" i="1"/>
  <c r="R582" i="1"/>
  <c r="S582" i="1"/>
  <c r="O583" i="1"/>
  <c r="P583" i="1"/>
  <c r="Q583" i="1"/>
  <c r="R583" i="1"/>
  <c r="S583" i="1"/>
  <c r="O584" i="1"/>
  <c r="P584" i="1"/>
  <c r="Q584" i="1"/>
  <c r="R584" i="1"/>
  <c r="S584" i="1"/>
  <c r="O585" i="1"/>
  <c r="P585" i="1"/>
  <c r="Q585" i="1"/>
  <c r="R585" i="1"/>
  <c r="S585" i="1"/>
  <c r="O586" i="1"/>
  <c r="P586" i="1"/>
  <c r="Q586" i="1"/>
  <c r="R586" i="1"/>
  <c r="S586" i="1"/>
  <c r="O587" i="1"/>
  <c r="P587" i="1"/>
  <c r="Q587" i="1"/>
  <c r="R587" i="1"/>
  <c r="S587" i="1"/>
  <c r="O588" i="1"/>
  <c r="P588" i="1"/>
  <c r="Q588" i="1"/>
  <c r="R588" i="1"/>
  <c r="S588" i="1"/>
  <c r="O589" i="1"/>
  <c r="P589" i="1"/>
  <c r="Q589" i="1"/>
  <c r="R589" i="1"/>
  <c r="S589" i="1"/>
  <c r="O590" i="1"/>
  <c r="P590" i="1"/>
  <c r="Q590" i="1"/>
  <c r="R590" i="1"/>
  <c r="S590" i="1"/>
  <c r="O591" i="1"/>
  <c r="P591" i="1"/>
  <c r="Q591" i="1"/>
  <c r="R591" i="1"/>
  <c r="S591" i="1"/>
  <c r="O592" i="1"/>
  <c r="P592" i="1"/>
  <c r="Q592" i="1"/>
  <c r="R592" i="1"/>
  <c r="S592" i="1"/>
  <c r="O593" i="1"/>
  <c r="P593" i="1"/>
  <c r="Q593" i="1"/>
  <c r="R593" i="1"/>
  <c r="S593" i="1"/>
  <c r="O594" i="1"/>
  <c r="P594" i="1"/>
  <c r="Q594" i="1"/>
  <c r="R594" i="1"/>
  <c r="S594" i="1"/>
  <c r="O595" i="1"/>
  <c r="P595" i="1"/>
  <c r="Q595" i="1"/>
  <c r="R595" i="1"/>
  <c r="S595" i="1"/>
  <c r="O596" i="1"/>
  <c r="P596" i="1"/>
  <c r="Q596" i="1"/>
  <c r="R596" i="1"/>
  <c r="S596" i="1"/>
  <c r="O597" i="1"/>
  <c r="P597" i="1"/>
  <c r="Q597" i="1"/>
  <c r="R597" i="1"/>
  <c r="S597" i="1"/>
  <c r="O598" i="1"/>
  <c r="P598" i="1"/>
  <c r="Q598" i="1"/>
  <c r="R598" i="1"/>
  <c r="S598" i="1"/>
  <c r="O599" i="1"/>
  <c r="P599" i="1"/>
  <c r="Q599" i="1"/>
  <c r="R599" i="1"/>
  <c r="S599" i="1"/>
  <c r="O600" i="1"/>
  <c r="P600" i="1"/>
  <c r="Q600" i="1"/>
  <c r="R600" i="1"/>
  <c r="S600" i="1"/>
  <c r="O601" i="1"/>
  <c r="P601" i="1"/>
  <c r="Q601" i="1"/>
  <c r="R601" i="1"/>
  <c r="S601" i="1"/>
  <c r="O602" i="1"/>
  <c r="P602" i="1"/>
  <c r="Q602" i="1"/>
  <c r="R602" i="1"/>
  <c r="S602" i="1"/>
  <c r="O603" i="1"/>
  <c r="P603" i="1"/>
  <c r="Q603" i="1"/>
  <c r="R603" i="1"/>
  <c r="S603" i="1"/>
  <c r="O604" i="1"/>
  <c r="P604" i="1"/>
  <c r="Q604" i="1"/>
  <c r="R604" i="1"/>
  <c r="S604" i="1"/>
  <c r="O605" i="1"/>
  <c r="P605" i="1"/>
  <c r="Q605" i="1"/>
  <c r="R605" i="1"/>
  <c r="S605" i="1"/>
  <c r="O606" i="1"/>
  <c r="P606" i="1"/>
  <c r="Q606" i="1"/>
  <c r="R606" i="1"/>
  <c r="S606" i="1"/>
  <c r="O607" i="1"/>
  <c r="P607" i="1"/>
  <c r="Q607" i="1"/>
  <c r="R607" i="1"/>
  <c r="S607" i="1"/>
  <c r="O608" i="1"/>
  <c r="P608" i="1"/>
  <c r="Q608" i="1"/>
  <c r="R608" i="1"/>
  <c r="S608" i="1"/>
  <c r="O609" i="1"/>
  <c r="P609" i="1"/>
  <c r="Q609" i="1"/>
  <c r="R609" i="1"/>
  <c r="S609" i="1"/>
  <c r="O610" i="1"/>
  <c r="P610" i="1"/>
  <c r="Q610" i="1"/>
  <c r="R610" i="1"/>
  <c r="S610" i="1"/>
  <c r="O611" i="1"/>
  <c r="P611" i="1"/>
  <c r="Q611" i="1"/>
  <c r="R611" i="1"/>
  <c r="S611" i="1"/>
  <c r="O612" i="1"/>
  <c r="P612" i="1"/>
  <c r="Q612" i="1"/>
  <c r="R612" i="1"/>
  <c r="S612" i="1"/>
  <c r="O613" i="1"/>
  <c r="P613" i="1"/>
  <c r="Q613" i="1"/>
  <c r="R613" i="1"/>
  <c r="S613" i="1"/>
  <c r="O614" i="1"/>
  <c r="P614" i="1"/>
  <c r="Q614" i="1"/>
  <c r="R614" i="1"/>
  <c r="S614" i="1"/>
  <c r="O615" i="1"/>
  <c r="P615" i="1"/>
  <c r="Q615" i="1"/>
  <c r="R615" i="1"/>
  <c r="S615" i="1"/>
  <c r="O616" i="1"/>
  <c r="P616" i="1"/>
  <c r="Q616" i="1"/>
  <c r="R616" i="1"/>
  <c r="S616" i="1"/>
  <c r="O617" i="1"/>
  <c r="P617" i="1"/>
  <c r="Q617" i="1"/>
  <c r="R617" i="1"/>
  <c r="S617" i="1"/>
  <c r="O618" i="1"/>
  <c r="P618" i="1"/>
  <c r="Q618" i="1"/>
  <c r="R618" i="1"/>
  <c r="S618" i="1"/>
  <c r="O619" i="1"/>
  <c r="P619" i="1"/>
  <c r="Q619" i="1"/>
  <c r="R619" i="1"/>
  <c r="S619" i="1"/>
  <c r="O620" i="1"/>
  <c r="P620" i="1"/>
  <c r="Q620" i="1"/>
  <c r="R620" i="1"/>
  <c r="S620" i="1"/>
  <c r="O621" i="1"/>
  <c r="P621" i="1"/>
  <c r="Q621" i="1"/>
  <c r="R621" i="1"/>
  <c r="S621" i="1"/>
  <c r="O622" i="1"/>
  <c r="P622" i="1"/>
  <c r="Q622" i="1"/>
  <c r="R622" i="1"/>
  <c r="S622" i="1"/>
  <c r="O623" i="1"/>
  <c r="P623" i="1"/>
  <c r="Q623" i="1"/>
  <c r="R623" i="1"/>
  <c r="S623" i="1"/>
  <c r="O624" i="1"/>
  <c r="P624" i="1"/>
  <c r="Q624" i="1"/>
  <c r="R624" i="1"/>
  <c r="S624" i="1"/>
  <c r="O625" i="1"/>
  <c r="P625" i="1"/>
  <c r="Q625" i="1"/>
  <c r="R625" i="1"/>
  <c r="S625" i="1"/>
  <c r="O626" i="1"/>
  <c r="P626" i="1"/>
  <c r="Q626" i="1"/>
  <c r="R626" i="1"/>
  <c r="S626" i="1"/>
  <c r="O627" i="1"/>
  <c r="P627" i="1"/>
  <c r="Q627" i="1"/>
  <c r="R627" i="1"/>
  <c r="S627" i="1"/>
  <c r="O628" i="1"/>
  <c r="P628" i="1"/>
  <c r="Q628" i="1"/>
  <c r="R628" i="1"/>
  <c r="S628" i="1"/>
  <c r="O629" i="1"/>
  <c r="P629" i="1"/>
  <c r="Q629" i="1"/>
  <c r="R629" i="1"/>
  <c r="S629" i="1"/>
  <c r="O630" i="1"/>
  <c r="P630" i="1"/>
  <c r="Q630" i="1"/>
  <c r="R630" i="1"/>
  <c r="S630" i="1"/>
  <c r="O631" i="1"/>
  <c r="P631" i="1"/>
  <c r="Q631" i="1"/>
  <c r="R631" i="1"/>
  <c r="S631" i="1"/>
  <c r="O632" i="1"/>
  <c r="P632" i="1"/>
  <c r="Q632" i="1"/>
  <c r="R632" i="1"/>
  <c r="S632" i="1"/>
  <c r="O633" i="1"/>
  <c r="P633" i="1"/>
  <c r="Q633" i="1"/>
  <c r="R633" i="1"/>
  <c r="S633" i="1"/>
  <c r="O634" i="1"/>
  <c r="P634" i="1"/>
  <c r="Q634" i="1"/>
  <c r="R634" i="1"/>
  <c r="S634" i="1"/>
  <c r="O635" i="1"/>
  <c r="P635" i="1"/>
  <c r="Q635" i="1"/>
  <c r="R635" i="1"/>
  <c r="S635" i="1"/>
  <c r="O636" i="1"/>
  <c r="P636" i="1"/>
  <c r="Q636" i="1"/>
  <c r="R636" i="1"/>
  <c r="S636" i="1"/>
  <c r="O637" i="1"/>
  <c r="P637" i="1"/>
  <c r="Q637" i="1"/>
  <c r="R637" i="1"/>
  <c r="S637" i="1"/>
  <c r="O638" i="1"/>
  <c r="P638" i="1"/>
  <c r="Q638" i="1"/>
  <c r="R638" i="1"/>
  <c r="S638" i="1"/>
  <c r="O639" i="1"/>
  <c r="P639" i="1"/>
  <c r="Q639" i="1"/>
  <c r="R639" i="1"/>
  <c r="S639" i="1"/>
  <c r="O640" i="1"/>
  <c r="P640" i="1"/>
  <c r="Q640" i="1"/>
  <c r="R640" i="1"/>
  <c r="S640" i="1"/>
  <c r="O641" i="1"/>
  <c r="P641" i="1"/>
  <c r="Q641" i="1"/>
  <c r="R641" i="1"/>
  <c r="S641" i="1"/>
  <c r="O642" i="1"/>
  <c r="P642" i="1"/>
  <c r="Q642" i="1"/>
  <c r="R642" i="1"/>
  <c r="S642" i="1"/>
  <c r="O643" i="1"/>
  <c r="P643" i="1"/>
  <c r="Q643" i="1"/>
  <c r="R643" i="1"/>
  <c r="S643" i="1"/>
  <c r="O644" i="1"/>
  <c r="P644" i="1"/>
  <c r="Q644" i="1"/>
  <c r="R644" i="1"/>
  <c r="S644" i="1"/>
  <c r="O645" i="1"/>
  <c r="P645" i="1"/>
  <c r="Q645" i="1"/>
  <c r="R645" i="1"/>
  <c r="S645" i="1"/>
  <c r="O646" i="1"/>
  <c r="P646" i="1"/>
  <c r="Q646" i="1"/>
  <c r="R646" i="1"/>
  <c r="S646" i="1"/>
  <c r="O647" i="1"/>
  <c r="P647" i="1"/>
  <c r="Q647" i="1"/>
  <c r="R647" i="1"/>
  <c r="S647" i="1"/>
  <c r="O648" i="1"/>
  <c r="P648" i="1"/>
  <c r="Q648" i="1"/>
  <c r="R648" i="1"/>
  <c r="S648" i="1"/>
  <c r="O649" i="1"/>
  <c r="P649" i="1"/>
  <c r="Q649" i="1"/>
  <c r="R649" i="1"/>
  <c r="S649" i="1"/>
  <c r="O650" i="1"/>
  <c r="P650" i="1"/>
  <c r="Q650" i="1"/>
  <c r="R650" i="1"/>
  <c r="S650" i="1"/>
  <c r="O651" i="1"/>
  <c r="P651" i="1"/>
  <c r="Q651" i="1"/>
  <c r="R651" i="1"/>
  <c r="S651" i="1"/>
  <c r="O652" i="1"/>
  <c r="P652" i="1"/>
  <c r="Q652" i="1"/>
  <c r="R652" i="1"/>
  <c r="S652" i="1"/>
  <c r="O653" i="1"/>
  <c r="P653" i="1"/>
  <c r="Q653" i="1"/>
  <c r="R653" i="1"/>
  <c r="S653" i="1"/>
  <c r="O654" i="1"/>
  <c r="P654" i="1"/>
  <c r="Q654" i="1"/>
  <c r="R654" i="1"/>
  <c r="S654" i="1"/>
  <c r="O655" i="1"/>
  <c r="P655" i="1"/>
  <c r="Q655" i="1"/>
  <c r="R655" i="1"/>
  <c r="S655" i="1"/>
  <c r="O656" i="1"/>
  <c r="P656" i="1"/>
  <c r="Q656" i="1"/>
  <c r="R656" i="1"/>
  <c r="S656" i="1"/>
  <c r="O657" i="1"/>
  <c r="P657" i="1"/>
  <c r="Q657" i="1"/>
  <c r="R657" i="1"/>
  <c r="S657" i="1"/>
  <c r="O658" i="1"/>
  <c r="P658" i="1"/>
  <c r="Q658" i="1"/>
  <c r="R658" i="1"/>
  <c r="S658" i="1"/>
  <c r="O659" i="1"/>
  <c r="P659" i="1"/>
  <c r="Q659" i="1"/>
  <c r="R659" i="1"/>
  <c r="S659" i="1"/>
  <c r="O660" i="1"/>
  <c r="P660" i="1"/>
  <c r="Q660" i="1"/>
  <c r="R660" i="1"/>
  <c r="S660" i="1"/>
  <c r="O661" i="1"/>
  <c r="P661" i="1"/>
  <c r="Q661" i="1"/>
  <c r="R661" i="1"/>
  <c r="S661" i="1"/>
  <c r="O662" i="1"/>
  <c r="P662" i="1"/>
  <c r="Q662" i="1"/>
  <c r="R662" i="1"/>
  <c r="S662" i="1"/>
  <c r="O663" i="1"/>
  <c r="P663" i="1"/>
  <c r="Q663" i="1"/>
  <c r="R663" i="1"/>
  <c r="S663" i="1"/>
  <c r="O664" i="1"/>
  <c r="P664" i="1"/>
  <c r="Q664" i="1"/>
  <c r="R664" i="1"/>
  <c r="S664" i="1"/>
  <c r="O665" i="1"/>
  <c r="P665" i="1"/>
  <c r="Q665" i="1"/>
  <c r="R665" i="1"/>
  <c r="S665" i="1"/>
  <c r="O666" i="1"/>
  <c r="P666" i="1"/>
  <c r="Q666" i="1"/>
  <c r="R666" i="1"/>
  <c r="S666" i="1"/>
  <c r="O667" i="1"/>
  <c r="P667" i="1"/>
  <c r="Q667" i="1"/>
  <c r="R667" i="1"/>
  <c r="S667" i="1"/>
  <c r="O668" i="1"/>
  <c r="P668" i="1"/>
  <c r="Q668" i="1"/>
  <c r="R668" i="1"/>
  <c r="S668" i="1"/>
  <c r="O669" i="1"/>
  <c r="P669" i="1"/>
  <c r="Q669" i="1"/>
  <c r="R669" i="1"/>
  <c r="S669" i="1"/>
  <c r="O670" i="1"/>
  <c r="P670" i="1"/>
  <c r="Q670" i="1"/>
  <c r="R670" i="1"/>
  <c r="S670" i="1"/>
  <c r="O671" i="1"/>
  <c r="P671" i="1"/>
  <c r="Q671" i="1"/>
  <c r="R671" i="1"/>
  <c r="S671" i="1"/>
  <c r="O672" i="1"/>
  <c r="P672" i="1"/>
  <c r="Q672" i="1"/>
  <c r="R672" i="1"/>
  <c r="S672" i="1"/>
  <c r="O673" i="1"/>
  <c r="P673" i="1"/>
  <c r="Q673" i="1"/>
  <c r="R673" i="1"/>
  <c r="S673" i="1"/>
  <c r="O674" i="1"/>
  <c r="P674" i="1"/>
  <c r="Q674" i="1"/>
  <c r="R674" i="1"/>
  <c r="S674" i="1"/>
  <c r="O675" i="1"/>
  <c r="P675" i="1"/>
  <c r="Q675" i="1"/>
  <c r="R675" i="1"/>
  <c r="S675" i="1"/>
  <c r="O676" i="1"/>
  <c r="P676" i="1"/>
  <c r="Q676" i="1"/>
  <c r="R676" i="1"/>
  <c r="S676" i="1"/>
  <c r="O677" i="1"/>
  <c r="P677" i="1"/>
  <c r="Q677" i="1"/>
  <c r="R677" i="1"/>
  <c r="S677" i="1"/>
  <c r="O678" i="1"/>
  <c r="P678" i="1"/>
  <c r="Q678" i="1"/>
  <c r="R678" i="1"/>
  <c r="S678" i="1"/>
  <c r="O679" i="1"/>
  <c r="P679" i="1"/>
  <c r="Q679" i="1"/>
  <c r="R679" i="1"/>
  <c r="S679" i="1"/>
  <c r="O680" i="1"/>
  <c r="P680" i="1"/>
  <c r="Q680" i="1"/>
  <c r="R680" i="1"/>
  <c r="S680" i="1"/>
  <c r="O681" i="1"/>
  <c r="P681" i="1"/>
  <c r="Q681" i="1"/>
  <c r="R681" i="1"/>
  <c r="S681" i="1"/>
  <c r="O682" i="1"/>
  <c r="P682" i="1"/>
  <c r="Q682" i="1"/>
  <c r="R682" i="1"/>
  <c r="S682" i="1"/>
  <c r="O683" i="1"/>
  <c r="P683" i="1"/>
  <c r="Q683" i="1"/>
  <c r="R683" i="1"/>
  <c r="S683" i="1"/>
  <c r="O684" i="1"/>
  <c r="P684" i="1"/>
  <c r="Q684" i="1"/>
  <c r="R684" i="1"/>
  <c r="S684" i="1"/>
  <c r="O685" i="1"/>
  <c r="P685" i="1"/>
  <c r="Q685" i="1"/>
  <c r="R685" i="1"/>
  <c r="S685" i="1"/>
  <c r="O686" i="1"/>
  <c r="P686" i="1"/>
  <c r="Q686" i="1"/>
  <c r="R686" i="1"/>
  <c r="S686" i="1"/>
  <c r="O687" i="1"/>
  <c r="P687" i="1"/>
  <c r="Q687" i="1"/>
  <c r="R687" i="1"/>
  <c r="S687" i="1"/>
  <c r="O688" i="1"/>
  <c r="P688" i="1"/>
  <c r="Q688" i="1"/>
  <c r="R688" i="1"/>
  <c r="S688" i="1"/>
  <c r="O689" i="1"/>
  <c r="P689" i="1"/>
  <c r="Q689" i="1"/>
  <c r="R689" i="1"/>
  <c r="S689" i="1"/>
  <c r="O690" i="1"/>
  <c r="P690" i="1"/>
  <c r="Q690" i="1"/>
  <c r="R690" i="1"/>
  <c r="S690" i="1"/>
  <c r="O691" i="1"/>
  <c r="P691" i="1"/>
  <c r="Q691" i="1"/>
  <c r="R691" i="1"/>
  <c r="S691" i="1"/>
  <c r="O692" i="1"/>
  <c r="P692" i="1"/>
  <c r="Q692" i="1"/>
  <c r="R692" i="1"/>
  <c r="S692" i="1"/>
  <c r="O693" i="1"/>
  <c r="P693" i="1"/>
  <c r="Q693" i="1"/>
  <c r="R693" i="1"/>
  <c r="S693" i="1"/>
  <c r="O694" i="1"/>
  <c r="P694" i="1"/>
  <c r="Q694" i="1"/>
  <c r="R694" i="1"/>
  <c r="S694" i="1"/>
  <c r="O695" i="1"/>
  <c r="P695" i="1"/>
  <c r="Q695" i="1"/>
  <c r="R695" i="1"/>
  <c r="S695" i="1"/>
  <c r="O696" i="1"/>
  <c r="P696" i="1"/>
  <c r="Q696" i="1"/>
  <c r="R696" i="1"/>
  <c r="S696" i="1"/>
  <c r="O697" i="1"/>
  <c r="P697" i="1"/>
  <c r="Q697" i="1"/>
  <c r="R697" i="1"/>
  <c r="S697" i="1"/>
  <c r="O698" i="1"/>
  <c r="P698" i="1"/>
  <c r="Q698" i="1"/>
  <c r="R698" i="1"/>
  <c r="S698" i="1"/>
  <c r="O699" i="1"/>
  <c r="P699" i="1"/>
  <c r="Q699" i="1"/>
  <c r="R699" i="1"/>
  <c r="S699" i="1"/>
  <c r="O700" i="1"/>
  <c r="P700" i="1"/>
  <c r="Q700" i="1"/>
  <c r="R700" i="1"/>
  <c r="S700" i="1"/>
  <c r="O701" i="1"/>
  <c r="P701" i="1"/>
  <c r="Q701" i="1"/>
  <c r="R701" i="1"/>
  <c r="S701" i="1"/>
  <c r="O702" i="1"/>
  <c r="P702" i="1"/>
  <c r="Q702" i="1"/>
  <c r="R702" i="1"/>
  <c r="S702" i="1"/>
  <c r="O703" i="1"/>
  <c r="P703" i="1"/>
  <c r="Q703" i="1"/>
  <c r="R703" i="1"/>
  <c r="S703" i="1"/>
  <c r="O704" i="1"/>
  <c r="P704" i="1"/>
  <c r="Q704" i="1"/>
  <c r="R704" i="1"/>
  <c r="S704" i="1"/>
  <c r="O705" i="1"/>
  <c r="P705" i="1"/>
  <c r="Q705" i="1"/>
  <c r="R705" i="1"/>
  <c r="S705" i="1"/>
  <c r="O706" i="1"/>
  <c r="P706" i="1"/>
  <c r="Q706" i="1"/>
  <c r="R706" i="1"/>
  <c r="S706" i="1"/>
  <c r="O707" i="1"/>
  <c r="P707" i="1"/>
  <c r="Q707" i="1"/>
  <c r="R707" i="1"/>
  <c r="S707" i="1"/>
  <c r="O708" i="1"/>
  <c r="P708" i="1"/>
  <c r="Q708" i="1"/>
  <c r="R708" i="1"/>
  <c r="S708" i="1"/>
  <c r="O709" i="1"/>
  <c r="P709" i="1"/>
  <c r="Q709" i="1"/>
  <c r="R709" i="1"/>
  <c r="S709" i="1"/>
  <c r="O710" i="1"/>
  <c r="P710" i="1"/>
  <c r="Q710" i="1"/>
  <c r="R710" i="1"/>
  <c r="S710" i="1"/>
  <c r="O711" i="1"/>
  <c r="P711" i="1"/>
  <c r="Q711" i="1"/>
  <c r="R711" i="1"/>
  <c r="S711" i="1"/>
  <c r="O712" i="1"/>
  <c r="P712" i="1"/>
  <c r="Q712" i="1"/>
  <c r="R712" i="1"/>
  <c r="S712" i="1"/>
  <c r="O713" i="1"/>
  <c r="P713" i="1"/>
  <c r="Q713" i="1"/>
  <c r="R713" i="1"/>
  <c r="S713" i="1"/>
  <c r="O714" i="1"/>
  <c r="P714" i="1"/>
  <c r="Q714" i="1"/>
  <c r="R714" i="1"/>
  <c r="S714" i="1"/>
  <c r="O715" i="1"/>
  <c r="P715" i="1"/>
  <c r="Q715" i="1"/>
  <c r="R715" i="1"/>
  <c r="S715" i="1"/>
  <c r="O716" i="1"/>
  <c r="P716" i="1"/>
  <c r="Q716" i="1"/>
  <c r="R716" i="1"/>
  <c r="S716" i="1"/>
  <c r="O717" i="1"/>
  <c r="P717" i="1"/>
  <c r="Q717" i="1"/>
  <c r="R717" i="1"/>
  <c r="S717" i="1"/>
  <c r="O718" i="1"/>
  <c r="P718" i="1"/>
  <c r="Q718" i="1"/>
  <c r="R718" i="1"/>
  <c r="S718" i="1"/>
  <c r="O719" i="1"/>
  <c r="P719" i="1"/>
  <c r="Q719" i="1"/>
  <c r="R719" i="1"/>
  <c r="S719" i="1"/>
  <c r="O720" i="1"/>
  <c r="P720" i="1"/>
  <c r="Q720" i="1"/>
  <c r="R720" i="1"/>
  <c r="S720" i="1"/>
  <c r="O721" i="1"/>
  <c r="P721" i="1"/>
  <c r="Q721" i="1"/>
  <c r="R721" i="1"/>
  <c r="S721" i="1"/>
  <c r="O722" i="1"/>
  <c r="P722" i="1"/>
  <c r="Q722" i="1"/>
  <c r="R722" i="1"/>
  <c r="S722" i="1"/>
  <c r="O723" i="1"/>
  <c r="P723" i="1"/>
  <c r="Q723" i="1"/>
  <c r="R723" i="1"/>
  <c r="S723" i="1"/>
  <c r="O724" i="1"/>
  <c r="P724" i="1"/>
  <c r="Q724" i="1"/>
  <c r="R724" i="1"/>
  <c r="S724" i="1"/>
  <c r="O725" i="1"/>
  <c r="P725" i="1"/>
  <c r="Q725" i="1"/>
  <c r="R725" i="1"/>
  <c r="S725" i="1"/>
  <c r="O726" i="1"/>
  <c r="P726" i="1"/>
  <c r="Q726" i="1"/>
  <c r="R726" i="1"/>
  <c r="S726" i="1"/>
  <c r="O727" i="1"/>
  <c r="P727" i="1"/>
  <c r="Q727" i="1"/>
  <c r="R727" i="1"/>
  <c r="S727" i="1"/>
  <c r="O728" i="1"/>
  <c r="P728" i="1"/>
  <c r="Q728" i="1"/>
  <c r="R728" i="1"/>
  <c r="S728" i="1"/>
  <c r="O729" i="1"/>
  <c r="P729" i="1"/>
  <c r="Q729" i="1"/>
  <c r="R729" i="1"/>
  <c r="S729" i="1"/>
  <c r="O730" i="1"/>
  <c r="P730" i="1"/>
  <c r="Q730" i="1"/>
  <c r="R730" i="1"/>
  <c r="S730" i="1"/>
  <c r="O731" i="1"/>
  <c r="P731" i="1"/>
  <c r="Q731" i="1"/>
  <c r="R731" i="1"/>
  <c r="S731" i="1"/>
  <c r="O732" i="1"/>
  <c r="P732" i="1"/>
  <c r="Q732" i="1"/>
  <c r="R732" i="1"/>
  <c r="S732" i="1"/>
  <c r="O733" i="1"/>
  <c r="P733" i="1"/>
  <c r="Q733" i="1"/>
  <c r="R733" i="1"/>
  <c r="S733" i="1"/>
  <c r="O734" i="1"/>
  <c r="P734" i="1"/>
  <c r="Q734" i="1"/>
  <c r="R734" i="1"/>
  <c r="S734" i="1"/>
  <c r="O735" i="1"/>
  <c r="P735" i="1"/>
  <c r="Q735" i="1"/>
  <c r="R735" i="1"/>
  <c r="S735" i="1"/>
  <c r="O736" i="1"/>
  <c r="P736" i="1"/>
  <c r="Q736" i="1"/>
  <c r="R736" i="1"/>
  <c r="S736" i="1"/>
  <c r="O737" i="1"/>
  <c r="P737" i="1"/>
  <c r="Q737" i="1"/>
  <c r="R737" i="1"/>
  <c r="S737" i="1"/>
  <c r="O738" i="1"/>
  <c r="P738" i="1"/>
  <c r="Q738" i="1"/>
  <c r="R738" i="1"/>
  <c r="S738" i="1"/>
  <c r="O739" i="1"/>
  <c r="P739" i="1"/>
  <c r="Q739" i="1"/>
  <c r="R739" i="1"/>
  <c r="S739" i="1"/>
  <c r="O740" i="1"/>
  <c r="P740" i="1"/>
  <c r="Q740" i="1"/>
  <c r="R740" i="1"/>
  <c r="S740" i="1"/>
  <c r="O741" i="1"/>
  <c r="P741" i="1"/>
  <c r="Q741" i="1"/>
  <c r="R741" i="1"/>
  <c r="S741" i="1"/>
  <c r="O742" i="1"/>
  <c r="P742" i="1"/>
  <c r="Q742" i="1"/>
  <c r="R742" i="1"/>
  <c r="S742" i="1"/>
  <c r="O743" i="1"/>
  <c r="P743" i="1"/>
  <c r="Q743" i="1"/>
  <c r="R743" i="1"/>
  <c r="S743" i="1"/>
  <c r="O744" i="1"/>
  <c r="P744" i="1"/>
  <c r="Q744" i="1"/>
  <c r="R744" i="1"/>
  <c r="S744" i="1"/>
  <c r="O745" i="1"/>
  <c r="P745" i="1"/>
  <c r="Q745" i="1"/>
  <c r="R745" i="1"/>
  <c r="S745" i="1"/>
  <c r="O746" i="1"/>
  <c r="P746" i="1"/>
  <c r="Q746" i="1"/>
  <c r="R746" i="1"/>
  <c r="S746" i="1"/>
  <c r="O747" i="1"/>
  <c r="P747" i="1"/>
  <c r="Q747" i="1"/>
  <c r="R747" i="1"/>
  <c r="S747" i="1"/>
  <c r="O748" i="1"/>
  <c r="P748" i="1"/>
  <c r="Q748" i="1"/>
  <c r="R748" i="1"/>
  <c r="S748" i="1"/>
  <c r="O749" i="1"/>
  <c r="P749" i="1"/>
  <c r="Q749" i="1"/>
  <c r="R749" i="1"/>
  <c r="S749" i="1"/>
  <c r="O750" i="1"/>
  <c r="P750" i="1"/>
  <c r="Q750" i="1"/>
  <c r="R750" i="1"/>
  <c r="S750" i="1"/>
  <c r="O751" i="1"/>
  <c r="P751" i="1"/>
  <c r="Q751" i="1"/>
  <c r="R751" i="1"/>
  <c r="S751" i="1"/>
  <c r="O752" i="1"/>
  <c r="P752" i="1"/>
  <c r="Q752" i="1"/>
  <c r="R752" i="1"/>
  <c r="S752" i="1"/>
  <c r="O753" i="1"/>
  <c r="P753" i="1"/>
  <c r="Q753" i="1"/>
  <c r="R753" i="1"/>
  <c r="S753" i="1"/>
  <c r="O754" i="1"/>
  <c r="P754" i="1"/>
  <c r="Q754" i="1"/>
  <c r="R754" i="1"/>
  <c r="S754" i="1"/>
  <c r="O755" i="1"/>
  <c r="P755" i="1"/>
  <c r="Q755" i="1"/>
  <c r="R755" i="1"/>
  <c r="S755" i="1"/>
  <c r="O756" i="1"/>
  <c r="P756" i="1"/>
  <c r="Q756" i="1"/>
  <c r="R756" i="1"/>
  <c r="S756" i="1"/>
  <c r="O757" i="1"/>
  <c r="P757" i="1"/>
  <c r="Q757" i="1"/>
  <c r="R757" i="1"/>
  <c r="S757" i="1"/>
  <c r="O758" i="1"/>
  <c r="P758" i="1"/>
  <c r="Q758" i="1"/>
  <c r="R758" i="1"/>
  <c r="S758" i="1"/>
  <c r="O759" i="1"/>
  <c r="P759" i="1"/>
  <c r="Q759" i="1"/>
  <c r="R759" i="1"/>
  <c r="S759" i="1"/>
  <c r="O760" i="1"/>
  <c r="P760" i="1"/>
  <c r="Q760" i="1"/>
  <c r="R760" i="1"/>
  <c r="S760" i="1"/>
  <c r="O761" i="1"/>
  <c r="P761" i="1"/>
  <c r="Q761" i="1"/>
  <c r="R761" i="1"/>
  <c r="S761" i="1"/>
  <c r="O762" i="1"/>
  <c r="P762" i="1"/>
  <c r="Q762" i="1"/>
  <c r="R762" i="1"/>
  <c r="S762" i="1"/>
  <c r="O763" i="1"/>
  <c r="P763" i="1"/>
  <c r="Q763" i="1"/>
  <c r="R763" i="1"/>
  <c r="S763" i="1"/>
  <c r="O764" i="1"/>
  <c r="P764" i="1"/>
  <c r="Q764" i="1"/>
  <c r="R764" i="1"/>
  <c r="S764" i="1"/>
  <c r="O765" i="1"/>
  <c r="P765" i="1"/>
  <c r="Q765" i="1"/>
  <c r="R765" i="1"/>
  <c r="S765" i="1"/>
  <c r="O766" i="1"/>
  <c r="P766" i="1"/>
  <c r="Q766" i="1"/>
  <c r="R766" i="1"/>
  <c r="S766" i="1"/>
  <c r="O767" i="1"/>
  <c r="P767" i="1"/>
  <c r="Q767" i="1"/>
  <c r="R767" i="1"/>
  <c r="S767" i="1"/>
  <c r="O768" i="1"/>
  <c r="P768" i="1"/>
  <c r="Q768" i="1"/>
  <c r="R768" i="1"/>
  <c r="S768" i="1"/>
  <c r="O769" i="1"/>
  <c r="P769" i="1"/>
  <c r="Q769" i="1"/>
  <c r="R769" i="1"/>
  <c r="S769" i="1"/>
  <c r="O770" i="1"/>
  <c r="P770" i="1"/>
  <c r="Q770" i="1"/>
  <c r="R770" i="1"/>
  <c r="S770" i="1"/>
  <c r="O771" i="1"/>
  <c r="P771" i="1"/>
  <c r="Q771" i="1"/>
  <c r="R771" i="1"/>
  <c r="S771" i="1"/>
  <c r="O772" i="1"/>
  <c r="P772" i="1"/>
  <c r="Q772" i="1"/>
  <c r="R772" i="1"/>
  <c r="S772" i="1"/>
  <c r="O773" i="1"/>
  <c r="P773" i="1"/>
  <c r="Q773" i="1"/>
  <c r="R773" i="1"/>
  <c r="S773" i="1"/>
  <c r="O774" i="1"/>
  <c r="P774" i="1"/>
  <c r="Q774" i="1"/>
  <c r="R774" i="1"/>
  <c r="S774" i="1"/>
  <c r="O775" i="1"/>
  <c r="P775" i="1"/>
  <c r="Q775" i="1"/>
  <c r="R775" i="1"/>
  <c r="S775" i="1"/>
  <c r="O776" i="1"/>
  <c r="P776" i="1"/>
  <c r="Q776" i="1"/>
  <c r="R776" i="1"/>
  <c r="S776" i="1"/>
  <c r="O777" i="1"/>
  <c r="P777" i="1"/>
  <c r="Q777" i="1"/>
  <c r="R777" i="1"/>
  <c r="S777" i="1"/>
  <c r="O778" i="1"/>
  <c r="P778" i="1"/>
  <c r="Q778" i="1"/>
  <c r="R778" i="1"/>
  <c r="S778" i="1"/>
  <c r="O779" i="1"/>
  <c r="P779" i="1"/>
  <c r="Q779" i="1"/>
  <c r="R779" i="1"/>
  <c r="S779" i="1"/>
  <c r="O780" i="1"/>
  <c r="P780" i="1"/>
  <c r="Q780" i="1"/>
  <c r="R780" i="1"/>
  <c r="S780" i="1"/>
  <c r="O781" i="1"/>
  <c r="P781" i="1"/>
  <c r="Q781" i="1"/>
  <c r="R781" i="1"/>
  <c r="S781" i="1"/>
  <c r="O782" i="1"/>
  <c r="P782" i="1"/>
  <c r="Q782" i="1"/>
  <c r="R782" i="1"/>
  <c r="S782" i="1"/>
  <c r="O783" i="1"/>
  <c r="P783" i="1"/>
  <c r="Q783" i="1"/>
  <c r="R783" i="1"/>
  <c r="S783" i="1"/>
  <c r="O784" i="1"/>
  <c r="P784" i="1"/>
  <c r="Q784" i="1"/>
  <c r="R784" i="1"/>
  <c r="S784" i="1"/>
  <c r="O785" i="1"/>
  <c r="P785" i="1"/>
  <c r="Q785" i="1"/>
  <c r="R785" i="1"/>
  <c r="S785" i="1"/>
  <c r="O786" i="1"/>
  <c r="P786" i="1"/>
  <c r="Q786" i="1"/>
  <c r="R786" i="1"/>
  <c r="S786" i="1"/>
  <c r="O787" i="1"/>
  <c r="P787" i="1"/>
  <c r="Q787" i="1"/>
  <c r="R787" i="1"/>
  <c r="S787" i="1"/>
  <c r="O788" i="1"/>
  <c r="P788" i="1"/>
  <c r="Q788" i="1"/>
  <c r="R788" i="1"/>
  <c r="S788" i="1"/>
  <c r="O789" i="1"/>
  <c r="P789" i="1"/>
  <c r="Q789" i="1"/>
  <c r="R789" i="1"/>
  <c r="S789" i="1"/>
  <c r="O790" i="1"/>
  <c r="P790" i="1"/>
  <c r="Q790" i="1"/>
  <c r="R790" i="1"/>
  <c r="S790" i="1"/>
  <c r="O791" i="1"/>
  <c r="P791" i="1"/>
  <c r="Q791" i="1"/>
  <c r="R791" i="1"/>
  <c r="S791" i="1"/>
  <c r="O792" i="1"/>
  <c r="P792" i="1"/>
  <c r="Q792" i="1"/>
  <c r="R792" i="1"/>
  <c r="S792" i="1"/>
  <c r="O793" i="1"/>
  <c r="P793" i="1"/>
  <c r="Q793" i="1"/>
  <c r="R793" i="1"/>
  <c r="S793" i="1"/>
  <c r="O794" i="1"/>
  <c r="P794" i="1"/>
  <c r="Q794" i="1"/>
  <c r="R794" i="1"/>
  <c r="S794" i="1"/>
  <c r="O795" i="1"/>
  <c r="P795" i="1"/>
  <c r="Q795" i="1"/>
  <c r="R795" i="1"/>
  <c r="S795" i="1"/>
  <c r="O796" i="1"/>
  <c r="P796" i="1"/>
  <c r="Q796" i="1"/>
  <c r="R796" i="1"/>
  <c r="S796" i="1"/>
  <c r="O797" i="1"/>
  <c r="P797" i="1"/>
  <c r="Q797" i="1"/>
  <c r="R797" i="1"/>
  <c r="S797" i="1"/>
  <c r="O798" i="1"/>
  <c r="P798" i="1"/>
  <c r="Q798" i="1"/>
  <c r="R798" i="1"/>
  <c r="S798" i="1"/>
  <c r="O799" i="1"/>
  <c r="P799" i="1"/>
  <c r="Q799" i="1"/>
  <c r="R799" i="1"/>
  <c r="S799" i="1"/>
  <c r="O800" i="1"/>
  <c r="P800" i="1"/>
  <c r="Q800" i="1"/>
  <c r="R800" i="1"/>
  <c r="S800" i="1"/>
  <c r="O801" i="1"/>
  <c r="P801" i="1"/>
  <c r="Q801" i="1"/>
  <c r="R801" i="1"/>
  <c r="S801" i="1"/>
  <c r="O802" i="1"/>
  <c r="P802" i="1"/>
  <c r="Q802" i="1"/>
  <c r="R802" i="1"/>
  <c r="S802" i="1"/>
  <c r="O803" i="1"/>
  <c r="P803" i="1"/>
  <c r="Q803" i="1"/>
  <c r="R803" i="1"/>
  <c r="S803" i="1"/>
  <c r="O804" i="1"/>
  <c r="P804" i="1"/>
  <c r="Q804" i="1"/>
  <c r="R804" i="1"/>
  <c r="S804" i="1"/>
  <c r="O805" i="1"/>
  <c r="P805" i="1"/>
  <c r="Q805" i="1"/>
  <c r="R805" i="1"/>
  <c r="S805" i="1"/>
  <c r="O806" i="1"/>
  <c r="P806" i="1"/>
  <c r="Q806" i="1"/>
  <c r="R806" i="1"/>
  <c r="S806" i="1"/>
  <c r="O807" i="1"/>
  <c r="P807" i="1"/>
  <c r="Q807" i="1"/>
  <c r="R807" i="1"/>
  <c r="S807" i="1"/>
  <c r="O808" i="1"/>
  <c r="P808" i="1"/>
  <c r="Q808" i="1"/>
  <c r="R808" i="1"/>
  <c r="S808" i="1"/>
  <c r="O809" i="1"/>
  <c r="P809" i="1"/>
  <c r="Q809" i="1"/>
  <c r="R809" i="1"/>
  <c r="S809" i="1"/>
  <c r="O810" i="1"/>
  <c r="P810" i="1"/>
  <c r="Q810" i="1"/>
  <c r="R810" i="1"/>
  <c r="S810" i="1"/>
  <c r="O811" i="1"/>
  <c r="P811" i="1"/>
  <c r="Q811" i="1"/>
  <c r="R811" i="1"/>
  <c r="S811" i="1"/>
  <c r="O812" i="1"/>
  <c r="P812" i="1"/>
  <c r="Q812" i="1"/>
  <c r="R812" i="1"/>
  <c r="S812" i="1"/>
  <c r="O813" i="1"/>
  <c r="P813" i="1"/>
  <c r="Q813" i="1"/>
  <c r="R813" i="1"/>
  <c r="S813" i="1"/>
  <c r="O814" i="1"/>
  <c r="P814" i="1"/>
  <c r="Q814" i="1"/>
  <c r="R814" i="1"/>
  <c r="S814" i="1"/>
  <c r="O815" i="1"/>
  <c r="P815" i="1"/>
  <c r="Q815" i="1"/>
  <c r="R815" i="1"/>
  <c r="S815" i="1"/>
  <c r="O816" i="1"/>
  <c r="P816" i="1"/>
  <c r="Q816" i="1"/>
  <c r="R816" i="1"/>
  <c r="S816" i="1"/>
  <c r="O817" i="1"/>
  <c r="P817" i="1"/>
  <c r="Q817" i="1"/>
  <c r="R817" i="1"/>
  <c r="S817" i="1"/>
  <c r="O818" i="1"/>
  <c r="P818" i="1"/>
  <c r="Q818" i="1"/>
  <c r="R818" i="1"/>
  <c r="S818" i="1"/>
  <c r="O819" i="1"/>
  <c r="P819" i="1"/>
  <c r="Q819" i="1"/>
  <c r="R819" i="1"/>
  <c r="S819" i="1"/>
  <c r="O820" i="1"/>
  <c r="P820" i="1"/>
  <c r="Q820" i="1"/>
  <c r="R820" i="1"/>
  <c r="S820" i="1"/>
  <c r="O821" i="1"/>
  <c r="P821" i="1"/>
  <c r="Q821" i="1"/>
  <c r="R821" i="1"/>
  <c r="S821" i="1"/>
  <c r="O822" i="1"/>
  <c r="P822" i="1"/>
  <c r="Q822" i="1"/>
  <c r="R822" i="1"/>
  <c r="S822" i="1"/>
  <c r="O823" i="1"/>
  <c r="P823" i="1"/>
  <c r="Q823" i="1"/>
  <c r="R823" i="1"/>
  <c r="S823" i="1"/>
  <c r="O824" i="1"/>
  <c r="P824" i="1"/>
  <c r="Q824" i="1"/>
  <c r="R824" i="1"/>
  <c r="S824" i="1"/>
  <c r="O825" i="1"/>
  <c r="P825" i="1"/>
  <c r="Q825" i="1"/>
  <c r="R825" i="1"/>
  <c r="S825" i="1"/>
  <c r="O826" i="1"/>
  <c r="P826" i="1"/>
  <c r="Q826" i="1"/>
  <c r="R826" i="1"/>
  <c r="S826" i="1"/>
  <c r="O827" i="1"/>
  <c r="P827" i="1"/>
  <c r="Q827" i="1"/>
  <c r="R827" i="1"/>
  <c r="S827" i="1"/>
  <c r="O828" i="1"/>
  <c r="P828" i="1"/>
  <c r="Q828" i="1"/>
  <c r="R828" i="1"/>
  <c r="S828" i="1"/>
  <c r="O829" i="1"/>
  <c r="P829" i="1"/>
  <c r="Q829" i="1"/>
  <c r="R829" i="1"/>
  <c r="S829" i="1"/>
  <c r="O830" i="1"/>
  <c r="P830" i="1"/>
  <c r="Q830" i="1"/>
  <c r="R830" i="1"/>
  <c r="S830" i="1"/>
  <c r="O831" i="1"/>
  <c r="P831" i="1"/>
  <c r="Q831" i="1"/>
  <c r="R831" i="1"/>
  <c r="S831" i="1"/>
  <c r="O832" i="1"/>
  <c r="P832" i="1"/>
  <c r="Q832" i="1"/>
  <c r="R832" i="1"/>
  <c r="S832" i="1"/>
  <c r="O833" i="1"/>
  <c r="P833" i="1"/>
  <c r="Q833" i="1"/>
  <c r="R833" i="1"/>
  <c r="S833" i="1"/>
  <c r="O834" i="1"/>
  <c r="P834" i="1"/>
  <c r="Q834" i="1"/>
  <c r="R834" i="1"/>
  <c r="S834" i="1"/>
  <c r="O835" i="1"/>
  <c r="P835" i="1"/>
  <c r="Q835" i="1"/>
  <c r="R835" i="1"/>
  <c r="S835" i="1"/>
  <c r="O836" i="1"/>
  <c r="P836" i="1"/>
  <c r="Q836" i="1"/>
  <c r="R836" i="1"/>
  <c r="S836" i="1"/>
  <c r="O837" i="1"/>
  <c r="P837" i="1"/>
  <c r="Q837" i="1"/>
  <c r="R837" i="1"/>
  <c r="S837" i="1"/>
  <c r="O838" i="1"/>
  <c r="P838" i="1"/>
  <c r="Q838" i="1"/>
  <c r="R838" i="1"/>
  <c r="S838" i="1"/>
  <c r="O839" i="1"/>
  <c r="P839" i="1"/>
  <c r="Q839" i="1"/>
  <c r="R839" i="1"/>
  <c r="S839" i="1"/>
  <c r="O840" i="1"/>
  <c r="P840" i="1"/>
  <c r="Q840" i="1"/>
  <c r="R840" i="1"/>
  <c r="S840" i="1"/>
  <c r="O841" i="1"/>
  <c r="P841" i="1"/>
  <c r="Q841" i="1"/>
  <c r="R841" i="1"/>
  <c r="S841" i="1"/>
  <c r="O842" i="1"/>
  <c r="P842" i="1"/>
  <c r="Q842" i="1"/>
  <c r="R842" i="1"/>
  <c r="S842" i="1"/>
  <c r="O843" i="1"/>
  <c r="P843" i="1"/>
  <c r="Q843" i="1"/>
  <c r="R843" i="1"/>
  <c r="S843" i="1"/>
  <c r="O844" i="1"/>
  <c r="P844" i="1"/>
  <c r="Q844" i="1"/>
  <c r="R844" i="1"/>
  <c r="S844" i="1"/>
  <c r="O845" i="1"/>
  <c r="P845" i="1"/>
  <c r="Q845" i="1"/>
  <c r="R845" i="1"/>
  <c r="S845" i="1"/>
  <c r="O846" i="1"/>
  <c r="P846" i="1"/>
  <c r="Q846" i="1"/>
  <c r="R846" i="1"/>
  <c r="S846" i="1"/>
  <c r="O847" i="1"/>
  <c r="P847" i="1"/>
  <c r="Q847" i="1"/>
  <c r="R847" i="1"/>
  <c r="S847" i="1"/>
  <c r="O848" i="1"/>
  <c r="P848" i="1"/>
  <c r="Q848" i="1"/>
  <c r="R848" i="1"/>
  <c r="S848" i="1"/>
  <c r="O849" i="1"/>
  <c r="P849" i="1"/>
  <c r="Q849" i="1"/>
  <c r="R849" i="1"/>
  <c r="S849" i="1"/>
  <c r="O850" i="1"/>
  <c r="P850" i="1"/>
  <c r="Q850" i="1"/>
  <c r="R850" i="1"/>
  <c r="S850" i="1"/>
  <c r="O851" i="1"/>
  <c r="P851" i="1"/>
  <c r="Q851" i="1"/>
  <c r="R851" i="1"/>
  <c r="S851" i="1"/>
  <c r="O852" i="1"/>
  <c r="P852" i="1"/>
  <c r="Q852" i="1"/>
  <c r="R852" i="1"/>
  <c r="S852" i="1"/>
  <c r="O853" i="1"/>
  <c r="P853" i="1"/>
  <c r="Q853" i="1"/>
  <c r="R853" i="1"/>
  <c r="S853" i="1"/>
  <c r="O854" i="1"/>
  <c r="P854" i="1"/>
  <c r="Q854" i="1"/>
  <c r="R854" i="1"/>
  <c r="S854" i="1"/>
  <c r="O855" i="1"/>
  <c r="P855" i="1"/>
  <c r="Q855" i="1"/>
  <c r="R855" i="1"/>
  <c r="S855" i="1"/>
  <c r="O856" i="1"/>
  <c r="P856" i="1"/>
  <c r="Q856" i="1"/>
  <c r="R856" i="1"/>
  <c r="S856" i="1"/>
  <c r="O857" i="1"/>
  <c r="P857" i="1"/>
  <c r="Q857" i="1"/>
  <c r="R857" i="1"/>
  <c r="S857" i="1"/>
  <c r="O858" i="1"/>
  <c r="P858" i="1"/>
  <c r="Q858" i="1"/>
  <c r="R858" i="1"/>
  <c r="S858" i="1"/>
  <c r="O859" i="1"/>
  <c r="P859" i="1"/>
  <c r="Q859" i="1"/>
  <c r="R859" i="1"/>
  <c r="S859" i="1"/>
  <c r="O860" i="1"/>
  <c r="P860" i="1"/>
  <c r="Q860" i="1"/>
  <c r="R860" i="1"/>
  <c r="S860" i="1"/>
  <c r="O861" i="1"/>
  <c r="P861" i="1"/>
  <c r="Q861" i="1"/>
  <c r="R861" i="1"/>
  <c r="S861" i="1"/>
  <c r="O862" i="1"/>
  <c r="P862" i="1"/>
  <c r="Q862" i="1"/>
  <c r="R862" i="1"/>
  <c r="S862" i="1"/>
  <c r="O863" i="1"/>
  <c r="P863" i="1"/>
  <c r="Q863" i="1"/>
  <c r="R863" i="1"/>
  <c r="S863" i="1"/>
  <c r="O864" i="1"/>
  <c r="P864" i="1"/>
  <c r="Q864" i="1"/>
  <c r="R864" i="1"/>
  <c r="S864" i="1"/>
  <c r="O865" i="1"/>
  <c r="P865" i="1"/>
  <c r="Q865" i="1"/>
  <c r="R865" i="1"/>
  <c r="S865" i="1"/>
  <c r="O866" i="1"/>
  <c r="P866" i="1"/>
  <c r="Q866" i="1"/>
  <c r="R866" i="1"/>
  <c r="S866" i="1"/>
  <c r="O867" i="1"/>
  <c r="P867" i="1"/>
  <c r="Q867" i="1"/>
  <c r="R867" i="1"/>
  <c r="S867" i="1"/>
  <c r="O868" i="1"/>
  <c r="P868" i="1"/>
  <c r="Q868" i="1"/>
  <c r="R868" i="1"/>
  <c r="S868" i="1"/>
  <c r="O869" i="1"/>
  <c r="P869" i="1"/>
  <c r="Q869" i="1"/>
  <c r="R869" i="1"/>
  <c r="S869" i="1"/>
  <c r="O870" i="1"/>
  <c r="P870" i="1"/>
  <c r="Q870" i="1"/>
  <c r="R870" i="1"/>
  <c r="S870" i="1"/>
  <c r="O871" i="1"/>
  <c r="P871" i="1"/>
  <c r="Q871" i="1"/>
  <c r="R871" i="1"/>
  <c r="S871" i="1"/>
  <c r="O872" i="1"/>
  <c r="P872" i="1"/>
  <c r="Q872" i="1"/>
  <c r="R872" i="1"/>
  <c r="S872" i="1"/>
  <c r="O873" i="1"/>
  <c r="P873" i="1"/>
  <c r="Q873" i="1"/>
  <c r="R873" i="1"/>
  <c r="S873" i="1"/>
  <c r="O874" i="1"/>
  <c r="P874" i="1"/>
  <c r="Q874" i="1"/>
  <c r="R874" i="1"/>
  <c r="S874" i="1"/>
  <c r="O875" i="1"/>
  <c r="P875" i="1"/>
  <c r="Q875" i="1"/>
  <c r="R875" i="1"/>
  <c r="S875" i="1"/>
  <c r="O876" i="1"/>
  <c r="P876" i="1"/>
  <c r="Q876" i="1"/>
  <c r="R876" i="1"/>
  <c r="S876" i="1"/>
  <c r="O877" i="1"/>
  <c r="P877" i="1"/>
  <c r="Q877" i="1"/>
  <c r="R877" i="1"/>
  <c r="S877" i="1"/>
  <c r="O878" i="1"/>
  <c r="P878" i="1"/>
  <c r="Q878" i="1"/>
  <c r="R878" i="1"/>
  <c r="S878" i="1"/>
  <c r="O879" i="1"/>
  <c r="P879" i="1"/>
  <c r="Q879" i="1"/>
  <c r="R879" i="1"/>
  <c r="S879" i="1"/>
  <c r="O880" i="1"/>
  <c r="P880" i="1"/>
  <c r="Q880" i="1"/>
  <c r="R880" i="1"/>
  <c r="S880" i="1"/>
  <c r="O881" i="1"/>
  <c r="P881" i="1"/>
  <c r="Q881" i="1"/>
  <c r="R881" i="1"/>
  <c r="S881" i="1"/>
  <c r="O882" i="1"/>
  <c r="P882" i="1"/>
  <c r="Q882" i="1"/>
  <c r="R882" i="1"/>
  <c r="S882" i="1"/>
  <c r="O883" i="1"/>
  <c r="P883" i="1"/>
  <c r="Q883" i="1"/>
  <c r="R883" i="1"/>
  <c r="S883" i="1"/>
  <c r="O884" i="1"/>
  <c r="P884" i="1"/>
  <c r="Q884" i="1"/>
  <c r="R884" i="1"/>
  <c r="S884" i="1"/>
  <c r="O885" i="1"/>
  <c r="P885" i="1"/>
  <c r="Q885" i="1"/>
  <c r="R885" i="1"/>
  <c r="S885" i="1"/>
  <c r="O886" i="1"/>
  <c r="P886" i="1"/>
  <c r="Q886" i="1"/>
  <c r="R886" i="1"/>
  <c r="S886" i="1"/>
  <c r="O887" i="1"/>
  <c r="P887" i="1"/>
  <c r="Q887" i="1"/>
  <c r="R887" i="1"/>
  <c r="S887" i="1"/>
  <c r="O888" i="1"/>
  <c r="P888" i="1"/>
  <c r="Q888" i="1"/>
  <c r="R888" i="1"/>
  <c r="S888" i="1"/>
  <c r="O889" i="1"/>
  <c r="P889" i="1"/>
  <c r="Q889" i="1"/>
  <c r="R889" i="1"/>
  <c r="S889" i="1"/>
  <c r="O890" i="1"/>
  <c r="P890" i="1"/>
  <c r="Q890" i="1"/>
  <c r="R890" i="1"/>
  <c r="S890" i="1"/>
  <c r="O891" i="1"/>
  <c r="P891" i="1"/>
  <c r="Q891" i="1"/>
  <c r="R891" i="1"/>
  <c r="S891" i="1"/>
  <c r="O892" i="1"/>
  <c r="P892" i="1"/>
  <c r="Q892" i="1"/>
  <c r="R892" i="1"/>
  <c r="S892" i="1"/>
  <c r="O893" i="1"/>
  <c r="P893" i="1"/>
  <c r="Q893" i="1"/>
  <c r="R893" i="1"/>
  <c r="S893" i="1"/>
  <c r="O894" i="1"/>
  <c r="P894" i="1"/>
  <c r="Q894" i="1"/>
  <c r="R894" i="1"/>
  <c r="S894" i="1"/>
  <c r="O895" i="1"/>
  <c r="P895" i="1"/>
  <c r="Q895" i="1"/>
  <c r="R895" i="1"/>
  <c r="S895" i="1"/>
  <c r="O896" i="1"/>
  <c r="P896" i="1"/>
  <c r="Q896" i="1"/>
  <c r="R896" i="1"/>
  <c r="S896" i="1"/>
  <c r="O897" i="1"/>
  <c r="P897" i="1"/>
  <c r="Q897" i="1"/>
  <c r="R897" i="1"/>
  <c r="S897" i="1"/>
  <c r="O898" i="1"/>
  <c r="P898" i="1"/>
  <c r="Q898" i="1"/>
  <c r="R898" i="1"/>
  <c r="S898" i="1"/>
  <c r="O899" i="1"/>
  <c r="P899" i="1"/>
  <c r="Q899" i="1"/>
  <c r="R899" i="1"/>
  <c r="S899" i="1"/>
  <c r="O900" i="1"/>
  <c r="P900" i="1"/>
  <c r="Q900" i="1"/>
  <c r="R900" i="1"/>
  <c r="S900" i="1"/>
  <c r="O901" i="1"/>
  <c r="P901" i="1"/>
  <c r="Q901" i="1"/>
  <c r="R901" i="1"/>
  <c r="S901" i="1"/>
  <c r="O902" i="1"/>
  <c r="P902" i="1"/>
  <c r="Q902" i="1"/>
  <c r="R902" i="1"/>
  <c r="S902" i="1"/>
  <c r="O903" i="1"/>
  <c r="P903" i="1"/>
  <c r="Q903" i="1"/>
  <c r="R903" i="1"/>
  <c r="S903" i="1"/>
  <c r="O904" i="1"/>
  <c r="P904" i="1"/>
  <c r="Q904" i="1"/>
  <c r="R904" i="1"/>
  <c r="S904" i="1"/>
  <c r="O905" i="1"/>
  <c r="P905" i="1"/>
  <c r="Q905" i="1"/>
  <c r="R905" i="1"/>
  <c r="S905" i="1"/>
  <c r="O906" i="1"/>
  <c r="P906" i="1"/>
  <c r="Q906" i="1"/>
  <c r="R906" i="1"/>
  <c r="S906" i="1"/>
  <c r="O907" i="1"/>
  <c r="P907" i="1"/>
  <c r="Q907" i="1"/>
  <c r="R907" i="1"/>
  <c r="S907" i="1"/>
  <c r="O908" i="1"/>
  <c r="P908" i="1"/>
  <c r="Q908" i="1"/>
  <c r="R908" i="1"/>
  <c r="S908" i="1"/>
  <c r="O909" i="1"/>
  <c r="P909" i="1"/>
  <c r="Q909" i="1"/>
  <c r="R909" i="1"/>
  <c r="S909" i="1"/>
  <c r="O910" i="1"/>
  <c r="P910" i="1"/>
  <c r="Q910" i="1"/>
  <c r="R910" i="1"/>
  <c r="S910" i="1"/>
  <c r="O911" i="1"/>
  <c r="P911" i="1"/>
  <c r="Q911" i="1"/>
  <c r="R911" i="1"/>
  <c r="S911" i="1"/>
  <c r="O912" i="1"/>
  <c r="P912" i="1"/>
  <c r="Q912" i="1"/>
  <c r="R912" i="1"/>
  <c r="S912" i="1"/>
  <c r="O913" i="1"/>
  <c r="P913" i="1"/>
  <c r="Q913" i="1"/>
  <c r="R913" i="1"/>
  <c r="S913" i="1"/>
  <c r="O914" i="1"/>
  <c r="P914" i="1"/>
  <c r="Q914" i="1"/>
  <c r="R914" i="1"/>
  <c r="S914" i="1"/>
  <c r="O915" i="1"/>
  <c r="P915" i="1"/>
  <c r="Q915" i="1"/>
  <c r="R915" i="1"/>
  <c r="S915" i="1"/>
  <c r="O916" i="1"/>
  <c r="P916" i="1"/>
  <c r="Q916" i="1"/>
  <c r="R916" i="1"/>
  <c r="S916" i="1"/>
  <c r="O917" i="1"/>
  <c r="P917" i="1"/>
  <c r="Q917" i="1"/>
  <c r="R917" i="1"/>
  <c r="S917" i="1"/>
  <c r="O918" i="1"/>
  <c r="P918" i="1"/>
  <c r="Q918" i="1"/>
  <c r="R918" i="1"/>
  <c r="S918" i="1"/>
  <c r="O919" i="1"/>
  <c r="P919" i="1"/>
  <c r="Q919" i="1"/>
  <c r="R919" i="1"/>
  <c r="S919" i="1"/>
  <c r="O920" i="1"/>
  <c r="P920" i="1"/>
  <c r="Q920" i="1"/>
  <c r="R920" i="1"/>
  <c r="S920" i="1"/>
  <c r="O921" i="1"/>
  <c r="P921" i="1"/>
  <c r="Q921" i="1"/>
  <c r="R921" i="1"/>
  <c r="S921" i="1"/>
  <c r="O922" i="1"/>
  <c r="P922" i="1"/>
  <c r="Q922" i="1"/>
  <c r="R922" i="1"/>
  <c r="S922" i="1"/>
  <c r="O923" i="1"/>
  <c r="P923" i="1"/>
  <c r="Q923" i="1"/>
  <c r="R923" i="1"/>
  <c r="S923" i="1"/>
  <c r="O924" i="1"/>
  <c r="P924" i="1"/>
  <c r="Q924" i="1"/>
  <c r="R924" i="1"/>
  <c r="S924" i="1"/>
  <c r="O925" i="1"/>
  <c r="P925" i="1"/>
  <c r="Q925" i="1"/>
  <c r="R925" i="1"/>
  <c r="S925" i="1"/>
  <c r="O926" i="1"/>
  <c r="P926" i="1"/>
  <c r="Q926" i="1"/>
  <c r="R926" i="1"/>
  <c r="S926" i="1"/>
  <c r="O927" i="1"/>
  <c r="P927" i="1"/>
  <c r="Q927" i="1"/>
  <c r="R927" i="1"/>
  <c r="S927" i="1"/>
  <c r="O928" i="1"/>
  <c r="P928" i="1"/>
  <c r="Q928" i="1"/>
  <c r="R928" i="1"/>
  <c r="S928" i="1"/>
  <c r="O929" i="1"/>
  <c r="P929" i="1"/>
  <c r="Q929" i="1"/>
  <c r="R929" i="1"/>
  <c r="S929" i="1"/>
  <c r="O930" i="1"/>
  <c r="P930" i="1"/>
  <c r="Q930" i="1"/>
  <c r="R930" i="1"/>
  <c r="S930" i="1"/>
  <c r="O931" i="1"/>
  <c r="P931" i="1"/>
  <c r="Q931" i="1"/>
  <c r="R931" i="1"/>
  <c r="S931" i="1"/>
  <c r="O932" i="1"/>
  <c r="P932" i="1"/>
  <c r="Q932" i="1"/>
  <c r="R932" i="1"/>
  <c r="S932" i="1"/>
  <c r="O933" i="1"/>
  <c r="P933" i="1"/>
  <c r="Q933" i="1"/>
  <c r="R933" i="1"/>
  <c r="S933" i="1"/>
  <c r="O934" i="1"/>
  <c r="P934" i="1"/>
  <c r="Q934" i="1"/>
  <c r="R934" i="1"/>
  <c r="S934" i="1"/>
  <c r="O935" i="1"/>
  <c r="P935" i="1"/>
  <c r="Q935" i="1"/>
  <c r="R935" i="1"/>
  <c r="S935" i="1"/>
  <c r="O936" i="1"/>
  <c r="P936" i="1"/>
  <c r="Q936" i="1"/>
  <c r="R936" i="1"/>
  <c r="S936" i="1"/>
  <c r="O937" i="1"/>
  <c r="P937" i="1"/>
  <c r="Q937" i="1"/>
  <c r="R937" i="1"/>
  <c r="S937" i="1"/>
  <c r="O938" i="1"/>
  <c r="P938" i="1"/>
  <c r="Q938" i="1"/>
  <c r="R938" i="1"/>
  <c r="S938" i="1"/>
  <c r="O939" i="1"/>
  <c r="P939" i="1"/>
  <c r="Q939" i="1"/>
  <c r="R939" i="1"/>
  <c r="S939" i="1"/>
  <c r="O940" i="1"/>
  <c r="P940" i="1"/>
  <c r="Q940" i="1"/>
  <c r="R940" i="1"/>
  <c r="S940" i="1"/>
  <c r="O941" i="1"/>
  <c r="P941" i="1"/>
  <c r="Q941" i="1"/>
  <c r="R941" i="1"/>
  <c r="S941" i="1"/>
  <c r="O942" i="1"/>
  <c r="P942" i="1"/>
  <c r="Q942" i="1"/>
  <c r="R942" i="1"/>
  <c r="S942" i="1"/>
  <c r="O943" i="1"/>
  <c r="P943" i="1"/>
  <c r="Q943" i="1"/>
  <c r="R943" i="1"/>
  <c r="S943" i="1"/>
  <c r="O944" i="1"/>
  <c r="P944" i="1"/>
  <c r="Q944" i="1"/>
  <c r="R944" i="1"/>
  <c r="S944" i="1"/>
  <c r="O945" i="1"/>
  <c r="P945" i="1"/>
  <c r="Q945" i="1"/>
  <c r="R945" i="1"/>
  <c r="S945" i="1"/>
  <c r="O946" i="1"/>
  <c r="P946" i="1"/>
  <c r="Q946" i="1"/>
  <c r="R946" i="1"/>
  <c r="S946" i="1"/>
  <c r="O947" i="1"/>
  <c r="P947" i="1"/>
  <c r="Q947" i="1"/>
  <c r="R947" i="1"/>
  <c r="S947" i="1"/>
  <c r="O948" i="1"/>
  <c r="P948" i="1"/>
  <c r="Q948" i="1"/>
  <c r="R948" i="1"/>
  <c r="S948" i="1"/>
  <c r="O949" i="1"/>
  <c r="P949" i="1"/>
  <c r="Q949" i="1"/>
  <c r="R949" i="1"/>
  <c r="S949" i="1"/>
  <c r="O950" i="1"/>
  <c r="P950" i="1"/>
  <c r="Q950" i="1"/>
  <c r="R950" i="1"/>
  <c r="S950" i="1"/>
  <c r="O951" i="1"/>
  <c r="P951" i="1"/>
  <c r="Q951" i="1"/>
  <c r="R951" i="1"/>
  <c r="S951" i="1"/>
  <c r="O952" i="1"/>
  <c r="P952" i="1"/>
  <c r="Q952" i="1"/>
  <c r="R952" i="1"/>
  <c r="S952" i="1"/>
  <c r="O953" i="1"/>
  <c r="P953" i="1"/>
  <c r="Q953" i="1"/>
  <c r="R953" i="1"/>
  <c r="S953" i="1"/>
  <c r="O954" i="1"/>
  <c r="P954" i="1"/>
  <c r="Q954" i="1"/>
  <c r="R954" i="1"/>
  <c r="S954" i="1"/>
  <c r="O955" i="1"/>
  <c r="P955" i="1"/>
  <c r="Q955" i="1"/>
  <c r="R955" i="1"/>
  <c r="S955" i="1"/>
  <c r="O956" i="1"/>
  <c r="P956" i="1"/>
  <c r="Q956" i="1"/>
  <c r="R956" i="1"/>
  <c r="S956" i="1"/>
  <c r="O957" i="1"/>
  <c r="P957" i="1"/>
  <c r="Q957" i="1"/>
  <c r="R957" i="1"/>
  <c r="S957" i="1"/>
  <c r="O958" i="1"/>
  <c r="P958" i="1"/>
  <c r="Q958" i="1"/>
  <c r="R958" i="1"/>
  <c r="S958" i="1"/>
  <c r="O959" i="1"/>
  <c r="P959" i="1"/>
  <c r="Q959" i="1"/>
  <c r="R959" i="1"/>
  <c r="S959" i="1"/>
  <c r="O960" i="1"/>
  <c r="P960" i="1"/>
  <c r="Q960" i="1"/>
  <c r="R960" i="1"/>
  <c r="S960" i="1"/>
  <c r="O961" i="1"/>
  <c r="P961" i="1"/>
  <c r="Q961" i="1"/>
  <c r="R961" i="1"/>
  <c r="S961" i="1"/>
  <c r="O962" i="1"/>
  <c r="P962" i="1"/>
  <c r="Q962" i="1"/>
  <c r="R962" i="1"/>
  <c r="S962" i="1"/>
  <c r="O963" i="1"/>
  <c r="P963" i="1"/>
  <c r="Q963" i="1"/>
  <c r="R963" i="1"/>
  <c r="S963" i="1"/>
  <c r="O964" i="1"/>
  <c r="P964" i="1"/>
  <c r="Q964" i="1"/>
  <c r="R964" i="1"/>
  <c r="S964" i="1"/>
  <c r="O965" i="1"/>
  <c r="P965" i="1"/>
  <c r="Q965" i="1"/>
  <c r="R965" i="1"/>
  <c r="S965" i="1"/>
  <c r="O966" i="1"/>
  <c r="P966" i="1"/>
  <c r="Q966" i="1"/>
  <c r="R966" i="1"/>
  <c r="S966" i="1"/>
  <c r="O967" i="1"/>
  <c r="P967" i="1"/>
  <c r="Q967" i="1"/>
  <c r="R967" i="1"/>
  <c r="S967" i="1"/>
  <c r="O968" i="1"/>
  <c r="P968" i="1"/>
  <c r="Q968" i="1"/>
  <c r="R968" i="1"/>
  <c r="S968" i="1"/>
  <c r="O969" i="1"/>
  <c r="P969" i="1"/>
  <c r="Q969" i="1"/>
  <c r="R969" i="1"/>
  <c r="S969" i="1"/>
  <c r="O970" i="1"/>
  <c r="P970" i="1"/>
  <c r="Q970" i="1"/>
  <c r="R970" i="1"/>
  <c r="S970" i="1"/>
  <c r="O971" i="1"/>
  <c r="P971" i="1"/>
  <c r="Q971" i="1"/>
  <c r="R971" i="1"/>
  <c r="S971" i="1"/>
  <c r="O972" i="1"/>
  <c r="P972" i="1"/>
  <c r="Q972" i="1"/>
  <c r="R972" i="1"/>
  <c r="S972" i="1"/>
  <c r="O973" i="1"/>
  <c r="P973" i="1"/>
  <c r="Q973" i="1"/>
  <c r="R973" i="1"/>
  <c r="S973" i="1"/>
  <c r="O974" i="1"/>
  <c r="P974" i="1"/>
  <c r="Q974" i="1"/>
  <c r="R974" i="1"/>
  <c r="S974" i="1"/>
  <c r="O975" i="1"/>
  <c r="P975" i="1"/>
  <c r="Q975" i="1"/>
  <c r="R975" i="1"/>
  <c r="S975" i="1"/>
  <c r="O976" i="1"/>
  <c r="P976" i="1"/>
  <c r="Q976" i="1"/>
  <c r="R976" i="1"/>
  <c r="S976" i="1"/>
  <c r="O977" i="1"/>
  <c r="P977" i="1"/>
  <c r="Q977" i="1"/>
  <c r="R977" i="1"/>
  <c r="S977" i="1"/>
  <c r="O978" i="1"/>
  <c r="P978" i="1"/>
  <c r="Q978" i="1"/>
  <c r="R978" i="1"/>
  <c r="S978" i="1"/>
  <c r="O979" i="1"/>
  <c r="P979" i="1"/>
  <c r="Q979" i="1"/>
  <c r="R979" i="1"/>
  <c r="S979" i="1"/>
  <c r="O980" i="1"/>
  <c r="P980" i="1"/>
  <c r="Q980" i="1"/>
  <c r="R980" i="1"/>
  <c r="S980" i="1"/>
  <c r="O981" i="1"/>
  <c r="P981" i="1"/>
  <c r="Q981" i="1"/>
  <c r="R981" i="1"/>
  <c r="S981" i="1"/>
  <c r="O982" i="1"/>
  <c r="P982" i="1"/>
  <c r="Q982" i="1"/>
  <c r="R982" i="1"/>
  <c r="S982" i="1"/>
  <c r="O983" i="1"/>
  <c r="P983" i="1"/>
  <c r="Q983" i="1"/>
  <c r="R983" i="1"/>
  <c r="S983" i="1"/>
  <c r="O984" i="1"/>
  <c r="P984" i="1"/>
  <c r="Q984" i="1"/>
  <c r="R984" i="1"/>
  <c r="S984" i="1"/>
  <c r="O985" i="1"/>
  <c r="P985" i="1"/>
  <c r="Q985" i="1"/>
  <c r="R985" i="1"/>
  <c r="S985" i="1"/>
  <c r="O986" i="1"/>
  <c r="P986" i="1"/>
  <c r="Q986" i="1"/>
  <c r="R986" i="1"/>
  <c r="S986" i="1"/>
  <c r="O987" i="1"/>
  <c r="P987" i="1"/>
  <c r="Q987" i="1"/>
  <c r="R987" i="1"/>
  <c r="S987" i="1"/>
  <c r="O988" i="1"/>
  <c r="P988" i="1"/>
  <c r="Q988" i="1"/>
  <c r="R988" i="1"/>
  <c r="S988" i="1"/>
  <c r="O989" i="1"/>
  <c r="P989" i="1"/>
  <c r="Q989" i="1"/>
  <c r="R989" i="1"/>
  <c r="S989" i="1"/>
  <c r="O990" i="1"/>
  <c r="P990" i="1"/>
  <c r="Q990" i="1"/>
  <c r="R990" i="1"/>
  <c r="S990" i="1"/>
  <c r="O991" i="1"/>
  <c r="P991" i="1"/>
  <c r="Q991" i="1"/>
  <c r="R991" i="1"/>
  <c r="S991" i="1"/>
  <c r="O992" i="1"/>
  <c r="P992" i="1"/>
  <c r="Q992" i="1"/>
  <c r="R992" i="1"/>
  <c r="S992" i="1"/>
  <c r="O993" i="1"/>
  <c r="P993" i="1"/>
  <c r="Q993" i="1"/>
  <c r="R993" i="1"/>
  <c r="S993" i="1"/>
  <c r="O994" i="1"/>
  <c r="P994" i="1"/>
  <c r="Q994" i="1"/>
  <c r="R994" i="1"/>
  <c r="S994" i="1"/>
  <c r="O995" i="1"/>
  <c r="P995" i="1"/>
  <c r="Q995" i="1"/>
  <c r="R995" i="1"/>
  <c r="S995" i="1"/>
  <c r="O996" i="1"/>
  <c r="P996" i="1"/>
  <c r="Q996" i="1"/>
  <c r="R996" i="1"/>
  <c r="S996" i="1"/>
  <c r="O997" i="1"/>
  <c r="P997" i="1"/>
  <c r="Q997" i="1"/>
  <c r="R997" i="1"/>
  <c r="S997" i="1"/>
  <c r="O998" i="1"/>
  <c r="P998" i="1"/>
  <c r="Q998" i="1"/>
  <c r="R998" i="1"/>
  <c r="S998" i="1"/>
  <c r="O999" i="1"/>
  <c r="P999" i="1"/>
  <c r="Q999" i="1"/>
  <c r="R999" i="1"/>
  <c r="S999" i="1"/>
  <c r="O1000" i="1"/>
  <c r="P1000" i="1"/>
  <c r="Q1000" i="1"/>
  <c r="R1000" i="1"/>
  <c r="S1000" i="1"/>
  <c r="O1001" i="1"/>
  <c r="P1001" i="1"/>
  <c r="Q1001" i="1"/>
  <c r="R1001" i="1"/>
  <c r="S1001" i="1"/>
  <c r="O1002" i="1"/>
  <c r="P1002" i="1"/>
  <c r="Q1002" i="1"/>
  <c r="R1002" i="1"/>
  <c r="S1002" i="1"/>
  <c r="O1003" i="1"/>
  <c r="P1003" i="1"/>
  <c r="Q1003" i="1"/>
  <c r="R1003" i="1"/>
  <c r="S1003" i="1"/>
  <c r="O1004" i="1"/>
  <c r="P1004" i="1"/>
  <c r="Q1004" i="1"/>
  <c r="R1004" i="1"/>
  <c r="S1004" i="1"/>
  <c r="O1005" i="1"/>
  <c r="P1005" i="1"/>
  <c r="Q1005" i="1"/>
  <c r="R1005" i="1"/>
  <c r="S1005" i="1"/>
  <c r="O1006" i="1"/>
  <c r="P1006" i="1"/>
  <c r="Q1006" i="1"/>
  <c r="R1006" i="1"/>
  <c r="S1006" i="1"/>
  <c r="O1007" i="1"/>
  <c r="P1007" i="1"/>
  <c r="Q1007" i="1"/>
  <c r="R1007" i="1"/>
  <c r="S1007" i="1"/>
  <c r="O1008" i="1"/>
  <c r="P1008" i="1"/>
  <c r="Q1008" i="1"/>
  <c r="R1008" i="1"/>
  <c r="S1008" i="1"/>
  <c r="O1009" i="1"/>
  <c r="P1009" i="1"/>
  <c r="Q1009" i="1"/>
  <c r="R1009" i="1"/>
  <c r="S1009" i="1"/>
  <c r="O1010" i="1"/>
  <c r="P1010" i="1"/>
  <c r="Q1010" i="1"/>
  <c r="R1010" i="1"/>
  <c r="S1010" i="1"/>
  <c r="O1011" i="1"/>
  <c r="P1011" i="1"/>
  <c r="Q1011" i="1"/>
  <c r="R1011" i="1"/>
  <c r="S1011" i="1"/>
  <c r="O1012" i="1"/>
  <c r="P1012" i="1"/>
  <c r="Q1012" i="1"/>
  <c r="R1012" i="1"/>
  <c r="S1012" i="1"/>
  <c r="O1013" i="1"/>
  <c r="P1013" i="1"/>
  <c r="Q1013" i="1"/>
  <c r="R1013" i="1"/>
  <c r="S1013" i="1"/>
  <c r="O1014" i="1"/>
  <c r="P1014" i="1"/>
  <c r="Q1014" i="1"/>
  <c r="R1014" i="1"/>
  <c r="S1014" i="1"/>
  <c r="O1015" i="1"/>
  <c r="P1015" i="1"/>
  <c r="Q1015" i="1"/>
  <c r="R1015" i="1"/>
  <c r="S1015" i="1"/>
  <c r="O1016" i="1"/>
  <c r="P1016" i="1"/>
  <c r="Q1016" i="1"/>
  <c r="R1016" i="1"/>
  <c r="S1016" i="1"/>
  <c r="O1017" i="1"/>
  <c r="P1017" i="1"/>
  <c r="Q1017" i="1"/>
  <c r="R1017" i="1"/>
  <c r="S1017" i="1"/>
  <c r="O1018" i="1"/>
  <c r="P1018" i="1"/>
  <c r="Q1018" i="1"/>
  <c r="R1018" i="1"/>
  <c r="S1018" i="1"/>
  <c r="O1019" i="1"/>
  <c r="P1019" i="1"/>
  <c r="Q1019" i="1"/>
  <c r="R1019" i="1"/>
  <c r="S1019" i="1"/>
  <c r="O1020" i="1"/>
  <c r="P1020" i="1"/>
  <c r="Q1020" i="1"/>
  <c r="R1020" i="1"/>
  <c r="S1020" i="1"/>
  <c r="O1021" i="1"/>
  <c r="P1021" i="1"/>
  <c r="Q1021" i="1"/>
  <c r="R1021" i="1"/>
  <c r="S1021" i="1"/>
  <c r="O1022" i="1"/>
  <c r="P1022" i="1"/>
  <c r="Q1022" i="1"/>
  <c r="R1022" i="1"/>
  <c r="S1022" i="1"/>
  <c r="O1023" i="1"/>
  <c r="P1023" i="1"/>
  <c r="Q1023" i="1"/>
  <c r="R1023" i="1"/>
  <c r="S1023" i="1"/>
  <c r="O1024" i="1"/>
  <c r="P1024" i="1"/>
  <c r="Q1024" i="1"/>
  <c r="R1024" i="1"/>
  <c r="S1024" i="1"/>
  <c r="O1025" i="1"/>
  <c r="P1025" i="1"/>
  <c r="Q1025" i="1"/>
  <c r="R1025" i="1"/>
  <c r="S1025" i="1"/>
  <c r="O1026" i="1"/>
  <c r="P1026" i="1"/>
  <c r="Q1026" i="1"/>
  <c r="R1026" i="1"/>
  <c r="S1026" i="1"/>
  <c r="O1027" i="1"/>
  <c r="P1027" i="1"/>
  <c r="Q1027" i="1"/>
  <c r="R1027" i="1"/>
  <c r="S1027" i="1"/>
  <c r="O1028" i="1"/>
  <c r="P1028" i="1"/>
  <c r="Q1028" i="1"/>
  <c r="R1028" i="1"/>
  <c r="S1028" i="1"/>
  <c r="O1029" i="1"/>
  <c r="P1029" i="1"/>
  <c r="Q1029" i="1"/>
  <c r="R1029" i="1"/>
  <c r="S1029" i="1"/>
  <c r="O1030" i="1"/>
  <c r="P1030" i="1"/>
  <c r="Q1030" i="1"/>
  <c r="R1030" i="1"/>
  <c r="S1030" i="1"/>
  <c r="O1031" i="1"/>
  <c r="P1031" i="1"/>
  <c r="Q1031" i="1"/>
  <c r="R1031" i="1"/>
  <c r="S1031" i="1"/>
  <c r="O1032" i="1"/>
  <c r="P1032" i="1"/>
  <c r="Q1032" i="1"/>
  <c r="R1032" i="1"/>
  <c r="S1032" i="1"/>
  <c r="O1033" i="1"/>
  <c r="P1033" i="1"/>
  <c r="Q1033" i="1"/>
  <c r="R1033" i="1"/>
  <c r="S1033" i="1"/>
  <c r="O1034" i="1"/>
  <c r="P1034" i="1"/>
  <c r="Q1034" i="1"/>
  <c r="R1034" i="1"/>
  <c r="S1034" i="1"/>
  <c r="O1035" i="1"/>
  <c r="P1035" i="1"/>
  <c r="Q1035" i="1"/>
  <c r="R1035" i="1"/>
  <c r="S1035" i="1"/>
  <c r="O1036" i="1"/>
  <c r="P1036" i="1"/>
  <c r="Q1036" i="1"/>
  <c r="R1036" i="1"/>
  <c r="S1036" i="1"/>
  <c r="O1037" i="1"/>
  <c r="P1037" i="1"/>
  <c r="Q1037" i="1"/>
  <c r="R1037" i="1"/>
  <c r="S1037" i="1"/>
  <c r="O1038" i="1"/>
  <c r="P1038" i="1"/>
  <c r="Q1038" i="1"/>
  <c r="R1038" i="1"/>
  <c r="S1038" i="1"/>
  <c r="O1039" i="1"/>
  <c r="P1039" i="1"/>
  <c r="Q1039" i="1"/>
  <c r="R1039" i="1"/>
  <c r="S1039" i="1"/>
  <c r="O1040" i="1"/>
  <c r="P1040" i="1"/>
  <c r="Q1040" i="1"/>
  <c r="R1040" i="1"/>
  <c r="S1040" i="1"/>
  <c r="O1041" i="1"/>
  <c r="P1041" i="1"/>
  <c r="Q1041" i="1"/>
  <c r="R1041" i="1"/>
  <c r="S1041" i="1"/>
  <c r="O1042" i="1"/>
  <c r="P1042" i="1"/>
  <c r="Q1042" i="1"/>
  <c r="R1042" i="1"/>
  <c r="S1042" i="1"/>
  <c r="O1043" i="1"/>
  <c r="P1043" i="1"/>
  <c r="Q1043" i="1"/>
  <c r="R1043" i="1"/>
  <c r="S1043" i="1"/>
  <c r="O1044" i="1"/>
  <c r="P1044" i="1"/>
  <c r="Q1044" i="1"/>
  <c r="R1044" i="1"/>
  <c r="S1044" i="1"/>
  <c r="O1045" i="1"/>
  <c r="P1045" i="1"/>
  <c r="Q1045" i="1"/>
  <c r="R1045" i="1"/>
  <c r="S1045" i="1"/>
  <c r="O1046" i="1"/>
  <c r="P1046" i="1"/>
  <c r="Q1046" i="1"/>
  <c r="R1046" i="1"/>
  <c r="S1046" i="1"/>
  <c r="O1047" i="1"/>
  <c r="P1047" i="1"/>
  <c r="Q1047" i="1"/>
  <c r="R1047" i="1"/>
  <c r="S1047" i="1"/>
  <c r="O1048" i="1"/>
  <c r="P1048" i="1"/>
  <c r="Q1048" i="1"/>
  <c r="R1048" i="1"/>
  <c r="S1048" i="1"/>
  <c r="O1049" i="1"/>
  <c r="P1049" i="1"/>
  <c r="Q1049" i="1"/>
  <c r="R1049" i="1"/>
  <c r="S1049" i="1"/>
  <c r="O1050" i="1"/>
  <c r="P1050" i="1"/>
  <c r="Q1050" i="1"/>
  <c r="R1050" i="1"/>
  <c r="S1050" i="1"/>
  <c r="O1051" i="1"/>
  <c r="P1051" i="1"/>
  <c r="Q1051" i="1"/>
  <c r="R1051" i="1"/>
  <c r="S1051" i="1"/>
  <c r="O1052" i="1"/>
  <c r="P1052" i="1"/>
  <c r="Q1052" i="1"/>
  <c r="R1052" i="1"/>
  <c r="S1052" i="1"/>
  <c r="O1053" i="1"/>
  <c r="P1053" i="1"/>
  <c r="Q1053" i="1"/>
  <c r="R1053" i="1"/>
  <c r="S1053" i="1"/>
  <c r="O1054" i="1"/>
  <c r="P1054" i="1"/>
  <c r="Q1054" i="1"/>
  <c r="R1054" i="1"/>
  <c r="S1054" i="1"/>
  <c r="O1055" i="1"/>
  <c r="P1055" i="1"/>
  <c r="Q1055" i="1"/>
  <c r="R1055" i="1"/>
  <c r="S1055" i="1"/>
  <c r="O1056" i="1"/>
  <c r="P1056" i="1"/>
  <c r="Q1056" i="1"/>
  <c r="R1056" i="1"/>
  <c r="S1056" i="1"/>
  <c r="O1057" i="1"/>
  <c r="P1057" i="1"/>
  <c r="Q1057" i="1"/>
  <c r="R1057" i="1"/>
  <c r="S1057" i="1"/>
  <c r="O1058" i="1"/>
  <c r="P1058" i="1"/>
  <c r="Q1058" i="1"/>
  <c r="R1058" i="1"/>
  <c r="S1058" i="1"/>
  <c r="O1059" i="1"/>
  <c r="P1059" i="1"/>
  <c r="Q1059" i="1"/>
  <c r="R1059" i="1"/>
  <c r="S1059" i="1"/>
  <c r="O1060" i="1"/>
  <c r="P1060" i="1"/>
  <c r="Q1060" i="1"/>
  <c r="R1060" i="1"/>
  <c r="S1060" i="1"/>
  <c r="O1061" i="1"/>
  <c r="P1061" i="1"/>
  <c r="Q1061" i="1"/>
  <c r="R1061" i="1"/>
  <c r="S1061" i="1"/>
  <c r="O1062" i="1"/>
  <c r="P1062" i="1"/>
  <c r="Q1062" i="1"/>
  <c r="R1062" i="1"/>
  <c r="S1062" i="1"/>
  <c r="O1063" i="1"/>
  <c r="P1063" i="1"/>
  <c r="Q1063" i="1"/>
  <c r="R1063" i="1"/>
  <c r="S1063" i="1"/>
  <c r="O1064" i="1"/>
  <c r="P1064" i="1"/>
  <c r="Q1064" i="1"/>
  <c r="R1064" i="1"/>
  <c r="S1064" i="1"/>
  <c r="O1065" i="1"/>
  <c r="P1065" i="1"/>
  <c r="Q1065" i="1"/>
  <c r="R1065" i="1"/>
  <c r="S1065" i="1"/>
  <c r="O1066" i="1"/>
  <c r="P1066" i="1"/>
  <c r="Q1066" i="1"/>
  <c r="R1066" i="1"/>
  <c r="S1066" i="1"/>
  <c r="O1067" i="1"/>
  <c r="P1067" i="1"/>
  <c r="Q1067" i="1"/>
  <c r="R1067" i="1"/>
  <c r="S1067" i="1"/>
  <c r="O1068" i="1"/>
  <c r="P1068" i="1"/>
  <c r="Q1068" i="1"/>
  <c r="R1068" i="1"/>
  <c r="S1068" i="1"/>
  <c r="O1069" i="1"/>
  <c r="P1069" i="1"/>
  <c r="Q1069" i="1"/>
  <c r="R1069" i="1"/>
  <c r="S1069" i="1"/>
  <c r="O1070" i="1"/>
  <c r="P1070" i="1"/>
  <c r="Q1070" i="1"/>
  <c r="R1070" i="1"/>
  <c r="S1070" i="1"/>
  <c r="O1071" i="1"/>
  <c r="P1071" i="1"/>
  <c r="Q1071" i="1"/>
  <c r="R1071" i="1"/>
  <c r="S1071" i="1"/>
  <c r="O1072" i="1"/>
  <c r="P1072" i="1"/>
  <c r="Q1072" i="1"/>
  <c r="R1072" i="1"/>
  <c r="S1072" i="1"/>
  <c r="O1073" i="1"/>
  <c r="P1073" i="1"/>
  <c r="Q1073" i="1"/>
  <c r="R1073" i="1"/>
  <c r="S1073" i="1"/>
  <c r="O1074" i="1"/>
  <c r="P1074" i="1"/>
  <c r="Q1074" i="1"/>
  <c r="R1074" i="1"/>
  <c r="S1074" i="1"/>
  <c r="O1075" i="1"/>
  <c r="P1075" i="1"/>
  <c r="Q1075" i="1"/>
  <c r="R1075" i="1"/>
  <c r="S1075" i="1"/>
  <c r="O1076" i="1"/>
  <c r="P1076" i="1"/>
  <c r="Q1076" i="1"/>
  <c r="R1076" i="1"/>
  <c r="S1076" i="1"/>
  <c r="O1077" i="1"/>
  <c r="P1077" i="1"/>
  <c r="Q1077" i="1"/>
  <c r="R1077" i="1"/>
  <c r="S1077" i="1"/>
  <c r="O1078" i="1"/>
  <c r="P1078" i="1"/>
  <c r="Q1078" i="1"/>
  <c r="R1078" i="1"/>
  <c r="S1078" i="1"/>
  <c r="O1079" i="1"/>
  <c r="P1079" i="1"/>
  <c r="Q1079" i="1"/>
  <c r="R1079" i="1"/>
  <c r="S1079" i="1"/>
  <c r="O1080" i="1"/>
  <c r="P1080" i="1"/>
  <c r="Q1080" i="1"/>
  <c r="R1080" i="1"/>
  <c r="S1080" i="1"/>
  <c r="O1081" i="1"/>
  <c r="P1081" i="1"/>
  <c r="Q1081" i="1"/>
  <c r="R1081" i="1"/>
  <c r="S1081" i="1"/>
  <c r="O1082" i="1"/>
  <c r="P1082" i="1"/>
  <c r="Q1082" i="1"/>
  <c r="R1082" i="1"/>
  <c r="S1082" i="1"/>
  <c r="O1083" i="1"/>
  <c r="P1083" i="1"/>
  <c r="Q1083" i="1"/>
  <c r="R1083" i="1"/>
  <c r="S1083" i="1"/>
  <c r="O1084" i="1"/>
  <c r="P1084" i="1"/>
  <c r="Q1084" i="1"/>
  <c r="R1084" i="1"/>
  <c r="S1084" i="1"/>
  <c r="O1085" i="1"/>
  <c r="P1085" i="1"/>
  <c r="Q1085" i="1"/>
  <c r="R1085" i="1"/>
  <c r="S1085" i="1"/>
  <c r="O1086" i="1"/>
  <c r="P1086" i="1"/>
  <c r="Q1086" i="1"/>
  <c r="R1086" i="1"/>
  <c r="S1086" i="1"/>
  <c r="O1087" i="1"/>
  <c r="P1087" i="1"/>
  <c r="Q1087" i="1"/>
  <c r="R1087" i="1"/>
  <c r="S1087" i="1"/>
  <c r="O1088" i="1"/>
  <c r="P1088" i="1"/>
  <c r="Q1088" i="1"/>
  <c r="R1088" i="1"/>
  <c r="S1088" i="1"/>
  <c r="O1089" i="1"/>
  <c r="P1089" i="1"/>
  <c r="Q1089" i="1"/>
  <c r="R1089" i="1"/>
  <c r="S1089" i="1"/>
  <c r="O1090" i="1"/>
  <c r="P1090" i="1"/>
  <c r="Q1090" i="1"/>
  <c r="R1090" i="1"/>
  <c r="S1090" i="1"/>
  <c r="O1091" i="1"/>
  <c r="P1091" i="1"/>
  <c r="Q1091" i="1"/>
  <c r="R1091" i="1"/>
  <c r="S1091" i="1"/>
  <c r="O1092" i="1"/>
  <c r="P1092" i="1"/>
  <c r="Q1092" i="1"/>
  <c r="R1092" i="1"/>
  <c r="S1092" i="1"/>
  <c r="O1093" i="1"/>
  <c r="P1093" i="1"/>
  <c r="Q1093" i="1"/>
  <c r="R1093" i="1"/>
  <c r="S1093" i="1"/>
  <c r="O1094" i="1"/>
  <c r="P1094" i="1"/>
  <c r="Q1094" i="1"/>
  <c r="R1094" i="1"/>
  <c r="S1094" i="1"/>
  <c r="O1095" i="1"/>
  <c r="P1095" i="1"/>
  <c r="Q1095" i="1"/>
  <c r="R1095" i="1"/>
  <c r="S1095" i="1"/>
  <c r="O1096" i="1"/>
  <c r="P1096" i="1"/>
  <c r="Q1096" i="1"/>
  <c r="R1096" i="1"/>
  <c r="S1096" i="1"/>
  <c r="O1097" i="1"/>
  <c r="P1097" i="1"/>
  <c r="Q1097" i="1"/>
  <c r="R1097" i="1"/>
  <c r="S1097" i="1"/>
  <c r="O1098" i="1"/>
  <c r="P1098" i="1"/>
  <c r="Q1098" i="1"/>
  <c r="R1098" i="1"/>
  <c r="S1098" i="1"/>
  <c r="O1099" i="1"/>
  <c r="P1099" i="1"/>
  <c r="Q1099" i="1"/>
  <c r="R1099" i="1"/>
  <c r="S1099" i="1"/>
  <c r="O1100" i="1"/>
  <c r="P1100" i="1"/>
  <c r="Q1100" i="1"/>
  <c r="R1100" i="1"/>
  <c r="S1100" i="1"/>
  <c r="O1101" i="1"/>
  <c r="P1101" i="1"/>
  <c r="Q1101" i="1"/>
  <c r="R1101" i="1"/>
  <c r="S1101" i="1"/>
  <c r="O1102" i="1"/>
  <c r="P1102" i="1"/>
  <c r="Q1102" i="1"/>
  <c r="R1102" i="1"/>
  <c r="S1102" i="1"/>
  <c r="O1103" i="1"/>
  <c r="P1103" i="1"/>
  <c r="Q1103" i="1"/>
  <c r="R1103" i="1"/>
  <c r="S1103" i="1"/>
  <c r="O1104" i="1"/>
  <c r="P1104" i="1"/>
  <c r="Q1104" i="1"/>
  <c r="R1104" i="1"/>
  <c r="S1104" i="1"/>
  <c r="O1105" i="1"/>
  <c r="P1105" i="1"/>
  <c r="Q1105" i="1"/>
  <c r="R1105" i="1"/>
  <c r="S1105" i="1"/>
  <c r="O1106" i="1"/>
  <c r="P1106" i="1"/>
  <c r="Q1106" i="1"/>
  <c r="R1106" i="1"/>
  <c r="S1106" i="1"/>
  <c r="O1107" i="1"/>
  <c r="P1107" i="1"/>
  <c r="Q1107" i="1"/>
  <c r="R1107" i="1"/>
  <c r="S1107" i="1"/>
  <c r="O1108" i="1"/>
  <c r="P1108" i="1"/>
  <c r="Q1108" i="1"/>
  <c r="R1108" i="1"/>
  <c r="S1108" i="1"/>
  <c r="O1109" i="1"/>
  <c r="P1109" i="1"/>
  <c r="Q1109" i="1"/>
  <c r="R1109" i="1"/>
  <c r="S1109" i="1"/>
  <c r="O1110" i="1"/>
  <c r="P1110" i="1"/>
  <c r="Q1110" i="1"/>
  <c r="R1110" i="1"/>
  <c r="S1110" i="1"/>
  <c r="O1111" i="1"/>
  <c r="P1111" i="1"/>
  <c r="Q1111" i="1"/>
  <c r="R1111" i="1"/>
  <c r="S1111" i="1"/>
  <c r="O1112" i="1"/>
  <c r="P1112" i="1"/>
  <c r="Q1112" i="1"/>
  <c r="R1112" i="1"/>
  <c r="S1112" i="1"/>
  <c r="O1113" i="1"/>
  <c r="P1113" i="1"/>
  <c r="Q1113" i="1"/>
  <c r="R1113" i="1"/>
  <c r="S1113" i="1"/>
  <c r="O1114" i="1"/>
  <c r="P1114" i="1"/>
  <c r="Q1114" i="1"/>
  <c r="R1114" i="1"/>
  <c r="S1114" i="1"/>
  <c r="O1115" i="1"/>
  <c r="P1115" i="1"/>
  <c r="Q1115" i="1"/>
  <c r="R1115" i="1"/>
  <c r="S1115" i="1"/>
  <c r="O1116" i="1"/>
  <c r="P1116" i="1"/>
  <c r="Q1116" i="1"/>
  <c r="R1116" i="1"/>
  <c r="S1116" i="1"/>
  <c r="O1117" i="1"/>
  <c r="P1117" i="1"/>
  <c r="Q1117" i="1"/>
  <c r="R1117" i="1"/>
  <c r="S1117" i="1"/>
  <c r="O1118" i="1"/>
  <c r="P1118" i="1"/>
  <c r="Q1118" i="1"/>
  <c r="R1118" i="1"/>
  <c r="S1118" i="1"/>
  <c r="O1119" i="1"/>
  <c r="P1119" i="1"/>
  <c r="Q1119" i="1"/>
  <c r="R1119" i="1"/>
  <c r="S1119" i="1"/>
  <c r="O1120" i="1"/>
  <c r="P1120" i="1"/>
  <c r="Q1120" i="1"/>
  <c r="R1120" i="1"/>
  <c r="S1120" i="1"/>
  <c r="O1121" i="1"/>
  <c r="P1121" i="1"/>
  <c r="Q1121" i="1"/>
  <c r="R1121" i="1"/>
  <c r="S1121" i="1"/>
  <c r="O1122" i="1"/>
  <c r="P1122" i="1"/>
  <c r="Q1122" i="1"/>
  <c r="R1122" i="1"/>
  <c r="S1122" i="1"/>
  <c r="O1123" i="1"/>
  <c r="P1123" i="1"/>
  <c r="Q1123" i="1"/>
  <c r="R1123" i="1"/>
  <c r="S1123" i="1"/>
  <c r="O1124" i="1"/>
  <c r="P1124" i="1"/>
  <c r="Q1124" i="1"/>
  <c r="R1124" i="1"/>
  <c r="S1124" i="1"/>
  <c r="O1125" i="1"/>
  <c r="P1125" i="1"/>
  <c r="Q1125" i="1"/>
  <c r="R1125" i="1"/>
  <c r="S1125" i="1"/>
  <c r="O1126" i="1"/>
  <c r="P1126" i="1"/>
  <c r="Q1126" i="1"/>
  <c r="R1126" i="1"/>
  <c r="S1126" i="1"/>
  <c r="O1127" i="1"/>
  <c r="P1127" i="1"/>
  <c r="Q1127" i="1"/>
  <c r="R1127" i="1"/>
  <c r="S1127" i="1"/>
  <c r="O1128" i="1"/>
  <c r="P1128" i="1"/>
  <c r="Q1128" i="1"/>
  <c r="R1128" i="1"/>
  <c r="S1128" i="1"/>
  <c r="O1129" i="1"/>
  <c r="P1129" i="1"/>
  <c r="Q1129" i="1"/>
  <c r="R1129" i="1"/>
  <c r="S1129" i="1"/>
  <c r="O1130" i="1"/>
  <c r="P1130" i="1"/>
  <c r="Q1130" i="1"/>
  <c r="R1130" i="1"/>
  <c r="S1130" i="1"/>
  <c r="O1131" i="1"/>
  <c r="P1131" i="1"/>
  <c r="Q1131" i="1"/>
  <c r="R1131" i="1"/>
  <c r="S1131" i="1"/>
  <c r="O1132" i="1"/>
  <c r="P1132" i="1"/>
  <c r="Q1132" i="1"/>
  <c r="R1132" i="1"/>
  <c r="S1132" i="1"/>
  <c r="O1133" i="1"/>
  <c r="P1133" i="1"/>
  <c r="Q1133" i="1"/>
  <c r="R1133" i="1"/>
  <c r="S1133" i="1"/>
  <c r="O1134" i="1"/>
  <c r="P1134" i="1"/>
  <c r="Q1134" i="1"/>
  <c r="R1134" i="1"/>
  <c r="S1134" i="1"/>
  <c r="O1135" i="1"/>
  <c r="P1135" i="1"/>
  <c r="Q1135" i="1"/>
  <c r="R1135" i="1"/>
  <c r="S1135" i="1"/>
  <c r="O1136" i="1"/>
  <c r="P1136" i="1"/>
  <c r="Q1136" i="1"/>
  <c r="R1136" i="1"/>
  <c r="S1136" i="1"/>
  <c r="O1137" i="1"/>
  <c r="P1137" i="1"/>
  <c r="Q1137" i="1"/>
  <c r="R1137" i="1"/>
  <c r="S1137" i="1"/>
  <c r="O1138" i="1"/>
  <c r="P1138" i="1"/>
  <c r="Q1138" i="1"/>
  <c r="R1138" i="1"/>
  <c r="S1138" i="1"/>
  <c r="O1139" i="1"/>
  <c r="P1139" i="1"/>
  <c r="Q1139" i="1"/>
  <c r="R1139" i="1"/>
  <c r="S1139" i="1"/>
  <c r="O1140" i="1"/>
  <c r="P1140" i="1"/>
  <c r="Q1140" i="1"/>
  <c r="R1140" i="1"/>
  <c r="S1140" i="1"/>
  <c r="O1141" i="1"/>
  <c r="P1141" i="1"/>
  <c r="Q1141" i="1"/>
  <c r="R1141" i="1"/>
  <c r="S1141" i="1"/>
  <c r="O1142" i="1"/>
  <c r="P1142" i="1"/>
  <c r="Q1142" i="1"/>
  <c r="R1142" i="1"/>
  <c r="S1142" i="1"/>
  <c r="O1143" i="1"/>
  <c r="P1143" i="1"/>
  <c r="Q1143" i="1"/>
  <c r="R1143" i="1"/>
  <c r="S1143" i="1"/>
  <c r="O1144" i="1"/>
  <c r="P1144" i="1"/>
  <c r="Q1144" i="1"/>
  <c r="R1144" i="1"/>
  <c r="S1144" i="1"/>
  <c r="O1145" i="1"/>
  <c r="P1145" i="1"/>
  <c r="Q1145" i="1"/>
  <c r="R1145" i="1"/>
  <c r="S1145" i="1"/>
  <c r="O1146" i="1"/>
  <c r="P1146" i="1"/>
  <c r="Q1146" i="1"/>
  <c r="R1146" i="1"/>
  <c r="S1146" i="1"/>
  <c r="O1147" i="1"/>
  <c r="P1147" i="1"/>
  <c r="Q1147" i="1"/>
  <c r="R1147" i="1"/>
  <c r="S1147" i="1"/>
  <c r="O1148" i="1"/>
  <c r="P1148" i="1"/>
  <c r="Q1148" i="1"/>
  <c r="R1148" i="1"/>
  <c r="S1148" i="1"/>
  <c r="O1149" i="1"/>
  <c r="P1149" i="1"/>
  <c r="Q1149" i="1"/>
  <c r="R1149" i="1"/>
  <c r="S1149" i="1"/>
  <c r="O1150" i="1"/>
  <c r="P1150" i="1"/>
  <c r="Q1150" i="1"/>
  <c r="R1150" i="1"/>
  <c r="S1150" i="1"/>
  <c r="O1151" i="1"/>
  <c r="P1151" i="1"/>
  <c r="Q1151" i="1"/>
  <c r="R1151" i="1"/>
  <c r="S1151" i="1"/>
  <c r="O1152" i="1"/>
  <c r="P1152" i="1"/>
  <c r="Q1152" i="1"/>
  <c r="R1152" i="1"/>
  <c r="S1152" i="1"/>
  <c r="O1153" i="1"/>
  <c r="P1153" i="1"/>
  <c r="Q1153" i="1"/>
  <c r="R1153" i="1"/>
  <c r="S1153" i="1"/>
  <c r="O1154" i="1"/>
  <c r="P1154" i="1"/>
  <c r="Q1154" i="1"/>
  <c r="R1154" i="1"/>
  <c r="S1154" i="1"/>
  <c r="O1155" i="1"/>
  <c r="P1155" i="1"/>
  <c r="Q1155" i="1"/>
  <c r="R1155" i="1"/>
  <c r="S1155" i="1"/>
  <c r="O1156" i="1"/>
  <c r="P1156" i="1"/>
  <c r="Q1156" i="1"/>
  <c r="R1156" i="1"/>
  <c r="S1156" i="1"/>
  <c r="O1157" i="1"/>
  <c r="P1157" i="1"/>
  <c r="Q1157" i="1"/>
  <c r="R1157" i="1"/>
  <c r="S1157" i="1"/>
  <c r="O1158" i="1"/>
  <c r="P1158" i="1"/>
  <c r="Q1158" i="1"/>
  <c r="R1158" i="1"/>
  <c r="S1158" i="1"/>
  <c r="O1159" i="1"/>
  <c r="P1159" i="1"/>
  <c r="Q1159" i="1"/>
  <c r="R1159" i="1"/>
  <c r="S1159" i="1"/>
  <c r="O1160" i="1"/>
  <c r="P1160" i="1"/>
  <c r="Q1160" i="1"/>
  <c r="R1160" i="1"/>
  <c r="S1160" i="1"/>
  <c r="O1161" i="1"/>
  <c r="P1161" i="1"/>
  <c r="Q1161" i="1"/>
  <c r="R1161" i="1"/>
  <c r="S1161" i="1"/>
  <c r="O1162" i="1"/>
  <c r="P1162" i="1"/>
  <c r="Q1162" i="1"/>
  <c r="R1162" i="1"/>
  <c r="S1162" i="1"/>
  <c r="O1163" i="1"/>
  <c r="P1163" i="1"/>
  <c r="Q1163" i="1"/>
  <c r="R1163" i="1"/>
  <c r="S1163" i="1"/>
  <c r="O1164" i="1"/>
  <c r="P1164" i="1"/>
  <c r="Q1164" i="1"/>
  <c r="R1164" i="1"/>
  <c r="S1164" i="1"/>
  <c r="O1165" i="1"/>
  <c r="P1165" i="1"/>
  <c r="Q1165" i="1"/>
  <c r="R1165" i="1"/>
  <c r="S1165" i="1"/>
  <c r="O1166" i="1"/>
  <c r="P1166" i="1"/>
  <c r="Q1166" i="1"/>
  <c r="R1166" i="1"/>
  <c r="S1166" i="1"/>
  <c r="O1167" i="1"/>
  <c r="P1167" i="1"/>
  <c r="Q1167" i="1"/>
  <c r="R1167" i="1"/>
  <c r="S1167" i="1"/>
  <c r="O1168" i="1"/>
  <c r="P1168" i="1"/>
  <c r="Q1168" i="1"/>
  <c r="R1168" i="1"/>
  <c r="S1168" i="1"/>
  <c r="O1169" i="1"/>
  <c r="P1169" i="1"/>
  <c r="Q1169" i="1"/>
  <c r="R1169" i="1"/>
  <c r="S1169" i="1"/>
  <c r="O1170" i="1"/>
  <c r="P1170" i="1"/>
  <c r="Q1170" i="1"/>
  <c r="R1170" i="1"/>
  <c r="S1170" i="1"/>
  <c r="O1171" i="1"/>
  <c r="P1171" i="1"/>
  <c r="Q1171" i="1"/>
  <c r="R1171" i="1"/>
  <c r="S1171" i="1"/>
  <c r="O1172" i="1"/>
  <c r="P1172" i="1"/>
  <c r="Q1172" i="1"/>
  <c r="R1172" i="1"/>
  <c r="S1172" i="1"/>
  <c r="O1173" i="1"/>
  <c r="P1173" i="1"/>
  <c r="Q1173" i="1"/>
  <c r="R1173" i="1"/>
  <c r="S1173" i="1"/>
  <c r="O1174" i="1"/>
  <c r="P1174" i="1"/>
  <c r="Q1174" i="1"/>
  <c r="R1174" i="1"/>
  <c r="S1174" i="1"/>
  <c r="O1175" i="1"/>
  <c r="P1175" i="1"/>
  <c r="Q1175" i="1"/>
  <c r="R1175" i="1"/>
  <c r="S1175" i="1"/>
  <c r="O1176" i="1"/>
  <c r="P1176" i="1"/>
  <c r="Q1176" i="1"/>
  <c r="R1176" i="1"/>
  <c r="S1176" i="1"/>
  <c r="O1177" i="1"/>
  <c r="P1177" i="1"/>
  <c r="Q1177" i="1"/>
  <c r="R1177" i="1"/>
  <c r="S1177" i="1"/>
  <c r="O1178" i="1"/>
  <c r="P1178" i="1"/>
  <c r="Q1178" i="1"/>
  <c r="R1178" i="1"/>
  <c r="S1178" i="1"/>
  <c r="O1179" i="1"/>
  <c r="P1179" i="1"/>
  <c r="Q1179" i="1"/>
  <c r="R1179" i="1"/>
  <c r="S1179" i="1"/>
  <c r="O1180" i="1"/>
  <c r="P1180" i="1"/>
  <c r="Q1180" i="1"/>
  <c r="R1180" i="1"/>
  <c r="S1180" i="1"/>
  <c r="O1181" i="1"/>
  <c r="P1181" i="1"/>
  <c r="Q1181" i="1"/>
  <c r="R1181" i="1"/>
  <c r="S1181" i="1"/>
  <c r="O1182" i="1"/>
  <c r="P1182" i="1"/>
  <c r="Q1182" i="1"/>
  <c r="R1182" i="1"/>
  <c r="S1182" i="1"/>
  <c r="O1183" i="1"/>
  <c r="P1183" i="1"/>
  <c r="Q1183" i="1"/>
  <c r="R1183" i="1"/>
  <c r="S1183" i="1"/>
  <c r="O1184" i="1"/>
  <c r="P1184" i="1"/>
  <c r="Q1184" i="1"/>
  <c r="R1184" i="1"/>
  <c r="S1184" i="1"/>
  <c r="O1185" i="1"/>
  <c r="P1185" i="1"/>
  <c r="Q1185" i="1"/>
  <c r="R1185" i="1"/>
  <c r="S1185" i="1"/>
  <c r="O1186" i="1"/>
  <c r="P1186" i="1"/>
  <c r="Q1186" i="1"/>
  <c r="R1186" i="1"/>
  <c r="S1186" i="1"/>
  <c r="O1187" i="1"/>
  <c r="P1187" i="1"/>
  <c r="Q1187" i="1"/>
  <c r="R1187" i="1"/>
  <c r="S1187" i="1"/>
  <c r="O1188" i="1"/>
  <c r="P1188" i="1"/>
  <c r="Q1188" i="1"/>
  <c r="R1188" i="1"/>
  <c r="S1188" i="1"/>
  <c r="O1189" i="1"/>
  <c r="P1189" i="1"/>
  <c r="Q1189" i="1"/>
  <c r="R1189" i="1"/>
  <c r="S1189" i="1"/>
  <c r="O1190" i="1"/>
  <c r="P1190" i="1"/>
  <c r="Q1190" i="1"/>
  <c r="R1190" i="1"/>
  <c r="S1190" i="1"/>
  <c r="O1191" i="1"/>
  <c r="P1191" i="1"/>
  <c r="Q1191" i="1"/>
  <c r="R1191" i="1"/>
  <c r="S1191" i="1"/>
  <c r="O1192" i="1"/>
  <c r="P1192" i="1"/>
  <c r="Q1192" i="1"/>
  <c r="R1192" i="1"/>
  <c r="S1192" i="1"/>
  <c r="O1193" i="1"/>
  <c r="P1193" i="1"/>
  <c r="Q1193" i="1"/>
  <c r="R1193" i="1"/>
  <c r="S1193" i="1"/>
  <c r="O1194" i="1"/>
  <c r="P1194" i="1"/>
  <c r="Q1194" i="1"/>
  <c r="R1194" i="1"/>
  <c r="S1194" i="1"/>
  <c r="O1195" i="1"/>
  <c r="P1195" i="1"/>
  <c r="Q1195" i="1"/>
  <c r="R1195" i="1"/>
  <c r="S1195" i="1"/>
  <c r="O1196" i="1"/>
  <c r="P1196" i="1"/>
  <c r="Q1196" i="1"/>
  <c r="R1196" i="1"/>
  <c r="S1196" i="1"/>
  <c r="O1197" i="1"/>
  <c r="P1197" i="1"/>
  <c r="Q1197" i="1"/>
  <c r="R1197" i="1"/>
  <c r="S1197" i="1"/>
  <c r="O1198" i="1"/>
  <c r="P1198" i="1"/>
  <c r="Q1198" i="1"/>
  <c r="R1198" i="1"/>
  <c r="S1198" i="1"/>
  <c r="O1199" i="1"/>
  <c r="P1199" i="1"/>
  <c r="Q1199" i="1"/>
  <c r="R1199" i="1"/>
  <c r="S1199" i="1"/>
  <c r="O1200" i="1"/>
  <c r="P1200" i="1"/>
  <c r="Q1200" i="1"/>
  <c r="R1200" i="1"/>
  <c r="S1200" i="1"/>
  <c r="O1201" i="1"/>
  <c r="P1201" i="1"/>
  <c r="Q1201" i="1"/>
  <c r="R1201" i="1"/>
  <c r="S1201" i="1"/>
  <c r="O1202" i="1"/>
  <c r="P1202" i="1"/>
  <c r="Q1202" i="1"/>
  <c r="R1202" i="1"/>
  <c r="S1202" i="1"/>
  <c r="O1203" i="1"/>
  <c r="P1203" i="1"/>
  <c r="Q1203" i="1"/>
  <c r="R1203" i="1"/>
  <c r="S1203" i="1"/>
  <c r="O1204" i="1"/>
  <c r="P1204" i="1"/>
  <c r="Q1204" i="1"/>
  <c r="R1204" i="1"/>
  <c r="S1204" i="1"/>
  <c r="O1205" i="1"/>
  <c r="P1205" i="1"/>
  <c r="Q1205" i="1"/>
  <c r="R1205" i="1"/>
  <c r="S1205" i="1"/>
  <c r="O1206" i="1"/>
  <c r="P1206" i="1"/>
  <c r="Q1206" i="1"/>
  <c r="R1206" i="1"/>
  <c r="S1206" i="1"/>
  <c r="O1207" i="1"/>
  <c r="P1207" i="1"/>
  <c r="Q1207" i="1"/>
  <c r="R1207" i="1"/>
  <c r="S1207" i="1"/>
  <c r="O1208" i="1"/>
  <c r="P1208" i="1"/>
  <c r="Q1208" i="1"/>
  <c r="R1208" i="1"/>
  <c r="S1208" i="1"/>
  <c r="O1209" i="1"/>
  <c r="P1209" i="1"/>
  <c r="Q1209" i="1"/>
  <c r="R1209" i="1"/>
  <c r="S1209" i="1"/>
  <c r="O1210" i="1"/>
  <c r="P1210" i="1"/>
  <c r="Q1210" i="1"/>
  <c r="R1210" i="1"/>
  <c r="S1210" i="1"/>
  <c r="O1211" i="1"/>
  <c r="P1211" i="1"/>
  <c r="Q1211" i="1"/>
  <c r="R1211" i="1"/>
  <c r="S1211" i="1"/>
  <c r="O1212" i="1"/>
  <c r="P1212" i="1"/>
  <c r="Q1212" i="1"/>
  <c r="R1212" i="1"/>
  <c r="S1212" i="1"/>
  <c r="O1213" i="1"/>
  <c r="P1213" i="1"/>
  <c r="Q1213" i="1"/>
  <c r="R1213" i="1"/>
  <c r="S1213" i="1"/>
  <c r="O1214" i="1"/>
  <c r="P1214" i="1"/>
  <c r="Q1214" i="1"/>
  <c r="R1214" i="1"/>
  <c r="S1214" i="1"/>
  <c r="O1215" i="1"/>
  <c r="P1215" i="1"/>
  <c r="Q1215" i="1"/>
  <c r="R1215" i="1"/>
  <c r="S1215" i="1"/>
  <c r="O1216" i="1"/>
  <c r="P1216" i="1"/>
  <c r="Q1216" i="1"/>
  <c r="R1216" i="1"/>
  <c r="S1216" i="1"/>
  <c r="O1217" i="1"/>
  <c r="P1217" i="1"/>
  <c r="Q1217" i="1"/>
  <c r="R1217" i="1"/>
  <c r="S1217" i="1"/>
  <c r="O1218" i="1"/>
  <c r="P1218" i="1"/>
  <c r="Q1218" i="1"/>
  <c r="R1218" i="1"/>
  <c r="S1218" i="1"/>
  <c r="O1219" i="1"/>
  <c r="P1219" i="1"/>
  <c r="Q1219" i="1"/>
  <c r="R1219" i="1"/>
  <c r="S1219" i="1"/>
  <c r="O1220" i="1"/>
  <c r="P1220" i="1"/>
  <c r="Q1220" i="1"/>
  <c r="R1220" i="1"/>
  <c r="S1220" i="1"/>
  <c r="O1221" i="1"/>
  <c r="P1221" i="1"/>
  <c r="Q1221" i="1"/>
  <c r="R1221" i="1"/>
  <c r="S1221" i="1"/>
  <c r="O1222" i="1"/>
  <c r="P1222" i="1"/>
  <c r="Q1222" i="1"/>
  <c r="R1222" i="1"/>
  <c r="S1222" i="1"/>
  <c r="O1223" i="1"/>
  <c r="P1223" i="1"/>
  <c r="Q1223" i="1"/>
  <c r="R1223" i="1"/>
  <c r="S1223" i="1"/>
  <c r="O1224" i="1"/>
  <c r="P1224" i="1"/>
  <c r="Q1224" i="1"/>
  <c r="R1224" i="1"/>
  <c r="S1224" i="1"/>
  <c r="O1225" i="1"/>
  <c r="P1225" i="1"/>
  <c r="Q1225" i="1"/>
  <c r="R1225" i="1"/>
  <c r="S1225" i="1"/>
  <c r="O1226" i="1"/>
  <c r="P1226" i="1"/>
  <c r="Q1226" i="1"/>
  <c r="R1226" i="1"/>
  <c r="S1226" i="1"/>
  <c r="O1227" i="1"/>
  <c r="P1227" i="1"/>
  <c r="Q1227" i="1"/>
  <c r="R1227" i="1"/>
  <c r="S1227" i="1"/>
  <c r="O1228" i="1"/>
  <c r="P1228" i="1"/>
  <c r="Q1228" i="1"/>
  <c r="R1228" i="1"/>
  <c r="S1228" i="1"/>
  <c r="O1229" i="1"/>
  <c r="P1229" i="1"/>
  <c r="Q1229" i="1"/>
  <c r="R1229" i="1"/>
  <c r="S1229" i="1"/>
  <c r="O1230" i="1"/>
  <c r="P1230" i="1"/>
  <c r="Q1230" i="1"/>
  <c r="R1230" i="1"/>
  <c r="S1230" i="1"/>
  <c r="O1231" i="1"/>
  <c r="P1231" i="1"/>
  <c r="Q1231" i="1"/>
  <c r="R1231" i="1"/>
  <c r="S1231" i="1"/>
  <c r="O1232" i="1"/>
  <c r="P1232" i="1"/>
  <c r="Q1232" i="1"/>
  <c r="R1232" i="1"/>
  <c r="S1232" i="1"/>
  <c r="O1233" i="1"/>
  <c r="P1233" i="1"/>
  <c r="Q1233" i="1"/>
  <c r="R1233" i="1"/>
  <c r="S1233" i="1"/>
  <c r="O1234" i="1"/>
  <c r="P1234" i="1"/>
  <c r="Q1234" i="1"/>
  <c r="R1234" i="1"/>
  <c r="S1234" i="1"/>
  <c r="O1235" i="1"/>
  <c r="P1235" i="1"/>
  <c r="Q1235" i="1"/>
  <c r="R1235" i="1"/>
  <c r="S1235" i="1"/>
  <c r="O1236" i="1"/>
  <c r="P1236" i="1"/>
  <c r="Q1236" i="1"/>
  <c r="R1236" i="1"/>
  <c r="S1236" i="1"/>
  <c r="O1237" i="1"/>
  <c r="P1237" i="1"/>
  <c r="Q1237" i="1"/>
  <c r="R1237" i="1"/>
  <c r="S1237" i="1"/>
  <c r="O1238" i="1"/>
  <c r="P1238" i="1"/>
  <c r="Q1238" i="1"/>
  <c r="R1238" i="1"/>
  <c r="S1238" i="1"/>
  <c r="O1239" i="1"/>
  <c r="P1239" i="1"/>
  <c r="Q1239" i="1"/>
  <c r="R1239" i="1"/>
  <c r="S1239" i="1"/>
  <c r="O1240" i="1"/>
  <c r="P1240" i="1"/>
  <c r="Q1240" i="1"/>
  <c r="R1240" i="1"/>
  <c r="S1240" i="1"/>
  <c r="O1241" i="1"/>
  <c r="P1241" i="1"/>
  <c r="Q1241" i="1"/>
  <c r="R1241" i="1"/>
  <c r="S1241" i="1"/>
  <c r="O1242" i="1"/>
  <c r="P1242" i="1"/>
  <c r="Q1242" i="1"/>
  <c r="R1242" i="1"/>
  <c r="S1242" i="1"/>
  <c r="O1243" i="1"/>
  <c r="P1243" i="1"/>
  <c r="Q1243" i="1"/>
  <c r="R1243" i="1"/>
  <c r="S1243" i="1"/>
  <c r="O1244" i="1"/>
  <c r="P1244" i="1"/>
  <c r="Q1244" i="1"/>
  <c r="R1244" i="1"/>
  <c r="S1244" i="1"/>
  <c r="O1245" i="1"/>
  <c r="P1245" i="1"/>
  <c r="Q1245" i="1"/>
  <c r="R1245" i="1"/>
  <c r="S1245" i="1"/>
  <c r="O1246" i="1"/>
  <c r="P1246" i="1"/>
  <c r="Q1246" i="1"/>
  <c r="R1246" i="1"/>
  <c r="S1246" i="1"/>
  <c r="O1247" i="1"/>
  <c r="P1247" i="1"/>
  <c r="Q1247" i="1"/>
  <c r="R1247" i="1"/>
  <c r="S1247" i="1"/>
  <c r="O1248" i="1"/>
  <c r="P1248" i="1"/>
  <c r="Q1248" i="1"/>
  <c r="R1248" i="1"/>
  <c r="S1248" i="1"/>
  <c r="O1249" i="1"/>
  <c r="P1249" i="1"/>
  <c r="Q1249" i="1"/>
  <c r="R1249" i="1"/>
  <c r="S1249" i="1"/>
  <c r="O1250" i="1"/>
  <c r="P1250" i="1"/>
  <c r="Q1250" i="1"/>
  <c r="R1250" i="1"/>
  <c r="S1250" i="1"/>
  <c r="O1251" i="1"/>
  <c r="P1251" i="1"/>
  <c r="Q1251" i="1"/>
  <c r="R1251" i="1"/>
  <c r="S1251" i="1"/>
  <c r="O1252" i="1"/>
  <c r="P1252" i="1"/>
  <c r="Q1252" i="1"/>
  <c r="R1252" i="1"/>
  <c r="S1252" i="1"/>
  <c r="O1253" i="1"/>
  <c r="P1253" i="1"/>
  <c r="Q1253" i="1"/>
  <c r="R1253" i="1"/>
  <c r="S1253" i="1"/>
  <c r="O1254" i="1"/>
  <c r="P1254" i="1"/>
  <c r="Q1254" i="1"/>
  <c r="R1254" i="1"/>
  <c r="S1254" i="1"/>
  <c r="O1255" i="1"/>
  <c r="P1255" i="1"/>
  <c r="Q1255" i="1"/>
  <c r="R1255" i="1"/>
  <c r="S1255" i="1"/>
  <c r="O1256" i="1"/>
  <c r="P1256" i="1"/>
  <c r="Q1256" i="1"/>
  <c r="R1256" i="1"/>
  <c r="S1256" i="1"/>
  <c r="O1257" i="1"/>
  <c r="P1257" i="1"/>
  <c r="Q1257" i="1"/>
  <c r="R1257" i="1"/>
  <c r="S1257" i="1"/>
  <c r="O1258" i="1"/>
  <c r="P1258" i="1"/>
  <c r="Q1258" i="1"/>
  <c r="R1258" i="1"/>
  <c r="S1258" i="1"/>
  <c r="O1259" i="1"/>
  <c r="P1259" i="1"/>
  <c r="Q1259" i="1"/>
  <c r="R1259" i="1"/>
  <c r="S1259" i="1"/>
  <c r="O1260" i="1"/>
  <c r="P1260" i="1"/>
  <c r="Q1260" i="1"/>
  <c r="R1260" i="1"/>
  <c r="S1260" i="1"/>
  <c r="O1261" i="1"/>
  <c r="P1261" i="1"/>
  <c r="Q1261" i="1"/>
  <c r="R1261" i="1"/>
  <c r="S1261" i="1"/>
  <c r="O1262" i="1"/>
  <c r="P1262" i="1"/>
  <c r="Q1262" i="1"/>
  <c r="R1262" i="1"/>
  <c r="S1262" i="1"/>
  <c r="O1263" i="1"/>
  <c r="P1263" i="1"/>
  <c r="Q1263" i="1"/>
  <c r="R1263" i="1"/>
  <c r="S1263" i="1"/>
  <c r="O1264" i="1"/>
  <c r="P1264" i="1"/>
  <c r="Q1264" i="1"/>
  <c r="R1264" i="1"/>
  <c r="S1264" i="1"/>
  <c r="O1265" i="1"/>
  <c r="P1265" i="1"/>
  <c r="Q1265" i="1"/>
  <c r="R1265" i="1"/>
  <c r="S1265" i="1"/>
  <c r="O1266" i="1"/>
  <c r="P1266" i="1"/>
  <c r="Q1266" i="1"/>
  <c r="R1266" i="1"/>
  <c r="S1266" i="1"/>
  <c r="O1267" i="1"/>
  <c r="P1267" i="1"/>
  <c r="Q1267" i="1"/>
  <c r="R1267" i="1"/>
  <c r="S1267" i="1"/>
  <c r="O1268" i="1"/>
  <c r="P1268" i="1"/>
  <c r="Q1268" i="1"/>
  <c r="R1268" i="1"/>
  <c r="S1268" i="1"/>
  <c r="O1269" i="1"/>
  <c r="P1269" i="1"/>
  <c r="Q1269" i="1"/>
  <c r="R1269" i="1"/>
  <c r="S1269" i="1"/>
  <c r="O1270" i="1"/>
  <c r="P1270" i="1"/>
  <c r="Q1270" i="1"/>
  <c r="R1270" i="1"/>
  <c r="S1270" i="1"/>
  <c r="O1271" i="1"/>
  <c r="P1271" i="1"/>
  <c r="Q1271" i="1"/>
  <c r="R1271" i="1"/>
  <c r="S1271" i="1"/>
  <c r="O1272" i="1"/>
  <c r="P1272" i="1"/>
  <c r="Q1272" i="1"/>
  <c r="R1272" i="1"/>
  <c r="S1272" i="1"/>
  <c r="O1273" i="1"/>
  <c r="P1273" i="1"/>
  <c r="Q1273" i="1"/>
  <c r="R1273" i="1"/>
  <c r="S1273" i="1"/>
  <c r="O1274" i="1"/>
  <c r="P1274" i="1"/>
  <c r="Q1274" i="1"/>
  <c r="R1274" i="1"/>
  <c r="S1274" i="1"/>
  <c r="O1275" i="1"/>
  <c r="P1275" i="1"/>
  <c r="Q1275" i="1"/>
  <c r="R1275" i="1"/>
  <c r="S1275" i="1"/>
  <c r="O1276" i="1"/>
  <c r="P1276" i="1"/>
  <c r="Q1276" i="1"/>
  <c r="R1276" i="1"/>
  <c r="S1276" i="1"/>
  <c r="O1277" i="1"/>
  <c r="P1277" i="1"/>
  <c r="Q1277" i="1"/>
  <c r="R1277" i="1"/>
  <c r="S1277" i="1"/>
  <c r="O1278" i="1"/>
  <c r="P1278" i="1"/>
  <c r="Q1278" i="1"/>
  <c r="R1278" i="1"/>
  <c r="S1278" i="1"/>
  <c r="O1279" i="1"/>
  <c r="P1279" i="1"/>
  <c r="Q1279" i="1"/>
  <c r="R1279" i="1"/>
  <c r="S1279" i="1"/>
  <c r="O1280" i="1"/>
  <c r="P1280" i="1"/>
  <c r="Q1280" i="1"/>
  <c r="R1280" i="1"/>
  <c r="S1280" i="1"/>
  <c r="O1281" i="1"/>
  <c r="P1281" i="1"/>
  <c r="Q1281" i="1"/>
  <c r="R1281" i="1"/>
  <c r="S1281" i="1"/>
  <c r="O1282" i="1"/>
  <c r="P1282" i="1"/>
  <c r="Q1282" i="1"/>
  <c r="R1282" i="1"/>
  <c r="S1282" i="1"/>
  <c r="O1283" i="1"/>
  <c r="P1283" i="1"/>
  <c r="Q1283" i="1"/>
  <c r="R1283" i="1"/>
  <c r="S1283" i="1"/>
  <c r="O1284" i="1"/>
  <c r="P1284" i="1"/>
  <c r="Q1284" i="1"/>
  <c r="R1284" i="1"/>
  <c r="S1284" i="1"/>
  <c r="O1285" i="1"/>
  <c r="P1285" i="1"/>
  <c r="Q1285" i="1"/>
  <c r="R1285" i="1"/>
  <c r="S1285" i="1"/>
  <c r="O1286" i="1"/>
  <c r="P1286" i="1"/>
  <c r="Q1286" i="1"/>
  <c r="R1286" i="1"/>
  <c r="S1286" i="1"/>
  <c r="O1287" i="1"/>
  <c r="P1287" i="1"/>
  <c r="Q1287" i="1"/>
  <c r="R1287" i="1"/>
  <c r="S1287" i="1"/>
  <c r="O1288" i="1"/>
  <c r="P1288" i="1"/>
  <c r="Q1288" i="1"/>
  <c r="R1288" i="1"/>
  <c r="S1288" i="1"/>
  <c r="O1289" i="1"/>
  <c r="P1289" i="1"/>
  <c r="Q1289" i="1"/>
  <c r="R1289" i="1"/>
  <c r="S1289" i="1"/>
  <c r="O1290" i="1"/>
  <c r="P1290" i="1"/>
  <c r="Q1290" i="1"/>
  <c r="R1290" i="1"/>
  <c r="S1290" i="1"/>
  <c r="O1291" i="1"/>
  <c r="P1291" i="1"/>
  <c r="Q1291" i="1"/>
  <c r="R1291" i="1"/>
  <c r="S1291" i="1"/>
  <c r="O1292" i="1"/>
  <c r="P1292" i="1"/>
  <c r="Q1292" i="1"/>
  <c r="R1292" i="1"/>
  <c r="S1292" i="1"/>
  <c r="O1293" i="1"/>
  <c r="P1293" i="1"/>
  <c r="Q1293" i="1"/>
  <c r="R1293" i="1"/>
  <c r="S1293" i="1"/>
  <c r="O1294" i="1"/>
  <c r="P1294" i="1"/>
  <c r="Q1294" i="1"/>
  <c r="R1294" i="1"/>
  <c r="S1294" i="1"/>
  <c r="O1295" i="1"/>
  <c r="P1295" i="1"/>
  <c r="Q1295" i="1"/>
  <c r="R1295" i="1"/>
  <c r="S1295" i="1"/>
  <c r="O1296" i="1"/>
  <c r="P1296" i="1"/>
  <c r="Q1296" i="1"/>
  <c r="R1296" i="1"/>
  <c r="S1296" i="1"/>
  <c r="O1297" i="1"/>
  <c r="P1297" i="1"/>
  <c r="Q1297" i="1"/>
  <c r="R1297" i="1"/>
  <c r="S1297" i="1"/>
  <c r="O1298" i="1"/>
  <c r="P1298" i="1"/>
  <c r="Q1298" i="1"/>
  <c r="R1298" i="1"/>
  <c r="S1298" i="1"/>
  <c r="O1299" i="1"/>
  <c r="P1299" i="1"/>
  <c r="Q1299" i="1"/>
  <c r="R1299" i="1"/>
  <c r="S1299" i="1"/>
  <c r="O1300" i="1"/>
  <c r="P1300" i="1"/>
  <c r="Q1300" i="1"/>
  <c r="R1300" i="1"/>
  <c r="S1300" i="1"/>
  <c r="O1301" i="1"/>
  <c r="P1301" i="1"/>
  <c r="Q1301" i="1"/>
  <c r="R1301" i="1"/>
  <c r="S1301" i="1"/>
  <c r="O1302" i="1"/>
  <c r="P1302" i="1"/>
  <c r="Q1302" i="1"/>
  <c r="R1302" i="1"/>
  <c r="S1302" i="1"/>
  <c r="O1303" i="1"/>
  <c r="P1303" i="1"/>
  <c r="Q1303" i="1"/>
  <c r="R1303" i="1"/>
  <c r="S1303" i="1"/>
  <c r="O1304" i="1"/>
  <c r="P1304" i="1"/>
  <c r="Q1304" i="1"/>
  <c r="R1304" i="1"/>
  <c r="S1304" i="1"/>
  <c r="O1305" i="1"/>
  <c r="P1305" i="1"/>
  <c r="Q1305" i="1"/>
  <c r="R1305" i="1"/>
  <c r="S1305" i="1"/>
  <c r="O1306" i="1"/>
  <c r="P1306" i="1"/>
  <c r="Q1306" i="1"/>
  <c r="R1306" i="1"/>
  <c r="S1306" i="1"/>
  <c r="O1307" i="1"/>
  <c r="P1307" i="1"/>
  <c r="Q1307" i="1"/>
  <c r="R1307" i="1"/>
  <c r="S1307" i="1"/>
  <c r="O1308" i="1"/>
  <c r="P1308" i="1"/>
  <c r="Q1308" i="1"/>
  <c r="R1308" i="1"/>
  <c r="S1308" i="1"/>
  <c r="O1309" i="1"/>
  <c r="P1309" i="1"/>
  <c r="Q1309" i="1"/>
  <c r="R1309" i="1"/>
  <c r="S1309" i="1"/>
  <c r="O1310" i="1"/>
  <c r="P1310" i="1"/>
  <c r="Q1310" i="1"/>
  <c r="R1310" i="1"/>
  <c r="S1310" i="1"/>
  <c r="O1311" i="1"/>
  <c r="P1311" i="1"/>
  <c r="Q1311" i="1"/>
  <c r="R1311" i="1"/>
  <c r="S1311" i="1"/>
  <c r="O1312" i="1"/>
  <c r="P1312" i="1"/>
  <c r="Q1312" i="1"/>
  <c r="R1312" i="1"/>
  <c r="S1312" i="1"/>
  <c r="O1313" i="1"/>
  <c r="P1313" i="1"/>
  <c r="Q1313" i="1"/>
  <c r="R1313" i="1"/>
  <c r="S1313" i="1"/>
  <c r="O1314" i="1"/>
  <c r="P1314" i="1"/>
  <c r="Q1314" i="1"/>
  <c r="R1314" i="1"/>
  <c r="S1314" i="1"/>
  <c r="O1315" i="1"/>
  <c r="P1315" i="1"/>
  <c r="Q1315" i="1"/>
  <c r="R1315" i="1"/>
  <c r="S1315" i="1"/>
  <c r="O1316" i="1"/>
  <c r="P1316" i="1"/>
  <c r="Q1316" i="1"/>
  <c r="R1316" i="1"/>
  <c r="S1316" i="1"/>
  <c r="O1317" i="1"/>
  <c r="P1317" i="1"/>
  <c r="Q1317" i="1"/>
  <c r="R1317" i="1"/>
  <c r="S1317" i="1"/>
  <c r="O1318" i="1"/>
  <c r="P1318" i="1"/>
  <c r="Q1318" i="1"/>
  <c r="R1318" i="1"/>
  <c r="S1318" i="1"/>
  <c r="O1319" i="1"/>
  <c r="P1319" i="1"/>
  <c r="Q1319" i="1"/>
  <c r="R1319" i="1"/>
  <c r="S1319" i="1"/>
  <c r="O1320" i="1"/>
  <c r="P1320" i="1"/>
  <c r="Q1320" i="1"/>
  <c r="R1320" i="1"/>
  <c r="S1320" i="1"/>
  <c r="O1321" i="1"/>
  <c r="P1321" i="1"/>
  <c r="Q1321" i="1"/>
  <c r="R1321" i="1"/>
  <c r="S1321" i="1"/>
  <c r="O1322" i="1"/>
  <c r="P1322" i="1"/>
  <c r="Q1322" i="1"/>
  <c r="R1322" i="1"/>
  <c r="S1322" i="1"/>
  <c r="O1323" i="1"/>
  <c r="P1323" i="1"/>
  <c r="Q1323" i="1"/>
  <c r="R1323" i="1"/>
  <c r="S1323" i="1"/>
  <c r="O1324" i="1"/>
  <c r="P1324" i="1"/>
  <c r="Q1324" i="1"/>
  <c r="R1324" i="1"/>
  <c r="S1324" i="1"/>
  <c r="O1325" i="1"/>
  <c r="P1325" i="1"/>
  <c r="Q1325" i="1"/>
  <c r="R1325" i="1"/>
  <c r="S1325" i="1"/>
  <c r="O1326" i="1"/>
  <c r="P1326" i="1"/>
  <c r="Q1326" i="1"/>
  <c r="R1326" i="1"/>
  <c r="S1326" i="1"/>
  <c r="O1327" i="1"/>
  <c r="P1327" i="1"/>
  <c r="Q1327" i="1"/>
  <c r="R1327" i="1"/>
  <c r="S1327" i="1"/>
  <c r="O1328" i="1"/>
  <c r="P1328" i="1"/>
  <c r="Q1328" i="1"/>
  <c r="R1328" i="1"/>
  <c r="S1328" i="1"/>
  <c r="O1329" i="1"/>
  <c r="P1329" i="1"/>
  <c r="Q1329" i="1"/>
  <c r="R1329" i="1"/>
  <c r="S1329" i="1"/>
  <c r="O1330" i="1"/>
  <c r="P1330" i="1"/>
  <c r="Q1330" i="1"/>
  <c r="R1330" i="1"/>
  <c r="S1330" i="1"/>
  <c r="O1331" i="1"/>
  <c r="P1331" i="1"/>
  <c r="Q1331" i="1"/>
  <c r="R1331" i="1"/>
  <c r="S1331" i="1"/>
  <c r="O1332" i="1"/>
  <c r="P1332" i="1"/>
  <c r="Q1332" i="1"/>
  <c r="R1332" i="1"/>
  <c r="S1332" i="1"/>
  <c r="O1333" i="1"/>
  <c r="P1333" i="1"/>
  <c r="Q1333" i="1"/>
  <c r="R1333" i="1"/>
  <c r="S1333" i="1"/>
  <c r="O1334" i="1"/>
  <c r="P1334" i="1"/>
  <c r="Q1334" i="1"/>
  <c r="R1334" i="1"/>
  <c r="S1334" i="1"/>
  <c r="O1335" i="1"/>
  <c r="P1335" i="1"/>
  <c r="Q1335" i="1"/>
  <c r="R1335" i="1"/>
  <c r="S1335" i="1"/>
  <c r="O1336" i="1"/>
  <c r="P1336" i="1"/>
  <c r="Q1336" i="1"/>
  <c r="R1336" i="1"/>
  <c r="S1336" i="1"/>
  <c r="O1337" i="1"/>
  <c r="P1337" i="1"/>
  <c r="Q1337" i="1"/>
  <c r="R1337" i="1"/>
  <c r="S1337" i="1"/>
  <c r="O1338" i="1"/>
  <c r="P1338" i="1"/>
  <c r="Q1338" i="1"/>
  <c r="R1338" i="1"/>
  <c r="S1338" i="1"/>
  <c r="O1339" i="1"/>
  <c r="P1339" i="1"/>
  <c r="Q1339" i="1"/>
  <c r="R1339" i="1"/>
  <c r="S1339" i="1"/>
  <c r="O1340" i="1"/>
  <c r="P1340" i="1"/>
  <c r="Q1340" i="1"/>
  <c r="R1340" i="1"/>
  <c r="S1340" i="1"/>
  <c r="O1341" i="1"/>
  <c r="P1341" i="1"/>
  <c r="Q1341" i="1"/>
  <c r="R1341" i="1"/>
  <c r="S1341" i="1"/>
  <c r="O1342" i="1"/>
  <c r="P1342" i="1"/>
  <c r="Q1342" i="1"/>
  <c r="R1342" i="1"/>
  <c r="S1342" i="1"/>
  <c r="O1343" i="1"/>
  <c r="P1343" i="1"/>
  <c r="Q1343" i="1"/>
  <c r="R1343" i="1"/>
  <c r="S1343" i="1"/>
  <c r="O1344" i="1"/>
  <c r="P1344" i="1"/>
  <c r="Q1344" i="1"/>
  <c r="R1344" i="1"/>
  <c r="S1344" i="1"/>
  <c r="O1345" i="1"/>
  <c r="P1345" i="1"/>
  <c r="Q1345" i="1"/>
  <c r="R1345" i="1"/>
  <c r="S1345" i="1"/>
  <c r="O1346" i="1"/>
  <c r="P1346" i="1"/>
  <c r="Q1346" i="1"/>
  <c r="R1346" i="1"/>
  <c r="S1346" i="1"/>
  <c r="O1347" i="1"/>
  <c r="P1347" i="1"/>
  <c r="Q1347" i="1"/>
  <c r="R1347" i="1"/>
  <c r="S1347" i="1"/>
  <c r="O1348" i="1"/>
  <c r="P1348" i="1"/>
  <c r="Q1348" i="1"/>
  <c r="R1348" i="1"/>
  <c r="S1348" i="1"/>
  <c r="O1349" i="1"/>
  <c r="P1349" i="1"/>
  <c r="Q1349" i="1"/>
  <c r="R1349" i="1"/>
  <c r="S1349" i="1"/>
  <c r="O1350" i="1"/>
  <c r="P1350" i="1"/>
  <c r="Q1350" i="1"/>
  <c r="R1350" i="1"/>
  <c r="S1350" i="1"/>
  <c r="O1351" i="1"/>
  <c r="P1351" i="1"/>
  <c r="Q1351" i="1"/>
  <c r="R1351" i="1"/>
  <c r="S1351" i="1"/>
  <c r="O1352" i="1"/>
  <c r="P1352" i="1"/>
  <c r="Q1352" i="1"/>
  <c r="R1352" i="1"/>
  <c r="S1352" i="1"/>
  <c r="O1353" i="1"/>
  <c r="P1353" i="1"/>
  <c r="Q1353" i="1"/>
  <c r="R1353" i="1"/>
  <c r="S1353" i="1"/>
  <c r="O1354" i="1"/>
  <c r="P1354" i="1"/>
  <c r="Q1354" i="1"/>
  <c r="R1354" i="1"/>
  <c r="S1354" i="1"/>
  <c r="O1355" i="1"/>
  <c r="P1355" i="1"/>
  <c r="Q1355" i="1"/>
  <c r="R1355" i="1"/>
  <c r="S1355" i="1"/>
  <c r="O1356" i="1"/>
  <c r="P1356" i="1"/>
  <c r="Q1356" i="1"/>
  <c r="R1356" i="1"/>
  <c r="S1356" i="1"/>
  <c r="O1357" i="1"/>
  <c r="P1357" i="1"/>
  <c r="Q1357" i="1"/>
  <c r="R1357" i="1"/>
  <c r="S1357" i="1"/>
  <c r="O1358" i="1"/>
  <c r="P1358" i="1"/>
  <c r="Q1358" i="1"/>
  <c r="R1358" i="1"/>
  <c r="S1358" i="1"/>
  <c r="O1359" i="1"/>
  <c r="P1359" i="1"/>
  <c r="Q1359" i="1"/>
  <c r="R1359" i="1"/>
  <c r="S1359" i="1"/>
  <c r="O1360" i="1"/>
  <c r="P1360" i="1"/>
  <c r="Q1360" i="1"/>
  <c r="R1360" i="1"/>
  <c r="S1360" i="1"/>
  <c r="O1361" i="1"/>
  <c r="P1361" i="1"/>
  <c r="Q1361" i="1"/>
  <c r="R1361" i="1"/>
  <c r="S1361" i="1"/>
  <c r="O1362" i="1"/>
  <c r="P1362" i="1"/>
  <c r="Q1362" i="1"/>
  <c r="R1362" i="1"/>
  <c r="S1362" i="1"/>
  <c r="O1363" i="1"/>
  <c r="P1363" i="1"/>
  <c r="Q1363" i="1"/>
  <c r="R1363" i="1"/>
  <c r="S1363" i="1"/>
  <c r="O1364" i="1"/>
  <c r="P1364" i="1"/>
  <c r="Q1364" i="1"/>
  <c r="R1364" i="1"/>
  <c r="S1364" i="1"/>
  <c r="O1365" i="1"/>
  <c r="P1365" i="1"/>
  <c r="Q1365" i="1"/>
  <c r="R1365" i="1"/>
  <c r="S1365" i="1"/>
  <c r="O1366" i="1"/>
  <c r="P1366" i="1"/>
  <c r="Q1366" i="1"/>
  <c r="R1366" i="1"/>
  <c r="S1366" i="1"/>
  <c r="O1367" i="1"/>
  <c r="P1367" i="1"/>
  <c r="Q1367" i="1"/>
  <c r="R1367" i="1"/>
  <c r="S1367" i="1"/>
  <c r="O1368" i="1"/>
  <c r="P1368" i="1"/>
  <c r="Q1368" i="1"/>
  <c r="R1368" i="1"/>
  <c r="S1368" i="1"/>
  <c r="O1369" i="1"/>
  <c r="P1369" i="1"/>
  <c r="Q1369" i="1"/>
  <c r="R1369" i="1"/>
  <c r="S1369" i="1"/>
  <c r="O1370" i="1"/>
  <c r="P1370" i="1"/>
  <c r="Q1370" i="1"/>
  <c r="R1370" i="1"/>
  <c r="S1370" i="1"/>
  <c r="O1371" i="1"/>
  <c r="P1371" i="1"/>
  <c r="Q1371" i="1"/>
  <c r="R1371" i="1"/>
  <c r="S1371" i="1"/>
  <c r="O1372" i="1"/>
  <c r="P1372" i="1"/>
  <c r="Q1372" i="1"/>
  <c r="R1372" i="1"/>
  <c r="S1372" i="1"/>
  <c r="O1373" i="1"/>
  <c r="P1373" i="1"/>
  <c r="Q1373" i="1"/>
  <c r="R1373" i="1"/>
  <c r="S1373" i="1"/>
  <c r="O1374" i="1"/>
  <c r="P1374" i="1"/>
  <c r="Q1374" i="1"/>
  <c r="R1374" i="1"/>
  <c r="S1374" i="1"/>
  <c r="O1375" i="1"/>
  <c r="P1375" i="1"/>
  <c r="Q1375" i="1"/>
  <c r="R1375" i="1"/>
  <c r="S1375" i="1"/>
  <c r="O1376" i="1"/>
  <c r="P1376" i="1"/>
  <c r="Q1376" i="1"/>
  <c r="R1376" i="1"/>
  <c r="S1376" i="1"/>
  <c r="O1377" i="1"/>
  <c r="P1377" i="1"/>
  <c r="Q1377" i="1"/>
  <c r="R1377" i="1"/>
  <c r="S1377" i="1"/>
  <c r="O1378" i="1"/>
  <c r="P1378" i="1"/>
  <c r="Q1378" i="1"/>
  <c r="R1378" i="1"/>
  <c r="S1378" i="1"/>
  <c r="O1379" i="1"/>
  <c r="P1379" i="1"/>
  <c r="Q1379" i="1"/>
  <c r="R1379" i="1"/>
  <c r="S1379" i="1"/>
  <c r="O1380" i="1"/>
  <c r="P1380" i="1"/>
  <c r="Q1380" i="1"/>
  <c r="R1380" i="1"/>
  <c r="S1380" i="1"/>
  <c r="O1381" i="1"/>
  <c r="P1381" i="1"/>
  <c r="Q1381" i="1"/>
  <c r="R1381" i="1"/>
  <c r="S1381" i="1"/>
  <c r="O1382" i="1"/>
  <c r="P1382" i="1"/>
  <c r="Q1382" i="1"/>
  <c r="R1382" i="1"/>
  <c r="S1382" i="1"/>
  <c r="O1383" i="1"/>
  <c r="P1383" i="1"/>
  <c r="Q1383" i="1"/>
  <c r="R1383" i="1"/>
  <c r="S1383" i="1"/>
  <c r="O1384" i="1"/>
  <c r="P1384" i="1"/>
  <c r="Q1384" i="1"/>
  <c r="R1384" i="1"/>
  <c r="S1384" i="1"/>
  <c r="O1385" i="1"/>
  <c r="P1385" i="1"/>
  <c r="Q1385" i="1"/>
  <c r="R1385" i="1"/>
  <c r="S1385" i="1"/>
  <c r="O1386" i="1"/>
  <c r="P1386" i="1"/>
  <c r="Q1386" i="1"/>
  <c r="R1386" i="1"/>
  <c r="S1386" i="1"/>
  <c r="O1387" i="1"/>
  <c r="P1387" i="1"/>
  <c r="Q1387" i="1"/>
  <c r="R1387" i="1"/>
  <c r="S1387" i="1"/>
  <c r="O1388" i="1"/>
  <c r="P1388" i="1"/>
  <c r="Q1388" i="1"/>
  <c r="R1388" i="1"/>
  <c r="S1388" i="1"/>
  <c r="O1389" i="1"/>
  <c r="P1389" i="1"/>
  <c r="Q1389" i="1"/>
  <c r="R1389" i="1"/>
  <c r="S1389" i="1"/>
  <c r="O1390" i="1"/>
  <c r="P1390" i="1"/>
  <c r="Q1390" i="1"/>
  <c r="R1390" i="1"/>
  <c r="S1390" i="1"/>
  <c r="O1391" i="1"/>
  <c r="P1391" i="1"/>
  <c r="Q1391" i="1"/>
  <c r="R1391" i="1"/>
  <c r="S1391" i="1"/>
  <c r="O1392" i="1"/>
  <c r="P1392" i="1"/>
  <c r="Q1392" i="1"/>
  <c r="R1392" i="1"/>
  <c r="S1392" i="1"/>
  <c r="O1393" i="1"/>
  <c r="P1393" i="1"/>
  <c r="Q1393" i="1"/>
  <c r="R1393" i="1"/>
  <c r="S1393" i="1"/>
  <c r="O1394" i="1"/>
  <c r="P1394" i="1"/>
  <c r="Q1394" i="1"/>
  <c r="R1394" i="1"/>
  <c r="S1394" i="1"/>
  <c r="O1395" i="1"/>
  <c r="P1395" i="1"/>
  <c r="Q1395" i="1"/>
  <c r="R1395" i="1"/>
  <c r="S1395" i="1"/>
  <c r="O1396" i="1"/>
  <c r="P1396" i="1"/>
  <c r="Q1396" i="1"/>
  <c r="R1396" i="1"/>
  <c r="S1396" i="1"/>
  <c r="O1397" i="1"/>
  <c r="P1397" i="1"/>
  <c r="Q1397" i="1"/>
  <c r="R1397" i="1"/>
  <c r="S1397" i="1"/>
  <c r="O1398" i="1"/>
  <c r="P1398" i="1"/>
  <c r="Q1398" i="1"/>
  <c r="R1398" i="1"/>
  <c r="S1398" i="1"/>
  <c r="O1399" i="1"/>
  <c r="P1399" i="1"/>
  <c r="Q1399" i="1"/>
  <c r="R1399" i="1"/>
  <c r="S1399" i="1"/>
  <c r="O1400" i="1"/>
  <c r="P1400" i="1"/>
  <c r="Q1400" i="1"/>
  <c r="R1400" i="1"/>
  <c r="S1400" i="1"/>
  <c r="O1401" i="1"/>
  <c r="P1401" i="1"/>
  <c r="Q1401" i="1"/>
  <c r="R1401" i="1"/>
  <c r="S1401" i="1"/>
  <c r="O1402" i="1"/>
  <c r="P1402" i="1"/>
  <c r="Q1402" i="1"/>
  <c r="R1402" i="1"/>
  <c r="S1402" i="1"/>
  <c r="O1403" i="1"/>
  <c r="P1403" i="1"/>
  <c r="Q1403" i="1"/>
  <c r="R1403" i="1"/>
  <c r="S1403" i="1"/>
  <c r="O1404" i="1"/>
  <c r="P1404" i="1"/>
  <c r="Q1404" i="1"/>
  <c r="R1404" i="1"/>
  <c r="S1404" i="1"/>
  <c r="O1405" i="1"/>
  <c r="P1405" i="1"/>
  <c r="Q1405" i="1"/>
  <c r="R1405" i="1"/>
  <c r="S1405" i="1"/>
  <c r="O1406" i="1"/>
  <c r="P1406" i="1"/>
  <c r="Q1406" i="1"/>
  <c r="R1406" i="1"/>
  <c r="S1406" i="1"/>
  <c r="O1407" i="1"/>
  <c r="P1407" i="1"/>
  <c r="Q1407" i="1"/>
  <c r="R1407" i="1"/>
  <c r="S1407" i="1"/>
  <c r="O1408" i="1"/>
  <c r="P1408" i="1"/>
  <c r="Q1408" i="1"/>
  <c r="R1408" i="1"/>
  <c r="S1408" i="1"/>
  <c r="O1409" i="1"/>
  <c r="P1409" i="1"/>
  <c r="Q1409" i="1"/>
  <c r="R1409" i="1"/>
  <c r="S1409" i="1"/>
  <c r="O1410" i="1"/>
  <c r="P1410" i="1"/>
  <c r="Q1410" i="1"/>
  <c r="R1410" i="1"/>
  <c r="S1410" i="1"/>
  <c r="O1411" i="1"/>
  <c r="P1411" i="1"/>
  <c r="Q1411" i="1"/>
  <c r="R1411" i="1"/>
  <c r="S1411" i="1"/>
  <c r="O1412" i="1"/>
  <c r="P1412" i="1"/>
  <c r="Q1412" i="1"/>
  <c r="R1412" i="1"/>
  <c r="S1412" i="1"/>
  <c r="O1413" i="1"/>
  <c r="P1413" i="1"/>
  <c r="Q1413" i="1"/>
  <c r="R1413" i="1"/>
  <c r="S1413" i="1"/>
  <c r="O1414" i="1"/>
  <c r="P1414" i="1"/>
  <c r="Q1414" i="1"/>
  <c r="R1414" i="1"/>
  <c r="S1414" i="1"/>
  <c r="O1415" i="1"/>
  <c r="P1415" i="1"/>
  <c r="Q1415" i="1"/>
  <c r="R1415" i="1"/>
  <c r="S1415" i="1"/>
  <c r="O1416" i="1"/>
  <c r="P1416" i="1"/>
  <c r="Q1416" i="1"/>
  <c r="R1416" i="1"/>
  <c r="S1416" i="1"/>
  <c r="O1417" i="1"/>
  <c r="P1417" i="1"/>
  <c r="Q1417" i="1"/>
  <c r="R1417" i="1"/>
  <c r="S1417" i="1"/>
  <c r="O1418" i="1"/>
  <c r="P1418" i="1"/>
  <c r="Q1418" i="1"/>
  <c r="R1418" i="1"/>
  <c r="S1418" i="1"/>
  <c r="O1419" i="1"/>
  <c r="P1419" i="1"/>
  <c r="Q1419" i="1"/>
  <c r="R1419" i="1"/>
  <c r="S1419" i="1"/>
  <c r="O1420" i="1"/>
  <c r="P1420" i="1"/>
  <c r="Q1420" i="1"/>
  <c r="R1420" i="1"/>
  <c r="S1420" i="1"/>
  <c r="O1421" i="1"/>
  <c r="P1421" i="1"/>
  <c r="Q1421" i="1"/>
  <c r="R1421" i="1"/>
  <c r="S1421" i="1"/>
  <c r="O1422" i="1"/>
  <c r="P1422" i="1"/>
  <c r="Q1422" i="1"/>
  <c r="R1422" i="1"/>
  <c r="S1422" i="1"/>
  <c r="O1423" i="1"/>
  <c r="P1423" i="1"/>
  <c r="Q1423" i="1"/>
  <c r="R1423" i="1"/>
  <c r="S1423" i="1"/>
  <c r="O1424" i="1"/>
  <c r="P1424" i="1"/>
  <c r="Q1424" i="1"/>
  <c r="R1424" i="1"/>
  <c r="S1424" i="1"/>
  <c r="O1425" i="1"/>
  <c r="P1425" i="1"/>
  <c r="Q1425" i="1"/>
  <c r="R1425" i="1"/>
  <c r="S1425" i="1"/>
  <c r="O1426" i="1"/>
  <c r="P1426" i="1"/>
  <c r="Q1426" i="1"/>
  <c r="R1426" i="1"/>
  <c r="S1426" i="1"/>
  <c r="O1427" i="1"/>
  <c r="P1427" i="1"/>
  <c r="Q1427" i="1"/>
  <c r="R1427" i="1"/>
  <c r="S1427" i="1"/>
  <c r="O1428" i="1"/>
  <c r="P1428" i="1"/>
  <c r="Q1428" i="1"/>
  <c r="R1428" i="1"/>
  <c r="S1428" i="1"/>
  <c r="O1429" i="1"/>
  <c r="P1429" i="1"/>
  <c r="Q1429" i="1"/>
  <c r="R1429" i="1"/>
  <c r="S1429" i="1"/>
  <c r="O1430" i="1"/>
  <c r="P1430" i="1"/>
  <c r="Q1430" i="1"/>
  <c r="R1430" i="1"/>
  <c r="S1430" i="1"/>
  <c r="O1431" i="1"/>
  <c r="P1431" i="1"/>
  <c r="Q1431" i="1"/>
  <c r="R1431" i="1"/>
  <c r="S1431" i="1"/>
  <c r="O1432" i="1"/>
  <c r="P1432" i="1"/>
  <c r="Q1432" i="1"/>
  <c r="R1432" i="1"/>
  <c r="S1432" i="1"/>
  <c r="O1433" i="1"/>
  <c r="P1433" i="1"/>
  <c r="Q1433" i="1"/>
  <c r="R1433" i="1"/>
  <c r="S1433" i="1"/>
  <c r="O1434" i="1"/>
  <c r="P1434" i="1"/>
  <c r="Q1434" i="1"/>
  <c r="R1434" i="1"/>
  <c r="S1434" i="1"/>
  <c r="O1435" i="1"/>
  <c r="P1435" i="1"/>
  <c r="Q1435" i="1"/>
  <c r="R1435" i="1"/>
  <c r="S1435" i="1"/>
  <c r="O1436" i="1"/>
  <c r="P1436" i="1"/>
  <c r="Q1436" i="1"/>
  <c r="R1436" i="1"/>
  <c r="S1436" i="1"/>
  <c r="O1437" i="1"/>
  <c r="P1437" i="1"/>
  <c r="Q1437" i="1"/>
  <c r="R1437" i="1"/>
  <c r="S1437" i="1"/>
  <c r="O1438" i="1"/>
  <c r="P1438" i="1"/>
  <c r="Q1438" i="1"/>
  <c r="R1438" i="1"/>
  <c r="S1438" i="1"/>
  <c r="O1439" i="1"/>
  <c r="P1439" i="1"/>
  <c r="Q1439" i="1"/>
  <c r="R1439" i="1"/>
  <c r="S1439" i="1"/>
  <c r="O1440" i="1"/>
  <c r="P1440" i="1"/>
  <c r="Q1440" i="1"/>
  <c r="R1440" i="1"/>
  <c r="S1440" i="1"/>
  <c r="O1441" i="1"/>
  <c r="P1441" i="1"/>
  <c r="Q1441" i="1"/>
  <c r="R1441" i="1"/>
  <c r="S1441" i="1"/>
  <c r="O1442" i="1"/>
  <c r="P1442" i="1"/>
  <c r="Q1442" i="1"/>
  <c r="R1442" i="1"/>
  <c r="S1442" i="1"/>
  <c r="O1443" i="1"/>
  <c r="P1443" i="1"/>
  <c r="Q1443" i="1"/>
  <c r="R1443" i="1"/>
  <c r="S1443" i="1"/>
  <c r="O1444" i="1"/>
  <c r="P1444" i="1"/>
  <c r="Q1444" i="1"/>
  <c r="R1444" i="1"/>
  <c r="S1444" i="1"/>
  <c r="O1445" i="1"/>
  <c r="P1445" i="1"/>
  <c r="Q1445" i="1"/>
  <c r="R1445" i="1"/>
  <c r="S1445" i="1"/>
  <c r="O1446" i="1"/>
  <c r="P1446" i="1"/>
  <c r="Q1446" i="1"/>
  <c r="R1446" i="1"/>
  <c r="S1446" i="1"/>
  <c r="O1447" i="1"/>
  <c r="P1447" i="1"/>
  <c r="Q1447" i="1"/>
  <c r="R1447" i="1"/>
  <c r="S1447" i="1"/>
  <c r="O1448" i="1"/>
  <c r="P1448" i="1"/>
  <c r="Q1448" i="1"/>
  <c r="R1448" i="1"/>
  <c r="S1448" i="1"/>
  <c r="O1449" i="1"/>
  <c r="P1449" i="1"/>
  <c r="Q1449" i="1"/>
  <c r="R1449" i="1"/>
  <c r="S1449" i="1"/>
  <c r="O1450" i="1"/>
  <c r="P1450" i="1"/>
  <c r="Q1450" i="1"/>
  <c r="R1450" i="1"/>
  <c r="S1450" i="1"/>
  <c r="O1451" i="1"/>
  <c r="P1451" i="1"/>
  <c r="Q1451" i="1"/>
  <c r="R1451" i="1"/>
  <c r="S1451" i="1"/>
  <c r="O1452" i="1"/>
  <c r="P1452" i="1"/>
  <c r="Q1452" i="1"/>
  <c r="R1452" i="1"/>
  <c r="S1452" i="1"/>
  <c r="O1453" i="1"/>
  <c r="P1453" i="1"/>
  <c r="Q1453" i="1"/>
  <c r="R1453" i="1"/>
  <c r="S1453" i="1"/>
  <c r="O1454" i="1"/>
  <c r="P1454" i="1"/>
  <c r="Q1454" i="1"/>
  <c r="R1454" i="1"/>
  <c r="S1454" i="1"/>
  <c r="O1455" i="1"/>
  <c r="P1455" i="1"/>
  <c r="Q1455" i="1"/>
  <c r="R1455" i="1"/>
  <c r="S1455" i="1"/>
  <c r="O1456" i="1"/>
  <c r="P1456" i="1"/>
  <c r="Q1456" i="1"/>
  <c r="R1456" i="1"/>
  <c r="S1456" i="1"/>
  <c r="O1457" i="1"/>
  <c r="P1457" i="1"/>
  <c r="Q1457" i="1"/>
  <c r="R1457" i="1"/>
  <c r="S1457" i="1"/>
  <c r="O1458" i="1"/>
  <c r="P1458" i="1"/>
  <c r="Q1458" i="1"/>
  <c r="R1458" i="1"/>
  <c r="S1458" i="1"/>
  <c r="O1459" i="1"/>
  <c r="P1459" i="1"/>
  <c r="Q1459" i="1"/>
  <c r="R1459" i="1"/>
  <c r="S1459" i="1"/>
  <c r="O1460" i="1"/>
  <c r="P1460" i="1"/>
  <c r="Q1460" i="1"/>
  <c r="R1460" i="1"/>
  <c r="S1460" i="1"/>
  <c r="O1461" i="1"/>
  <c r="P1461" i="1"/>
  <c r="Q1461" i="1"/>
  <c r="R1461" i="1"/>
  <c r="S1461" i="1"/>
  <c r="O1462" i="1"/>
  <c r="P1462" i="1"/>
  <c r="Q1462" i="1"/>
  <c r="R1462" i="1"/>
  <c r="S1462" i="1"/>
  <c r="O1463" i="1"/>
  <c r="P1463" i="1"/>
  <c r="Q1463" i="1"/>
  <c r="R1463" i="1"/>
  <c r="S1463" i="1"/>
  <c r="O1464" i="1"/>
  <c r="P1464" i="1"/>
  <c r="Q1464" i="1"/>
  <c r="R1464" i="1"/>
  <c r="S1464" i="1"/>
  <c r="O1465" i="1"/>
  <c r="P1465" i="1"/>
  <c r="Q1465" i="1"/>
  <c r="R1465" i="1"/>
  <c r="S1465" i="1"/>
  <c r="O1466" i="1"/>
  <c r="P1466" i="1"/>
  <c r="Q1466" i="1"/>
  <c r="R1466" i="1"/>
  <c r="S1466" i="1"/>
  <c r="O1467" i="1"/>
  <c r="P1467" i="1"/>
  <c r="Q1467" i="1"/>
  <c r="R1467" i="1"/>
  <c r="S1467" i="1"/>
  <c r="O1468" i="1"/>
  <c r="P1468" i="1"/>
  <c r="Q1468" i="1"/>
  <c r="R1468" i="1"/>
  <c r="S1468" i="1"/>
  <c r="O1469" i="1"/>
  <c r="P1469" i="1"/>
  <c r="Q1469" i="1"/>
  <c r="R1469" i="1"/>
  <c r="S1469" i="1"/>
  <c r="O1470" i="1"/>
  <c r="P1470" i="1"/>
  <c r="Q1470" i="1"/>
  <c r="R1470" i="1"/>
  <c r="S1470" i="1"/>
  <c r="O1471" i="1"/>
  <c r="P1471" i="1"/>
  <c r="Q1471" i="1"/>
  <c r="R1471" i="1"/>
  <c r="S1471" i="1"/>
  <c r="O1472" i="1"/>
  <c r="P1472" i="1"/>
  <c r="Q1472" i="1"/>
  <c r="R1472" i="1"/>
  <c r="S1472" i="1"/>
  <c r="O1473" i="1"/>
  <c r="P1473" i="1"/>
  <c r="Q1473" i="1"/>
  <c r="R1473" i="1"/>
  <c r="S1473" i="1"/>
  <c r="O1474" i="1"/>
  <c r="P1474" i="1"/>
  <c r="Q1474" i="1"/>
  <c r="R1474" i="1"/>
  <c r="S1474" i="1"/>
  <c r="O1475" i="1"/>
  <c r="P1475" i="1"/>
  <c r="Q1475" i="1"/>
  <c r="R1475" i="1"/>
  <c r="S1475" i="1"/>
  <c r="O1476" i="1"/>
  <c r="P1476" i="1"/>
  <c r="Q1476" i="1"/>
  <c r="R1476" i="1"/>
  <c r="S1476" i="1"/>
  <c r="O1477" i="1"/>
  <c r="P1477" i="1"/>
  <c r="Q1477" i="1"/>
  <c r="R1477" i="1"/>
  <c r="S1477" i="1"/>
  <c r="O1478" i="1"/>
  <c r="P1478" i="1"/>
  <c r="Q1478" i="1"/>
  <c r="R1478" i="1"/>
  <c r="S1478" i="1"/>
  <c r="O1479" i="1"/>
  <c r="P1479" i="1"/>
  <c r="Q1479" i="1"/>
  <c r="R1479" i="1"/>
  <c r="S1479" i="1"/>
  <c r="O1480" i="1"/>
  <c r="P1480" i="1"/>
  <c r="Q1480" i="1"/>
  <c r="R1480" i="1"/>
  <c r="S1480" i="1"/>
  <c r="O1481" i="1"/>
  <c r="P1481" i="1"/>
  <c r="Q1481" i="1"/>
  <c r="R1481" i="1"/>
  <c r="S1481" i="1"/>
  <c r="O1482" i="1"/>
  <c r="P1482" i="1"/>
  <c r="Q1482" i="1"/>
  <c r="R1482" i="1"/>
  <c r="S1482" i="1"/>
  <c r="O1483" i="1"/>
  <c r="P1483" i="1"/>
  <c r="Q1483" i="1"/>
  <c r="R1483" i="1"/>
  <c r="S1483" i="1"/>
  <c r="O1484" i="1"/>
  <c r="P1484" i="1"/>
  <c r="Q1484" i="1"/>
  <c r="R1484" i="1"/>
  <c r="S1484" i="1"/>
  <c r="O1485" i="1"/>
  <c r="P1485" i="1"/>
  <c r="Q1485" i="1"/>
  <c r="R1485" i="1"/>
  <c r="S1485" i="1"/>
  <c r="O1486" i="1"/>
  <c r="P1486" i="1"/>
  <c r="Q1486" i="1"/>
  <c r="R1486" i="1"/>
  <c r="S1486" i="1"/>
  <c r="O1487" i="1"/>
  <c r="P1487" i="1"/>
  <c r="Q1487" i="1"/>
  <c r="R1487" i="1"/>
  <c r="S1487" i="1"/>
  <c r="O1488" i="1"/>
  <c r="P1488" i="1"/>
  <c r="Q1488" i="1"/>
  <c r="R1488" i="1"/>
  <c r="S1488" i="1"/>
  <c r="O1489" i="1"/>
  <c r="P1489" i="1"/>
  <c r="Q1489" i="1"/>
  <c r="R1489" i="1"/>
  <c r="S1489" i="1"/>
  <c r="O1490" i="1"/>
  <c r="P1490" i="1"/>
  <c r="Q1490" i="1"/>
  <c r="R1490" i="1"/>
  <c r="S1490" i="1"/>
  <c r="O1491" i="1"/>
  <c r="P1491" i="1"/>
  <c r="Q1491" i="1"/>
  <c r="R1491" i="1"/>
  <c r="S1491" i="1"/>
  <c r="O1492" i="1"/>
  <c r="P1492" i="1"/>
  <c r="Q1492" i="1"/>
  <c r="R1492" i="1"/>
  <c r="S1492" i="1"/>
  <c r="O1493" i="1"/>
  <c r="P1493" i="1"/>
  <c r="Q1493" i="1"/>
  <c r="R1493" i="1"/>
  <c r="S1493" i="1"/>
  <c r="O1494" i="1"/>
  <c r="P1494" i="1"/>
  <c r="Q1494" i="1"/>
  <c r="R1494" i="1"/>
  <c r="S1494" i="1"/>
  <c r="O1495" i="1"/>
  <c r="P1495" i="1"/>
  <c r="Q1495" i="1"/>
  <c r="R1495" i="1"/>
  <c r="S1495" i="1"/>
  <c r="O1496" i="1"/>
  <c r="P1496" i="1"/>
  <c r="Q1496" i="1"/>
  <c r="R1496" i="1"/>
  <c r="S1496" i="1"/>
  <c r="O1497" i="1"/>
  <c r="P1497" i="1"/>
  <c r="Q1497" i="1"/>
  <c r="R1497" i="1"/>
  <c r="S1497" i="1"/>
  <c r="O1498" i="1"/>
  <c r="P1498" i="1"/>
  <c r="Q1498" i="1"/>
  <c r="R1498" i="1"/>
  <c r="S1498" i="1"/>
  <c r="O1499" i="1"/>
  <c r="P1499" i="1"/>
  <c r="Q1499" i="1"/>
  <c r="R1499" i="1"/>
  <c r="S1499" i="1"/>
  <c r="O1500" i="1"/>
  <c r="P1500" i="1"/>
  <c r="Q1500" i="1"/>
  <c r="R1500" i="1"/>
  <c r="S1500" i="1"/>
  <c r="O1501" i="1"/>
  <c r="P1501" i="1"/>
  <c r="Q1501" i="1"/>
  <c r="R1501" i="1"/>
  <c r="S1501" i="1"/>
  <c r="O1502" i="1"/>
  <c r="P1502" i="1"/>
  <c r="Q1502" i="1"/>
  <c r="R1502" i="1"/>
  <c r="S1502" i="1"/>
  <c r="O1503" i="1"/>
  <c r="P1503" i="1"/>
  <c r="Q1503" i="1"/>
  <c r="R1503" i="1"/>
  <c r="S1503" i="1"/>
  <c r="O1504" i="1"/>
  <c r="P1504" i="1"/>
  <c r="Q1504" i="1"/>
  <c r="R1504" i="1"/>
  <c r="S1504" i="1"/>
  <c r="O1505" i="1"/>
  <c r="P1505" i="1"/>
  <c r="Q1505" i="1"/>
  <c r="R1505" i="1"/>
  <c r="S1505" i="1"/>
  <c r="O1506" i="1"/>
  <c r="P1506" i="1"/>
  <c r="Q1506" i="1"/>
  <c r="R1506" i="1"/>
  <c r="S1506" i="1"/>
  <c r="O1507" i="1"/>
  <c r="P1507" i="1"/>
  <c r="Q1507" i="1"/>
  <c r="R1507" i="1"/>
  <c r="S1507" i="1"/>
  <c r="O1508" i="1"/>
  <c r="P1508" i="1"/>
  <c r="Q1508" i="1"/>
  <c r="R1508" i="1"/>
  <c r="S1508" i="1"/>
  <c r="O1509" i="1"/>
  <c r="P1509" i="1"/>
  <c r="Q1509" i="1"/>
  <c r="R1509" i="1"/>
  <c r="S1509" i="1"/>
  <c r="O1510" i="1"/>
  <c r="P1510" i="1"/>
  <c r="Q1510" i="1"/>
  <c r="R1510" i="1"/>
  <c r="S1510" i="1"/>
  <c r="O1511" i="1"/>
  <c r="P1511" i="1"/>
  <c r="Q1511" i="1"/>
  <c r="R1511" i="1"/>
  <c r="S1511" i="1"/>
  <c r="O1512" i="1"/>
  <c r="P1512" i="1"/>
  <c r="Q1512" i="1"/>
  <c r="R1512" i="1"/>
  <c r="S1512" i="1"/>
  <c r="O1513" i="1"/>
  <c r="P1513" i="1"/>
  <c r="Q1513" i="1"/>
  <c r="R1513" i="1"/>
  <c r="S1513" i="1"/>
  <c r="O1514" i="1"/>
  <c r="P1514" i="1"/>
  <c r="Q1514" i="1"/>
  <c r="R1514" i="1"/>
  <c r="S1514" i="1"/>
  <c r="O1515" i="1"/>
  <c r="P1515" i="1"/>
  <c r="Q1515" i="1"/>
  <c r="R1515" i="1"/>
  <c r="S1515" i="1"/>
  <c r="O1516" i="1"/>
  <c r="P1516" i="1"/>
  <c r="Q1516" i="1"/>
  <c r="R1516" i="1"/>
  <c r="S1516" i="1"/>
  <c r="O1517" i="1"/>
  <c r="P1517" i="1"/>
  <c r="Q1517" i="1"/>
  <c r="R1517" i="1"/>
  <c r="S1517" i="1"/>
  <c r="O1518" i="1"/>
  <c r="P1518" i="1"/>
  <c r="Q1518" i="1"/>
  <c r="R1518" i="1"/>
  <c r="S1518" i="1"/>
  <c r="O1519" i="1"/>
  <c r="P1519" i="1"/>
  <c r="Q1519" i="1"/>
  <c r="R1519" i="1"/>
  <c r="S1519" i="1"/>
  <c r="O1520" i="1"/>
  <c r="P1520" i="1"/>
  <c r="Q1520" i="1"/>
  <c r="R1520" i="1"/>
  <c r="S1520" i="1"/>
  <c r="O1521" i="1"/>
  <c r="P1521" i="1"/>
  <c r="Q1521" i="1"/>
  <c r="R1521" i="1"/>
  <c r="S1521" i="1"/>
  <c r="O1522" i="1"/>
  <c r="P1522" i="1"/>
  <c r="Q1522" i="1"/>
  <c r="R1522" i="1"/>
  <c r="S1522" i="1"/>
  <c r="O1523" i="1"/>
  <c r="P1523" i="1"/>
  <c r="Q1523" i="1"/>
  <c r="R1523" i="1"/>
  <c r="S1523" i="1"/>
  <c r="O1524" i="1"/>
  <c r="P1524" i="1"/>
  <c r="Q1524" i="1"/>
  <c r="R1524" i="1"/>
  <c r="S1524" i="1"/>
  <c r="O1525" i="1"/>
  <c r="P1525" i="1"/>
  <c r="Q1525" i="1"/>
  <c r="R1525" i="1"/>
  <c r="S1525" i="1"/>
  <c r="O1526" i="1"/>
  <c r="P1526" i="1"/>
  <c r="Q1526" i="1"/>
  <c r="R1526" i="1"/>
  <c r="S1526" i="1"/>
  <c r="O1527" i="1"/>
  <c r="P1527" i="1"/>
  <c r="Q1527" i="1"/>
  <c r="R1527" i="1"/>
  <c r="S1527" i="1"/>
  <c r="O1528" i="1"/>
  <c r="P1528" i="1"/>
  <c r="Q1528" i="1"/>
  <c r="R1528" i="1"/>
  <c r="S1528" i="1"/>
  <c r="O1529" i="1"/>
  <c r="P1529" i="1"/>
  <c r="Q1529" i="1"/>
  <c r="R1529" i="1"/>
  <c r="S1529" i="1"/>
  <c r="O1530" i="1"/>
  <c r="P1530" i="1"/>
  <c r="Q1530" i="1"/>
  <c r="R1530" i="1"/>
  <c r="S1530" i="1"/>
  <c r="O1531" i="1"/>
  <c r="P1531" i="1"/>
  <c r="Q1531" i="1"/>
  <c r="R1531" i="1"/>
  <c r="S1531" i="1"/>
  <c r="O1532" i="1"/>
  <c r="P1532" i="1"/>
  <c r="Q1532" i="1"/>
  <c r="R1532" i="1"/>
  <c r="S1532" i="1"/>
  <c r="O1533" i="1"/>
  <c r="P1533" i="1"/>
  <c r="Q1533" i="1"/>
  <c r="R1533" i="1"/>
  <c r="S1533" i="1"/>
  <c r="O1534" i="1"/>
  <c r="P1534" i="1"/>
  <c r="Q1534" i="1"/>
  <c r="R1534" i="1"/>
  <c r="S1534" i="1"/>
  <c r="O1535" i="1"/>
  <c r="P1535" i="1"/>
  <c r="Q1535" i="1"/>
  <c r="R1535" i="1"/>
  <c r="S1535" i="1"/>
  <c r="O1536" i="1"/>
  <c r="P1536" i="1"/>
  <c r="Q1536" i="1"/>
  <c r="R1536" i="1"/>
  <c r="S1536" i="1"/>
  <c r="O1537" i="1"/>
  <c r="P1537" i="1"/>
  <c r="Q1537" i="1"/>
  <c r="R1537" i="1"/>
  <c r="S1537" i="1"/>
  <c r="O1538" i="1"/>
  <c r="P1538" i="1"/>
  <c r="Q1538" i="1"/>
  <c r="R1538" i="1"/>
  <c r="S1538" i="1"/>
  <c r="O1539" i="1"/>
  <c r="P1539" i="1"/>
  <c r="Q1539" i="1"/>
  <c r="R1539" i="1"/>
  <c r="S1539" i="1"/>
  <c r="O1540" i="1"/>
  <c r="P1540" i="1"/>
  <c r="Q1540" i="1"/>
  <c r="R1540" i="1"/>
  <c r="S1540" i="1"/>
  <c r="O1541" i="1"/>
  <c r="P1541" i="1"/>
  <c r="Q1541" i="1"/>
  <c r="R1541" i="1"/>
  <c r="S1541" i="1"/>
  <c r="O1542" i="1"/>
  <c r="P1542" i="1"/>
  <c r="Q1542" i="1"/>
  <c r="R1542" i="1"/>
  <c r="S1542" i="1"/>
  <c r="O1543" i="1"/>
  <c r="P1543" i="1"/>
  <c r="Q1543" i="1"/>
  <c r="R1543" i="1"/>
  <c r="S1543" i="1"/>
  <c r="O1544" i="1"/>
  <c r="P1544" i="1"/>
  <c r="Q1544" i="1"/>
  <c r="R1544" i="1"/>
  <c r="S1544" i="1"/>
  <c r="O1545" i="1"/>
  <c r="P1545" i="1"/>
  <c r="Q1545" i="1"/>
  <c r="R1545" i="1"/>
  <c r="S1545" i="1"/>
  <c r="O1546" i="1"/>
  <c r="P1546" i="1"/>
  <c r="Q1546" i="1"/>
  <c r="R1546" i="1"/>
  <c r="S1546" i="1"/>
  <c r="O1547" i="1"/>
  <c r="P1547" i="1"/>
  <c r="Q1547" i="1"/>
  <c r="R1547" i="1"/>
  <c r="S1547" i="1"/>
  <c r="O1548" i="1"/>
  <c r="P1548" i="1"/>
  <c r="Q1548" i="1"/>
  <c r="R1548" i="1"/>
  <c r="S1548" i="1"/>
  <c r="O1549" i="1"/>
  <c r="P1549" i="1"/>
  <c r="Q1549" i="1"/>
  <c r="R1549" i="1"/>
  <c r="S1549" i="1"/>
  <c r="O1550" i="1"/>
  <c r="P1550" i="1"/>
  <c r="Q1550" i="1"/>
  <c r="R1550" i="1"/>
  <c r="S1550" i="1"/>
  <c r="O1551" i="1"/>
  <c r="P1551" i="1"/>
  <c r="Q1551" i="1"/>
  <c r="R1551" i="1"/>
  <c r="S1551" i="1"/>
  <c r="O1552" i="1"/>
  <c r="P1552" i="1"/>
  <c r="Q1552" i="1"/>
  <c r="R1552" i="1"/>
  <c r="S1552" i="1"/>
  <c r="O1553" i="1"/>
  <c r="P1553" i="1"/>
  <c r="Q1553" i="1"/>
  <c r="R1553" i="1"/>
  <c r="S1553" i="1"/>
  <c r="O1554" i="1"/>
  <c r="P1554" i="1"/>
  <c r="Q1554" i="1"/>
  <c r="R1554" i="1"/>
  <c r="S1554" i="1"/>
  <c r="O1555" i="1"/>
  <c r="P1555" i="1"/>
  <c r="Q1555" i="1"/>
  <c r="R1555" i="1"/>
  <c r="S1555" i="1"/>
  <c r="O1556" i="1"/>
  <c r="P1556" i="1"/>
  <c r="Q1556" i="1"/>
  <c r="R1556" i="1"/>
  <c r="S1556" i="1"/>
  <c r="O1557" i="1"/>
  <c r="P1557" i="1"/>
  <c r="Q1557" i="1"/>
  <c r="R1557" i="1"/>
  <c r="S1557" i="1"/>
  <c r="O1558" i="1"/>
  <c r="P1558" i="1"/>
  <c r="Q1558" i="1"/>
  <c r="R1558" i="1"/>
  <c r="S1558" i="1"/>
  <c r="O1559" i="1"/>
  <c r="P1559" i="1"/>
  <c r="Q1559" i="1"/>
  <c r="R1559" i="1"/>
  <c r="S1559" i="1"/>
  <c r="O1560" i="1"/>
  <c r="P1560" i="1"/>
  <c r="Q1560" i="1"/>
  <c r="R1560" i="1"/>
  <c r="S1560" i="1"/>
  <c r="O1561" i="1"/>
  <c r="P1561" i="1"/>
  <c r="Q1561" i="1"/>
  <c r="R1561" i="1"/>
  <c r="S1561" i="1"/>
  <c r="O1562" i="1"/>
  <c r="P1562" i="1"/>
  <c r="Q1562" i="1"/>
  <c r="R1562" i="1"/>
  <c r="S1562" i="1"/>
  <c r="O1563" i="1"/>
  <c r="P1563" i="1"/>
  <c r="Q1563" i="1"/>
  <c r="R1563" i="1"/>
  <c r="S1563" i="1"/>
  <c r="O1564" i="1"/>
  <c r="P1564" i="1"/>
  <c r="Q1564" i="1"/>
  <c r="R1564" i="1"/>
  <c r="S1564" i="1"/>
  <c r="O1565" i="1"/>
  <c r="P1565" i="1"/>
  <c r="Q1565" i="1"/>
  <c r="R1565" i="1"/>
  <c r="S1565" i="1"/>
  <c r="O1566" i="1"/>
  <c r="P1566" i="1"/>
  <c r="Q1566" i="1"/>
  <c r="R1566" i="1"/>
  <c r="S1566" i="1"/>
  <c r="O1567" i="1"/>
  <c r="P1567" i="1"/>
  <c r="Q1567" i="1"/>
  <c r="R1567" i="1"/>
  <c r="S1567" i="1"/>
  <c r="O1568" i="1"/>
  <c r="P1568" i="1"/>
  <c r="Q1568" i="1"/>
  <c r="R1568" i="1"/>
  <c r="S1568" i="1"/>
  <c r="O1569" i="1"/>
  <c r="P1569" i="1"/>
  <c r="Q1569" i="1"/>
  <c r="R1569" i="1"/>
  <c r="S1569" i="1"/>
  <c r="O1570" i="1"/>
  <c r="P1570" i="1"/>
  <c r="Q1570" i="1"/>
  <c r="R1570" i="1"/>
  <c r="S1570" i="1"/>
  <c r="O1571" i="1"/>
  <c r="P1571" i="1"/>
  <c r="Q1571" i="1"/>
  <c r="R1571" i="1"/>
  <c r="S1571" i="1"/>
  <c r="O1572" i="1"/>
  <c r="P1572" i="1"/>
  <c r="Q1572" i="1"/>
  <c r="R1572" i="1"/>
  <c r="S1572" i="1"/>
  <c r="O1573" i="1"/>
  <c r="P1573" i="1"/>
  <c r="Q1573" i="1"/>
  <c r="R1573" i="1"/>
  <c r="S1573" i="1"/>
  <c r="O1574" i="1"/>
  <c r="P1574" i="1"/>
  <c r="Q1574" i="1"/>
  <c r="R1574" i="1"/>
  <c r="S1574" i="1"/>
  <c r="O1575" i="1"/>
  <c r="P1575" i="1"/>
  <c r="Q1575" i="1"/>
  <c r="R1575" i="1"/>
  <c r="S1575" i="1"/>
  <c r="O1576" i="1"/>
  <c r="P1576" i="1"/>
  <c r="Q1576" i="1"/>
  <c r="R1576" i="1"/>
  <c r="S1576" i="1"/>
  <c r="O1577" i="1"/>
  <c r="P1577" i="1"/>
  <c r="Q1577" i="1"/>
  <c r="R1577" i="1"/>
  <c r="S1577" i="1"/>
  <c r="O1578" i="1"/>
  <c r="P1578" i="1"/>
  <c r="Q1578" i="1"/>
  <c r="R1578" i="1"/>
  <c r="S1578" i="1"/>
  <c r="O1579" i="1"/>
  <c r="P1579" i="1"/>
  <c r="Q1579" i="1"/>
  <c r="R1579" i="1"/>
  <c r="S1579" i="1"/>
  <c r="O1580" i="1"/>
  <c r="P1580" i="1"/>
  <c r="Q1580" i="1"/>
  <c r="R1580" i="1"/>
  <c r="S1580" i="1"/>
  <c r="O1581" i="1"/>
  <c r="P1581" i="1"/>
  <c r="Q1581" i="1"/>
  <c r="R1581" i="1"/>
  <c r="S1581" i="1"/>
  <c r="O1582" i="1"/>
  <c r="P1582" i="1"/>
  <c r="Q1582" i="1"/>
  <c r="R1582" i="1"/>
  <c r="S1582" i="1"/>
  <c r="O1583" i="1"/>
  <c r="P1583" i="1"/>
  <c r="Q1583" i="1"/>
  <c r="R1583" i="1"/>
  <c r="S1583" i="1"/>
  <c r="O1584" i="1"/>
  <c r="P1584" i="1"/>
  <c r="Q1584" i="1"/>
  <c r="R1584" i="1"/>
  <c r="S1584" i="1"/>
  <c r="O1585" i="1"/>
  <c r="P1585" i="1"/>
  <c r="Q1585" i="1"/>
  <c r="R1585" i="1"/>
  <c r="S1585" i="1"/>
  <c r="O1586" i="1"/>
  <c r="P1586" i="1"/>
  <c r="Q1586" i="1"/>
  <c r="R1586" i="1"/>
  <c r="S1586" i="1"/>
  <c r="O1587" i="1"/>
  <c r="P1587" i="1"/>
  <c r="Q1587" i="1"/>
  <c r="R1587" i="1"/>
  <c r="S1587" i="1"/>
  <c r="O1588" i="1"/>
  <c r="P1588" i="1"/>
  <c r="Q1588" i="1"/>
  <c r="R1588" i="1"/>
  <c r="S1588" i="1"/>
  <c r="O1589" i="1"/>
  <c r="P1589" i="1"/>
  <c r="Q1589" i="1"/>
  <c r="R1589" i="1"/>
  <c r="S1589" i="1"/>
  <c r="O1590" i="1"/>
  <c r="P1590" i="1"/>
  <c r="Q1590" i="1"/>
  <c r="R1590" i="1"/>
  <c r="S1590" i="1"/>
  <c r="O1591" i="1"/>
  <c r="P1591" i="1"/>
  <c r="Q1591" i="1"/>
  <c r="R1591" i="1"/>
  <c r="S1591" i="1"/>
  <c r="O1592" i="1"/>
  <c r="P1592" i="1"/>
  <c r="Q1592" i="1"/>
  <c r="R1592" i="1"/>
  <c r="S1592" i="1"/>
  <c r="O1593" i="1"/>
  <c r="P1593" i="1"/>
  <c r="Q1593" i="1"/>
  <c r="R1593" i="1"/>
  <c r="S1593" i="1"/>
  <c r="O1594" i="1"/>
  <c r="P1594" i="1"/>
  <c r="Q1594" i="1"/>
  <c r="R1594" i="1"/>
  <c r="S1594" i="1"/>
  <c r="O1595" i="1"/>
  <c r="P1595" i="1"/>
  <c r="Q1595" i="1"/>
  <c r="R1595" i="1"/>
  <c r="S1595" i="1"/>
  <c r="O1596" i="1"/>
  <c r="P1596" i="1"/>
  <c r="Q1596" i="1"/>
  <c r="R1596" i="1"/>
  <c r="S1596" i="1"/>
  <c r="O1597" i="1"/>
  <c r="P1597" i="1"/>
  <c r="Q1597" i="1"/>
  <c r="R1597" i="1"/>
  <c r="S1597" i="1"/>
  <c r="O1598" i="1"/>
  <c r="P1598" i="1"/>
  <c r="Q1598" i="1"/>
  <c r="R1598" i="1"/>
  <c r="S1598" i="1"/>
  <c r="O1599" i="1"/>
  <c r="P1599" i="1"/>
  <c r="Q1599" i="1"/>
  <c r="R1599" i="1"/>
  <c r="S1599" i="1"/>
  <c r="O1600" i="1"/>
  <c r="P1600" i="1"/>
  <c r="Q1600" i="1"/>
  <c r="R1600" i="1"/>
  <c r="S1600" i="1"/>
  <c r="O1601" i="1"/>
  <c r="P1601" i="1"/>
  <c r="Q1601" i="1"/>
  <c r="R1601" i="1"/>
  <c r="S1601" i="1"/>
  <c r="O1602" i="1"/>
  <c r="P1602" i="1"/>
  <c r="Q1602" i="1"/>
  <c r="R1602" i="1"/>
  <c r="S1602" i="1"/>
  <c r="O1603" i="1"/>
  <c r="P1603" i="1"/>
  <c r="Q1603" i="1"/>
  <c r="R1603" i="1"/>
  <c r="S1603" i="1"/>
  <c r="O1604" i="1"/>
  <c r="P1604" i="1"/>
  <c r="Q1604" i="1"/>
  <c r="R1604" i="1"/>
  <c r="S1604" i="1"/>
  <c r="O1605" i="1"/>
  <c r="P1605" i="1"/>
  <c r="Q1605" i="1"/>
  <c r="R1605" i="1"/>
  <c r="S1605" i="1"/>
  <c r="O1606" i="1"/>
  <c r="P1606" i="1"/>
  <c r="Q1606" i="1"/>
  <c r="R1606" i="1"/>
  <c r="S1606" i="1"/>
  <c r="O1607" i="1"/>
  <c r="P1607" i="1"/>
  <c r="Q1607" i="1"/>
  <c r="R1607" i="1"/>
  <c r="S1607" i="1"/>
  <c r="O1608" i="1"/>
  <c r="P1608" i="1"/>
  <c r="Q1608" i="1"/>
  <c r="R1608" i="1"/>
  <c r="S1608" i="1"/>
  <c r="O1609" i="1"/>
  <c r="P1609" i="1"/>
  <c r="Q1609" i="1"/>
  <c r="R1609" i="1"/>
  <c r="S1609" i="1"/>
  <c r="O1610" i="1"/>
  <c r="P1610" i="1"/>
  <c r="Q1610" i="1"/>
  <c r="R1610" i="1"/>
  <c r="S1610" i="1"/>
  <c r="O1611" i="1"/>
  <c r="P1611" i="1"/>
  <c r="Q1611" i="1"/>
  <c r="R1611" i="1"/>
  <c r="S1611" i="1"/>
  <c r="O1612" i="1"/>
  <c r="P1612" i="1"/>
  <c r="Q1612" i="1"/>
  <c r="R1612" i="1"/>
  <c r="S1612" i="1"/>
  <c r="O1613" i="1"/>
  <c r="P1613" i="1"/>
  <c r="Q1613" i="1"/>
  <c r="R1613" i="1"/>
  <c r="S1613" i="1"/>
  <c r="O1614" i="1"/>
  <c r="P1614" i="1"/>
  <c r="Q1614" i="1"/>
  <c r="R1614" i="1"/>
  <c r="S1614" i="1"/>
  <c r="O1615" i="1"/>
  <c r="P1615" i="1"/>
  <c r="Q1615" i="1"/>
  <c r="R1615" i="1"/>
  <c r="S1615" i="1"/>
  <c r="O1616" i="1"/>
  <c r="P1616" i="1"/>
  <c r="Q1616" i="1"/>
  <c r="R1616" i="1"/>
  <c r="S1616" i="1"/>
  <c r="O1617" i="1"/>
  <c r="P1617" i="1"/>
  <c r="Q1617" i="1"/>
  <c r="R1617" i="1"/>
  <c r="S1617" i="1"/>
  <c r="O1618" i="1"/>
  <c r="P1618" i="1"/>
  <c r="Q1618" i="1"/>
  <c r="R1618" i="1"/>
  <c r="S1618" i="1"/>
  <c r="O1619" i="1"/>
  <c r="P1619" i="1"/>
  <c r="Q1619" i="1"/>
  <c r="R1619" i="1"/>
  <c r="S1619" i="1"/>
  <c r="O1620" i="1"/>
  <c r="P1620" i="1"/>
  <c r="Q1620" i="1"/>
  <c r="R1620" i="1"/>
  <c r="S1620" i="1"/>
  <c r="O1621" i="1"/>
  <c r="P1621" i="1"/>
  <c r="Q1621" i="1"/>
  <c r="R1621" i="1"/>
  <c r="S1621" i="1"/>
  <c r="O1622" i="1"/>
  <c r="P1622" i="1"/>
  <c r="Q1622" i="1"/>
  <c r="R1622" i="1"/>
  <c r="S1622" i="1"/>
  <c r="O1623" i="1"/>
  <c r="P1623" i="1"/>
  <c r="Q1623" i="1"/>
  <c r="R1623" i="1"/>
  <c r="S1623" i="1"/>
  <c r="O1624" i="1"/>
  <c r="P1624" i="1"/>
  <c r="Q1624" i="1"/>
  <c r="R1624" i="1"/>
  <c r="S1624" i="1"/>
  <c r="O1625" i="1"/>
  <c r="P1625" i="1"/>
  <c r="Q1625" i="1"/>
  <c r="R1625" i="1"/>
  <c r="S1625" i="1"/>
  <c r="O1626" i="1"/>
  <c r="P1626" i="1"/>
  <c r="Q1626" i="1"/>
  <c r="R1626" i="1"/>
  <c r="S1626" i="1"/>
  <c r="O1627" i="1"/>
  <c r="P1627" i="1"/>
  <c r="Q1627" i="1"/>
  <c r="R1627" i="1"/>
  <c r="S1627" i="1"/>
  <c r="O1628" i="1"/>
  <c r="P1628" i="1"/>
  <c r="Q1628" i="1"/>
  <c r="R1628" i="1"/>
  <c r="S1628" i="1"/>
  <c r="O1629" i="1"/>
  <c r="P1629" i="1"/>
  <c r="Q1629" i="1"/>
  <c r="R1629" i="1"/>
  <c r="S1629" i="1"/>
  <c r="O1630" i="1"/>
  <c r="P1630" i="1"/>
  <c r="Q1630" i="1"/>
  <c r="R1630" i="1"/>
  <c r="S1630" i="1"/>
  <c r="O1631" i="1"/>
  <c r="P1631" i="1"/>
  <c r="Q1631" i="1"/>
  <c r="R1631" i="1"/>
  <c r="S1631" i="1"/>
  <c r="O1632" i="1"/>
  <c r="P1632" i="1"/>
  <c r="Q1632" i="1"/>
  <c r="R1632" i="1"/>
  <c r="S1632" i="1"/>
  <c r="O1633" i="1"/>
  <c r="P1633" i="1"/>
  <c r="Q1633" i="1"/>
  <c r="R1633" i="1"/>
  <c r="S1633" i="1"/>
  <c r="O1634" i="1"/>
  <c r="P1634" i="1"/>
  <c r="Q1634" i="1"/>
  <c r="R1634" i="1"/>
  <c r="S1634" i="1"/>
  <c r="O1635" i="1"/>
  <c r="P1635" i="1"/>
  <c r="Q1635" i="1"/>
  <c r="R1635" i="1"/>
  <c r="S1635" i="1"/>
  <c r="O1636" i="1"/>
  <c r="P1636" i="1"/>
  <c r="Q1636" i="1"/>
  <c r="R1636" i="1"/>
  <c r="S1636" i="1"/>
  <c r="O1637" i="1"/>
  <c r="P1637" i="1"/>
  <c r="Q1637" i="1"/>
  <c r="R1637" i="1"/>
  <c r="S1637" i="1"/>
  <c r="O1638" i="1"/>
  <c r="P1638" i="1"/>
  <c r="Q1638" i="1"/>
  <c r="R1638" i="1"/>
  <c r="S1638" i="1"/>
  <c r="O1639" i="1"/>
  <c r="P1639" i="1"/>
  <c r="Q1639" i="1"/>
  <c r="R1639" i="1"/>
  <c r="S1639" i="1"/>
  <c r="O1640" i="1"/>
  <c r="P1640" i="1"/>
  <c r="Q1640" i="1"/>
  <c r="R1640" i="1"/>
  <c r="S1640" i="1"/>
  <c r="O1641" i="1"/>
  <c r="P1641" i="1"/>
  <c r="Q1641" i="1"/>
  <c r="R1641" i="1"/>
  <c r="S1641" i="1"/>
  <c r="O1642" i="1"/>
  <c r="P1642" i="1"/>
  <c r="Q1642" i="1"/>
  <c r="R1642" i="1"/>
  <c r="S1642" i="1"/>
  <c r="O1643" i="1"/>
  <c r="P1643" i="1"/>
  <c r="Q1643" i="1"/>
  <c r="R1643" i="1"/>
  <c r="S1643" i="1"/>
  <c r="O1644" i="1"/>
  <c r="P1644" i="1"/>
  <c r="Q1644" i="1"/>
  <c r="R1644" i="1"/>
  <c r="S1644" i="1"/>
  <c r="O1645" i="1"/>
  <c r="P1645" i="1"/>
  <c r="Q1645" i="1"/>
  <c r="R1645" i="1"/>
  <c r="S1645" i="1"/>
  <c r="O1646" i="1"/>
  <c r="P1646" i="1"/>
  <c r="Q1646" i="1"/>
  <c r="R1646" i="1"/>
  <c r="S1646" i="1"/>
  <c r="O1647" i="1"/>
  <c r="P1647" i="1"/>
  <c r="Q1647" i="1"/>
  <c r="R1647" i="1"/>
  <c r="S1647" i="1"/>
  <c r="O1648" i="1"/>
  <c r="P1648" i="1"/>
  <c r="Q1648" i="1"/>
  <c r="R1648" i="1"/>
  <c r="S1648" i="1"/>
  <c r="O1649" i="1"/>
  <c r="P1649" i="1"/>
  <c r="Q1649" i="1"/>
  <c r="R1649" i="1"/>
  <c r="S1649" i="1"/>
  <c r="O1650" i="1"/>
  <c r="P1650" i="1"/>
  <c r="Q1650" i="1"/>
  <c r="R1650" i="1"/>
  <c r="S1650" i="1"/>
  <c r="O1651" i="1"/>
  <c r="P1651" i="1"/>
  <c r="Q1651" i="1"/>
  <c r="R1651" i="1"/>
  <c r="S1651" i="1"/>
  <c r="O1652" i="1"/>
  <c r="P1652" i="1"/>
  <c r="Q1652" i="1"/>
  <c r="R1652" i="1"/>
  <c r="S1652" i="1"/>
  <c r="O1653" i="1"/>
  <c r="P1653" i="1"/>
  <c r="Q1653" i="1"/>
  <c r="R1653" i="1"/>
  <c r="S1653" i="1"/>
  <c r="O1654" i="1"/>
  <c r="P1654" i="1"/>
  <c r="Q1654" i="1"/>
  <c r="R1654" i="1"/>
  <c r="S1654" i="1"/>
  <c r="O1655" i="1"/>
  <c r="P1655" i="1"/>
  <c r="Q1655" i="1"/>
  <c r="R1655" i="1"/>
  <c r="S1655" i="1"/>
  <c r="O1656" i="1"/>
  <c r="P1656" i="1"/>
  <c r="Q1656" i="1"/>
  <c r="R1656" i="1"/>
  <c r="S1656" i="1"/>
  <c r="O1657" i="1"/>
  <c r="P1657" i="1"/>
  <c r="Q1657" i="1"/>
  <c r="R1657" i="1"/>
  <c r="S1657" i="1"/>
  <c r="O1658" i="1"/>
  <c r="P1658" i="1"/>
  <c r="Q1658" i="1"/>
  <c r="R1658" i="1"/>
  <c r="S1658" i="1"/>
  <c r="O1659" i="1"/>
  <c r="P1659" i="1"/>
  <c r="Q1659" i="1"/>
  <c r="R1659" i="1"/>
  <c r="S1659" i="1"/>
  <c r="O1660" i="1"/>
  <c r="P1660" i="1"/>
  <c r="Q1660" i="1"/>
  <c r="R1660" i="1"/>
  <c r="S1660" i="1"/>
  <c r="O1661" i="1"/>
  <c r="P1661" i="1"/>
  <c r="Q1661" i="1"/>
  <c r="R1661" i="1"/>
  <c r="S1661" i="1"/>
  <c r="O1662" i="1"/>
  <c r="P1662" i="1"/>
  <c r="Q1662" i="1"/>
  <c r="R1662" i="1"/>
  <c r="S1662" i="1"/>
  <c r="O1663" i="1"/>
  <c r="P1663" i="1"/>
  <c r="Q1663" i="1"/>
  <c r="R1663" i="1"/>
  <c r="S1663" i="1"/>
  <c r="O1664" i="1"/>
  <c r="P1664" i="1"/>
  <c r="Q1664" i="1"/>
  <c r="R1664" i="1"/>
  <c r="S1664" i="1"/>
  <c r="O1665" i="1"/>
  <c r="P1665" i="1"/>
  <c r="Q1665" i="1"/>
  <c r="R1665" i="1"/>
  <c r="S1665" i="1"/>
  <c r="O1666" i="1"/>
  <c r="P1666" i="1"/>
  <c r="Q1666" i="1"/>
  <c r="R1666" i="1"/>
  <c r="S1666" i="1"/>
  <c r="O1667" i="1"/>
  <c r="P1667" i="1"/>
  <c r="Q1667" i="1"/>
  <c r="R1667" i="1"/>
  <c r="S1667" i="1"/>
  <c r="O1668" i="1"/>
  <c r="P1668" i="1"/>
  <c r="Q1668" i="1"/>
  <c r="R1668" i="1"/>
  <c r="S1668" i="1"/>
  <c r="O1669" i="1"/>
  <c r="P1669" i="1"/>
  <c r="Q1669" i="1"/>
  <c r="R1669" i="1"/>
  <c r="S1669" i="1"/>
  <c r="O1670" i="1"/>
  <c r="P1670" i="1"/>
  <c r="Q1670" i="1"/>
  <c r="R1670" i="1"/>
  <c r="S1670" i="1"/>
  <c r="O1671" i="1"/>
  <c r="P1671" i="1"/>
  <c r="Q1671" i="1"/>
  <c r="R1671" i="1"/>
  <c r="S1671" i="1"/>
  <c r="O1672" i="1"/>
  <c r="P1672" i="1"/>
  <c r="Q1672" i="1"/>
  <c r="R1672" i="1"/>
  <c r="S1672" i="1"/>
  <c r="O1673" i="1"/>
  <c r="P1673" i="1"/>
  <c r="Q1673" i="1"/>
  <c r="R1673" i="1"/>
  <c r="S1673" i="1"/>
  <c r="O1674" i="1"/>
  <c r="P1674" i="1"/>
  <c r="Q1674" i="1"/>
  <c r="R1674" i="1"/>
  <c r="S1674" i="1"/>
  <c r="O1675" i="1"/>
  <c r="P1675" i="1"/>
  <c r="Q1675" i="1"/>
  <c r="R1675" i="1"/>
  <c r="S1675" i="1"/>
  <c r="O1676" i="1"/>
  <c r="P1676" i="1"/>
  <c r="Q1676" i="1"/>
  <c r="R1676" i="1"/>
  <c r="S1676" i="1"/>
  <c r="O1677" i="1"/>
  <c r="P1677" i="1"/>
  <c r="Q1677" i="1"/>
  <c r="R1677" i="1"/>
  <c r="S1677" i="1"/>
  <c r="O1678" i="1"/>
  <c r="P1678" i="1"/>
  <c r="Q1678" i="1"/>
  <c r="R1678" i="1"/>
  <c r="S1678" i="1"/>
  <c r="O1679" i="1"/>
  <c r="P1679" i="1"/>
  <c r="Q1679" i="1"/>
  <c r="R1679" i="1"/>
  <c r="S1679" i="1"/>
  <c r="O1680" i="1"/>
  <c r="P1680" i="1"/>
  <c r="Q1680" i="1"/>
  <c r="R1680" i="1"/>
  <c r="S1680" i="1"/>
  <c r="O1681" i="1"/>
  <c r="P1681" i="1"/>
  <c r="Q1681" i="1"/>
  <c r="R1681" i="1"/>
  <c r="S1681" i="1"/>
  <c r="O1682" i="1"/>
  <c r="P1682" i="1"/>
  <c r="Q1682" i="1"/>
  <c r="R1682" i="1"/>
  <c r="S1682" i="1"/>
  <c r="O1683" i="1"/>
  <c r="P1683" i="1"/>
  <c r="Q1683" i="1"/>
  <c r="R1683" i="1"/>
  <c r="S1683" i="1"/>
  <c r="O1684" i="1"/>
  <c r="P1684" i="1"/>
  <c r="Q1684" i="1"/>
  <c r="R1684" i="1"/>
  <c r="S1684" i="1"/>
  <c r="O1685" i="1"/>
  <c r="P1685" i="1"/>
  <c r="Q1685" i="1"/>
  <c r="R1685" i="1"/>
  <c r="S1685" i="1"/>
  <c r="O1686" i="1"/>
  <c r="P1686" i="1"/>
  <c r="Q1686" i="1"/>
  <c r="R1686" i="1"/>
  <c r="S1686" i="1"/>
  <c r="O1687" i="1"/>
  <c r="P1687" i="1"/>
  <c r="Q1687" i="1"/>
  <c r="R1687" i="1"/>
  <c r="S1687" i="1"/>
  <c r="O1688" i="1"/>
  <c r="P1688" i="1"/>
  <c r="Q1688" i="1"/>
  <c r="R1688" i="1"/>
  <c r="S1688" i="1"/>
  <c r="O1689" i="1"/>
  <c r="P1689" i="1"/>
  <c r="Q1689" i="1"/>
  <c r="R1689" i="1"/>
  <c r="S1689" i="1"/>
  <c r="O1690" i="1"/>
  <c r="P1690" i="1"/>
  <c r="Q1690" i="1"/>
  <c r="R1690" i="1"/>
  <c r="S1690" i="1"/>
  <c r="O1691" i="1"/>
  <c r="P1691" i="1"/>
  <c r="Q1691" i="1"/>
  <c r="R1691" i="1"/>
  <c r="S1691" i="1"/>
  <c r="O1692" i="1"/>
  <c r="P1692" i="1"/>
  <c r="Q1692" i="1"/>
  <c r="R1692" i="1"/>
  <c r="S1692" i="1"/>
  <c r="O1693" i="1"/>
  <c r="P1693" i="1"/>
  <c r="Q1693" i="1"/>
  <c r="R1693" i="1"/>
  <c r="S1693" i="1"/>
  <c r="O1694" i="1"/>
  <c r="P1694" i="1"/>
  <c r="Q1694" i="1"/>
  <c r="R1694" i="1"/>
  <c r="S1694" i="1"/>
  <c r="O1695" i="1"/>
  <c r="P1695" i="1"/>
  <c r="Q1695" i="1"/>
  <c r="R1695" i="1"/>
  <c r="S1695" i="1"/>
  <c r="O1696" i="1"/>
  <c r="P1696" i="1"/>
  <c r="Q1696" i="1"/>
  <c r="R1696" i="1"/>
  <c r="S1696" i="1"/>
  <c r="O1697" i="1"/>
  <c r="P1697" i="1"/>
  <c r="Q1697" i="1"/>
  <c r="R1697" i="1"/>
  <c r="S1697" i="1"/>
  <c r="O1698" i="1"/>
  <c r="P1698" i="1"/>
  <c r="Q1698" i="1"/>
  <c r="R1698" i="1"/>
  <c r="S1698" i="1"/>
  <c r="O1699" i="1"/>
  <c r="P1699" i="1"/>
  <c r="Q1699" i="1"/>
  <c r="R1699" i="1"/>
  <c r="S1699" i="1"/>
  <c r="O1700" i="1"/>
  <c r="P1700" i="1"/>
  <c r="Q1700" i="1"/>
  <c r="R1700" i="1"/>
  <c r="S1700" i="1"/>
  <c r="O1701" i="1"/>
  <c r="P1701" i="1"/>
  <c r="Q1701" i="1"/>
  <c r="R1701" i="1"/>
  <c r="S1701" i="1"/>
  <c r="O1702" i="1"/>
  <c r="P1702" i="1"/>
  <c r="Q1702" i="1"/>
  <c r="R1702" i="1"/>
  <c r="S1702" i="1"/>
  <c r="O1703" i="1"/>
  <c r="P1703" i="1"/>
  <c r="Q1703" i="1"/>
  <c r="R1703" i="1"/>
  <c r="S1703" i="1"/>
  <c r="O1704" i="1"/>
  <c r="P1704" i="1"/>
  <c r="Q1704" i="1"/>
  <c r="R1704" i="1"/>
  <c r="S1704" i="1"/>
  <c r="O1705" i="1"/>
  <c r="P1705" i="1"/>
  <c r="Q1705" i="1"/>
  <c r="R1705" i="1"/>
  <c r="S1705" i="1"/>
  <c r="O1706" i="1"/>
  <c r="P1706" i="1"/>
  <c r="Q1706" i="1"/>
  <c r="R1706" i="1"/>
  <c r="S1706" i="1"/>
  <c r="O1707" i="1"/>
  <c r="P1707" i="1"/>
  <c r="Q1707" i="1"/>
  <c r="R1707" i="1"/>
  <c r="S1707" i="1"/>
  <c r="O1708" i="1"/>
  <c r="P1708" i="1"/>
  <c r="Q1708" i="1"/>
  <c r="R1708" i="1"/>
  <c r="S1708" i="1"/>
  <c r="O1709" i="1"/>
  <c r="P1709" i="1"/>
  <c r="Q1709" i="1"/>
  <c r="R1709" i="1"/>
  <c r="S1709" i="1"/>
  <c r="O1710" i="1"/>
  <c r="P1710" i="1"/>
  <c r="Q1710" i="1"/>
  <c r="R1710" i="1"/>
  <c r="S1710" i="1"/>
  <c r="O1711" i="1"/>
  <c r="P1711" i="1"/>
  <c r="Q1711" i="1"/>
  <c r="R1711" i="1"/>
  <c r="S1711" i="1"/>
  <c r="O1712" i="1"/>
  <c r="P1712" i="1"/>
  <c r="Q1712" i="1"/>
  <c r="R1712" i="1"/>
  <c r="S1712" i="1"/>
  <c r="O1713" i="1"/>
  <c r="P1713" i="1"/>
  <c r="Q1713" i="1"/>
  <c r="R1713" i="1"/>
  <c r="S1713" i="1"/>
  <c r="O1714" i="1"/>
  <c r="P1714" i="1"/>
  <c r="Q1714" i="1"/>
  <c r="R1714" i="1"/>
  <c r="S1714" i="1"/>
  <c r="O1715" i="1"/>
  <c r="P1715" i="1"/>
  <c r="Q1715" i="1"/>
  <c r="R1715" i="1"/>
  <c r="S1715" i="1"/>
  <c r="O1716" i="1"/>
  <c r="P1716" i="1"/>
  <c r="Q1716" i="1"/>
  <c r="R1716" i="1"/>
  <c r="S1716" i="1"/>
  <c r="O1717" i="1"/>
  <c r="P1717" i="1"/>
  <c r="Q1717" i="1"/>
  <c r="R1717" i="1"/>
  <c r="S1717" i="1"/>
  <c r="O1718" i="1"/>
  <c r="P1718" i="1"/>
  <c r="Q1718" i="1"/>
  <c r="R1718" i="1"/>
  <c r="S1718" i="1"/>
  <c r="O1719" i="1"/>
  <c r="P1719" i="1"/>
  <c r="Q1719" i="1"/>
  <c r="R1719" i="1"/>
  <c r="S1719" i="1"/>
  <c r="O1720" i="1"/>
  <c r="P1720" i="1"/>
  <c r="Q1720" i="1"/>
  <c r="R1720" i="1"/>
  <c r="S1720" i="1"/>
  <c r="O1721" i="1"/>
  <c r="P1721" i="1"/>
  <c r="Q1721" i="1"/>
  <c r="R1721" i="1"/>
  <c r="S1721" i="1"/>
  <c r="O1722" i="1"/>
  <c r="P1722" i="1"/>
  <c r="Q1722" i="1"/>
  <c r="R1722" i="1"/>
  <c r="S1722" i="1"/>
  <c r="O1723" i="1"/>
  <c r="P1723" i="1"/>
  <c r="Q1723" i="1"/>
  <c r="R1723" i="1"/>
  <c r="S1723" i="1"/>
  <c r="O1724" i="1"/>
  <c r="P1724" i="1"/>
  <c r="Q1724" i="1"/>
  <c r="R1724" i="1"/>
  <c r="S1724" i="1"/>
  <c r="O1725" i="1"/>
  <c r="P1725" i="1"/>
  <c r="Q1725" i="1"/>
  <c r="R1725" i="1"/>
  <c r="S1725" i="1"/>
  <c r="O1726" i="1"/>
  <c r="P1726" i="1"/>
  <c r="Q1726" i="1"/>
  <c r="R1726" i="1"/>
  <c r="S1726" i="1"/>
  <c r="O1727" i="1"/>
  <c r="P1727" i="1"/>
  <c r="Q1727" i="1"/>
  <c r="R1727" i="1"/>
  <c r="S1727" i="1"/>
  <c r="O1728" i="1"/>
  <c r="P1728" i="1"/>
  <c r="Q1728" i="1"/>
  <c r="R1728" i="1"/>
  <c r="S1728" i="1"/>
  <c r="O1729" i="1"/>
  <c r="P1729" i="1"/>
  <c r="Q1729" i="1"/>
  <c r="R1729" i="1"/>
  <c r="S1729" i="1"/>
  <c r="O1730" i="1"/>
  <c r="P1730" i="1"/>
  <c r="Q1730" i="1"/>
  <c r="R1730" i="1"/>
  <c r="S1730" i="1"/>
  <c r="O1731" i="1"/>
  <c r="P1731" i="1"/>
  <c r="Q1731" i="1"/>
  <c r="R1731" i="1"/>
  <c r="S1731" i="1"/>
  <c r="O1732" i="1"/>
  <c r="P1732" i="1"/>
  <c r="Q1732" i="1"/>
  <c r="R1732" i="1"/>
  <c r="S1732" i="1"/>
  <c r="O1733" i="1"/>
  <c r="P1733" i="1"/>
  <c r="Q1733" i="1"/>
  <c r="R1733" i="1"/>
  <c r="S1733" i="1"/>
  <c r="O1734" i="1"/>
  <c r="P1734" i="1"/>
  <c r="Q1734" i="1"/>
  <c r="R1734" i="1"/>
  <c r="S1734" i="1"/>
  <c r="O1735" i="1"/>
  <c r="P1735" i="1"/>
  <c r="Q1735" i="1"/>
  <c r="R1735" i="1"/>
  <c r="S1735" i="1"/>
  <c r="O1736" i="1"/>
  <c r="P1736" i="1"/>
  <c r="Q1736" i="1"/>
  <c r="R1736" i="1"/>
  <c r="S1736" i="1"/>
  <c r="O1737" i="1"/>
  <c r="P1737" i="1"/>
  <c r="Q1737" i="1"/>
  <c r="R1737" i="1"/>
  <c r="S1737" i="1"/>
  <c r="O1738" i="1"/>
  <c r="P1738" i="1"/>
  <c r="Q1738" i="1"/>
  <c r="R1738" i="1"/>
  <c r="S1738" i="1"/>
  <c r="O1739" i="1"/>
  <c r="P1739" i="1"/>
  <c r="Q1739" i="1"/>
  <c r="R1739" i="1"/>
  <c r="S1739" i="1"/>
  <c r="O1740" i="1"/>
  <c r="P1740" i="1"/>
  <c r="Q1740" i="1"/>
  <c r="R1740" i="1"/>
  <c r="S1740" i="1"/>
  <c r="O1741" i="1"/>
  <c r="P1741" i="1"/>
  <c r="Q1741" i="1"/>
  <c r="R1741" i="1"/>
  <c r="S1741" i="1"/>
  <c r="O1742" i="1"/>
  <c r="P1742" i="1"/>
  <c r="Q1742" i="1"/>
  <c r="R1742" i="1"/>
  <c r="S1742" i="1"/>
  <c r="O1743" i="1"/>
  <c r="P1743" i="1"/>
  <c r="Q1743" i="1"/>
  <c r="R1743" i="1"/>
  <c r="S1743" i="1"/>
  <c r="O1744" i="1"/>
  <c r="P1744" i="1"/>
  <c r="Q1744" i="1"/>
  <c r="R1744" i="1"/>
  <c r="S1744" i="1"/>
  <c r="O1745" i="1"/>
  <c r="P1745" i="1"/>
  <c r="Q1745" i="1"/>
  <c r="R1745" i="1"/>
  <c r="S1745" i="1"/>
  <c r="O1746" i="1"/>
  <c r="P1746" i="1"/>
  <c r="Q1746" i="1"/>
  <c r="R1746" i="1"/>
  <c r="S1746" i="1"/>
  <c r="O1747" i="1"/>
  <c r="P1747" i="1"/>
  <c r="Q1747" i="1"/>
  <c r="R1747" i="1"/>
  <c r="S1747" i="1"/>
  <c r="O1748" i="1"/>
  <c r="P1748" i="1"/>
  <c r="Q1748" i="1"/>
  <c r="R1748" i="1"/>
  <c r="S1748" i="1"/>
  <c r="O1749" i="1"/>
  <c r="P1749" i="1"/>
  <c r="Q1749" i="1"/>
  <c r="R1749" i="1"/>
  <c r="S1749" i="1"/>
  <c r="O1750" i="1"/>
  <c r="P1750" i="1"/>
  <c r="Q1750" i="1"/>
  <c r="R1750" i="1"/>
  <c r="S1750" i="1"/>
  <c r="O1751" i="1"/>
  <c r="P1751" i="1"/>
  <c r="Q1751" i="1"/>
  <c r="R1751" i="1"/>
  <c r="S1751" i="1"/>
  <c r="O1752" i="1"/>
  <c r="P1752" i="1"/>
  <c r="Q1752" i="1"/>
  <c r="R1752" i="1"/>
  <c r="S1752" i="1"/>
  <c r="O1753" i="1"/>
  <c r="P1753" i="1"/>
  <c r="Q1753" i="1"/>
  <c r="R1753" i="1"/>
  <c r="S1753" i="1"/>
  <c r="O1754" i="1"/>
  <c r="P1754" i="1"/>
  <c r="Q1754" i="1"/>
  <c r="R1754" i="1"/>
  <c r="S1754" i="1"/>
  <c r="O1755" i="1"/>
  <c r="P1755" i="1"/>
  <c r="Q1755" i="1"/>
  <c r="R1755" i="1"/>
  <c r="S1755" i="1"/>
  <c r="O1756" i="1"/>
  <c r="P1756" i="1"/>
  <c r="Q1756" i="1"/>
  <c r="R1756" i="1"/>
  <c r="S1756" i="1"/>
  <c r="O1757" i="1"/>
  <c r="P1757" i="1"/>
  <c r="Q1757" i="1"/>
  <c r="R1757" i="1"/>
  <c r="S1757" i="1"/>
  <c r="O1758" i="1"/>
  <c r="P1758" i="1"/>
  <c r="Q1758" i="1"/>
  <c r="R1758" i="1"/>
  <c r="S1758" i="1"/>
  <c r="O1759" i="1"/>
  <c r="P1759" i="1"/>
  <c r="Q1759" i="1"/>
  <c r="R1759" i="1"/>
  <c r="S1759" i="1"/>
  <c r="O1760" i="1"/>
  <c r="P1760" i="1"/>
  <c r="Q1760" i="1"/>
  <c r="R1760" i="1"/>
  <c r="S1760" i="1"/>
  <c r="O1761" i="1"/>
  <c r="P1761" i="1"/>
  <c r="Q1761" i="1"/>
  <c r="R1761" i="1"/>
  <c r="S1761" i="1"/>
  <c r="O1762" i="1"/>
  <c r="P1762" i="1"/>
  <c r="Q1762" i="1"/>
  <c r="R1762" i="1"/>
  <c r="S1762" i="1"/>
  <c r="O1763" i="1"/>
  <c r="P1763" i="1"/>
  <c r="Q1763" i="1"/>
  <c r="R1763" i="1"/>
  <c r="S1763" i="1"/>
  <c r="O1764" i="1"/>
  <c r="P1764" i="1"/>
  <c r="Q1764" i="1"/>
  <c r="R1764" i="1"/>
  <c r="S1764" i="1"/>
  <c r="O1765" i="1"/>
  <c r="P1765" i="1"/>
  <c r="Q1765" i="1"/>
  <c r="R1765" i="1"/>
  <c r="S1765" i="1"/>
  <c r="O1766" i="1"/>
  <c r="P1766" i="1"/>
  <c r="Q1766" i="1"/>
  <c r="R1766" i="1"/>
  <c r="S1766" i="1"/>
  <c r="O1767" i="1"/>
  <c r="P1767" i="1"/>
  <c r="Q1767" i="1"/>
  <c r="R1767" i="1"/>
  <c r="S1767" i="1"/>
  <c r="O1768" i="1"/>
  <c r="P1768" i="1"/>
  <c r="Q1768" i="1"/>
  <c r="R1768" i="1"/>
  <c r="S1768" i="1"/>
  <c r="O1769" i="1"/>
  <c r="P1769" i="1"/>
  <c r="Q1769" i="1"/>
  <c r="R1769" i="1"/>
  <c r="S1769" i="1"/>
  <c r="O1770" i="1"/>
  <c r="P1770" i="1"/>
  <c r="Q1770" i="1"/>
  <c r="R1770" i="1"/>
  <c r="S1770" i="1"/>
  <c r="O1771" i="1"/>
  <c r="P1771" i="1"/>
  <c r="Q1771" i="1"/>
  <c r="R1771" i="1"/>
  <c r="S1771" i="1"/>
  <c r="O1772" i="1"/>
  <c r="P1772" i="1"/>
  <c r="Q1772" i="1"/>
  <c r="R1772" i="1"/>
  <c r="S1772" i="1"/>
  <c r="O1773" i="1"/>
  <c r="P1773" i="1"/>
  <c r="Q1773" i="1"/>
  <c r="R1773" i="1"/>
  <c r="S1773" i="1"/>
  <c r="O1774" i="1"/>
  <c r="P1774" i="1"/>
  <c r="Q1774" i="1"/>
  <c r="R1774" i="1"/>
  <c r="S1774" i="1"/>
  <c r="O1775" i="1"/>
  <c r="P1775" i="1"/>
  <c r="Q1775" i="1"/>
  <c r="R1775" i="1"/>
  <c r="S1775" i="1"/>
  <c r="O1776" i="1"/>
  <c r="P1776" i="1"/>
  <c r="Q1776" i="1"/>
  <c r="R1776" i="1"/>
  <c r="S1776" i="1"/>
  <c r="O1777" i="1"/>
  <c r="P1777" i="1"/>
  <c r="Q1777" i="1"/>
  <c r="R1777" i="1"/>
  <c r="S1777" i="1"/>
  <c r="O1778" i="1"/>
  <c r="P1778" i="1"/>
  <c r="Q1778" i="1"/>
  <c r="R1778" i="1"/>
  <c r="S1778" i="1"/>
  <c r="O1779" i="1"/>
  <c r="P1779" i="1"/>
  <c r="Q1779" i="1"/>
  <c r="R1779" i="1"/>
  <c r="S1779" i="1"/>
  <c r="O1780" i="1"/>
  <c r="P1780" i="1"/>
  <c r="Q1780" i="1"/>
  <c r="R1780" i="1"/>
  <c r="S1780" i="1"/>
  <c r="O1781" i="1"/>
  <c r="P1781" i="1"/>
  <c r="Q1781" i="1"/>
  <c r="R1781" i="1"/>
  <c r="S1781" i="1"/>
  <c r="O1782" i="1"/>
  <c r="P1782" i="1"/>
  <c r="Q1782" i="1"/>
  <c r="R1782" i="1"/>
  <c r="S1782" i="1"/>
  <c r="O1783" i="1"/>
  <c r="P1783" i="1"/>
  <c r="Q1783" i="1"/>
  <c r="R1783" i="1"/>
  <c r="S1783" i="1"/>
  <c r="O1784" i="1"/>
  <c r="P1784" i="1"/>
  <c r="Q1784" i="1"/>
  <c r="R1784" i="1"/>
  <c r="S1784" i="1"/>
  <c r="O1785" i="1"/>
  <c r="P1785" i="1"/>
  <c r="Q1785" i="1"/>
  <c r="R1785" i="1"/>
  <c r="S1785" i="1"/>
  <c r="O1786" i="1"/>
  <c r="P1786" i="1"/>
  <c r="Q1786" i="1"/>
  <c r="R1786" i="1"/>
  <c r="S1786" i="1"/>
  <c r="O1787" i="1"/>
  <c r="P1787" i="1"/>
  <c r="Q1787" i="1"/>
  <c r="R1787" i="1"/>
  <c r="S1787" i="1"/>
  <c r="O1788" i="1"/>
  <c r="P1788" i="1"/>
  <c r="Q1788" i="1"/>
  <c r="R1788" i="1"/>
  <c r="S1788" i="1"/>
  <c r="O1789" i="1"/>
  <c r="P1789" i="1"/>
  <c r="Q1789" i="1"/>
  <c r="R1789" i="1"/>
  <c r="S1789" i="1"/>
  <c r="O1790" i="1"/>
  <c r="P1790" i="1"/>
  <c r="Q1790" i="1"/>
  <c r="R1790" i="1"/>
  <c r="S1790" i="1"/>
  <c r="O1791" i="1"/>
  <c r="P1791" i="1"/>
  <c r="Q1791" i="1"/>
  <c r="R1791" i="1"/>
  <c r="S1791" i="1"/>
  <c r="O1792" i="1"/>
  <c r="P1792" i="1"/>
  <c r="Q1792" i="1"/>
  <c r="R1792" i="1"/>
  <c r="S1792" i="1"/>
  <c r="O1793" i="1"/>
  <c r="P1793" i="1"/>
  <c r="Q1793" i="1"/>
  <c r="R1793" i="1"/>
  <c r="S1793" i="1"/>
  <c r="O1794" i="1"/>
  <c r="P1794" i="1"/>
  <c r="Q1794" i="1"/>
  <c r="R1794" i="1"/>
  <c r="S1794" i="1"/>
  <c r="O1795" i="1"/>
  <c r="P1795" i="1"/>
  <c r="Q1795" i="1"/>
  <c r="R1795" i="1"/>
  <c r="S1795" i="1"/>
  <c r="O1796" i="1"/>
  <c r="P1796" i="1"/>
  <c r="Q1796" i="1"/>
  <c r="R1796" i="1"/>
  <c r="S1796" i="1"/>
  <c r="O1797" i="1"/>
  <c r="P1797" i="1"/>
  <c r="Q1797" i="1"/>
  <c r="R1797" i="1"/>
  <c r="S1797" i="1"/>
  <c r="O1798" i="1"/>
  <c r="P1798" i="1"/>
  <c r="Q1798" i="1"/>
  <c r="R1798" i="1"/>
  <c r="S1798" i="1"/>
  <c r="O1799" i="1"/>
  <c r="P1799" i="1"/>
  <c r="Q1799" i="1"/>
  <c r="R1799" i="1"/>
  <c r="S1799" i="1"/>
  <c r="O1800" i="1"/>
  <c r="P1800" i="1"/>
  <c r="Q1800" i="1"/>
  <c r="R1800" i="1"/>
  <c r="S1800" i="1"/>
  <c r="O1801" i="1"/>
  <c r="P1801" i="1"/>
  <c r="Q1801" i="1"/>
  <c r="R1801" i="1"/>
  <c r="S1801" i="1"/>
  <c r="O1802" i="1"/>
  <c r="P1802" i="1"/>
  <c r="Q1802" i="1"/>
  <c r="R1802" i="1"/>
  <c r="S1802" i="1"/>
  <c r="O1803" i="1"/>
  <c r="P1803" i="1"/>
  <c r="Q1803" i="1"/>
  <c r="R1803" i="1"/>
  <c r="S1803" i="1"/>
  <c r="O1804" i="1"/>
  <c r="P1804" i="1"/>
  <c r="Q1804" i="1"/>
  <c r="R1804" i="1"/>
  <c r="S1804" i="1"/>
  <c r="O1805" i="1"/>
  <c r="P1805" i="1"/>
  <c r="Q1805" i="1"/>
  <c r="R1805" i="1"/>
  <c r="S1805" i="1"/>
  <c r="O1806" i="1"/>
  <c r="P1806" i="1"/>
  <c r="Q1806" i="1"/>
  <c r="R1806" i="1"/>
  <c r="S1806" i="1"/>
  <c r="O1807" i="1"/>
  <c r="P1807" i="1"/>
  <c r="Q1807" i="1"/>
  <c r="R1807" i="1"/>
  <c r="S1807" i="1"/>
  <c r="O1808" i="1"/>
  <c r="P1808" i="1"/>
  <c r="Q1808" i="1"/>
  <c r="R1808" i="1"/>
  <c r="S1808" i="1"/>
  <c r="O1809" i="1"/>
  <c r="P1809" i="1"/>
  <c r="Q1809" i="1"/>
  <c r="R1809" i="1"/>
  <c r="S1809" i="1"/>
  <c r="O1810" i="1"/>
  <c r="P1810" i="1"/>
  <c r="Q1810" i="1"/>
  <c r="R1810" i="1"/>
  <c r="S1810" i="1"/>
  <c r="O1811" i="1"/>
  <c r="P1811" i="1"/>
  <c r="Q1811" i="1"/>
  <c r="R1811" i="1"/>
  <c r="S1811" i="1"/>
  <c r="O1812" i="1"/>
  <c r="P1812" i="1"/>
  <c r="Q1812" i="1"/>
  <c r="R1812" i="1"/>
  <c r="S1812" i="1"/>
  <c r="O1813" i="1"/>
  <c r="P1813" i="1"/>
  <c r="Q1813" i="1"/>
  <c r="R1813" i="1"/>
  <c r="S1813" i="1"/>
  <c r="O1814" i="1"/>
  <c r="P1814" i="1"/>
  <c r="Q1814" i="1"/>
  <c r="R1814" i="1"/>
  <c r="S1814" i="1"/>
  <c r="O1815" i="1"/>
  <c r="P1815" i="1"/>
  <c r="Q1815" i="1"/>
  <c r="R1815" i="1"/>
  <c r="S1815" i="1"/>
  <c r="O1816" i="1"/>
  <c r="P1816" i="1"/>
  <c r="Q1816" i="1"/>
  <c r="R1816" i="1"/>
  <c r="S1816" i="1"/>
  <c r="O1817" i="1"/>
  <c r="P1817" i="1"/>
  <c r="Q1817" i="1"/>
  <c r="R1817" i="1"/>
  <c r="S1817" i="1"/>
  <c r="O1818" i="1"/>
  <c r="P1818" i="1"/>
  <c r="Q1818" i="1"/>
  <c r="R1818" i="1"/>
  <c r="S1818" i="1"/>
  <c r="O1819" i="1"/>
  <c r="P1819" i="1"/>
  <c r="Q1819" i="1"/>
  <c r="R1819" i="1"/>
  <c r="S1819" i="1"/>
  <c r="O1820" i="1"/>
  <c r="P1820" i="1"/>
  <c r="Q1820" i="1"/>
  <c r="R1820" i="1"/>
  <c r="S1820" i="1"/>
  <c r="O1821" i="1"/>
  <c r="P1821" i="1"/>
  <c r="Q1821" i="1"/>
  <c r="R1821" i="1"/>
  <c r="S1821" i="1"/>
  <c r="O1822" i="1"/>
  <c r="P1822" i="1"/>
  <c r="Q1822" i="1"/>
  <c r="R1822" i="1"/>
  <c r="S1822" i="1"/>
  <c r="O1823" i="1"/>
  <c r="P1823" i="1"/>
  <c r="Q1823" i="1"/>
  <c r="R1823" i="1"/>
  <c r="S1823" i="1"/>
  <c r="O1824" i="1"/>
  <c r="P1824" i="1"/>
  <c r="Q1824" i="1"/>
  <c r="R1824" i="1"/>
  <c r="S1824" i="1"/>
  <c r="O1825" i="1"/>
  <c r="P1825" i="1"/>
  <c r="Q1825" i="1"/>
  <c r="R1825" i="1"/>
  <c r="S1825" i="1"/>
  <c r="O1826" i="1"/>
  <c r="P1826" i="1"/>
  <c r="Q1826" i="1"/>
  <c r="R1826" i="1"/>
  <c r="S1826" i="1"/>
  <c r="O1827" i="1"/>
  <c r="P1827" i="1"/>
  <c r="Q1827" i="1"/>
  <c r="R1827" i="1"/>
  <c r="S1827" i="1"/>
  <c r="O1828" i="1"/>
  <c r="P1828" i="1"/>
  <c r="Q1828" i="1"/>
  <c r="R1828" i="1"/>
  <c r="S1828" i="1"/>
  <c r="O1829" i="1"/>
  <c r="P1829" i="1"/>
  <c r="Q1829" i="1"/>
  <c r="R1829" i="1"/>
  <c r="S1829" i="1"/>
  <c r="O1830" i="1"/>
  <c r="P1830" i="1"/>
  <c r="Q1830" i="1"/>
  <c r="R1830" i="1"/>
  <c r="S1830" i="1"/>
  <c r="O1831" i="1"/>
  <c r="P1831" i="1"/>
  <c r="Q1831" i="1"/>
  <c r="R1831" i="1"/>
  <c r="S1831" i="1"/>
  <c r="O1832" i="1"/>
  <c r="P1832" i="1"/>
  <c r="Q1832" i="1"/>
  <c r="R1832" i="1"/>
  <c r="S1832" i="1"/>
  <c r="O1833" i="1"/>
  <c r="P1833" i="1"/>
  <c r="Q1833" i="1"/>
  <c r="R1833" i="1"/>
  <c r="S1833" i="1"/>
  <c r="O1834" i="1"/>
  <c r="P1834" i="1"/>
  <c r="Q1834" i="1"/>
  <c r="R1834" i="1"/>
  <c r="S1834" i="1"/>
  <c r="O1835" i="1"/>
  <c r="P1835" i="1"/>
  <c r="Q1835" i="1"/>
  <c r="R1835" i="1"/>
  <c r="S1835" i="1"/>
  <c r="O1836" i="1"/>
  <c r="P1836" i="1"/>
  <c r="Q1836" i="1"/>
  <c r="R1836" i="1"/>
  <c r="S1836" i="1"/>
  <c r="O1837" i="1"/>
  <c r="P1837" i="1"/>
  <c r="Q1837" i="1"/>
  <c r="R1837" i="1"/>
  <c r="S1837" i="1"/>
  <c r="O1838" i="1"/>
  <c r="P1838" i="1"/>
  <c r="Q1838" i="1"/>
  <c r="R1838" i="1"/>
  <c r="S1838" i="1"/>
  <c r="O1839" i="1"/>
  <c r="P1839" i="1"/>
  <c r="Q1839" i="1"/>
  <c r="R1839" i="1"/>
  <c r="S1839" i="1"/>
  <c r="O1840" i="1"/>
  <c r="P1840" i="1"/>
  <c r="Q1840" i="1"/>
  <c r="R1840" i="1"/>
  <c r="S1840" i="1"/>
  <c r="O1841" i="1"/>
  <c r="P1841" i="1"/>
  <c r="Q1841" i="1"/>
  <c r="R1841" i="1"/>
  <c r="S1841" i="1"/>
  <c r="O1842" i="1"/>
  <c r="P1842" i="1"/>
  <c r="Q1842" i="1"/>
  <c r="R1842" i="1"/>
  <c r="S1842" i="1"/>
  <c r="O1843" i="1"/>
  <c r="P1843" i="1"/>
  <c r="Q1843" i="1"/>
  <c r="R1843" i="1"/>
  <c r="S1843" i="1"/>
  <c r="O1844" i="1"/>
  <c r="P1844" i="1"/>
  <c r="Q1844" i="1"/>
  <c r="R1844" i="1"/>
  <c r="S1844" i="1"/>
  <c r="O1845" i="1"/>
  <c r="P1845" i="1"/>
  <c r="Q1845" i="1"/>
  <c r="R1845" i="1"/>
  <c r="S1845" i="1"/>
  <c r="O1846" i="1"/>
  <c r="P1846" i="1"/>
  <c r="Q1846" i="1"/>
  <c r="R1846" i="1"/>
  <c r="S1846" i="1"/>
  <c r="O1847" i="1"/>
  <c r="P1847" i="1"/>
  <c r="Q1847" i="1"/>
  <c r="R1847" i="1"/>
  <c r="S1847" i="1"/>
  <c r="O1848" i="1"/>
  <c r="P1848" i="1"/>
  <c r="Q1848" i="1"/>
  <c r="R1848" i="1"/>
  <c r="S1848" i="1"/>
  <c r="O1849" i="1"/>
  <c r="P1849" i="1"/>
  <c r="Q1849" i="1"/>
  <c r="R1849" i="1"/>
  <c r="S1849" i="1"/>
  <c r="O1850" i="1"/>
  <c r="P1850" i="1"/>
  <c r="Q1850" i="1"/>
  <c r="R1850" i="1"/>
  <c r="S1850" i="1"/>
  <c r="O1851" i="1"/>
  <c r="P1851" i="1"/>
  <c r="Q1851" i="1"/>
  <c r="R1851" i="1"/>
  <c r="S1851" i="1"/>
  <c r="O1852" i="1"/>
  <c r="P1852" i="1"/>
  <c r="Q1852" i="1"/>
  <c r="R1852" i="1"/>
  <c r="S1852" i="1"/>
  <c r="O1853" i="1"/>
  <c r="P1853" i="1"/>
  <c r="Q1853" i="1"/>
  <c r="R1853" i="1"/>
  <c r="S1853" i="1"/>
  <c r="O1854" i="1"/>
  <c r="P1854" i="1"/>
  <c r="Q1854" i="1"/>
  <c r="R1854" i="1"/>
  <c r="S1854" i="1"/>
  <c r="O1855" i="1"/>
  <c r="P1855" i="1"/>
  <c r="Q1855" i="1"/>
  <c r="R1855" i="1"/>
  <c r="S1855" i="1"/>
  <c r="O1856" i="1"/>
  <c r="P1856" i="1"/>
  <c r="Q1856" i="1"/>
  <c r="R1856" i="1"/>
  <c r="S1856" i="1"/>
  <c r="O1857" i="1"/>
  <c r="P1857" i="1"/>
  <c r="Q1857" i="1"/>
  <c r="R1857" i="1"/>
  <c r="S1857" i="1"/>
  <c r="O1858" i="1"/>
  <c r="P1858" i="1"/>
  <c r="Q1858" i="1"/>
  <c r="R1858" i="1"/>
  <c r="S1858" i="1"/>
  <c r="O1859" i="1"/>
  <c r="P1859" i="1"/>
  <c r="Q1859" i="1"/>
  <c r="R1859" i="1"/>
  <c r="S1859" i="1"/>
  <c r="O1860" i="1"/>
  <c r="P1860" i="1"/>
  <c r="Q1860" i="1"/>
  <c r="R1860" i="1"/>
  <c r="S1860" i="1"/>
  <c r="O1861" i="1"/>
  <c r="P1861" i="1"/>
  <c r="Q1861" i="1"/>
  <c r="R1861" i="1"/>
  <c r="S1861" i="1"/>
  <c r="O1862" i="1"/>
  <c r="P1862" i="1"/>
  <c r="Q1862" i="1"/>
  <c r="R1862" i="1"/>
  <c r="S1862" i="1"/>
  <c r="O1863" i="1"/>
  <c r="P1863" i="1"/>
  <c r="Q1863" i="1"/>
  <c r="R1863" i="1"/>
  <c r="S1863" i="1"/>
  <c r="O1864" i="1"/>
  <c r="P1864" i="1"/>
  <c r="Q1864" i="1"/>
  <c r="R1864" i="1"/>
  <c r="S1864" i="1"/>
  <c r="O1865" i="1"/>
  <c r="P1865" i="1"/>
  <c r="Q1865" i="1"/>
  <c r="R1865" i="1"/>
  <c r="S1865" i="1"/>
  <c r="O1866" i="1"/>
  <c r="P1866" i="1"/>
  <c r="Q1866" i="1"/>
  <c r="R1866" i="1"/>
  <c r="S1866" i="1"/>
  <c r="O1867" i="1"/>
  <c r="P1867" i="1"/>
  <c r="Q1867" i="1"/>
  <c r="R1867" i="1"/>
  <c r="S1867" i="1"/>
  <c r="O1868" i="1"/>
  <c r="P1868" i="1"/>
  <c r="Q1868" i="1"/>
  <c r="R1868" i="1"/>
  <c r="S1868" i="1"/>
  <c r="O1869" i="1"/>
  <c r="P1869" i="1"/>
  <c r="Q1869" i="1"/>
  <c r="R1869" i="1"/>
  <c r="S1869" i="1"/>
  <c r="O1870" i="1"/>
  <c r="P1870" i="1"/>
  <c r="Q1870" i="1"/>
  <c r="R1870" i="1"/>
  <c r="S1870" i="1"/>
  <c r="O1871" i="1"/>
  <c r="P1871" i="1"/>
  <c r="Q1871" i="1"/>
  <c r="R1871" i="1"/>
  <c r="S1871" i="1"/>
  <c r="O1872" i="1"/>
  <c r="P1872" i="1"/>
  <c r="Q1872" i="1"/>
  <c r="R1872" i="1"/>
  <c r="S1872" i="1"/>
  <c r="O1873" i="1"/>
  <c r="P1873" i="1"/>
  <c r="Q1873" i="1"/>
  <c r="R1873" i="1"/>
  <c r="S1873" i="1"/>
  <c r="O1874" i="1"/>
  <c r="P1874" i="1"/>
  <c r="Q1874" i="1"/>
  <c r="R1874" i="1"/>
  <c r="S1874" i="1"/>
  <c r="O1875" i="1"/>
  <c r="P1875" i="1"/>
  <c r="Q1875" i="1"/>
  <c r="R1875" i="1"/>
  <c r="S1875" i="1"/>
  <c r="O1876" i="1"/>
  <c r="P1876" i="1"/>
  <c r="Q1876" i="1"/>
  <c r="R1876" i="1"/>
  <c r="S1876" i="1"/>
  <c r="O1877" i="1"/>
  <c r="P1877" i="1"/>
  <c r="Q1877" i="1"/>
  <c r="R1877" i="1"/>
  <c r="S1877" i="1"/>
  <c r="O1878" i="1"/>
  <c r="P1878" i="1"/>
  <c r="Q1878" i="1"/>
  <c r="R1878" i="1"/>
  <c r="S1878" i="1"/>
  <c r="O1879" i="1"/>
  <c r="P1879" i="1"/>
  <c r="Q1879" i="1"/>
  <c r="R1879" i="1"/>
  <c r="S1879" i="1"/>
  <c r="O1880" i="1"/>
  <c r="P1880" i="1"/>
  <c r="Q1880" i="1"/>
  <c r="R1880" i="1"/>
  <c r="S1880" i="1"/>
  <c r="O1881" i="1"/>
  <c r="P1881" i="1"/>
  <c r="Q1881" i="1"/>
  <c r="R1881" i="1"/>
  <c r="S1881" i="1"/>
  <c r="O1882" i="1"/>
  <c r="P1882" i="1"/>
  <c r="Q1882" i="1"/>
  <c r="R1882" i="1"/>
  <c r="S1882" i="1"/>
  <c r="O1883" i="1"/>
  <c r="P1883" i="1"/>
  <c r="Q1883" i="1"/>
  <c r="R1883" i="1"/>
  <c r="S1883" i="1"/>
  <c r="O1884" i="1"/>
  <c r="P1884" i="1"/>
  <c r="Q1884" i="1"/>
  <c r="R1884" i="1"/>
  <c r="S1884" i="1"/>
  <c r="O1885" i="1"/>
  <c r="P1885" i="1"/>
  <c r="Q1885" i="1"/>
  <c r="R1885" i="1"/>
  <c r="S1885" i="1"/>
  <c r="O1886" i="1"/>
  <c r="P1886" i="1"/>
  <c r="Q1886" i="1"/>
  <c r="R1886" i="1"/>
  <c r="S1886" i="1"/>
  <c r="O1887" i="1"/>
  <c r="P1887" i="1"/>
  <c r="Q1887" i="1"/>
  <c r="R1887" i="1"/>
  <c r="S1887" i="1"/>
  <c r="O1888" i="1"/>
  <c r="P1888" i="1"/>
  <c r="Q1888" i="1"/>
  <c r="R1888" i="1"/>
  <c r="S1888" i="1"/>
  <c r="O1889" i="1"/>
  <c r="P1889" i="1"/>
  <c r="Q1889" i="1"/>
  <c r="R1889" i="1"/>
  <c r="S1889" i="1"/>
  <c r="O1890" i="1"/>
  <c r="P1890" i="1"/>
  <c r="Q1890" i="1"/>
  <c r="R1890" i="1"/>
  <c r="S1890" i="1"/>
  <c r="O1891" i="1"/>
  <c r="P1891" i="1"/>
  <c r="Q1891" i="1"/>
  <c r="R1891" i="1"/>
  <c r="S1891" i="1"/>
  <c r="O1892" i="1"/>
  <c r="P1892" i="1"/>
  <c r="Q1892" i="1"/>
  <c r="R1892" i="1"/>
  <c r="S1892" i="1"/>
  <c r="O1893" i="1"/>
  <c r="P1893" i="1"/>
  <c r="Q1893" i="1"/>
  <c r="R1893" i="1"/>
  <c r="S1893" i="1"/>
  <c r="O1894" i="1"/>
  <c r="P1894" i="1"/>
  <c r="Q1894" i="1"/>
  <c r="R1894" i="1"/>
  <c r="S1894" i="1"/>
  <c r="O1895" i="1"/>
  <c r="P1895" i="1"/>
  <c r="Q1895" i="1"/>
  <c r="R1895" i="1"/>
  <c r="S1895" i="1"/>
  <c r="O1896" i="1"/>
  <c r="P1896" i="1"/>
  <c r="Q1896" i="1"/>
  <c r="R1896" i="1"/>
  <c r="S1896" i="1"/>
  <c r="O1897" i="1"/>
  <c r="P1897" i="1"/>
  <c r="Q1897" i="1"/>
  <c r="R1897" i="1"/>
  <c r="S1897" i="1"/>
  <c r="O1898" i="1"/>
  <c r="P1898" i="1"/>
  <c r="Q1898" i="1"/>
  <c r="R1898" i="1"/>
  <c r="S1898" i="1"/>
  <c r="O1899" i="1"/>
  <c r="P1899" i="1"/>
  <c r="Q1899" i="1"/>
  <c r="R1899" i="1"/>
  <c r="S1899" i="1"/>
  <c r="O1900" i="1"/>
  <c r="P1900" i="1"/>
  <c r="Q1900" i="1"/>
  <c r="R1900" i="1"/>
  <c r="S1900" i="1"/>
  <c r="O1901" i="1"/>
  <c r="P1901" i="1"/>
  <c r="Q1901" i="1"/>
  <c r="R1901" i="1"/>
  <c r="S1901" i="1"/>
  <c r="O1902" i="1"/>
  <c r="P1902" i="1"/>
  <c r="Q1902" i="1"/>
  <c r="R1902" i="1"/>
  <c r="S1902" i="1"/>
  <c r="O1903" i="1"/>
  <c r="P1903" i="1"/>
  <c r="Q1903" i="1"/>
  <c r="R1903" i="1"/>
  <c r="S1903" i="1"/>
  <c r="O1904" i="1"/>
  <c r="P1904" i="1"/>
  <c r="Q1904" i="1"/>
  <c r="R1904" i="1"/>
  <c r="S1904" i="1"/>
  <c r="O1905" i="1"/>
  <c r="P1905" i="1"/>
  <c r="Q1905" i="1"/>
  <c r="R1905" i="1"/>
  <c r="S1905" i="1"/>
  <c r="O1906" i="1"/>
  <c r="P1906" i="1"/>
  <c r="Q1906" i="1"/>
  <c r="R1906" i="1"/>
  <c r="S1906" i="1"/>
  <c r="O1907" i="1"/>
  <c r="P1907" i="1"/>
  <c r="Q1907" i="1"/>
  <c r="R1907" i="1"/>
  <c r="S1907" i="1"/>
  <c r="O1908" i="1"/>
  <c r="P1908" i="1"/>
  <c r="Q1908" i="1"/>
  <c r="R1908" i="1"/>
  <c r="S1908" i="1"/>
  <c r="O1909" i="1"/>
  <c r="P1909" i="1"/>
  <c r="Q1909" i="1"/>
  <c r="R1909" i="1"/>
  <c r="S1909" i="1"/>
  <c r="O1910" i="1"/>
  <c r="P1910" i="1"/>
  <c r="Q1910" i="1"/>
  <c r="R1910" i="1"/>
  <c r="S1910" i="1"/>
  <c r="O1911" i="1"/>
  <c r="P1911" i="1"/>
  <c r="Q1911" i="1"/>
  <c r="R1911" i="1"/>
  <c r="S1911" i="1"/>
  <c r="O1912" i="1"/>
  <c r="P1912" i="1"/>
  <c r="Q1912" i="1"/>
  <c r="R1912" i="1"/>
  <c r="S1912" i="1"/>
  <c r="O1913" i="1"/>
  <c r="P1913" i="1"/>
  <c r="Q1913" i="1"/>
  <c r="R1913" i="1"/>
  <c r="S1913" i="1"/>
  <c r="O1914" i="1"/>
  <c r="P1914" i="1"/>
  <c r="Q1914" i="1"/>
  <c r="R1914" i="1"/>
  <c r="S1914" i="1"/>
  <c r="O1915" i="1"/>
  <c r="P1915" i="1"/>
  <c r="Q1915" i="1"/>
  <c r="R1915" i="1"/>
  <c r="S1915" i="1"/>
  <c r="O1916" i="1"/>
  <c r="P1916" i="1"/>
  <c r="Q1916" i="1"/>
  <c r="R1916" i="1"/>
  <c r="S1916" i="1"/>
  <c r="O1917" i="1"/>
  <c r="P1917" i="1"/>
  <c r="Q1917" i="1"/>
  <c r="R1917" i="1"/>
  <c r="S1917" i="1"/>
  <c r="O1918" i="1"/>
  <c r="P1918" i="1"/>
  <c r="Q1918" i="1"/>
  <c r="R1918" i="1"/>
  <c r="S1918" i="1"/>
  <c r="O1919" i="1"/>
  <c r="P1919" i="1"/>
  <c r="Q1919" i="1"/>
  <c r="R1919" i="1"/>
  <c r="S1919" i="1"/>
  <c r="O1920" i="1"/>
  <c r="P1920" i="1"/>
  <c r="Q1920" i="1"/>
  <c r="R1920" i="1"/>
  <c r="S1920" i="1"/>
  <c r="O1921" i="1"/>
  <c r="P1921" i="1"/>
  <c r="Q1921" i="1"/>
  <c r="R1921" i="1"/>
  <c r="S1921" i="1"/>
  <c r="O1922" i="1"/>
  <c r="P1922" i="1"/>
  <c r="Q1922" i="1"/>
  <c r="R1922" i="1"/>
  <c r="S1922" i="1"/>
  <c r="O1923" i="1"/>
  <c r="P1923" i="1"/>
  <c r="Q1923" i="1"/>
  <c r="R1923" i="1"/>
  <c r="S1923" i="1"/>
  <c r="O1924" i="1"/>
  <c r="P1924" i="1"/>
  <c r="Q1924" i="1"/>
  <c r="R1924" i="1"/>
  <c r="S1924" i="1"/>
  <c r="O1925" i="1"/>
  <c r="P1925" i="1"/>
  <c r="Q1925" i="1"/>
  <c r="R1925" i="1"/>
  <c r="S1925" i="1"/>
  <c r="O1926" i="1"/>
  <c r="P1926" i="1"/>
  <c r="Q1926" i="1"/>
  <c r="R1926" i="1"/>
  <c r="S1926" i="1"/>
  <c r="O1927" i="1"/>
  <c r="P1927" i="1"/>
  <c r="Q1927" i="1"/>
  <c r="R1927" i="1"/>
  <c r="S1927" i="1"/>
  <c r="O1928" i="1"/>
  <c r="P1928" i="1"/>
  <c r="Q1928" i="1"/>
  <c r="R1928" i="1"/>
  <c r="S1928" i="1"/>
  <c r="O1929" i="1"/>
  <c r="P1929" i="1"/>
  <c r="Q1929" i="1"/>
  <c r="R1929" i="1"/>
  <c r="S1929" i="1"/>
  <c r="O1930" i="1"/>
  <c r="P1930" i="1"/>
  <c r="Q1930" i="1"/>
  <c r="R1930" i="1"/>
  <c r="S1930" i="1"/>
  <c r="O1931" i="1"/>
  <c r="P1931" i="1"/>
  <c r="Q1931" i="1"/>
  <c r="R1931" i="1"/>
  <c r="S1931" i="1"/>
  <c r="O1932" i="1"/>
  <c r="P1932" i="1"/>
  <c r="Q1932" i="1"/>
  <c r="R1932" i="1"/>
  <c r="S1932" i="1"/>
  <c r="O1933" i="1"/>
  <c r="P1933" i="1"/>
  <c r="Q1933" i="1"/>
  <c r="R1933" i="1"/>
  <c r="S1933" i="1"/>
  <c r="O1934" i="1"/>
  <c r="P1934" i="1"/>
  <c r="Q1934" i="1"/>
  <c r="R1934" i="1"/>
  <c r="S1934" i="1"/>
  <c r="O1935" i="1"/>
  <c r="P1935" i="1"/>
  <c r="Q1935" i="1"/>
  <c r="R1935" i="1"/>
  <c r="S1935" i="1"/>
  <c r="O1936" i="1"/>
  <c r="P1936" i="1"/>
  <c r="Q1936" i="1"/>
  <c r="R1936" i="1"/>
  <c r="S1936" i="1"/>
  <c r="O1937" i="1"/>
  <c r="P1937" i="1"/>
  <c r="Q1937" i="1"/>
  <c r="R1937" i="1"/>
  <c r="S1937" i="1"/>
  <c r="O1938" i="1"/>
  <c r="P1938" i="1"/>
  <c r="Q1938" i="1"/>
  <c r="R1938" i="1"/>
  <c r="S1938" i="1"/>
  <c r="O1939" i="1"/>
  <c r="P1939" i="1"/>
  <c r="Q1939" i="1"/>
  <c r="R1939" i="1"/>
  <c r="S1939" i="1"/>
  <c r="O1940" i="1"/>
  <c r="P1940" i="1"/>
  <c r="Q1940" i="1"/>
  <c r="R1940" i="1"/>
  <c r="S1940" i="1"/>
  <c r="O1941" i="1"/>
  <c r="P1941" i="1"/>
  <c r="Q1941" i="1"/>
  <c r="R1941" i="1"/>
  <c r="S1941" i="1"/>
  <c r="O1942" i="1"/>
  <c r="P1942" i="1"/>
  <c r="Q1942" i="1"/>
  <c r="R1942" i="1"/>
  <c r="S1942" i="1"/>
  <c r="O1943" i="1"/>
  <c r="P1943" i="1"/>
  <c r="Q1943" i="1"/>
  <c r="R1943" i="1"/>
  <c r="S1943" i="1"/>
  <c r="O1944" i="1"/>
  <c r="P1944" i="1"/>
  <c r="Q1944" i="1"/>
  <c r="R1944" i="1"/>
  <c r="S1944" i="1"/>
  <c r="O1945" i="1"/>
  <c r="P1945" i="1"/>
  <c r="Q1945" i="1"/>
  <c r="R1945" i="1"/>
  <c r="S1945" i="1"/>
  <c r="O1946" i="1"/>
  <c r="P1946" i="1"/>
  <c r="Q1946" i="1"/>
  <c r="R1946" i="1"/>
  <c r="S1946" i="1"/>
  <c r="O1947" i="1"/>
  <c r="P1947" i="1"/>
  <c r="Q1947" i="1"/>
  <c r="R1947" i="1"/>
  <c r="S1947" i="1"/>
  <c r="O1948" i="1"/>
  <c r="P1948" i="1"/>
  <c r="Q1948" i="1"/>
  <c r="R1948" i="1"/>
  <c r="S1948" i="1"/>
  <c r="O1949" i="1"/>
  <c r="P1949" i="1"/>
  <c r="Q1949" i="1"/>
  <c r="R1949" i="1"/>
  <c r="S1949" i="1"/>
  <c r="O1950" i="1"/>
  <c r="P1950" i="1"/>
  <c r="Q1950" i="1"/>
  <c r="R1950" i="1"/>
  <c r="S1950" i="1"/>
  <c r="O1951" i="1"/>
  <c r="P1951" i="1"/>
  <c r="Q1951" i="1"/>
  <c r="R1951" i="1"/>
  <c r="S1951" i="1"/>
  <c r="O1952" i="1"/>
  <c r="P1952" i="1"/>
  <c r="Q1952" i="1"/>
  <c r="R1952" i="1"/>
  <c r="S1952" i="1"/>
  <c r="O1953" i="1"/>
  <c r="P1953" i="1"/>
  <c r="Q1953" i="1"/>
  <c r="R1953" i="1"/>
  <c r="S1953" i="1"/>
  <c r="O1954" i="1"/>
  <c r="P1954" i="1"/>
  <c r="Q1954" i="1"/>
  <c r="R1954" i="1"/>
  <c r="S1954" i="1"/>
  <c r="O1955" i="1"/>
  <c r="P1955" i="1"/>
  <c r="Q1955" i="1"/>
  <c r="R1955" i="1"/>
  <c r="S1955" i="1"/>
  <c r="O1956" i="1"/>
  <c r="P1956" i="1"/>
  <c r="Q1956" i="1"/>
  <c r="R1956" i="1"/>
  <c r="S1956" i="1"/>
  <c r="O1957" i="1"/>
  <c r="P1957" i="1"/>
  <c r="Q1957" i="1"/>
  <c r="R1957" i="1"/>
  <c r="S1957" i="1"/>
  <c r="O1958" i="1"/>
  <c r="P1958" i="1"/>
  <c r="Q1958" i="1"/>
  <c r="R1958" i="1"/>
  <c r="S1958" i="1"/>
  <c r="O1959" i="1"/>
  <c r="P1959" i="1"/>
  <c r="Q1959" i="1"/>
  <c r="R1959" i="1"/>
  <c r="S1959" i="1"/>
  <c r="O1960" i="1"/>
  <c r="P1960" i="1"/>
  <c r="Q1960" i="1"/>
  <c r="R1960" i="1"/>
  <c r="S1960" i="1"/>
  <c r="O1961" i="1"/>
  <c r="P1961" i="1"/>
  <c r="Q1961" i="1"/>
  <c r="R1961" i="1"/>
  <c r="S1961" i="1"/>
  <c r="O1962" i="1"/>
  <c r="P1962" i="1"/>
  <c r="Q1962" i="1"/>
  <c r="R1962" i="1"/>
  <c r="S1962" i="1"/>
  <c r="O1963" i="1"/>
  <c r="P1963" i="1"/>
  <c r="Q1963" i="1"/>
  <c r="R1963" i="1"/>
  <c r="S1963" i="1"/>
  <c r="O1964" i="1"/>
  <c r="P1964" i="1"/>
  <c r="Q1964" i="1"/>
  <c r="R1964" i="1"/>
  <c r="S1964" i="1"/>
  <c r="O1965" i="1"/>
  <c r="P1965" i="1"/>
  <c r="Q1965" i="1"/>
  <c r="R1965" i="1"/>
  <c r="S1965" i="1"/>
  <c r="O1966" i="1"/>
  <c r="P1966" i="1"/>
  <c r="Q1966" i="1"/>
  <c r="R1966" i="1"/>
  <c r="S1966" i="1"/>
  <c r="O1967" i="1"/>
  <c r="P1967" i="1"/>
  <c r="Q1967" i="1"/>
  <c r="R1967" i="1"/>
  <c r="S1967" i="1"/>
  <c r="O1968" i="1"/>
  <c r="P1968" i="1"/>
  <c r="Q1968" i="1"/>
  <c r="R1968" i="1"/>
  <c r="S1968" i="1"/>
  <c r="O1969" i="1"/>
  <c r="P1969" i="1"/>
  <c r="Q1969" i="1"/>
  <c r="R1969" i="1"/>
  <c r="S1969" i="1"/>
  <c r="O1970" i="1"/>
  <c r="P1970" i="1"/>
  <c r="Q1970" i="1"/>
  <c r="R1970" i="1"/>
  <c r="S1970" i="1"/>
  <c r="O1971" i="1"/>
  <c r="P1971" i="1"/>
  <c r="Q1971" i="1"/>
  <c r="R1971" i="1"/>
  <c r="S1971" i="1"/>
  <c r="O1972" i="1"/>
  <c r="P1972" i="1"/>
  <c r="Q1972" i="1"/>
  <c r="R1972" i="1"/>
  <c r="S1972" i="1"/>
  <c r="O1973" i="1"/>
  <c r="P1973" i="1"/>
  <c r="Q1973" i="1"/>
  <c r="R1973" i="1"/>
  <c r="S1973" i="1"/>
  <c r="O1974" i="1"/>
  <c r="P1974" i="1"/>
  <c r="Q1974" i="1"/>
  <c r="R1974" i="1"/>
  <c r="S1974" i="1"/>
  <c r="O1975" i="1"/>
  <c r="P1975" i="1"/>
  <c r="Q1975" i="1"/>
  <c r="R1975" i="1"/>
  <c r="S1975" i="1"/>
  <c r="O1976" i="1"/>
  <c r="P1976" i="1"/>
  <c r="Q1976" i="1"/>
  <c r="R1976" i="1"/>
  <c r="S1976" i="1"/>
  <c r="O1977" i="1"/>
  <c r="P1977" i="1"/>
  <c r="Q1977" i="1"/>
  <c r="R1977" i="1"/>
  <c r="S1977" i="1"/>
  <c r="O1978" i="1"/>
  <c r="P1978" i="1"/>
  <c r="Q1978" i="1"/>
  <c r="R1978" i="1"/>
  <c r="S1978" i="1"/>
  <c r="O1979" i="1"/>
  <c r="P1979" i="1"/>
  <c r="Q1979" i="1"/>
  <c r="R1979" i="1"/>
  <c r="S1979" i="1"/>
  <c r="O1980" i="1"/>
  <c r="P1980" i="1"/>
  <c r="Q1980" i="1"/>
  <c r="R1980" i="1"/>
  <c r="S1980" i="1"/>
  <c r="O1981" i="1"/>
  <c r="P1981" i="1"/>
  <c r="Q1981" i="1"/>
  <c r="R1981" i="1"/>
  <c r="S1981" i="1"/>
  <c r="O1982" i="1"/>
  <c r="P1982" i="1"/>
  <c r="Q1982" i="1"/>
  <c r="R1982" i="1"/>
  <c r="S1982" i="1"/>
  <c r="O1983" i="1"/>
  <c r="P1983" i="1"/>
  <c r="Q1983" i="1"/>
  <c r="R1983" i="1"/>
  <c r="S1983" i="1"/>
  <c r="O1984" i="1"/>
  <c r="P1984" i="1"/>
  <c r="Q1984" i="1"/>
  <c r="R1984" i="1"/>
  <c r="S1984" i="1"/>
  <c r="O1985" i="1"/>
  <c r="P1985" i="1"/>
  <c r="Q1985" i="1"/>
  <c r="R1985" i="1"/>
  <c r="S1985" i="1"/>
  <c r="O1986" i="1"/>
  <c r="P1986" i="1"/>
  <c r="Q1986" i="1"/>
  <c r="R1986" i="1"/>
  <c r="S1986" i="1"/>
  <c r="O1987" i="1"/>
  <c r="P1987" i="1"/>
  <c r="Q1987" i="1"/>
  <c r="R1987" i="1"/>
  <c r="S1987" i="1"/>
  <c r="O1988" i="1"/>
  <c r="P1988" i="1"/>
  <c r="Q1988" i="1"/>
  <c r="R1988" i="1"/>
  <c r="S1988" i="1"/>
  <c r="O1989" i="1"/>
  <c r="P1989" i="1"/>
  <c r="Q1989" i="1"/>
  <c r="R1989" i="1"/>
  <c r="S1989" i="1"/>
  <c r="O1990" i="1"/>
  <c r="P1990" i="1"/>
  <c r="Q1990" i="1"/>
  <c r="R1990" i="1"/>
  <c r="S1990" i="1"/>
  <c r="O1991" i="1"/>
  <c r="P1991" i="1"/>
  <c r="Q1991" i="1"/>
  <c r="R1991" i="1"/>
  <c r="S1991" i="1"/>
  <c r="O1992" i="1"/>
  <c r="P1992" i="1"/>
  <c r="Q1992" i="1"/>
  <c r="R1992" i="1"/>
  <c r="S1992" i="1"/>
  <c r="O1993" i="1"/>
  <c r="P1993" i="1"/>
  <c r="Q1993" i="1"/>
  <c r="R1993" i="1"/>
  <c r="S1993" i="1"/>
  <c r="O1994" i="1"/>
  <c r="P1994" i="1"/>
  <c r="Q1994" i="1"/>
  <c r="R1994" i="1"/>
  <c r="S1994" i="1"/>
  <c r="O1995" i="1"/>
  <c r="P1995" i="1"/>
  <c r="Q1995" i="1"/>
  <c r="R1995" i="1"/>
  <c r="S1995" i="1"/>
  <c r="O1996" i="1"/>
  <c r="P1996" i="1"/>
  <c r="Q1996" i="1"/>
  <c r="R1996" i="1"/>
  <c r="S1996" i="1"/>
  <c r="O1997" i="1"/>
  <c r="P1997" i="1"/>
  <c r="Q1997" i="1"/>
  <c r="R1997" i="1"/>
  <c r="S1997" i="1"/>
  <c r="O1998" i="1"/>
  <c r="P1998" i="1"/>
  <c r="Q1998" i="1"/>
  <c r="R1998" i="1"/>
  <c r="S1998" i="1"/>
  <c r="O1999" i="1"/>
  <c r="P1999" i="1"/>
  <c r="Q1999" i="1"/>
  <c r="R1999" i="1"/>
  <c r="S1999" i="1"/>
  <c r="O2000" i="1"/>
  <c r="P2000" i="1"/>
  <c r="Q2000" i="1"/>
  <c r="R2000" i="1"/>
  <c r="S2000" i="1"/>
  <c r="O2001" i="1"/>
  <c r="P2001" i="1"/>
  <c r="Q2001" i="1"/>
  <c r="R2001" i="1"/>
  <c r="S2001" i="1"/>
  <c r="O2002" i="1"/>
  <c r="P2002" i="1"/>
  <c r="Q2002" i="1"/>
  <c r="R2002" i="1"/>
  <c r="S2002" i="1"/>
  <c r="O2003" i="1"/>
  <c r="P2003" i="1"/>
  <c r="Q2003" i="1"/>
  <c r="R2003" i="1"/>
  <c r="S2003" i="1"/>
  <c r="O2004" i="1"/>
  <c r="P2004" i="1"/>
  <c r="Q2004" i="1"/>
  <c r="R2004" i="1"/>
  <c r="S2004" i="1"/>
  <c r="O2005" i="1"/>
  <c r="P2005" i="1"/>
  <c r="Q2005" i="1"/>
  <c r="R2005" i="1"/>
  <c r="S2005" i="1"/>
  <c r="O2006" i="1"/>
  <c r="P2006" i="1"/>
  <c r="Q2006" i="1"/>
  <c r="R2006" i="1"/>
  <c r="S2006" i="1"/>
  <c r="O2007" i="1"/>
  <c r="P2007" i="1"/>
  <c r="Q2007" i="1"/>
  <c r="R2007" i="1"/>
  <c r="S2007" i="1"/>
  <c r="O2008" i="1"/>
  <c r="P2008" i="1"/>
  <c r="Q2008" i="1"/>
  <c r="R2008" i="1"/>
  <c r="S2008" i="1"/>
  <c r="O2009" i="1"/>
  <c r="P2009" i="1"/>
  <c r="Q2009" i="1"/>
  <c r="R2009" i="1"/>
  <c r="S2009" i="1"/>
  <c r="O2010" i="1"/>
  <c r="P2010" i="1"/>
  <c r="Q2010" i="1"/>
  <c r="R2010" i="1"/>
  <c r="S2010" i="1"/>
  <c r="O2011" i="1"/>
  <c r="P2011" i="1"/>
  <c r="Q2011" i="1"/>
  <c r="R2011" i="1"/>
  <c r="S2011" i="1"/>
  <c r="O2012" i="1"/>
  <c r="P2012" i="1"/>
  <c r="Q2012" i="1"/>
  <c r="R2012" i="1"/>
  <c r="S2012" i="1"/>
  <c r="O2013" i="1"/>
  <c r="P2013" i="1"/>
  <c r="Q2013" i="1"/>
  <c r="R2013" i="1"/>
  <c r="S2013" i="1"/>
  <c r="O2014" i="1"/>
  <c r="P2014" i="1"/>
  <c r="Q2014" i="1"/>
  <c r="R2014" i="1"/>
  <c r="S2014" i="1"/>
  <c r="O2015" i="1"/>
  <c r="P2015" i="1"/>
  <c r="Q2015" i="1"/>
  <c r="R2015" i="1"/>
  <c r="S2015" i="1"/>
  <c r="O2016" i="1"/>
  <c r="P2016" i="1"/>
  <c r="Q2016" i="1"/>
  <c r="R2016" i="1"/>
  <c r="S2016" i="1"/>
  <c r="O2017" i="1"/>
  <c r="P2017" i="1"/>
  <c r="Q2017" i="1"/>
  <c r="R2017" i="1"/>
  <c r="S2017" i="1"/>
  <c r="O2018" i="1"/>
  <c r="P2018" i="1"/>
  <c r="Q2018" i="1"/>
  <c r="R2018" i="1"/>
  <c r="S2018" i="1"/>
  <c r="O2019" i="1"/>
  <c r="P2019" i="1"/>
  <c r="Q2019" i="1"/>
  <c r="R2019" i="1"/>
  <c r="S2019" i="1"/>
  <c r="O2020" i="1"/>
  <c r="P2020" i="1"/>
  <c r="Q2020" i="1"/>
  <c r="R2020" i="1"/>
  <c r="S2020" i="1"/>
  <c r="O2021" i="1"/>
  <c r="P2021" i="1"/>
  <c r="Q2021" i="1"/>
  <c r="R2021" i="1"/>
  <c r="S2021" i="1"/>
  <c r="O2022" i="1"/>
  <c r="P2022" i="1"/>
  <c r="Q2022" i="1"/>
  <c r="R2022" i="1"/>
  <c r="S2022" i="1"/>
  <c r="O2023" i="1"/>
  <c r="P2023" i="1"/>
  <c r="Q2023" i="1"/>
  <c r="R2023" i="1"/>
  <c r="S2023" i="1"/>
  <c r="O2024" i="1"/>
  <c r="P2024" i="1"/>
  <c r="Q2024" i="1"/>
  <c r="R2024" i="1"/>
  <c r="S2024" i="1"/>
  <c r="O2025" i="1"/>
  <c r="P2025" i="1"/>
  <c r="Q2025" i="1"/>
  <c r="R2025" i="1"/>
  <c r="S2025" i="1"/>
  <c r="O2026" i="1"/>
  <c r="P2026" i="1"/>
  <c r="Q2026" i="1"/>
  <c r="R2026" i="1"/>
  <c r="S2026" i="1"/>
  <c r="O2027" i="1"/>
  <c r="P2027" i="1"/>
  <c r="Q2027" i="1"/>
  <c r="R2027" i="1"/>
  <c r="S2027" i="1"/>
  <c r="O2028" i="1"/>
  <c r="P2028" i="1"/>
  <c r="Q2028" i="1"/>
  <c r="R2028" i="1"/>
  <c r="S2028" i="1"/>
  <c r="O2029" i="1"/>
  <c r="P2029" i="1"/>
  <c r="Q2029" i="1"/>
  <c r="R2029" i="1"/>
  <c r="S2029" i="1"/>
  <c r="O2030" i="1"/>
  <c r="P2030" i="1"/>
  <c r="Q2030" i="1"/>
  <c r="R2030" i="1"/>
  <c r="S2030" i="1"/>
  <c r="O2031" i="1"/>
  <c r="P2031" i="1"/>
  <c r="Q2031" i="1"/>
  <c r="R2031" i="1"/>
  <c r="S2031" i="1"/>
  <c r="O2032" i="1"/>
  <c r="P2032" i="1"/>
  <c r="Q2032" i="1"/>
  <c r="R2032" i="1"/>
  <c r="S2032" i="1"/>
  <c r="O2033" i="1"/>
  <c r="P2033" i="1"/>
  <c r="Q2033" i="1"/>
  <c r="R2033" i="1"/>
  <c r="S2033" i="1"/>
  <c r="O2034" i="1"/>
  <c r="P2034" i="1"/>
  <c r="Q2034" i="1"/>
  <c r="R2034" i="1"/>
  <c r="S2034" i="1"/>
  <c r="O2035" i="1"/>
  <c r="P2035" i="1"/>
  <c r="Q2035" i="1"/>
  <c r="R2035" i="1"/>
  <c r="S2035" i="1"/>
  <c r="O2036" i="1"/>
  <c r="P2036" i="1"/>
  <c r="Q2036" i="1"/>
  <c r="R2036" i="1"/>
  <c r="S2036" i="1"/>
  <c r="O2037" i="1"/>
  <c r="P2037" i="1"/>
  <c r="Q2037" i="1"/>
  <c r="R2037" i="1"/>
  <c r="S2037" i="1"/>
  <c r="O2038" i="1"/>
  <c r="P2038" i="1"/>
  <c r="Q2038" i="1"/>
  <c r="R2038" i="1"/>
  <c r="S2038" i="1"/>
  <c r="O2039" i="1"/>
  <c r="P2039" i="1"/>
  <c r="Q2039" i="1"/>
  <c r="R2039" i="1"/>
  <c r="S2039" i="1"/>
  <c r="O2040" i="1"/>
  <c r="P2040" i="1"/>
  <c r="Q2040" i="1"/>
  <c r="R2040" i="1"/>
  <c r="S2040" i="1"/>
  <c r="O2041" i="1"/>
  <c r="P2041" i="1"/>
  <c r="Q2041" i="1"/>
  <c r="R2041" i="1"/>
  <c r="S2041" i="1"/>
  <c r="O2042" i="1"/>
  <c r="P2042" i="1"/>
  <c r="Q2042" i="1"/>
  <c r="R2042" i="1"/>
  <c r="S2042" i="1"/>
  <c r="O2043" i="1"/>
  <c r="P2043" i="1"/>
  <c r="Q2043" i="1"/>
  <c r="R2043" i="1"/>
  <c r="S2043" i="1"/>
  <c r="O2044" i="1"/>
  <c r="P2044" i="1"/>
  <c r="Q2044" i="1"/>
  <c r="R2044" i="1"/>
  <c r="S2044" i="1"/>
  <c r="O2045" i="1"/>
  <c r="P2045" i="1"/>
  <c r="Q2045" i="1"/>
  <c r="R2045" i="1"/>
  <c r="S2045" i="1"/>
  <c r="O2046" i="1"/>
  <c r="P2046" i="1"/>
  <c r="Q2046" i="1"/>
  <c r="R2046" i="1"/>
  <c r="S2046" i="1"/>
  <c r="O2047" i="1"/>
  <c r="P2047" i="1"/>
  <c r="Q2047" i="1"/>
  <c r="R2047" i="1"/>
  <c r="S2047" i="1"/>
  <c r="O2048" i="1"/>
  <c r="P2048" i="1"/>
  <c r="Q2048" i="1"/>
  <c r="R2048" i="1"/>
  <c r="S2048" i="1"/>
  <c r="O2049" i="1"/>
  <c r="P2049" i="1"/>
  <c r="Q2049" i="1"/>
  <c r="R2049" i="1"/>
  <c r="S2049" i="1"/>
  <c r="O2050" i="1"/>
  <c r="P2050" i="1"/>
  <c r="Q2050" i="1"/>
  <c r="R2050" i="1"/>
  <c r="S2050" i="1"/>
  <c r="O2051" i="1"/>
  <c r="P2051" i="1"/>
  <c r="Q2051" i="1"/>
  <c r="R2051" i="1"/>
  <c r="S2051" i="1"/>
  <c r="O2052" i="1"/>
  <c r="P2052" i="1"/>
  <c r="Q2052" i="1"/>
  <c r="R2052" i="1"/>
  <c r="S2052" i="1"/>
  <c r="O2053" i="1"/>
  <c r="P2053" i="1"/>
  <c r="Q2053" i="1"/>
  <c r="R2053" i="1"/>
  <c r="S2053" i="1"/>
  <c r="O2054" i="1"/>
  <c r="P2054" i="1"/>
  <c r="Q2054" i="1"/>
  <c r="R2054" i="1"/>
  <c r="S2054" i="1"/>
  <c r="O2055" i="1"/>
  <c r="P2055" i="1"/>
  <c r="Q2055" i="1"/>
  <c r="R2055" i="1"/>
  <c r="S2055" i="1"/>
  <c r="O2056" i="1"/>
  <c r="P2056" i="1"/>
  <c r="Q2056" i="1"/>
  <c r="R2056" i="1"/>
  <c r="S2056" i="1"/>
  <c r="O2057" i="1"/>
  <c r="P2057" i="1"/>
  <c r="Q2057" i="1"/>
  <c r="R2057" i="1"/>
  <c r="S2057" i="1"/>
  <c r="O2058" i="1"/>
  <c r="P2058" i="1"/>
  <c r="Q2058" i="1"/>
  <c r="R2058" i="1"/>
  <c r="S2058" i="1"/>
  <c r="O2059" i="1"/>
  <c r="P2059" i="1"/>
  <c r="Q2059" i="1"/>
  <c r="R2059" i="1"/>
  <c r="S2059" i="1"/>
  <c r="O2060" i="1"/>
  <c r="P2060" i="1"/>
  <c r="Q2060" i="1"/>
  <c r="R2060" i="1"/>
  <c r="S2060" i="1"/>
  <c r="O2061" i="1"/>
  <c r="P2061" i="1"/>
  <c r="Q2061" i="1"/>
  <c r="R2061" i="1"/>
  <c r="S2061" i="1"/>
  <c r="O2062" i="1"/>
  <c r="P2062" i="1"/>
  <c r="Q2062" i="1"/>
  <c r="R2062" i="1"/>
  <c r="S2062" i="1"/>
  <c r="O2063" i="1"/>
  <c r="P2063" i="1"/>
  <c r="Q2063" i="1"/>
  <c r="R2063" i="1"/>
  <c r="S2063" i="1"/>
  <c r="O2064" i="1"/>
  <c r="P2064" i="1"/>
  <c r="Q2064" i="1"/>
  <c r="R2064" i="1"/>
  <c r="S2064" i="1"/>
  <c r="O2065" i="1"/>
  <c r="P2065" i="1"/>
  <c r="Q2065" i="1"/>
  <c r="R2065" i="1"/>
  <c r="S2065" i="1"/>
  <c r="O2066" i="1"/>
  <c r="P2066" i="1"/>
  <c r="Q2066" i="1"/>
  <c r="R2066" i="1"/>
  <c r="S2066" i="1"/>
  <c r="O2067" i="1"/>
  <c r="P2067" i="1"/>
  <c r="Q2067" i="1"/>
  <c r="R2067" i="1"/>
  <c r="S2067" i="1"/>
  <c r="O2068" i="1"/>
  <c r="P2068" i="1"/>
  <c r="Q2068" i="1"/>
  <c r="R2068" i="1"/>
  <c r="S2068" i="1"/>
  <c r="O2069" i="1"/>
  <c r="P2069" i="1"/>
  <c r="Q2069" i="1"/>
  <c r="R2069" i="1"/>
  <c r="S2069" i="1"/>
  <c r="O2070" i="1"/>
  <c r="P2070" i="1"/>
  <c r="Q2070" i="1"/>
  <c r="R2070" i="1"/>
  <c r="S2070" i="1"/>
  <c r="O2071" i="1"/>
  <c r="P2071" i="1"/>
  <c r="Q2071" i="1"/>
  <c r="R2071" i="1"/>
  <c r="S2071" i="1"/>
  <c r="O2072" i="1"/>
  <c r="P2072" i="1"/>
  <c r="Q2072" i="1"/>
  <c r="R2072" i="1"/>
  <c r="S2072" i="1"/>
  <c r="O2073" i="1"/>
  <c r="P2073" i="1"/>
  <c r="Q2073" i="1"/>
  <c r="R2073" i="1"/>
  <c r="S2073" i="1"/>
  <c r="O2074" i="1"/>
  <c r="P2074" i="1"/>
  <c r="Q2074" i="1"/>
  <c r="R2074" i="1"/>
  <c r="S2074" i="1"/>
  <c r="O2075" i="1"/>
  <c r="P2075" i="1"/>
  <c r="Q2075" i="1"/>
  <c r="R2075" i="1"/>
  <c r="S2075" i="1"/>
  <c r="O2076" i="1"/>
  <c r="P2076" i="1"/>
  <c r="Q2076" i="1"/>
  <c r="R2076" i="1"/>
  <c r="S2076" i="1"/>
  <c r="O2077" i="1"/>
  <c r="P2077" i="1"/>
  <c r="Q2077" i="1"/>
  <c r="R2077" i="1"/>
  <c r="S2077" i="1"/>
  <c r="O2078" i="1"/>
  <c r="P2078" i="1"/>
  <c r="Q2078" i="1"/>
  <c r="R2078" i="1"/>
  <c r="S2078" i="1"/>
  <c r="O2079" i="1"/>
  <c r="P2079" i="1"/>
  <c r="Q2079" i="1"/>
  <c r="R2079" i="1"/>
  <c r="S2079" i="1"/>
  <c r="O2080" i="1"/>
  <c r="P2080" i="1"/>
  <c r="Q2080" i="1"/>
  <c r="R2080" i="1"/>
  <c r="S2080" i="1"/>
  <c r="O2081" i="1"/>
  <c r="P2081" i="1"/>
  <c r="Q2081" i="1"/>
  <c r="R2081" i="1"/>
  <c r="S2081" i="1"/>
  <c r="O2082" i="1"/>
  <c r="P2082" i="1"/>
  <c r="Q2082" i="1"/>
  <c r="R2082" i="1"/>
  <c r="S2082" i="1"/>
  <c r="O2083" i="1"/>
  <c r="P2083" i="1"/>
  <c r="Q2083" i="1"/>
  <c r="R2083" i="1"/>
  <c r="S2083" i="1"/>
  <c r="O2084" i="1"/>
  <c r="P2084" i="1"/>
  <c r="Q2084" i="1"/>
  <c r="R2084" i="1"/>
  <c r="S2084" i="1"/>
  <c r="O2085" i="1"/>
  <c r="P2085" i="1"/>
  <c r="Q2085" i="1"/>
  <c r="R2085" i="1"/>
  <c r="S2085" i="1"/>
  <c r="O2086" i="1"/>
  <c r="P2086" i="1"/>
  <c r="Q2086" i="1"/>
  <c r="R2086" i="1"/>
  <c r="S2086" i="1"/>
  <c r="O2087" i="1"/>
  <c r="P2087" i="1"/>
  <c r="Q2087" i="1"/>
  <c r="R2087" i="1"/>
  <c r="S2087" i="1"/>
  <c r="O2088" i="1"/>
  <c r="P2088" i="1"/>
  <c r="Q2088" i="1"/>
  <c r="R2088" i="1"/>
  <c r="S2088" i="1"/>
  <c r="O2089" i="1"/>
  <c r="P2089" i="1"/>
  <c r="Q2089" i="1"/>
  <c r="R2089" i="1"/>
  <c r="S2089" i="1"/>
  <c r="O2090" i="1"/>
  <c r="P2090" i="1"/>
  <c r="Q2090" i="1"/>
  <c r="R2090" i="1"/>
  <c r="S2090" i="1"/>
  <c r="O2091" i="1"/>
  <c r="P2091" i="1"/>
  <c r="Q2091" i="1"/>
  <c r="R2091" i="1"/>
  <c r="S2091" i="1"/>
  <c r="O2092" i="1"/>
  <c r="P2092" i="1"/>
  <c r="Q2092" i="1"/>
  <c r="R2092" i="1"/>
  <c r="S2092" i="1"/>
  <c r="O2093" i="1"/>
  <c r="P2093" i="1"/>
  <c r="Q2093" i="1"/>
  <c r="R2093" i="1"/>
  <c r="S2093" i="1"/>
  <c r="O2094" i="1"/>
  <c r="P2094" i="1"/>
  <c r="Q2094" i="1"/>
  <c r="R2094" i="1"/>
  <c r="S2094" i="1"/>
  <c r="O2095" i="1"/>
  <c r="P2095" i="1"/>
  <c r="Q2095" i="1"/>
  <c r="R2095" i="1"/>
  <c r="S2095" i="1"/>
  <c r="O2096" i="1"/>
  <c r="P2096" i="1"/>
  <c r="Q2096" i="1"/>
  <c r="R2096" i="1"/>
  <c r="S2096" i="1"/>
  <c r="O2097" i="1"/>
  <c r="P2097" i="1"/>
  <c r="Q2097" i="1"/>
  <c r="R2097" i="1"/>
  <c r="S2097" i="1"/>
  <c r="O2098" i="1"/>
  <c r="P2098" i="1"/>
  <c r="Q2098" i="1"/>
  <c r="R2098" i="1"/>
  <c r="S2098" i="1"/>
  <c r="O2099" i="1"/>
  <c r="P2099" i="1"/>
  <c r="Q2099" i="1"/>
  <c r="R2099" i="1"/>
  <c r="S2099" i="1"/>
  <c r="O2100" i="1"/>
  <c r="P2100" i="1"/>
  <c r="Q2100" i="1"/>
  <c r="R2100" i="1"/>
  <c r="S2100" i="1"/>
  <c r="O2101" i="1"/>
  <c r="P2101" i="1"/>
  <c r="Q2101" i="1"/>
  <c r="R2101" i="1"/>
  <c r="S2101" i="1"/>
  <c r="O2102" i="1"/>
  <c r="P2102" i="1"/>
  <c r="Q2102" i="1"/>
  <c r="R2102" i="1"/>
  <c r="S2102" i="1"/>
  <c r="O2103" i="1"/>
  <c r="P2103" i="1"/>
  <c r="Q2103" i="1"/>
  <c r="R2103" i="1"/>
  <c r="S2103" i="1"/>
  <c r="O2104" i="1"/>
  <c r="P2104" i="1"/>
  <c r="Q2104" i="1"/>
  <c r="R2104" i="1"/>
  <c r="S2104" i="1"/>
  <c r="O2105" i="1"/>
  <c r="P2105" i="1"/>
  <c r="Q2105" i="1"/>
  <c r="R2105" i="1"/>
  <c r="S2105" i="1"/>
  <c r="O2106" i="1"/>
  <c r="P2106" i="1"/>
  <c r="Q2106" i="1"/>
  <c r="R2106" i="1"/>
  <c r="S2106" i="1"/>
  <c r="O2107" i="1"/>
  <c r="P2107" i="1"/>
  <c r="Q2107" i="1"/>
  <c r="R2107" i="1"/>
  <c r="S2107" i="1"/>
  <c r="O2108" i="1"/>
  <c r="P2108" i="1"/>
  <c r="Q2108" i="1"/>
  <c r="R2108" i="1"/>
  <c r="S2108" i="1"/>
  <c r="O2109" i="1"/>
  <c r="P2109" i="1"/>
  <c r="Q2109" i="1"/>
  <c r="R2109" i="1"/>
  <c r="S2109" i="1"/>
  <c r="O2110" i="1"/>
  <c r="P2110" i="1"/>
  <c r="Q2110" i="1"/>
  <c r="R2110" i="1"/>
  <c r="S2110" i="1"/>
  <c r="O2111" i="1"/>
  <c r="P2111" i="1"/>
  <c r="Q2111" i="1"/>
  <c r="R2111" i="1"/>
  <c r="S2111" i="1"/>
  <c r="O2112" i="1"/>
  <c r="P2112" i="1"/>
  <c r="Q2112" i="1"/>
  <c r="R2112" i="1"/>
  <c r="S2112" i="1"/>
  <c r="O2113" i="1"/>
  <c r="P2113" i="1"/>
  <c r="Q2113" i="1"/>
  <c r="R2113" i="1"/>
  <c r="S2113" i="1"/>
  <c r="O2114" i="1"/>
  <c r="P2114" i="1"/>
  <c r="Q2114" i="1"/>
  <c r="R2114" i="1"/>
  <c r="S2114" i="1"/>
  <c r="O2115" i="1"/>
  <c r="P2115" i="1"/>
  <c r="Q2115" i="1"/>
  <c r="R2115" i="1"/>
  <c r="S2115" i="1"/>
  <c r="O2116" i="1"/>
  <c r="P2116" i="1"/>
  <c r="Q2116" i="1"/>
  <c r="R2116" i="1"/>
  <c r="S2116" i="1"/>
  <c r="O2117" i="1"/>
  <c r="P2117" i="1"/>
  <c r="Q2117" i="1"/>
  <c r="R2117" i="1"/>
  <c r="S2117" i="1"/>
  <c r="O2118" i="1"/>
  <c r="P2118" i="1"/>
  <c r="Q2118" i="1"/>
  <c r="R2118" i="1"/>
  <c r="S2118" i="1"/>
  <c r="O2119" i="1"/>
  <c r="P2119" i="1"/>
  <c r="Q2119" i="1"/>
  <c r="R2119" i="1"/>
  <c r="S2119" i="1"/>
  <c r="O2120" i="1"/>
  <c r="P2120" i="1"/>
  <c r="Q2120" i="1"/>
  <c r="R2120" i="1"/>
  <c r="S2120" i="1"/>
  <c r="O2121" i="1"/>
  <c r="P2121" i="1"/>
  <c r="Q2121" i="1"/>
  <c r="R2121" i="1"/>
  <c r="S2121" i="1"/>
  <c r="O2122" i="1"/>
  <c r="P2122" i="1"/>
  <c r="Q2122" i="1"/>
  <c r="R2122" i="1"/>
  <c r="S2122" i="1"/>
  <c r="O2123" i="1"/>
  <c r="P2123" i="1"/>
  <c r="Q2123" i="1"/>
  <c r="R2123" i="1"/>
  <c r="S2123" i="1"/>
  <c r="O2124" i="1"/>
  <c r="P2124" i="1"/>
  <c r="Q2124" i="1"/>
  <c r="R2124" i="1"/>
  <c r="S2124" i="1"/>
  <c r="O2125" i="1"/>
  <c r="P2125" i="1"/>
  <c r="Q2125" i="1"/>
  <c r="R2125" i="1"/>
  <c r="S2125" i="1"/>
  <c r="O2126" i="1"/>
  <c r="P2126" i="1"/>
  <c r="Q2126" i="1"/>
  <c r="R2126" i="1"/>
  <c r="S2126" i="1"/>
  <c r="O2127" i="1"/>
  <c r="P2127" i="1"/>
  <c r="Q2127" i="1"/>
  <c r="R2127" i="1"/>
  <c r="S2127" i="1"/>
  <c r="O2128" i="1"/>
  <c r="P2128" i="1"/>
  <c r="Q2128" i="1"/>
  <c r="R2128" i="1"/>
  <c r="S2128" i="1"/>
  <c r="O2129" i="1"/>
  <c r="P2129" i="1"/>
  <c r="Q2129" i="1"/>
  <c r="R2129" i="1"/>
  <c r="S2129" i="1"/>
  <c r="O2130" i="1"/>
  <c r="P2130" i="1"/>
  <c r="Q2130" i="1"/>
  <c r="R2130" i="1"/>
  <c r="S2130" i="1"/>
  <c r="O2131" i="1"/>
  <c r="P2131" i="1"/>
  <c r="Q2131" i="1"/>
  <c r="R2131" i="1"/>
  <c r="S2131" i="1"/>
  <c r="O2132" i="1"/>
  <c r="P2132" i="1"/>
  <c r="Q2132" i="1"/>
  <c r="R2132" i="1"/>
  <c r="S2132" i="1"/>
  <c r="O2133" i="1"/>
  <c r="P2133" i="1"/>
  <c r="Q2133" i="1"/>
  <c r="R2133" i="1"/>
  <c r="S2133" i="1"/>
  <c r="O2134" i="1"/>
  <c r="P2134" i="1"/>
  <c r="Q2134" i="1"/>
  <c r="R2134" i="1"/>
  <c r="S2134" i="1"/>
  <c r="O2135" i="1"/>
  <c r="P2135" i="1"/>
  <c r="Q2135" i="1"/>
  <c r="R2135" i="1"/>
  <c r="S2135" i="1"/>
  <c r="O2136" i="1"/>
  <c r="P2136" i="1"/>
  <c r="Q2136" i="1"/>
  <c r="R2136" i="1"/>
  <c r="S2136" i="1"/>
  <c r="O2137" i="1"/>
  <c r="P2137" i="1"/>
  <c r="Q2137" i="1"/>
  <c r="R2137" i="1"/>
  <c r="S2137" i="1"/>
  <c r="O2138" i="1"/>
  <c r="P2138" i="1"/>
  <c r="Q2138" i="1"/>
  <c r="R2138" i="1"/>
  <c r="S2138" i="1"/>
  <c r="O2139" i="1"/>
  <c r="P2139" i="1"/>
  <c r="Q2139" i="1"/>
  <c r="R2139" i="1"/>
  <c r="S2139" i="1"/>
  <c r="O2140" i="1"/>
  <c r="P2140" i="1"/>
  <c r="Q2140" i="1"/>
  <c r="R2140" i="1"/>
  <c r="S2140" i="1"/>
  <c r="O2141" i="1"/>
  <c r="P2141" i="1"/>
  <c r="Q2141" i="1"/>
  <c r="R2141" i="1"/>
  <c r="S2141" i="1"/>
  <c r="O2142" i="1"/>
  <c r="P2142" i="1"/>
  <c r="Q2142" i="1"/>
  <c r="R2142" i="1"/>
  <c r="S2142" i="1"/>
  <c r="O2143" i="1"/>
  <c r="P2143" i="1"/>
  <c r="Q2143" i="1"/>
  <c r="R2143" i="1"/>
  <c r="S2143" i="1"/>
  <c r="O2144" i="1"/>
  <c r="P2144" i="1"/>
  <c r="Q2144" i="1"/>
  <c r="R2144" i="1"/>
  <c r="S2144" i="1"/>
  <c r="O2145" i="1"/>
  <c r="P2145" i="1"/>
  <c r="Q2145" i="1"/>
  <c r="R2145" i="1"/>
  <c r="S2145" i="1"/>
  <c r="O2146" i="1"/>
  <c r="P2146" i="1"/>
  <c r="Q2146" i="1"/>
  <c r="R2146" i="1"/>
  <c r="S2146" i="1"/>
  <c r="O2147" i="1"/>
  <c r="P2147" i="1"/>
  <c r="Q2147" i="1"/>
  <c r="R2147" i="1"/>
  <c r="S2147" i="1"/>
  <c r="O2148" i="1"/>
  <c r="P2148" i="1"/>
  <c r="Q2148" i="1"/>
  <c r="R2148" i="1"/>
  <c r="S2148" i="1"/>
  <c r="O2149" i="1"/>
  <c r="P2149" i="1"/>
  <c r="Q2149" i="1"/>
  <c r="R2149" i="1"/>
  <c r="S2149" i="1"/>
  <c r="O2150" i="1"/>
  <c r="P2150" i="1"/>
  <c r="Q2150" i="1"/>
  <c r="R2150" i="1"/>
  <c r="S2150" i="1"/>
  <c r="O2151" i="1"/>
  <c r="P2151" i="1"/>
  <c r="Q2151" i="1"/>
  <c r="R2151" i="1"/>
  <c r="S2151" i="1"/>
  <c r="O2152" i="1"/>
  <c r="P2152" i="1"/>
  <c r="Q2152" i="1"/>
  <c r="R2152" i="1"/>
  <c r="S2152" i="1"/>
  <c r="O2153" i="1"/>
  <c r="P2153" i="1"/>
  <c r="Q2153" i="1"/>
  <c r="R2153" i="1"/>
  <c r="S2153" i="1"/>
  <c r="O2154" i="1"/>
  <c r="P2154" i="1"/>
  <c r="Q2154" i="1"/>
  <c r="R2154" i="1"/>
  <c r="S2154" i="1"/>
  <c r="O2155" i="1"/>
  <c r="P2155" i="1"/>
  <c r="Q2155" i="1"/>
  <c r="R2155" i="1"/>
  <c r="S2155" i="1"/>
  <c r="O2156" i="1"/>
  <c r="P2156" i="1"/>
  <c r="Q2156" i="1"/>
  <c r="R2156" i="1"/>
  <c r="S2156" i="1"/>
  <c r="O2157" i="1"/>
  <c r="P2157" i="1"/>
  <c r="Q2157" i="1"/>
  <c r="R2157" i="1"/>
  <c r="S2157" i="1"/>
  <c r="O2158" i="1"/>
  <c r="P2158" i="1"/>
  <c r="Q2158" i="1"/>
  <c r="R2158" i="1"/>
  <c r="S2158" i="1"/>
  <c r="O2159" i="1"/>
  <c r="P2159" i="1"/>
  <c r="Q2159" i="1"/>
  <c r="R2159" i="1"/>
  <c r="S2159" i="1"/>
  <c r="O2160" i="1"/>
  <c r="P2160" i="1"/>
  <c r="Q2160" i="1"/>
  <c r="R2160" i="1"/>
  <c r="S2160" i="1"/>
  <c r="O2161" i="1"/>
  <c r="P2161" i="1"/>
  <c r="Q2161" i="1"/>
  <c r="R2161" i="1"/>
  <c r="S2161" i="1"/>
  <c r="O2162" i="1"/>
  <c r="P2162" i="1"/>
  <c r="Q2162" i="1"/>
  <c r="R2162" i="1"/>
  <c r="S2162" i="1"/>
  <c r="O2163" i="1"/>
  <c r="P2163" i="1"/>
  <c r="Q2163" i="1"/>
  <c r="R2163" i="1"/>
  <c r="S2163" i="1"/>
  <c r="O2164" i="1"/>
  <c r="P2164" i="1"/>
  <c r="Q2164" i="1"/>
  <c r="R2164" i="1"/>
  <c r="S2164" i="1"/>
  <c r="O2165" i="1"/>
  <c r="P2165" i="1"/>
  <c r="Q2165" i="1"/>
  <c r="R2165" i="1"/>
  <c r="S2165" i="1"/>
  <c r="O2166" i="1"/>
  <c r="P2166" i="1"/>
  <c r="Q2166" i="1"/>
  <c r="R2166" i="1"/>
  <c r="S2166" i="1"/>
  <c r="O2167" i="1"/>
  <c r="P2167" i="1"/>
  <c r="Q2167" i="1"/>
  <c r="R2167" i="1"/>
  <c r="S2167" i="1"/>
  <c r="O2168" i="1"/>
  <c r="P2168" i="1"/>
  <c r="Q2168" i="1"/>
  <c r="R2168" i="1"/>
  <c r="S2168" i="1"/>
  <c r="O2169" i="1"/>
  <c r="P2169" i="1"/>
  <c r="Q2169" i="1"/>
  <c r="R2169" i="1"/>
  <c r="S2169" i="1"/>
  <c r="O2170" i="1"/>
  <c r="P2170" i="1"/>
  <c r="Q2170" i="1"/>
  <c r="R2170" i="1"/>
  <c r="S2170" i="1"/>
  <c r="O2171" i="1"/>
  <c r="P2171" i="1"/>
  <c r="Q2171" i="1"/>
  <c r="R2171" i="1"/>
  <c r="S2171" i="1"/>
  <c r="O2172" i="1"/>
  <c r="P2172" i="1"/>
  <c r="Q2172" i="1"/>
  <c r="R2172" i="1"/>
  <c r="S2172" i="1"/>
  <c r="O2173" i="1"/>
  <c r="P2173" i="1"/>
  <c r="Q2173" i="1"/>
  <c r="R2173" i="1"/>
  <c r="S2173" i="1"/>
  <c r="O2174" i="1"/>
  <c r="P2174" i="1"/>
  <c r="Q2174" i="1"/>
  <c r="R2174" i="1"/>
  <c r="S2174" i="1"/>
  <c r="O2175" i="1"/>
  <c r="P2175" i="1"/>
  <c r="Q2175" i="1"/>
  <c r="R2175" i="1"/>
  <c r="S2175" i="1"/>
  <c r="O2176" i="1"/>
  <c r="P2176" i="1"/>
  <c r="Q2176" i="1"/>
  <c r="R2176" i="1"/>
  <c r="S2176" i="1"/>
  <c r="O2177" i="1"/>
  <c r="P2177" i="1"/>
  <c r="Q2177" i="1"/>
  <c r="R2177" i="1"/>
  <c r="S2177" i="1"/>
  <c r="O2178" i="1"/>
  <c r="P2178" i="1"/>
  <c r="Q2178" i="1"/>
  <c r="R2178" i="1"/>
  <c r="S2178" i="1"/>
  <c r="O2179" i="1"/>
  <c r="P2179" i="1"/>
  <c r="Q2179" i="1"/>
  <c r="R2179" i="1"/>
  <c r="S2179" i="1"/>
  <c r="O2180" i="1"/>
  <c r="P2180" i="1"/>
  <c r="Q2180" i="1"/>
  <c r="R2180" i="1"/>
  <c r="S2180" i="1"/>
  <c r="O2181" i="1"/>
  <c r="P2181" i="1"/>
  <c r="Q2181" i="1"/>
  <c r="R2181" i="1"/>
  <c r="S2181" i="1"/>
  <c r="O2182" i="1"/>
  <c r="P2182" i="1"/>
  <c r="Q2182" i="1"/>
  <c r="R2182" i="1"/>
  <c r="S2182" i="1"/>
  <c r="O2183" i="1"/>
  <c r="P2183" i="1"/>
  <c r="Q2183" i="1"/>
  <c r="R2183" i="1"/>
  <c r="S2183" i="1"/>
  <c r="O2184" i="1"/>
  <c r="P2184" i="1"/>
  <c r="Q2184" i="1"/>
  <c r="R2184" i="1"/>
  <c r="S2184" i="1"/>
  <c r="O2185" i="1"/>
  <c r="P2185" i="1"/>
  <c r="Q2185" i="1"/>
  <c r="R2185" i="1"/>
  <c r="S2185" i="1"/>
  <c r="O2186" i="1"/>
  <c r="P2186" i="1"/>
  <c r="Q2186" i="1"/>
  <c r="R2186" i="1"/>
  <c r="S2186" i="1"/>
  <c r="O2187" i="1"/>
  <c r="P2187" i="1"/>
  <c r="Q2187" i="1"/>
  <c r="R2187" i="1"/>
  <c r="S2187" i="1"/>
  <c r="O2188" i="1"/>
  <c r="P2188" i="1"/>
  <c r="Q2188" i="1"/>
  <c r="R2188" i="1"/>
  <c r="S2188" i="1"/>
  <c r="O2189" i="1"/>
  <c r="P2189" i="1"/>
  <c r="Q2189" i="1"/>
  <c r="R2189" i="1"/>
  <c r="S2189" i="1"/>
  <c r="O2190" i="1"/>
  <c r="P2190" i="1"/>
  <c r="Q2190" i="1"/>
  <c r="R2190" i="1"/>
  <c r="S2190" i="1"/>
  <c r="O2191" i="1"/>
  <c r="P2191" i="1"/>
  <c r="Q2191" i="1"/>
  <c r="R2191" i="1"/>
  <c r="S2191" i="1"/>
  <c r="O2192" i="1"/>
  <c r="P2192" i="1"/>
  <c r="Q2192" i="1"/>
  <c r="R2192" i="1"/>
  <c r="S2192" i="1"/>
  <c r="O2193" i="1"/>
  <c r="P2193" i="1"/>
  <c r="Q2193" i="1"/>
  <c r="R2193" i="1"/>
  <c r="S2193" i="1"/>
  <c r="O2194" i="1"/>
  <c r="P2194" i="1"/>
  <c r="Q2194" i="1"/>
  <c r="R2194" i="1"/>
  <c r="S2194" i="1"/>
  <c r="O2195" i="1"/>
  <c r="P2195" i="1"/>
  <c r="Q2195" i="1"/>
  <c r="R2195" i="1"/>
  <c r="S2195" i="1"/>
  <c r="O2196" i="1"/>
  <c r="P2196" i="1"/>
  <c r="Q2196" i="1"/>
  <c r="R2196" i="1"/>
  <c r="S2196" i="1"/>
  <c r="O2197" i="1"/>
  <c r="P2197" i="1"/>
  <c r="Q2197" i="1"/>
  <c r="R2197" i="1"/>
  <c r="S2197" i="1"/>
  <c r="O2198" i="1"/>
  <c r="P2198" i="1"/>
  <c r="Q2198" i="1"/>
  <c r="R2198" i="1"/>
  <c r="S2198" i="1"/>
  <c r="O2199" i="1"/>
  <c r="P2199" i="1"/>
  <c r="Q2199" i="1"/>
  <c r="R2199" i="1"/>
  <c r="S2199" i="1"/>
  <c r="O2200" i="1"/>
  <c r="P2200" i="1"/>
  <c r="Q2200" i="1"/>
  <c r="R2200" i="1"/>
  <c r="S2200" i="1"/>
  <c r="O2201" i="1"/>
  <c r="P2201" i="1"/>
  <c r="Q2201" i="1"/>
  <c r="R2201" i="1"/>
  <c r="S2201" i="1"/>
  <c r="O2202" i="1"/>
  <c r="P2202" i="1"/>
  <c r="Q2202" i="1"/>
  <c r="R2202" i="1"/>
  <c r="S2202" i="1"/>
  <c r="O2203" i="1"/>
  <c r="P2203" i="1"/>
  <c r="Q2203" i="1"/>
  <c r="R2203" i="1"/>
  <c r="S2203" i="1"/>
  <c r="O2204" i="1"/>
  <c r="P2204" i="1"/>
  <c r="Q2204" i="1"/>
  <c r="R2204" i="1"/>
  <c r="S2204" i="1"/>
  <c r="O2205" i="1"/>
  <c r="P2205" i="1"/>
  <c r="Q2205" i="1"/>
  <c r="R2205" i="1"/>
  <c r="S2205" i="1"/>
  <c r="O2206" i="1"/>
  <c r="P2206" i="1"/>
  <c r="Q2206" i="1"/>
  <c r="R2206" i="1"/>
  <c r="S2206" i="1"/>
  <c r="O2207" i="1"/>
  <c r="P2207" i="1"/>
  <c r="Q2207" i="1"/>
  <c r="R2207" i="1"/>
  <c r="S2207" i="1"/>
  <c r="O2208" i="1"/>
  <c r="P2208" i="1"/>
  <c r="Q2208" i="1"/>
  <c r="R2208" i="1"/>
  <c r="S2208" i="1"/>
  <c r="O2209" i="1"/>
  <c r="P2209" i="1"/>
  <c r="Q2209" i="1"/>
  <c r="R2209" i="1"/>
  <c r="S2209" i="1"/>
  <c r="O2210" i="1"/>
  <c r="P2210" i="1"/>
  <c r="Q2210" i="1"/>
  <c r="R2210" i="1"/>
  <c r="S2210" i="1"/>
  <c r="O2211" i="1"/>
  <c r="P2211" i="1"/>
  <c r="Q2211" i="1"/>
  <c r="R2211" i="1"/>
  <c r="S2211" i="1"/>
  <c r="O2212" i="1"/>
  <c r="P2212" i="1"/>
  <c r="Q2212" i="1"/>
  <c r="R2212" i="1"/>
  <c r="S2212" i="1"/>
  <c r="O2213" i="1"/>
  <c r="P2213" i="1"/>
  <c r="Q2213" i="1"/>
  <c r="R2213" i="1"/>
  <c r="S2213" i="1"/>
  <c r="O2214" i="1"/>
  <c r="P2214" i="1"/>
  <c r="Q2214" i="1"/>
  <c r="R2214" i="1"/>
  <c r="S2214" i="1"/>
  <c r="O2215" i="1"/>
  <c r="P2215" i="1"/>
  <c r="Q2215" i="1"/>
  <c r="R2215" i="1"/>
  <c r="S2215" i="1"/>
  <c r="O2216" i="1"/>
  <c r="P2216" i="1"/>
  <c r="Q2216" i="1"/>
  <c r="R2216" i="1"/>
  <c r="S2216" i="1"/>
  <c r="O2217" i="1"/>
  <c r="P2217" i="1"/>
  <c r="Q2217" i="1"/>
  <c r="R2217" i="1"/>
  <c r="S2217" i="1"/>
  <c r="O2218" i="1"/>
  <c r="P2218" i="1"/>
  <c r="Q2218" i="1"/>
  <c r="R2218" i="1"/>
  <c r="S2218" i="1"/>
  <c r="O2219" i="1"/>
  <c r="P2219" i="1"/>
  <c r="Q2219" i="1"/>
  <c r="R2219" i="1"/>
  <c r="S2219" i="1"/>
  <c r="O2220" i="1"/>
  <c r="P2220" i="1"/>
  <c r="Q2220" i="1"/>
  <c r="R2220" i="1"/>
  <c r="S2220" i="1"/>
  <c r="O2221" i="1"/>
  <c r="P2221" i="1"/>
  <c r="Q2221" i="1"/>
  <c r="R2221" i="1"/>
  <c r="S2221" i="1"/>
  <c r="O2222" i="1"/>
  <c r="P2222" i="1"/>
  <c r="Q2222" i="1"/>
  <c r="R2222" i="1"/>
  <c r="S2222" i="1"/>
  <c r="O2223" i="1"/>
  <c r="P2223" i="1"/>
  <c r="Q2223" i="1"/>
  <c r="R2223" i="1"/>
  <c r="S2223" i="1"/>
  <c r="O2224" i="1"/>
  <c r="P2224" i="1"/>
  <c r="Q2224" i="1"/>
  <c r="R2224" i="1"/>
  <c r="S2224" i="1"/>
  <c r="O2225" i="1"/>
  <c r="P2225" i="1"/>
  <c r="Q2225" i="1"/>
  <c r="R2225" i="1"/>
  <c r="S2225" i="1"/>
  <c r="O2226" i="1"/>
  <c r="P2226" i="1"/>
  <c r="Q2226" i="1"/>
  <c r="R2226" i="1"/>
  <c r="S2226" i="1"/>
  <c r="O2227" i="1"/>
  <c r="P2227" i="1"/>
  <c r="Q2227" i="1"/>
  <c r="R2227" i="1"/>
  <c r="S2227" i="1"/>
  <c r="O2228" i="1"/>
  <c r="P2228" i="1"/>
  <c r="Q2228" i="1"/>
  <c r="R2228" i="1"/>
  <c r="S2228" i="1"/>
  <c r="O2229" i="1"/>
  <c r="P2229" i="1"/>
  <c r="Q2229" i="1"/>
  <c r="R2229" i="1"/>
  <c r="S2229" i="1"/>
  <c r="O2230" i="1"/>
  <c r="P2230" i="1"/>
  <c r="Q2230" i="1"/>
  <c r="R2230" i="1"/>
  <c r="S2230" i="1"/>
  <c r="O2231" i="1"/>
  <c r="P2231" i="1"/>
  <c r="Q2231" i="1"/>
  <c r="R2231" i="1"/>
  <c r="S2231" i="1"/>
  <c r="O2232" i="1"/>
  <c r="P2232" i="1"/>
  <c r="Q2232" i="1"/>
  <c r="R2232" i="1"/>
  <c r="S2232" i="1"/>
  <c r="O2233" i="1"/>
  <c r="P2233" i="1"/>
  <c r="Q2233" i="1"/>
  <c r="R2233" i="1"/>
  <c r="S2233" i="1"/>
  <c r="O2234" i="1"/>
  <c r="P2234" i="1"/>
  <c r="Q2234" i="1"/>
  <c r="R2234" i="1"/>
  <c r="S2234" i="1"/>
  <c r="O2235" i="1"/>
  <c r="P2235" i="1"/>
  <c r="Q2235" i="1"/>
  <c r="R2235" i="1"/>
  <c r="S2235" i="1"/>
  <c r="O2236" i="1"/>
  <c r="P2236" i="1"/>
  <c r="Q2236" i="1"/>
  <c r="R2236" i="1"/>
  <c r="S2236" i="1"/>
  <c r="O2237" i="1"/>
  <c r="P2237" i="1"/>
  <c r="Q2237" i="1"/>
  <c r="R2237" i="1"/>
  <c r="S2237" i="1"/>
  <c r="O2238" i="1"/>
  <c r="P2238" i="1"/>
  <c r="Q2238" i="1"/>
  <c r="R2238" i="1"/>
  <c r="S2238" i="1"/>
  <c r="O2239" i="1"/>
  <c r="P2239" i="1"/>
  <c r="Q2239" i="1"/>
  <c r="R2239" i="1"/>
  <c r="S2239" i="1"/>
  <c r="O2240" i="1"/>
  <c r="P2240" i="1"/>
  <c r="Q2240" i="1"/>
  <c r="R2240" i="1"/>
  <c r="S2240" i="1"/>
  <c r="O2241" i="1"/>
  <c r="P2241" i="1"/>
  <c r="Q2241" i="1"/>
  <c r="R2241" i="1"/>
  <c r="S2241" i="1"/>
  <c r="O2242" i="1"/>
  <c r="P2242" i="1"/>
  <c r="Q2242" i="1"/>
  <c r="R2242" i="1"/>
  <c r="S2242" i="1"/>
  <c r="O2243" i="1"/>
  <c r="P2243" i="1"/>
  <c r="Q2243" i="1"/>
  <c r="R2243" i="1"/>
  <c r="S2243" i="1"/>
  <c r="O2244" i="1"/>
  <c r="P2244" i="1"/>
  <c r="Q2244" i="1"/>
  <c r="R2244" i="1"/>
  <c r="S2244" i="1"/>
  <c r="O2245" i="1"/>
  <c r="P2245" i="1"/>
  <c r="Q2245" i="1"/>
  <c r="R2245" i="1"/>
  <c r="S2245" i="1"/>
  <c r="O2246" i="1"/>
  <c r="P2246" i="1"/>
  <c r="Q2246" i="1"/>
  <c r="R2246" i="1"/>
  <c r="S2246" i="1"/>
  <c r="O2247" i="1"/>
  <c r="P2247" i="1"/>
  <c r="Q2247" i="1"/>
  <c r="R2247" i="1"/>
  <c r="S2247" i="1"/>
  <c r="O2248" i="1"/>
  <c r="P2248" i="1"/>
  <c r="Q2248" i="1"/>
  <c r="R2248" i="1"/>
  <c r="S2248" i="1"/>
  <c r="O2249" i="1"/>
  <c r="P2249" i="1"/>
  <c r="Q2249" i="1"/>
  <c r="R2249" i="1"/>
  <c r="S2249" i="1"/>
  <c r="O2250" i="1"/>
  <c r="P2250" i="1"/>
  <c r="Q2250" i="1"/>
  <c r="R2250" i="1"/>
  <c r="S2250" i="1"/>
  <c r="O2251" i="1"/>
  <c r="P2251" i="1"/>
  <c r="Q2251" i="1"/>
  <c r="R2251" i="1"/>
  <c r="S2251" i="1"/>
  <c r="O2252" i="1"/>
  <c r="P2252" i="1"/>
  <c r="Q2252" i="1"/>
  <c r="R2252" i="1"/>
  <c r="S2252" i="1"/>
  <c r="O2253" i="1"/>
  <c r="P2253" i="1"/>
  <c r="Q2253" i="1"/>
  <c r="R2253" i="1"/>
  <c r="S2253" i="1"/>
  <c r="O2254" i="1"/>
  <c r="P2254" i="1"/>
  <c r="Q2254" i="1"/>
  <c r="R2254" i="1"/>
  <c r="S2254" i="1"/>
  <c r="O2255" i="1"/>
  <c r="P2255" i="1"/>
  <c r="Q2255" i="1"/>
  <c r="R2255" i="1"/>
  <c r="S2255" i="1"/>
  <c r="O2256" i="1"/>
  <c r="P2256" i="1"/>
  <c r="Q2256" i="1"/>
  <c r="R2256" i="1"/>
  <c r="S2256" i="1"/>
  <c r="O2257" i="1"/>
  <c r="P2257" i="1"/>
  <c r="Q2257" i="1"/>
  <c r="R2257" i="1"/>
  <c r="S2257" i="1"/>
  <c r="O2258" i="1"/>
  <c r="P2258" i="1"/>
  <c r="Q2258" i="1"/>
  <c r="R2258" i="1"/>
  <c r="S2258" i="1"/>
  <c r="O2259" i="1"/>
  <c r="P2259" i="1"/>
  <c r="Q2259" i="1"/>
  <c r="R2259" i="1"/>
  <c r="S2259" i="1"/>
  <c r="O2260" i="1"/>
  <c r="P2260" i="1"/>
  <c r="Q2260" i="1"/>
  <c r="R2260" i="1"/>
  <c r="S2260" i="1"/>
  <c r="O2261" i="1"/>
  <c r="P2261" i="1"/>
  <c r="Q2261" i="1"/>
  <c r="R2261" i="1"/>
  <c r="S2261" i="1"/>
  <c r="O2262" i="1"/>
  <c r="P2262" i="1"/>
  <c r="Q2262" i="1"/>
  <c r="R2262" i="1"/>
  <c r="S2262" i="1"/>
  <c r="O2263" i="1"/>
  <c r="P2263" i="1"/>
  <c r="Q2263" i="1"/>
  <c r="R2263" i="1"/>
  <c r="S2263" i="1"/>
  <c r="O2264" i="1"/>
  <c r="P2264" i="1"/>
  <c r="Q2264" i="1"/>
  <c r="R2264" i="1"/>
  <c r="S2264" i="1"/>
  <c r="O2265" i="1"/>
  <c r="P2265" i="1"/>
  <c r="Q2265" i="1"/>
  <c r="R2265" i="1"/>
  <c r="S2265" i="1"/>
  <c r="O2266" i="1"/>
  <c r="P2266" i="1"/>
  <c r="Q2266" i="1"/>
  <c r="R2266" i="1"/>
  <c r="S2266" i="1"/>
  <c r="O2267" i="1"/>
  <c r="P2267" i="1"/>
  <c r="Q2267" i="1"/>
  <c r="R2267" i="1"/>
  <c r="S2267" i="1"/>
  <c r="O2268" i="1"/>
  <c r="P2268" i="1"/>
  <c r="Q2268" i="1"/>
  <c r="R2268" i="1"/>
  <c r="S2268" i="1"/>
  <c r="O2269" i="1"/>
  <c r="P2269" i="1"/>
  <c r="Q2269" i="1"/>
  <c r="R2269" i="1"/>
  <c r="S2269" i="1"/>
  <c r="O2270" i="1"/>
  <c r="P2270" i="1"/>
  <c r="Q2270" i="1"/>
  <c r="R2270" i="1"/>
  <c r="S2270" i="1"/>
  <c r="O2271" i="1"/>
  <c r="P2271" i="1"/>
  <c r="Q2271" i="1"/>
  <c r="R2271" i="1"/>
  <c r="S2271" i="1"/>
  <c r="O2272" i="1"/>
  <c r="P2272" i="1"/>
  <c r="Q2272" i="1"/>
  <c r="R2272" i="1"/>
  <c r="S2272" i="1"/>
  <c r="O2273" i="1"/>
  <c r="P2273" i="1"/>
  <c r="Q2273" i="1"/>
  <c r="R2273" i="1"/>
  <c r="S2273" i="1"/>
  <c r="O2274" i="1"/>
  <c r="P2274" i="1"/>
  <c r="Q2274" i="1"/>
  <c r="R2274" i="1"/>
  <c r="S2274" i="1"/>
  <c r="O2275" i="1"/>
  <c r="P2275" i="1"/>
  <c r="Q2275" i="1"/>
  <c r="R2275" i="1"/>
  <c r="S2275" i="1"/>
  <c r="O2276" i="1"/>
  <c r="P2276" i="1"/>
  <c r="Q2276" i="1"/>
  <c r="R2276" i="1"/>
  <c r="S2276" i="1"/>
  <c r="O2277" i="1"/>
  <c r="P2277" i="1"/>
  <c r="Q2277" i="1"/>
  <c r="R2277" i="1"/>
  <c r="S2277" i="1"/>
  <c r="O2278" i="1"/>
  <c r="P2278" i="1"/>
  <c r="Q2278" i="1"/>
  <c r="R2278" i="1"/>
  <c r="S2278" i="1"/>
  <c r="O2279" i="1"/>
  <c r="P2279" i="1"/>
  <c r="Q2279" i="1"/>
  <c r="R2279" i="1"/>
  <c r="S2279" i="1"/>
  <c r="O2280" i="1"/>
  <c r="P2280" i="1"/>
  <c r="Q2280" i="1"/>
  <c r="R2280" i="1"/>
  <c r="S2280" i="1"/>
  <c r="O2281" i="1"/>
  <c r="P2281" i="1"/>
  <c r="Q2281" i="1"/>
  <c r="R2281" i="1"/>
  <c r="S2281" i="1"/>
  <c r="O2282" i="1"/>
  <c r="P2282" i="1"/>
  <c r="Q2282" i="1"/>
  <c r="R2282" i="1"/>
  <c r="S2282" i="1"/>
  <c r="O2283" i="1"/>
  <c r="P2283" i="1"/>
  <c r="Q2283" i="1"/>
  <c r="R2283" i="1"/>
  <c r="S2283" i="1"/>
  <c r="O2284" i="1"/>
  <c r="P2284" i="1"/>
  <c r="Q2284" i="1"/>
  <c r="R2284" i="1"/>
  <c r="S2284" i="1"/>
  <c r="O2285" i="1"/>
  <c r="P2285" i="1"/>
  <c r="Q2285" i="1"/>
  <c r="R2285" i="1"/>
  <c r="S2285" i="1"/>
  <c r="O2286" i="1"/>
  <c r="P2286" i="1"/>
  <c r="Q2286" i="1"/>
  <c r="R2286" i="1"/>
  <c r="S2286" i="1"/>
  <c r="O2287" i="1"/>
  <c r="P2287" i="1"/>
  <c r="Q2287" i="1"/>
  <c r="R2287" i="1"/>
  <c r="S2287" i="1"/>
  <c r="O2288" i="1"/>
  <c r="P2288" i="1"/>
  <c r="Q2288" i="1"/>
  <c r="R2288" i="1"/>
  <c r="S2288" i="1"/>
  <c r="O2289" i="1"/>
  <c r="P2289" i="1"/>
  <c r="Q2289" i="1"/>
  <c r="R2289" i="1"/>
  <c r="S2289" i="1"/>
  <c r="O2290" i="1"/>
  <c r="P2290" i="1"/>
  <c r="Q2290" i="1"/>
  <c r="R2290" i="1"/>
  <c r="S2290" i="1"/>
  <c r="O2291" i="1"/>
  <c r="P2291" i="1"/>
  <c r="Q2291" i="1"/>
  <c r="R2291" i="1"/>
  <c r="S2291" i="1"/>
  <c r="O2292" i="1"/>
  <c r="P2292" i="1"/>
  <c r="Q2292" i="1"/>
  <c r="R2292" i="1"/>
  <c r="S2292" i="1"/>
  <c r="O2293" i="1"/>
  <c r="P2293" i="1"/>
  <c r="Q2293" i="1"/>
  <c r="R2293" i="1"/>
  <c r="S2293" i="1"/>
  <c r="O2294" i="1"/>
  <c r="P2294" i="1"/>
  <c r="Q2294" i="1"/>
  <c r="R2294" i="1"/>
  <c r="S2294" i="1"/>
  <c r="O2295" i="1"/>
  <c r="P2295" i="1"/>
  <c r="Q2295" i="1"/>
  <c r="R2295" i="1"/>
  <c r="S2295" i="1"/>
  <c r="O2296" i="1"/>
  <c r="P2296" i="1"/>
  <c r="Q2296" i="1"/>
  <c r="R2296" i="1"/>
  <c r="S2296" i="1"/>
  <c r="O2297" i="1"/>
  <c r="P2297" i="1"/>
  <c r="Q2297" i="1"/>
  <c r="R2297" i="1"/>
  <c r="S2297" i="1"/>
  <c r="O2298" i="1"/>
  <c r="P2298" i="1"/>
  <c r="Q2298" i="1"/>
  <c r="R2298" i="1"/>
  <c r="S2298" i="1"/>
  <c r="O2299" i="1"/>
  <c r="P2299" i="1"/>
  <c r="Q2299" i="1"/>
  <c r="R2299" i="1"/>
  <c r="S2299" i="1"/>
  <c r="O2300" i="1"/>
  <c r="P2300" i="1"/>
  <c r="Q2300" i="1"/>
  <c r="R2300" i="1"/>
  <c r="S2300" i="1"/>
  <c r="O2301" i="1"/>
  <c r="P2301" i="1"/>
  <c r="Q2301" i="1"/>
  <c r="R2301" i="1"/>
  <c r="S2301" i="1"/>
  <c r="O2302" i="1"/>
  <c r="P2302" i="1"/>
  <c r="Q2302" i="1"/>
  <c r="R2302" i="1"/>
  <c r="S2302" i="1"/>
  <c r="O2303" i="1"/>
  <c r="P2303" i="1"/>
  <c r="Q2303" i="1"/>
  <c r="R2303" i="1"/>
  <c r="S2303" i="1"/>
  <c r="O2304" i="1"/>
  <c r="P2304" i="1"/>
  <c r="Q2304" i="1"/>
  <c r="R2304" i="1"/>
  <c r="S2304" i="1"/>
  <c r="O2305" i="1"/>
  <c r="P2305" i="1"/>
  <c r="Q2305" i="1"/>
  <c r="R2305" i="1"/>
  <c r="S2305" i="1"/>
  <c r="O2306" i="1"/>
  <c r="P2306" i="1"/>
  <c r="Q2306" i="1"/>
  <c r="R2306" i="1"/>
  <c r="S2306" i="1"/>
  <c r="O2307" i="1"/>
  <c r="P2307" i="1"/>
  <c r="Q2307" i="1"/>
  <c r="R2307" i="1"/>
  <c r="S2307" i="1"/>
  <c r="O2308" i="1"/>
  <c r="P2308" i="1"/>
  <c r="Q2308" i="1"/>
  <c r="R2308" i="1"/>
  <c r="S2308" i="1"/>
  <c r="O2309" i="1"/>
  <c r="P2309" i="1"/>
  <c r="Q2309" i="1"/>
  <c r="R2309" i="1"/>
  <c r="S2309" i="1"/>
  <c r="O2310" i="1"/>
  <c r="P2310" i="1"/>
  <c r="Q2310" i="1"/>
  <c r="R2310" i="1"/>
  <c r="S2310" i="1"/>
  <c r="O2311" i="1"/>
  <c r="P2311" i="1"/>
  <c r="Q2311" i="1"/>
  <c r="R2311" i="1"/>
  <c r="S2311" i="1"/>
  <c r="O2312" i="1"/>
  <c r="P2312" i="1"/>
  <c r="Q2312" i="1"/>
  <c r="R2312" i="1"/>
  <c r="S2312" i="1"/>
  <c r="O2313" i="1"/>
  <c r="P2313" i="1"/>
  <c r="Q2313" i="1"/>
  <c r="R2313" i="1"/>
  <c r="S2313" i="1"/>
  <c r="O2314" i="1"/>
  <c r="P2314" i="1"/>
  <c r="Q2314" i="1"/>
  <c r="R2314" i="1"/>
  <c r="S2314" i="1"/>
  <c r="O2315" i="1"/>
  <c r="P2315" i="1"/>
  <c r="Q2315" i="1"/>
  <c r="R2315" i="1"/>
  <c r="S2315" i="1"/>
  <c r="O2316" i="1"/>
  <c r="P2316" i="1"/>
  <c r="Q2316" i="1"/>
  <c r="R2316" i="1"/>
  <c r="S2316" i="1"/>
  <c r="O2317" i="1"/>
  <c r="P2317" i="1"/>
  <c r="Q2317" i="1"/>
  <c r="R2317" i="1"/>
  <c r="S2317" i="1"/>
  <c r="O2318" i="1"/>
  <c r="P2318" i="1"/>
  <c r="Q2318" i="1"/>
  <c r="R2318" i="1"/>
  <c r="S2318" i="1"/>
  <c r="O2319" i="1"/>
  <c r="P2319" i="1"/>
  <c r="Q2319" i="1"/>
  <c r="R2319" i="1"/>
  <c r="S2319" i="1"/>
  <c r="O2320" i="1"/>
  <c r="P2320" i="1"/>
  <c r="Q2320" i="1"/>
  <c r="R2320" i="1"/>
  <c r="S2320" i="1"/>
  <c r="O2321" i="1"/>
  <c r="P2321" i="1"/>
  <c r="Q2321" i="1"/>
  <c r="R2321" i="1"/>
  <c r="S2321" i="1"/>
  <c r="O2322" i="1"/>
  <c r="P2322" i="1"/>
  <c r="Q2322" i="1"/>
  <c r="R2322" i="1"/>
  <c r="S2322" i="1"/>
  <c r="O2323" i="1"/>
  <c r="P2323" i="1"/>
  <c r="Q2323" i="1"/>
  <c r="R2323" i="1"/>
  <c r="S2323" i="1"/>
  <c r="O2324" i="1"/>
  <c r="P2324" i="1"/>
  <c r="Q2324" i="1"/>
  <c r="R2324" i="1"/>
  <c r="S2324" i="1"/>
  <c r="O2325" i="1"/>
  <c r="P2325" i="1"/>
  <c r="Q2325" i="1"/>
  <c r="R2325" i="1"/>
  <c r="S2325" i="1"/>
  <c r="O2326" i="1"/>
  <c r="P2326" i="1"/>
  <c r="Q2326" i="1"/>
  <c r="R2326" i="1"/>
  <c r="S2326" i="1"/>
  <c r="O2327" i="1"/>
  <c r="P2327" i="1"/>
  <c r="Q2327" i="1"/>
  <c r="R2327" i="1"/>
  <c r="S2327" i="1"/>
  <c r="O2328" i="1"/>
  <c r="P2328" i="1"/>
  <c r="Q2328" i="1"/>
  <c r="R2328" i="1"/>
  <c r="S2328" i="1"/>
  <c r="O2329" i="1"/>
  <c r="P2329" i="1"/>
  <c r="Q2329" i="1"/>
  <c r="R2329" i="1"/>
  <c r="S2329" i="1"/>
  <c r="O2330" i="1"/>
  <c r="P2330" i="1"/>
  <c r="Q2330" i="1"/>
  <c r="R2330" i="1"/>
  <c r="S2330" i="1"/>
  <c r="O2331" i="1"/>
  <c r="P2331" i="1"/>
  <c r="Q2331" i="1"/>
  <c r="R2331" i="1"/>
  <c r="S2331" i="1"/>
  <c r="O2332" i="1"/>
  <c r="P2332" i="1"/>
  <c r="Q2332" i="1"/>
  <c r="R2332" i="1"/>
  <c r="S2332" i="1"/>
  <c r="O2333" i="1"/>
  <c r="P2333" i="1"/>
  <c r="Q2333" i="1"/>
  <c r="R2333" i="1"/>
  <c r="S2333" i="1"/>
  <c r="O2334" i="1"/>
  <c r="P2334" i="1"/>
  <c r="Q2334" i="1"/>
  <c r="R2334" i="1"/>
  <c r="S2334" i="1"/>
  <c r="O2335" i="1"/>
  <c r="P2335" i="1"/>
  <c r="Q2335" i="1"/>
  <c r="R2335" i="1"/>
  <c r="S2335" i="1"/>
  <c r="O2336" i="1"/>
  <c r="P2336" i="1"/>
  <c r="Q2336" i="1"/>
  <c r="R2336" i="1"/>
  <c r="S2336" i="1"/>
  <c r="O2337" i="1"/>
  <c r="P2337" i="1"/>
  <c r="Q2337" i="1"/>
  <c r="R2337" i="1"/>
  <c r="S2337" i="1"/>
  <c r="O2338" i="1"/>
  <c r="P2338" i="1"/>
  <c r="Q2338" i="1"/>
  <c r="R2338" i="1"/>
  <c r="S2338" i="1"/>
  <c r="O2339" i="1"/>
  <c r="P2339" i="1"/>
  <c r="Q2339" i="1"/>
  <c r="R2339" i="1"/>
  <c r="S2339" i="1"/>
  <c r="O2340" i="1"/>
  <c r="P2340" i="1"/>
  <c r="Q2340" i="1"/>
  <c r="R2340" i="1"/>
  <c r="S2340" i="1"/>
  <c r="O2341" i="1"/>
  <c r="P2341" i="1"/>
  <c r="Q2341" i="1"/>
  <c r="R2341" i="1"/>
  <c r="S2341" i="1"/>
  <c r="O2342" i="1"/>
  <c r="P2342" i="1"/>
  <c r="Q2342" i="1"/>
  <c r="R2342" i="1"/>
  <c r="S2342" i="1"/>
  <c r="O2343" i="1"/>
  <c r="P2343" i="1"/>
  <c r="Q2343" i="1"/>
  <c r="R2343" i="1"/>
  <c r="S2343" i="1"/>
  <c r="O2344" i="1"/>
  <c r="P2344" i="1"/>
  <c r="Q2344" i="1"/>
  <c r="R2344" i="1"/>
  <c r="S2344" i="1"/>
  <c r="O2345" i="1"/>
  <c r="P2345" i="1"/>
  <c r="Q2345" i="1"/>
  <c r="R2345" i="1"/>
  <c r="S2345" i="1"/>
  <c r="O2346" i="1"/>
  <c r="P2346" i="1"/>
  <c r="Q2346" i="1"/>
  <c r="R2346" i="1"/>
  <c r="S2346" i="1"/>
  <c r="O2347" i="1"/>
  <c r="P2347" i="1"/>
  <c r="Q2347" i="1"/>
  <c r="R2347" i="1"/>
  <c r="S2347" i="1"/>
  <c r="O2348" i="1"/>
  <c r="P2348" i="1"/>
  <c r="Q2348" i="1"/>
  <c r="R2348" i="1"/>
  <c r="S2348" i="1"/>
  <c r="O2349" i="1"/>
  <c r="P2349" i="1"/>
  <c r="Q2349" i="1"/>
  <c r="R2349" i="1"/>
  <c r="S2349" i="1"/>
  <c r="O2350" i="1"/>
  <c r="P2350" i="1"/>
  <c r="Q2350" i="1"/>
  <c r="R2350" i="1"/>
  <c r="S2350" i="1"/>
  <c r="O2351" i="1"/>
  <c r="P2351" i="1"/>
  <c r="Q2351" i="1"/>
  <c r="R2351" i="1"/>
  <c r="S2351" i="1"/>
  <c r="O2352" i="1"/>
  <c r="P2352" i="1"/>
  <c r="Q2352" i="1"/>
  <c r="R2352" i="1"/>
  <c r="S2352" i="1"/>
  <c r="O2353" i="1"/>
  <c r="P2353" i="1"/>
  <c r="Q2353" i="1"/>
  <c r="R2353" i="1"/>
  <c r="S2353" i="1"/>
  <c r="O2354" i="1"/>
  <c r="P2354" i="1"/>
  <c r="Q2354" i="1"/>
  <c r="R2354" i="1"/>
  <c r="S2354" i="1"/>
  <c r="O2355" i="1"/>
  <c r="P2355" i="1"/>
  <c r="Q2355" i="1"/>
  <c r="R2355" i="1"/>
  <c r="S2355" i="1"/>
  <c r="O2356" i="1"/>
  <c r="P2356" i="1"/>
  <c r="Q2356" i="1"/>
  <c r="R2356" i="1"/>
  <c r="S2356" i="1"/>
  <c r="O2357" i="1"/>
  <c r="P2357" i="1"/>
  <c r="Q2357" i="1"/>
  <c r="R2357" i="1"/>
  <c r="S2357" i="1"/>
  <c r="O2358" i="1"/>
  <c r="P2358" i="1"/>
  <c r="Q2358" i="1"/>
  <c r="R2358" i="1"/>
  <c r="S2358" i="1"/>
  <c r="O2359" i="1"/>
  <c r="P2359" i="1"/>
  <c r="Q2359" i="1"/>
  <c r="R2359" i="1"/>
  <c r="S2359" i="1"/>
  <c r="O2360" i="1"/>
  <c r="P2360" i="1"/>
  <c r="Q2360" i="1"/>
  <c r="R2360" i="1"/>
  <c r="S2360" i="1"/>
  <c r="O2361" i="1"/>
  <c r="P2361" i="1"/>
  <c r="Q2361" i="1"/>
  <c r="R2361" i="1"/>
  <c r="S2361" i="1"/>
  <c r="O2362" i="1"/>
  <c r="P2362" i="1"/>
  <c r="Q2362" i="1"/>
  <c r="R2362" i="1"/>
  <c r="S2362" i="1"/>
  <c r="O2363" i="1"/>
  <c r="P2363" i="1"/>
  <c r="Q2363" i="1"/>
  <c r="R2363" i="1"/>
  <c r="S2363" i="1"/>
  <c r="O2364" i="1"/>
  <c r="P2364" i="1"/>
  <c r="Q2364" i="1"/>
  <c r="R2364" i="1"/>
  <c r="S2364" i="1"/>
  <c r="O2365" i="1"/>
  <c r="P2365" i="1"/>
  <c r="Q2365" i="1"/>
  <c r="R2365" i="1"/>
  <c r="S2365" i="1"/>
  <c r="O2366" i="1"/>
  <c r="P2366" i="1"/>
  <c r="Q2366" i="1"/>
  <c r="R2366" i="1"/>
  <c r="S2366" i="1"/>
  <c r="O2367" i="1"/>
  <c r="P2367" i="1"/>
  <c r="Q2367" i="1"/>
  <c r="R2367" i="1"/>
  <c r="S2367" i="1"/>
  <c r="O2368" i="1"/>
  <c r="P2368" i="1"/>
  <c r="Q2368" i="1"/>
  <c r="R2368" i="1"/>
  <c r="S2368" i="1"/>
  <c r="O2369" i="1"/>
  <c r="P2369" i="1"/>
  <c r="Q2369" i="1"/>
  <c r="R2369" i="1"/>
  <c r="S2369" i="1"/>
  <c r="O2370" i="1"/>
  <c r="P2370" i="1"/>
  <c r="Q2370" i="1"/>
  <c r="R2370" i="1"/>
  <c r="S2370" i="1"/>
  <c r="O2371" i="1"/>
  <c r="P2371" i="1"/>
  <c r="Q2371" i="1"/>
  <c r="R2371" i="1"/>
  <c r="S2371" i="1"/>
  <c r="O2372" i="1"/>
  <c r="P2372" i="1"/>
  <c r="Q2372" i="1"/>
  <c r="R2372" i="1"/>
  <c r="S2372" i="1"/>
  <c r="O2373" i="1"/>
  <c r="P2373" i="1"/>
  <c r="Q2373" i="1"/>
  <c r="R2373" i="1"/>
  <c r="S2373" i="1"/>
  <c r="O2374" i="1"/>
  <c r="P2374" i="1"/>
  <c r="Q2374" i="1"/>
  <c r="R2374" i="1"/>
  <c r="S2374" i="1"/>
  <c r="O2375" i="1"/>
  <c r="P2375" i="1"/>
  <c r="Q2375" i="1"/>
  <c r="R2375" i="1"/>
  <c r="S2375" i="1"/>
  <c r="O2376" i="1"/>
  <c r="P2376" i="1"/>
  <c r="Q2376" i="1"/>
  <c r="R2376" i="1"/>
  <c r="S2376" i="1"/>
  <c r="O2377" i="1"/>
  <c r="P2377" i="1"/>
  <c r="Q2377" i="1"/>
  <c r="R2377" i="1"/>
  <c r="S2377" i="1"/>
  <c r="O2378" i="1"/>
  <c r="P2378" i="1"/>
  <c r="Q2378" i="1"/>
  <c r="R2378" i="1"/>
  <c r="S2378" i="1"/>
  <c r="O2379" i="1"/>
  <c r="P2379" i="1"/>
  <c r="Q2379" i="1"/>
  <c r="R2379" i="1"/>
  <c r="S2379" i="1"/>
  <c r="O2380" i="1"/>
  <c r="P2380" i="1"/>
  <c r="Q2380" i="1"/>
  <c r="R2380" i="1"/>
  <c r="S2380" i="1"/>
  <c r="O2381" i="1"/>
  <c r="P2381" i="1"/>
  <c r="Q2381" i="1"/>
  <c r="R2381" i="1"/>
  <c r="S2381" i="1"/>
  <c r="O2382" i="1"/>
  <c r="P2382" i="1"/>
  <c r="Q2382" i="1"/>
  <c r="R2382" i="1"/>
  <c r="S2382" i="1"/>
  <c r="O2383" i="1"/>
  <c r="P2383" i="1"/>
  <c r="Q2383" i="1"/>
  <c r="R2383" i="1"/>
  <c r="S2383" i="1"/>
  <c r="O2384" i="1"/>
  <c r="P2384" i="1"/>
  <c r="Q2384" i="1"/>
  <c r="R2384" i="1"/>
  <c r="S2384" i="1"/>
  <c r="O2385" i="1"/>
  <c r="P2385" i="1"/>
  <c r="Q2385" i="1"/>
  <c r="R2385" i="1"/>
  <c r="S2385" i="1"/>
  <c r="O2386" i="1"/>
  <c r="P2386" i="1"/>
  <c r="Q2386" i="1"/>
  <c r="R2386" i="1"/>
  <c r="S2386" i="1"/>
  <c r="O2387" i="1"/>
  <c r="P2387" i="1"/>
  <c r="Q2387" i="1"/>
  <c r="R2387" i="1"/>
  <c r="S2387" i="1"/>
  <c r="O2388" i="1"/>
  <c r="P2388" i="1"/>
  <c r="Q2388" i="1"/>
  <c r="R2388" i="1"/>
  <c r="S2388" i="1"/>
  <c r="O2389" i="1"/>
  <c r="P2389" i="1"/>
  <c r="Q2389" i="1"/>
  <c r="R2389" i="1"/>
  <c r="S2389" i="1"/>
  <c r="O2390" i="1"/>
  <c r="P2390" i="1"/>
  <c r="Q2390" i="1"/>
  <c r="R2390" i="1"/>
  <c r="S2390" i="1"/>
  <c r="O2391" i="1"/>
  <c r="P2391" i="1"/>
  <c r="Q2391" i="1"/>
  <c r="R2391" i="1"/>
  <c r="S2391" i="1"/>
  <c r="O2392" i="1"/>
  <c r="P2392" i="1"/>
  <c r="Q2392" i="1"/>
  <c r="R2392" i="1"/>
  <c r="S2392" i="1"/>
  <c r="O2393" i="1"/>
  <c r="P2393" i="1"/>
  <c r="Q2393" i="1"/>
  <c r="R2393" i="1"/>
  <c r="S2393" i="1"/>
  <c r="O2394" i="1"/>
  <c r="P2394" i="1"/>
  <c r="Q2394" i="1"/>
  <c r="R2394" i="1"/>
  <c r="S2394" i="1"/>
  <c r="O2395" i="1"/>
  <c r="P2395" i="1"/>
  <c r="Q2395" i="1"/>
  <c r="R2395" i="1"/>
  <c r="S2395" i="1"/>
  <c r="O2396" i="1"/>
  <c r="P2396" i="1"/>
  <c r="Q2396" i="1"/>
  <c r="R2396" i="1"/>
  <c r="S2396" i="1"/>
  <c r="O2397" i="1"/>
  <c r="P2397" i="1"/>
  <c r="Q2397" i="1"/>
  <c r="R2397" i="1"/>
  <c r="S2397" i="1"/>
  <c r="O2398" i="1"/>
  <c r="P2398" i="1"/>
  <c r="Q2398" i="1"/>
  <c r="R2398" i="1"/>
  <c r="S2398" i="1"/>
  <c r="O2399" i="1"/>
  <c r="P2399" i="1"/>
  <c r="Q2399" i="1"/>
  <c r="R2399" i="1"/>
  <c r="S2399" i="1"/>
  <c r="O2400" i="1"/>
  <c r="P2400" i="1"/>
  <c r="Q2400" i="1"/>
  <c r="R2400" i="1"/>
  <c r="S2400" i="1"/>
  <c r="O2401" i="1"/>
  <c r="P2401" i="1"/>
  <c r="Q2401" i="1"/>
  <c r="R2401" i="1"/>
  <c r="S2401" i="1"/>
  <c r="O2402" i="1"/>
  <c r="P2402" i="1"/>
  <c r="Q2402" i="1"/>
  <c r="R2402" i="1"/>
  <c r="S2402" i="1"/>
  <c r="O2403" i="1"/>
  <c r="P2403" i="1"/>
  <c r="Q2403" i="1"/>
  <c r="R2403" i="1"/>
  <c r="S2403" i="1"/>
  <c r="O2404" i="1"/>
  <c r="P2404" i="1"/>
  <c r="Q2404" i="1"/>
  <c r="R2404" i="1"/>
  <c r="S2404" i="1"/>
  <c r="O2405" i="1"/>
  <c r="P2405" i="1"/>
  <c r="Q2405" i="1"/>
  <c r="R2405" i="1"/>
  <c r="S2405" i="1"/>
  <c r="O2406" i="1"/>
  <c r="P2406" i="1"/>
  <c r="Q2406" i="1"/>
  <c r="R2406" i="1"/>
  <c r="S2406" i="1"/>
  <c r="O2407" i="1"/>
  <c r="P2407" i="1"/>
  <c r="Q2407" i="1"/>
  <c r="R2407" i="1"/>
  <c r="S2407" i="1"/>
  <c r="O2408" i="1"/>
  <c r="P2408" i="1"/>
  <c r="Q2408" i="1"/>
  <c r="R2408" i="1"/>
  <c r="S2408" i="1"/>
  <c r="O2409" i="1"/>
  <c r="P2409" i="1"/>
  <c r="Q2409" i="1"/>
  <c r="R2409" i="1"/>
  <c r="S2409" i="1"/>
  <c r="O2410" i="1"/>
  <c r="P2410" i="1"/>
  <c r="Q2410" i="1"/>
  <c r="R2410" i="1"/>
  <c r="S2410" i="1"/>
  <c r="O2411" i="1"/>
  <c r="P2411" i="1"/>
  <c r="Q2411" i="1"/>
  <c r="R2411" i="1"/>
  <c r="S2411" i="1"/>
  <c r="O2412" i="1"/>
  <c r="P2412" i="1"/>
  <c r="Q2412" i="1"/>
  <c r="R2412" i="1"/>
  <c r="S2412" i="1"/>
  <c r="O2413" i="1"/>
  <c r="P2413" i="1"/>
  <c r="Q2413" i="1"/>
  <c r="R2413" i="1"/>
  <c r="S2413" i="1"/>
  <c r="O2414" i="1"/>
  <c r="P2414" i="1"/>
  <c r="Q2414" i="1"/>
  <c r="R2414" i="1"/>
  <c r="S2414" i="1"/>
  <c r="O2415" i="1"/>
  <c r="P2415" i="1"/>
  <c r="Q2415" i="1"/>
  <c r="R2415" i="1"/>
  <c r="S2415" i="1"/>
  <c r="O2416" i="1"/>
  <c r="P2416" i="1"/>
  <c r="Q2416" i="1"/>
  <c r="R2416" i="1"/>
  <c r="S2416" i="1"/>
  <c r="O2417" i="1"/>
  <c r="P2417" i="1"/>
  <c r="Q2417" i="1"/>
  <c r="R2417" i="1"/>
  <c r="S2417" i="1"/>
  <c r="O2418" i="1"/>
  <c r="P2418" i="1"/>
  <c r="Q2418" i="1"/>
  <c r="R2418" i="1"/>
  <c r="S2418" i="1"/>
  <c r="O2419" i="1"/>
  <c r="P2419" i="1"/>
  <c r="Q2419" i="1"/>
  <c r="R2419" i="1"/>
  <c r="S2419" i="1"/>
  <c r="O2420" i="1"/>
  <c r="P2420" i="1"/>
  <c r="Q2420" i="1"/>
  <c r="R2420" i="1"/>
  <c r="S2420" i="1"/>
  <c r="O2421" i="1"/>
  <c r="P2421" i="1"/>
  <c r="Q2421" i="1"/>
  <c r="R2421" i="1"/>
  <c r="S2421" i="1"/>
  <c r="O2422" i="1"/>
  <c r="P2422" i="1"/>
  <c r="Q2422" i="1"/>
  <c r="R2422" i="1"/>
  <c r="S2422" i="1"/>
  <c r="O2423" i="1"/>
  <c r="P2423" i="1"/>
  <c r="Q2423" i="1"/>
  <c r="R2423" i="1"/>
  <c r="S2423" i="1"/>
  <c r="O2424" i="1"/>
  <c r="P2424" i="1"/>
  <c r="Q2424" i="1"/>
  <c r="R2424" i="1"/>
  <c r="S2424" i="1"/>
  <c r="O2425" i="1"/>
  <c r="P2425" i="1"/>
  <c r="Q2425" i="1"/>
  <c r="R2425" i="1"/>
  <c r="S2425" i="1"/>
  <c r="O2426" i="1"/>
  <c r="P2426" i="1"/>
  <c r="Q2426" i="1"/>
  <c r="R2426" i="1"/>
  <c r="S2426" i="1"/>
  <c r="O2427" i="1"/>
  <c r="P2427" i="1"/>
  <c r="Q2427" i="1"/>
  <c r="R2427" i="1"/>
  <c r="S2427" i="1"/>
  <c r="O2428" i="1"/>
  <c r="P2428" i="1"/>
  <c r="Q2428" i="1"/>
  <c r="R2428" i="1"/>
  <c r="S2428" i="1"/>
  <c r="O2429" i="1"/>
  <c r="P2429" i="1"/>
  <c r="Q2429" i="1"/>
  <c r="R2429" i="1"/>
  <c r="S2429" i="1"/>
  <c r="O2430" i="1"/>
  <c r="P2430" i="1"/>
  <c r="Q2430" i="1"/>
  <c r="R2430" i="1"/>
  <c r="S2430" i="1"/>
  <c r="O2431" i="1"/>
  <c r="P2431" i="1"/>
  <c r="Q2431" i="1"/>
  <c r="R2431" i="1"/>
  <c r="S2431" i="1"/>
  <c r="O2432" i="1"/>
  <c r="P2432" i="1"/>
  <c r="Q2432" i="1"/>
  <c r="R2432" i="1"/>
  <c r="S2432" i="1"/>
  <c r="O2433" i="1"/>
  <c r="P2433" i="1"/>
  <c r="Q2433" i="1"/>
  <c r="R2433" i="1"/>
  <c r="S2433" i="1"/>
  <c r="O2434" i="1"/>
  <c r="P2434" i="1"/>
  <c r="Q2434" i="1"/>
  <c r="R2434" i="1"/>
  <c r="S2434" i="1"/>
  <c r="O2435" i="1"/>
  <c r="P2435" i="1"/>
  <c r="Q2435" i="1"/>
  <c r="R2435" i="1"/>
  <c r="S2435" i="1"/>
  <c r="O2436" i="1"/>
  <c r="P2436" i="1"/>
  <c r="Q2436" i="1"/>
  <c r="R2436" i="1"/>
  <c r="S2436" i="1"/>
  <c r="O2437" i="1"/>
  <c r="P2437" i="1"/>
  <c r="Q2437" i="1"/>
  <c r="R2437" i="1"/>
  <c r="S2437" i="1"/>
  <c r="O2438" i="1"/>
  <c r="P2438" i="1"/>
  <c r="Q2438" i="1"/>
  <c r="R2438" i="1"/>
  <c r="S2438" i="1"/>
  <c r="O2439" i="1"/>
  <c r="P2439" i="1"/>
  <c r="Q2439" i="1"/>
  <c r="R2439" i="1"/>
  <c r="S2439" i="1"/>
  <c r="O2440" i="1"/>
  <c r="P2440" i="1"/>
  <c r="Q2440" i="1"/>
  <c r="R2440" i="1"/>
  <c r="S2440" i="1"/>
  <c r="O2441" i="1"/>
  <c r="P2441" i="1"/>
  <c r="Q2441" i="1"/>
  <c r="R2441" i="1"/>
  <c r="S2441" i="1"/>
  <c r="O2442" i="1"/>
  <c r="P2442" i="1"/>
  <c r="Q2442" i="1"/>
  <c r="R2442" i="1"/>
  <c r="S2442" i="1"/>
  <c r="O2443" i="1"/>
  <c r="P2443" i="1"/>
  <c r="Q2443" i="1"/>
  <c r="R2443" i="1"/>
  <c r="S2443" i="1"/>
  <c r="O2444" i="1"/>
  <c r="P2444" i="1"/>
  <c r="Q2444" i="1"/>
  <c r="R2444" i="1"/>
  <c r="S2444" i="1"/>
  <c r="O2445" i="1"/>
  <c r="P2445" i="1"/>
  <c r="Q2445" i="1"/>
  <c r="R2445" i="1"/>
  <c r="S2445" i="1"/>
  <c r="O2446" i="1"/>
  <c r="P2446" i="1"/>
  <c r="Q2446" i="1"/>
  <c r="R2446" i="1"/>
  <c r="S2446" i="1"/>
  <c r="O2447" i="1"/>
  <c r="P2447" i="1"/>
  <c r="Q2447" i="1"/>
  <c r="R2447" i="1"/>
  <c r="S2447" i="1"/>
  <c r="O2448" i="1"/>
  <c r="P2448" i="1"/>
  <c r="Q2448" i="1"/>
  <c r="R2448" i="1"/>
  <c r="S2448" i="1"/>
  <c r="O2449" i="1"/>
  <c r="P2449" i="1"/>
  <c r="Q2449" i="1"/>
  <c r="R2449" i="1"/>
  <c r="S2449" i="1"/>
  <c r="O2450" i="1"/>
  <c r="P2450" i="1"/>
  <c r="Q2450" i="1"/>
  <c r="R2450" i="1"/>
  <c r="S2450" i="1"/>
  <c r="O2451" i="1"/>
  <c r="P2451" i="1"/>
  <c r="Q2451" i="1"/>
  <c r="R2451" i="1"/>
  <c r="S2451" i="1"/>
  <c r="O2452" i="1"/>
  <c r="P2452" i="1"/>
  <c r="Q2452" i="1"/>
  <c r="R2452" i="1"/>
  <c r="S2452" i="1"/>
  <c r="O2453" i="1"/>
  <c r="P2453" i="1"/>
  <c r="Q2453" i="1"/>
  <c r="R2453" i="1"/>
  <c r="S2453" i="1"/>
  <c r="O2454" i="1"/>
  <c r="P2454" i="1"/>
  <c r="Q2454" i="1"/>
  <c r="R2454" i="1"/>
  <c r="S2454" i="1"/>
  <c r="O2455" i="1"/>
  <c r="P2455" i="1"/>
  <c r="Q2455" i="1"/>
  <c r="R2455" i="1"/>
  <c r="S2455" i="1"/>
  <c r="O2456" i="1"/>
  <c r="P2456" i="1"/>
  <c r="Q2456" i="1"/>
  <c r="R2456" i="1"/>
  <c r="S2456" i="1"/>
  <c r="O2457" i="1"/>
  <c r="P2457" i="1"/>
  <c r="Q2457" i="1"/>
  <c r="R2457" i="1"/>
  <c r="S2457" i="1"/>
  <c r="O2458" i="1"/>
  <c r="P2458" i="1"/>
  <c r="Q2458" i="1"/>
  <c r="R2458" i="1"/>
  <c r="S2458" i="1"/>
  <c r="O2459" i="1"/>
  <c r="P2459" i="1"/>
  <c r="Q2459" i="1"/>
  <c r="R2459" i="1"/>
  <c r="S2459" i="1"/>
  <c r="O2460" i="1"/>
  <c r="P2460" i="1"/>
  <c r="Q2460" i="1"/>
  <c r="R2460" i="1"/>
  <c r="S2460" i="1"/>
  <c r="O2461" i="1"/>
  <c r="P2461" i="1"/>
  <c r="Q2461" i="1"/>
  <c r="R2461" i="1"/>
  <c r="S2461" i="1"/>
  <c r="O2462" i="1"/>
  <c r="P2462" i="1"/>
  <c r="Q2462" i="1"/>
  <c r="R2462" i="1"/>
  <c r="S2462" i="1"/>
  <c r="O2463" i="1"/>
  <c r="P2463" i="1"/>
  <c r="Q2463" i="1"/>
  <c r="R2463" i="1"/>
  <c r="S2463" i="1"/>
  <c r="O2464" i="1"/>
  <c r="P2464" i="1"/>
  <c r="Q2464" i="1"/>
  <c r="R2464" i="1"/>
  <c r="S2464" i="1"/>
  <c r="O2465" i="1"/>
  <c r="P2465" i="1"/>
  <c r="Q2465" i="1"/>
  <c r="R2465" i="1"/>
  <c r="S2465" i="1"/>
  <c r="O2466" i="1"/>
  <c r="P2466" i="1"/>
  <c r="Q2466" i="1"/>
  <c r="R2466" i="1"/>
  <c r="S2466" i="1"/>
  <c r="O2467" i="1"/>
  <c r="P2467" i="1"/>
  <c r="Q2467" i="1"/>
  <c r="R2467" i="1"/>
  <c r="S2467" i="1"/>
  <c r="O2468" i="1"/>
  <c r="P2468" i="1"/>
  <c r="Q2468" i="1"/>
  <c r="R2468" i="1"/>
  <c r="S2468" i="1"/>
  <c r="O2469" i="1"/>
  <c r="P2469" i="1"/>
  <c r="Q2469" i="1"/>
  <c r="R2469" i="1"/>
  <c r="S2469" i="1"/>
  <c r="O2470" i="1"/>
  <c r="P2470" i="1"/>
  <c r="Q2470" i="1"/>
  <c r="R2470" i="1"/>
  <c r="S2470" i="1"/>
  <c r="O2471" i="1"/>
  <c r="P2471" i="1"/>
  <c r="Q2471" i="1"/>
  <c r="R2471" i="1"/>
  <c r="S2471" i="1"/>
  <c r="O2472" i="1"/>
  <c r="P2472" i="1"/>
  <c r="Q2472" i="1"/>
  <c r="R2472" i="1"/>
  <c r="S2472" i="1"/>
  <c r="O2473" i="1"/>
  <c r="P2473" i="1"/>
  <c r="Q2473" i="1"/>
  <c r="R2473" i="1"/>
  <c r="S2473" i="1"/>
  <c r="O2474" i="1"/>
  <c r="P2474" i="1"/>
  <c r="Q2474" i="1"/>
  <c r="R2474" i="1"/>
  <c r="S2474" i="1"/>
  <c r="O2475" i="1"/>
  <c r="P2475" i="1"/>
  <c r="Q2475" i="1"/>
  <c r="R2475" i="1"/>
  <c r="S2475" i="1"/>
  <c r="O2476" i="1"/>
  <c r="P2476" i="1"/>
  <c r="Q2476" i="1"/>
  <c r="R2476" i="1"/>
  <c r="S2476" i="1"/>
  <c r="O2477" i="1"/>
  <c r="P2477" i="1"/>
  <c r="Q2477" i="1"/>
  <c r="R2477" i="1"/>
  <c r="S2477" i="1"/>
  <c r="O2478" i="1"/>
  <c r="P2478" i="1"/>
  <c r="Q2478" i="1"/>
  <c r="R2478" i="1"/>
  <c r="S2478" i="1"/>
  <c r="O2479" i="1"/>
  <c r="P2479" i="1"/>
  <c r="Q2479" i="1"/>
  <c r="R2479" i="1"/>
  <c r="S2479" i="1"/>
  <c r="O2480" i="1"/>
  <c r="P2480" i="1"/>
  <c r="Q2480" i="1"/>
  <c r="R2480" i="1"/>
  <c r="S2480" i="1"/>
  <c r="O2481" i="1"/>
  <c r="P2481" i="1"/>
  <c r="Q2481" i="1"/>
  <c r="R2481" i="1"/>
  <c r="S2481" i="1"/>
  <c r="O2482" i="1"/>
  <c r="P2482" i="1"/>
  <c r="Q2482" i="1"/>
  <c r="R2482" i="1"/>
  <c r="S2482" i="1"/>
  <c r="O2483" i="1"/>
  <c r="P2483" i="1"/>
  <c r="Q2483" i="1"/>
  <c r="R2483" i="1"/>
  <c r="S2483" i="1"/>
  <c r="O2484" i="1"/>
  <c r="P2484" i="1"/>
  <c r="Q2484" i="1"/>
  <c r="R2484" i="1"/>
  <c r="S2484" i="1"/>
  <c r="O2485" i="1"/>
  <c r="P2485" i="1"/>
  <c r="Q2485" i="1"/>
  <c r="R2485" i="1"/>
  <c r="S2485" i="1"/>
  <c r="O2486" i="1"/>
  <c r="P2486" i="1"/>
  <c r="Q2486" i="1"/>
  <c r="R2486" i="1"/>
  <c r="S2486" i="1"/>
  <c r="O2487" i="1"/>
  <c r="P2487" i="1"/>
  <c r="Q2487" i="1"/>
  <c r="R2487" i="1"/>
  <c r="S2487" i="1"/>
  <c r="O2488" i="1"/>
  <c r="P2488" i="1"/>
  <c r="Q2488" i="1"/>
  <c r="R2488" i="1"/>
  <c r="S2488" i="1"/>
  <c r="O2489" i="1"/>
  <c r="P2489" i="1"/>
  <c r="Q2489" i="1"/>
  <c r="R2489" i="1"/>
  <c r="S2489" i="1"/>
  <c r="O2490" i="1"/>
  <c r="P2490" i="1"/>
  <c r="Q2490" i="1"/>
  <c r="R2490" i="1"/>
  <c r="S2490" i="1"/>
  <c r="O2491" i="1"/>
  <c r="P2491" i="1"/>
  <c r="Q2491" i="1"/>
  <c r="R2491" i="1"/>
  <c r="S2491" i="1"/>
  <c r="O2492" i="1"/>
  <c r="P2492" i="1"/>
  <c r="Q2492" i="1"/>
  <c r="R2492" i="1"/>
  <c r="S2492" i="1"/>
  <c r="O2493" i="1"/>
  <c r="P2493" i="1"/>
  <c r="Q2493" i="1"/>
  <c r="R2493" i="1"/>
  <c r="S2493" i="1"/>
  <c r="O2494" i="1"/>
  <c r="P2494" i="1"/>
  <c r="Q2494" i="1"/>
  <c r="R2494" i="1"/>
  <c r="S2494" i="1"/>
  <c r="O2495" i="1"/>
  <c r="P2495" i="1"/>
  <c r="Q2495" i="1"/>
  <c r="R2495" i="1"/>
  <c r="S2495" i="1"/>
  <c r="O2496" i="1"/>
  <c r="P2496" i="1"/>
  <c r="Q2496" i="1"/>
  <c r="R2496" i="1"/>
  <c r="S2496" i="1"/>
  <c r="O2497" i="1"/>
  <c r="P2497" i="1"/>
  <c r="Q2497" i="1"/>
  <c r="R2497" i="1"/>
  <c r="S2497" i="1"/>
  <c r="O2498" i="1"/>
  <c r="P2498" i="1"/>
  <c r="Q2498" i="1"/>
  <c r="R2498" i="1"/>
  <c r="S2498" i="1"/>
  <c r="O2499" i="1"/>
  <c r="P2499" i="1"/>
  <c r="Q2499" i="1"/>
  <c r="R2499" i="1"/>
  <c r="S2499" i="1"/>
  <c r="O2500" i="1"/>
  <c r="P2500" i="1"/>
  <c r="Q2500" i="1"/>
  <c r="R2500" i="1"/>
  <c r="S2500" i="1"/>
  <c r="O2501" i="1"/>
  <c r="P2501" i="1"/>
  <c r="Q2501" i="1"/>
  <c r="R2501" i="1"/>
  <c r="S2501" i="1"/>
  <c r="O2502" i="1"/>
  <c r="P2502" i="1"/>
  <c r="Q2502" i="1"/>
  <c r="R2502" i="1"/>
  <c r="S2502" i="1"/>
  <c r="O2503" i="1"/>
  <c r="P2503" i="1"/>
  <c r="Q2503" i="1"/>
  <c r="R2503" i="1"/>
  <c r="S2503" i="1"/>
  <c r="O2504" i="1"/>
  <c r="P2504" i="1"/>
  <c r="Q2504" i="1"/>
  <c r="R2504" i="1"/>
  <c r="S2504" i="1"/>
  <c r="O2505" i="1"/>
  <c r="P2505" i="1"/>
  <c r="Q2505" i="1"/>
  <c r="R2505" i="1"/>
  <c r="S2505" i="1"/>
  <c r="O2506" i="1"/>
  <c r="P2506" i="1"/>
  <c r="Q2506" i="1"/>
  <c r="R2506" i="1"/>
  <c r="S2506" i="1"/>
  <c r="O2507" i="1"/>
  <c r="P2507" i="1"/>
  <c r="Q2507" i="1"/>
  <c r="R2507" i="1"/>
  <c r="S2507" i="1"/>
  <c r="O2508" i="1"/>
  <c r="P2508" i="1"/>
  <c r="Q2508" i="1"/>
  <c r="R2508" i="1"/>
  <c r="S2508" i="1"/>
  <c r="O2509" i="1"/>
  <c r="P2509" i="1"/>
  <c r="Q2509" i="1"/>
  <c r="R2509" i="1"/>
  <c r="S2509" i="1"/>
  <c r="O2510" i="1"/>
  <c r="P2510" i="1"/>
  <c r="Q2510" i="1"/>
  <c r="R2510" i="1"/>
  <c r="S2510" i="1"/>
  <c r="O2511" i="1"/>
  <c r="P2511" i="1"/>
  <c r="Q2511" i="1"/>
  <c r="R2511" i="1"/>
  <c r="S2511" i="1"/>
  <c r="O2512" i="1"/>
  <c r="P2512" i="1"/>
  <c r="Q2512" i="1"/>
  <c r="R2512" i="1"/>
  <c r="S2512" i="1"/>
  <c r="O2513" i="1"/>
  <c r="P2513" i="1"/>
  <c r="Q2513" i="1"/>
  <c r="R2513" i="1"/>
  <c r="S2513" i="1"/>
  <c r="O2514" i="1"/>
  <c r="P2514" i="1"/>
  <c r="Q2514" i="1"/>
  <c r="R2514" i="1"/>
  <c r="S2514" i="1"/>
  <c r="O2515" i="1"/>
  <c r="P2515" i="1"/>
  <c r="Q2515" i="1"/>
  <c r="R2515" i="1"/>
  <c r="S2515" i="1"/>
  <c r="O2516" i="1"/>
  <c r="P2516" i="1"/>
  <c r="Q2516" i="1"/>
  <c r="R2516" i="1"/>
  <c r="S2516" i="1"/>
  <c r="O2517" i="1"/>
  <c r="P2517" i="1"/>
  <c r="Q2517" i="1"/>
  <c r="R2517" i="1"/>
  <c r="S2517" i="1"/>
  <c r="O2518" i="1"/>
  <c r="P2518" i="1"/>
  <c r="Q2518" i="1"/>
  <c r="R2518" i="1"/>
  <c r="S2518" i="1"/>
  <c r="O2519" i="1"/>
  <c r="P2519" i="1"/>
  <c r="Q2519" i="1"/>
  <c r="R2519" i="1"/>
  <c r="S2519" i="1"/>
  <c r="O2520" i="1"/>
  <c r="P2520" i="1"/>
  <c r="Q2520" i="1"/>
  <c r="R2520" i="1"/>
  <c r="S2520" i="1"/>
  <c r="O2521" i="1"/>
  <c r="P2521" i="1"/>
  <c r="Q2521" i="1"/>
  <c r="R2521" i="1"/>
  <c r="S2521" i="1"/>
  <c r="O2522" i="1"/>
  <c r="P2522" i="1"/>
  <c r="Q2522" i="1"/>
  <c r="R2522" i="1"/>
  <c r="S2522" i="1"/>
  <c r="O2523" i="1"/>
  <c r="P2523" i="1"/>
  <c r="Q2523" i="1"/>
  <c r="R2523" i="1"/>
  <c r="S2523" i="1"/>
  <c r="O2524" i="1"/>
  <c r="P2524" i="1"/>
  <c r="Q2524" i="1"/>
  <c r="R2524" i="1"/>
  <c r="S2524" i="1"/>
  <c r="O2525" i="1"/>
  <c r="P2525" i="1"/>
  <c r="Q2525" i="1"/>
  <c r="R2525" i="1"/>
  <c r="S2525" i="1"/>
  <c r="O2526" i="1"/>
  <c r="P2526" i="1"/>
  <c r="Q2526" i="1"/>
  <c r="R2526" i="1"/>
  <c r="S2526" i="1"/>
  <c r="O2527" i="1"/>
  <c r="P2527" i="1"/>
  <c r="Q2527" i="1"/>
  <c r="R2527" i="1"/>
  <c r="S2527" i="1"/>
  <c r="O2528" i="1"/>
  <c r="P2528" i="1"/>
  <c r="Q2528" i="1"/>
  <c r="R2528" i="1"/>
  <c r="S2528" i="1"/>
  <c r="O2529" i="1"/>
  <c r="P2529" i="1"/>
  <c r="Q2529" i="1"/>
  <c r="R2529" i="1"/>
  <c r="S2529" i="1"/>
  <c r="O2530" i="1"/>
  <c r="P2530" i="1"/>
  <c r="Q2530" i="1"/>
  <c r="R2530" i="1"/>
  <c r="S2530" i="1"/>
  <c r="O2531" i="1"/>
  <c r="P2531" i="1"/>
  <c r="Q2531" i="1"/>
  <c r="R2531" i="1"/>
  <c r="S2531" i="1"/>
  <c r="O2532" i="1"/>
  <c r="P2532" i="1"/>
  <c r="Q2532" i="1"/>
  <c r="R2532" i="1"/>
  <c r="S2532" i="1"/>
  <c r="O2533" i="1"/>
  <c r="P2533" i="1"/>
  <c r="Q2533" i="1"/>
  <c r="R2533" i="1"/>
  <c r="S2533" i="1"/>
  <c r="O2534" i="1"/>
  <c r="P2534" i="1"/>
  <c r="Q2534" i="1"/>
  <c r="R2534" i="1"/>
  <c r="S2534" i="1"/>
  <c r="O2535" i="1"/>
  <c r="P2535" i="1"/>
  <c r="Q2535" i="1"/>
  <c r="R2535" i="1"/>
  <c r="S2535" i="1"/>
  <c r="O2536" i="1"/>
  <c r="P2536" i="1"/>
  <c r="Q2536" i="1"/>
  <c r="R2536" i="1"/>
  <c r="S2536" i="1"/>
  <c r="O2537" i="1"/>
  <c r="P2537" i="1"/>
  <c r="Q2537" i="1"/>
  <c r="R2537" i="1"/>
  <c r="S2537" i="1"/>
  <c r="O2538" i="1"/>
  <c r="P2538" i="1"/>
  <c r="Q2538" i="1"/>
  <c r="R2538" i="1"/>
  <c r="S2538" i="1"/>
  <c r="O2539" i="1"/>
  <c r="P2539" i="1"/>
  <c r="Q2539" i="1"/>
  <c r="R2539" i="1"/>
  <c r="S2539" i="1"/>
  <c r="O2540" i="1"/>
  <c r="P2540" i="1"/>
  <c r="Q2540" i="1"/>
  <c r="R2540" i="1"/>
  <c r="S2540" i="1"/>
  <c r="O2541" i="1"/>
  <c r="P2541" i="1"/>
  <c r="Q2541" i="1"/>
  <c r="R2541" i="1"/>
  <c r="S2541" i="1"/>
  <c r="O2542" i="1"/>
  <c r="P2542" i="1"/>
  <c r="Q2542" i="1"/>
  <c r="R2542" i="1"/>
  <c r="S2542" i="1"/>
  <c r="O2543" i="1"/>
  <c r="P2543" i="1"/>
  <c r="Q2543" i="1"/>
  <c r="R2543" i="1"/>
  <c r="S2543" i="1"/>
  <c r="O2544" i="1"/>
  <c r="P2544" i="1"/>
  <c r="Q2544" i="1"/>
  <c r="R2544" i="1"/>
  <c r="S2544" i="1"/>
  <c r="O2545" i="1"/>
  <c r="P2545" i="1"/>
  <c r="Q2545" i="1"/>
  <c r="R2545" i="1"/>
  <c r="S2545" i="1"/>
  <c r="O2546" i="1"/>
  <c r="P2546" i="1"/>
  <c r="Q2546" i="1"/>
  <c r="R2546" i="1"/>
  <c r="S2546" i="1"/>
  <c r="O2547" i="1"/>
  <c r="P2547" i="1"/>
  <c r="Q2547" i="1"/>
  <c r="R2547" i="1"/>
  <c r="S2547" i="1"/>
  <c r="O2548" i="1"/>
  <c r="P2548" i="1"/>
  <c r="Q2548" i="1"/>
  <c r="R2548" i="1"/>
  <c r="S2548" i="1"/>
  <c r="O2549" i="1"/>
  <c r="P2549" i="1"/>
  <c r="Q2549" i="1"/>
  <c r="R2549" i="1"/>
  <c r="S2549" i="1"/>
  <c r="O2550" i="1"/>
  <c r="P2550" i="1"/>
  <c r="Q2550" i="1"/>
  <c r="R2550" i="1"/>
  <c r="S2550" i="1"/>
  <c r="O2551" i="1"/>
  <c r="P2551" i="1"/>
  <c r="Q2551" i="1"/>
  <c r="R2551" i="1"/>
  <c r="S2551" i="1"/>
  <c r="O2552" i="1"/>
  <c r="P2552" i="1"/>
  <c r="Q2552" i="1"/>
  <c r="R2552" i="1"/>
  <c r="S2552" i="1"/>
  <c r="O2553" i="1"/>
  <c r="P2553" i="1"/>
  <c r="Q2553" i="1"/>
  <c r="R2553" i="1"/>
  <c r="S2553" i="1"/>
  <c r="O2554" i="1"/>
  <c r="P2554" i="1"/>
  <c r="Q2554" i="1"/>
  <c r="R2554" i="1"/>
  <c r="S2554" i="1"/>
  <c r="O2555" i="1"/>
  <c r="P2555" i="1"/>
  <c r="Q2555" i="1"/>
  <c r="R2555" i="1"/>
  <c r="S2555" i="1"/>
  <c r="O2556" i="1"/>
  <c r="P2556" i="1"/>
  <c r="Q2556" i="1"/>
  <c r="R2556" i="1"/>
  <c r="S2556" i="1"/>
  <c r="O2557" i="1"/>
  <c r="P2557" i="1"/>
  <c r="Q2557" i="1"/>
  <c r="R2557" i="1"/>
  <c r="S2557" i="1"/>
  <c r="O2558" i="1"/>
  <c r="P2558" i="1"/>
  <c r="Q2558" i="1"/>
  <c r="R2558" i="1"/>
  <c r="S2558" i="1"/>
  <c r="O2559" i="1"/>
  <c r="P2559" i="1"/>
  <c r="Q2559" i="1"/>
  <c r="R2559" i="1"/>
  <c r="S2559" i="1"/>
  <c r="O2560" i="1"/>
  <c r="P2560" i="1"/>
  <c r="Q2560" i="1"/>
  <c r="R2560" i="1"/>
  <c r="S2560" i="1"/>
  <c r="O2561" i="1"/>
  <c r="P2561" i="1"/>
  <c r="Q2561" i="1"/>
  <c r="R2561" i="1"/>
  <c r="S2561" i="1"/>
  <c r="O2562" i="1"/>
  <c r="P2562" i="1"/>
  <c r="Q2562" i="1"/>
  <c r="R2562" i="1"/>
  <c r="S2562" i="1"/>
  <c r="O2563" i="1"/>
  <c r="P2563" i="1"/>
  <c r="Q2563" i="1"/>
  <c r="R2563" i="1"/>
  <c r="S2563" i="1"/>
  <c r="O2564" i="1"/>
  <c r="P2564" i="1"/>
  <c r="Q2564" i="1"/>
  <c r="R2564" i="1"/>
  <c r="S2564" i="1"/>
  <c r="O2565" i="1"/>
  <c r="P2565" i="1"/>
  <c r="Q2565" i="1"/>
  <c r="R2565" i="1"/>
  <c r="S2565" i="1"/>
  <c r="O2566" i="1"/>
  <c r="P2566" i="1"/>
  <c r="Q2566" i="1"/>
  <c r="R2566" i="1"/>
  <c r="S2566" i="1"/>
  <c r="O2567" i="1"/>
  <c r="P2567" i="1"/>
  <c r="Q2567" i="1"/>
  <c r="R2567" i="1"/>
  <c r="S2567" i="1"/>
  <c r="O2568" i="1"/>
  <c r="P2568" i="1"/>
  <c r="Q2568" i="1"/>
  <c r="R2568" i="1"/>
  <c r="S2568" i="1"/>
  <c r="O2569" i="1"/>
  <c r="P2569" i="1"/>
  <c r="Q2569" i="1"/>
  <c r="R2569" i="1"/>
  <c r="S2569" i="1"/>
  <c r="O2570" i="1"/>
  <c r="P2570" i="1"/>
  <c r="Q2570" i="1"/>
  <c r="R2570" i="1"/>
  <c r="S2570" i="1"/>
  <c r="O2571" i="1"/>
  <c r="P2571" i="1"/>
  <c r="Q2571" i="1"/>
  <c r="R2571" i="1"/>
  <c r="S2571" i="1"/>
  <c r="O2572" i="1"/>
  <c r="P2572" i="1"/>
  <c r="Q2572" i="1"/>
  <c r="R2572" i="1"/>
  <c r="S2572" i="1"/>
  <c r="O2573" i="1"/>
  <c r="P2573" i="1"/>
  <c r="Q2573" i="1"/>
  <c r="R2573" i="1"/>
  <c r="S2573" i="1"/>
  <c r="O2574" i="1"/>
  <c r="P2574" i="1"/>
  <c r="Q2574" i="1"/>
  <c r="R2574" i="1"/>
  <c r="S2574" i="1"/>
  <c r="O2575" i="1"/>
  <c r="P2575" i="1"/>
  <c r="Q2575" i="1"/>
  <c r="R2575" i="1"/>
  <c r="S2575" i="1"/>
  <c r="O2576" i="1"/>
  <c r="P2576" i="1"/>
  <c r="Q2576" i="1"/>
  <c r="R2576" i="1"/>
  <c r="S2576" i="1"/>
  <c r="O2577" i="1"/>
  <c r="P2577" i="1"/>
  <c r="Q2577" i="1"/>
  <c r="R2577" i="1"/>
  <c r="S2577" i="1"/>
  <c r="O2578" i="1"/>
  <c r="P2578" i="1"/>
  <c r="Q2578" i="1"/>
  <c r="R2578" i="1"/>
  <c r="S2578" i="1"/>
  <c r="O2579" i="1"/>
  <c r="P2579" i="1"/>
  <c r="Q2579" i="1"/>
  <c r="R2579" i="1"/>
  <c r="S2579" i="1"/>
  <c r="O2580" i="1"/>
  <c r="P2580" i="1"/>
  <c r="Q2580" i="1"/>
  <c r="R2580" i="1"/>
  <c r="S2580" i="1"/>
  <c r="O2581" i="1"/>
  <c r="P2581" i="1"/>
  <c r="Q2581" i="1"/>
  <c r="R2581" i="1"/>
  <c r="S2581" i="1"/>
  <c r="O2582" i="1"/>
  <c r="P2582" i="1"/>
  <c r="Q2582" i="1"/>
  <c r="R2582" i="1"/>
  <c r="S2582" i="1"/>
  <c r="O2583" i="1"/>
  <c r="P2583" i="1"/>
  <c r="Q2583" i="1"/>
  <c r="R2583" i="1"/>
  <c r="S2583" i="1"/>
  <c r="O2584" i="1"/>
  <c r="P2584" i="1"/>
  <c r="Q2584" i="1"/>
  <c r="R2584" i="1"/>
  <c r="S2584" i="1"/>
  <c r="O2585" i="1"/>
  <c r="P2585" i="1"/>
  <c r="Q2585" i="1"/>
  <c r="R2585" i="1"/>
  <c r="S2585" i="1"/>
  <c r="O2586" i="1"/>
  <c r="P2586" i="1"/>
  <c r="Q2586" i="1"/>
  <c r="R2586" i="1"/>
  <c r="S2586" i="1"/>
  <c r="O2587" i="1"/>
  <c r="P2587" i="1"/>
  <c r="Q2587" i="1"/>
  <c r="R2587" i="1"/>
  <c r="S2587" i="1"/>
  <c r="O2588" i="1"/>
  <c r="P2588" i="1"/>
  <c r="Q2588" i="1"/>
  <c r="R2588" i="1"/>
  <c r="S2588" i="1"/>
  <c r="O2589" i="1"/>
  <c r="P2589" i="1"/>
  <c r="Q2589" i="1"/>
  <c r="R2589" i="1"/>
  <c r="S2589" i="1"/>
  <c r="O2590" i="1"/>
  <c r="P2590" i="1"/>
  <c r="Q2590" i="1"/>
  <c r="R2590" i="1"/>
  <c r="S2590" i="1"/>
  <c r="O2591" i="1"/>
  <c r="P2591" i="1"/>
  <c r="Q2591" i="1"/>
  <c r="R2591" i="1"/>
  <c r="S2591" i="1"/>
  <c r="O2592" i="1"/>
  <c r="P2592" i="1"/>
  <c r="Q2592" i="1"/>
  <c r="R2592" i="1"/>
  <c r="S2592" i="1"/>
  <c r="O2593" i="1"/>
  <c r="P2593" i="1"/>
  <c r="Q2593" i="1"/>
  <c r="R2593" i="1"/>
  <c r="S2593" i="1"/>
  <c r="O2594" i="1"/>
  <c r="P2594" i="1"/>
  <c r="Q2594" i="1"/>
  <c r="R2594" i="1"/>
  <c r="S2594" i="1"/>
  <c r="O2595" i="1"/>
  <c r="P2595" i="1"/>
  <c r="Q2595" i="1"/>
  <c r="R2595" i="1"/>
  <c r="S2595" i="1"/>
  <c r="O2596" i="1"/>
  <c r="P2596" i="1"/>
  <c r="Q2596" i="1"/>
  <c r="R2596" i="1"/>
  <c r="S2596" i="1"/>
  <c r="O2597" i="1"/>
  <c r="P2597" i="1"/>
  <c r="Q2597" i="1"/>
  <c r="R2597" i="1"/>
  <c r="S2597" i="1"/>
  <c r="O2598" i="1"/>
  <c r="P2598" i="1"/>
  <c r="Q2598" i="1"/>
  <c r="R2598" i="1"/>
  <c r="S2598" i="1"/>
  <c r="O2599" i="1"/>
  <c r="P2599" i="1"/>
  <c r="Q2599" i="1"/>
  <c r="R2599" i="1"/>
  <c r="S2599" i="1"/>
  <c r="O2600" i="1"/>
  <c r="P2600" i="1"/>
  <c r="Q2600" i="1"/>
  <c r="R2600" i="1"/>
  <c r="S2600" i="1"/>
  <c r="O2601" i="1"/>
  <c r="P2601" i="1"/>
  <c r="Q2601" i="1"/>
  <c r="R2601" i="1"/>
  <c r="S2601" i="1"/>
  <c r="O2602" i="1"/>
  <c r="P2602" i="1"/>
  <c r="Q2602" i="1"/>
  <c r="R2602" i="1"/>
  <c r="S2602" i="1"/>
  <c r="O2603" i="1"/>
  <c r="P2603" i="1"/>
  <c r="Q2603" i="1"/>
  <c r="R2603" i="1"/>
  <c r="S2603" i="1"/>
  <c r="O2604" i="1"/>
  <c r="P2604" i="1"/>
  <c r="Q2604" i="1"/>
  <c r="R2604" i="1"/>
  <c r="S2604" i="1"/>
  <c r="O2605" i="1"/>
  <c r="P2605" i="1"/>
  <c r="Q2605" i="1"/>
  <c r="R2605" i="1"/>
  <c r="S2605" i="1"/>
  <c r="O2606" i="1"/>
  <c r="P2606" i="1"/>
  <c r="Q2606" i="1"/>
  <c r="R2606" i="1"/>
  <c r="S2606" i="1"/>
  <c r="O2607" i="1"/>
  <c r="P2607" i="1"/>
  <c r="Q2607" i="1"/>
  <c r="R2607" i="1"/>
  <c r="S2607" i="1"/>
  <c r="O2608" i="1"/>
  <c r="P2608" i="1"/>
  <c r="Q2608" i="1"/>
  <c r="R2608" i="1"/>
  <c r="S2608" i="1"/>
  <c r="O2609" i="1"/>
  <c r="P2609" i="1"/>
  <c r="Q2609" i="1"/>
  <c r="R2609" i="1"/>
  <c r="S2609" i="1"/>
  <c r="O2610" i="1"/>
  <c r="P2610" i="1"/>
  <c r="Q2610" i="1"/>
  <c r="R2610" i="1"/>
  <c r="S2610" i="1"/>
  <c r="O2611" i="1"/>
  <c r="P2611" i="1"/>
  <c r="Q2611" i="1"/>
  <c r="R2611" i="1"/>
  <c r="S2611" i="1"/>
  <c r="O2612" i="1"/>
  <c r="P2612" i="1"/>
  <c r="Q2612" i="1"/>
  <c r="R2612" i="1"/>
  <c r="S2612" i="1"/>
  <c r="O2613" i="1"/>
  <c r="P2613" i="1"/>
  <c r="Q2613" i="1"/>
  <c r="R2613" i="1"/>
  <c r="S2613" i="1"/>
  <c r="O2614" i="1"/>
  <c r="P2614" i="1"/>
  <c r="Q2614" i="1"/>
  <c r="R2614" i="1"/>
  <c r="S2614" i="1"/>
  <c r="O2615" i="1"/>
  <c r="P2615" i="1"/>
  <c r="Q2615" i="1"/>
  <c r="R2615" i="1"/>
  <c r="S2615" i="1"/>
  <c r="O2616" i="1"/>
  <c r="P2616" i="1"/>
  <c r="Q2616" i="1"/>
  <c r="R2616" i="1"/>
  <c r="S2616" i="1"/>
  <c r="O2617" i="1"/>
  <c r="P2617" i="1"/>
  <c r="Q2617" i="1"/>
  <c r="R2617" i="1"/>
  <c r="S2617" i="1"/>
  <c r="O2618" i="1"/>
  <c r="P2618" i="1"/>
  <c r="Q2618" i="1"/>
  <c r="R2618" i="1"/>
  <c r="S2618" i="1"/>
  <c r="O2619" i="1"/>
  <c r="P2619" i="1"/>
  <c r="Q2619" i="1"/>
  <c r="R2619" i="1"/>
  <c r="S2619" i="1"/>
  <c r="O2620" i="1"/>
  <c r="P2620" i="1"/>
  <c r="Q2620" i="1"/>
  <c r="R2620" i="1"/>
  <c r="S2620" i="1"/>
  <c r="O2621" i="1"/>
  <c r="P2621" i="1"/>
  <c r="Q2621" i="1"/>
  <c r="R2621" i="1"/>
  <c r="S2621" i="1"/>
  <c r="O2622" i="1"/>
  <c r="P2622" i="1"/>
  <c r="Q2622" i="1"/>
  <c r="R2622" i="1"/>
  <c r="S2622" i="1"/>
  <c r="O2623" i="1"/>
  <c r="P2623" i="1"/>
  <c r="Q2623" i="1"/>
  <c r="R2623" i="1"/>
  <c r="S2623" i="1"/>
  <c r="O2624" i="1"/>
  <c r="P2624" i="1"/>
  <c r="Q2624" i="1"/>
  <c r="R2624" i="1"/>
  <c r="S2624" i="1"/>
  <c r="O2625" i="1"/>
  <c r="P2625" i="1"/>
  <c r="Q2625" i="1"/>
  <c r="R2625" i="1"/>
  <c r="S2625" i="1"/>
  <c r="O2626" i="1"/>
  <c r="P2626" i="1"/>
  <c r="Q2626" i="1"/>
  <c r="R2626" i="1"/>
  <c r="S2626" i="1"/>
  <c r="O2627" i="1"/>
  <c r="P2627" i="1"/>
  <c r="Q2627" i="1"/>
  <c r="R2627" i="1"/>
  <c r="S2627" i="1"/>
  <c r="O2628" i="1"/>
  <c r="P2628" i="1"/>
  <c r="Q2628" i="1"/>
  <c r="R2628" i="1"/>
  <c r="S2628" i="1"/>
  <c r="O2629" i="1"/>
  <c r="P2629" i="1"/>
  <c r="Q2629" i="1"/>
  <c r="R2629" i="1"/>
  <c r="S2629" i="1"/>
  <c r="O2630" i="1"/>
  <c r="P2630" i="1"/>
  <c r="Q2630" i="1"/>
  <c r="R2630" i="1"/>
  <c r="S2630" i="1"/>
  <c r="O2631" i="1"/>
  <c r="P2631" i="1"/>
  <c r="Q2631" i="1"/>
  <c r="R2631" i="1"/>
  <c r="S2631" i="1"/>
  <c r="O2632" i="1"/>
  <c r="P2632" i="1"/>
  <c r="Q2632" i="1"/>
  <c r="R2632" i="1"/>
  <c r="S2632" i="1"/>
  <c r="O2633" i="1"/>
  <c r="P2633" i="1"/>
  <c r="Q2633" i="1"/>
  <c r="R2633" i="1"/>
  <c r="S2633" i="1"/>
  <c r="O2634" i="1"/>
  <c r="P2634" i="1"/>
  <c r="Q2634" i="1"/>
  <c r="R2634" i="1"/>
  <c r="S2634" i="1"/>
  <c r="O2635" i="1"/>
  <c r="P2635" i="1"/>
  <c r="Q2635" i="1"/>
  <c r="R2635" i="1"/>
  <c r="S2635" i="1"/>
  <c r="O2636" i="1"/>
  <c r="P2636" i="1"/>
  <c r="Q2636" i="1"/>
  <c r="R2636" i="1"/>
  <c r="S2636" i="1"/>
  <c r="O2637" i="1"/>
  <c r="P2637" i="1"/>
  <c r="Q2637" i="1"/>
  <c r="R2637" i="1"/>
  <c r="S2637" i="1"/>
  <c r="O2638" i="1"/>
  <c r="P2638" i="1"/>
  <c r="Q2638" i="1"/>
  <c r="R2638" i="1"/>
  <c r="S2638" i="1"/>
  <c r="O2639" i="1"/>
  <c r="P2639" i="1"/>
  <c r="Q2639" i="1"/>
  <c r="R2639" i="1"/>
  <c r="S2639" i="1"/>
  <c r="O2640" i="1"/>
  <c r="P2640" i="1"/>
  <c r="Q2640" i="1"/>
  <c r="R2640" i="1"/>
  <c r="S2640" i="1"/>
  <c r="O2641" i="1"/>
  <c r="P2641" i="1"/>
  <c r="Q2641" i="1"/>
  <c r="R2641" i="1"/>
  <c r="S2641" i="1"/>
  <c r="O2642" i="1"/>
  <c r="P2642" i="1"/>
  <c r="Q2642" i="1"/>
  <c r="R2642" i="1"/>
  <c r="S2642" i="1"/>
  <c r="O2643" i="1"/>
  <c r="P2643" i="1"/>
  <c r="Q2643" i="1"/>
  <c r="R2643" i="1"/>
  <c r="S2643" i="1"/>
  <c r="O2644" i="1"/>
  <c r="P2644" i="1"/>
  <c r="Q2644" i="1"/>
  <c r="R2644" i="1"/>
  <c r="S2644" i="1"/>
  <c r="O2645" i="1"/>
  <c r="P2645" i="1"/>
  <c r="Q2645" i="1"/>
  <c r="R2645" i="1"/>
  <c r="S2645" i="1"/>
  <c r="O2646" i="1"/>
  <c r="P2646" i="1"/>
  <c r="Q2646" i="1"/>
  <c r="R2646" i="1"/>
  <c r="S2646" i="1"/>
  <c r="O2647" i="1"/>
  <c r="P2647" i="1"/>
  <c r="Q2647" i="1"/>
  <c r="R2647" i="1"/>
  <c r="S2647" i="1"/>
  <c r="O2648" i="1"/>
  <c r="P2648" i="1"/>
  <c r="Q2648" i="1"/>
  <c r="R2648" i="1"/>
  <c r="S2648" i="1"/>
  <c r="O2649" i="1"/>
  <c r="P2649" i="1"/>
  <c r="Q2649" i="1"/>
  <c r="R2649" i="1"/>
  <c r="S2649" i="1"/>
  <c r="O2650" i="1"/>
  <c r="P2650" i="1"/>
  <c r="Q2650" i="1"/>
  <c r="R2650" i="1"/>
  <c r="S2650" i="1"/>
  <c r="O2651" i="1"/>
  <c r="P2651" i="1"/>
  <c r="Q2651" i="1"/>
  <c r="R2651" i="1"/>
  <c r="S2651" i="1"/>
  <c r="O2652" i="1"/>
  <c r="P2652" i="1"/>
  <c r="Q2652" i="1"/>
  <c r="R2652" i="1"/>
  <c r="S2652" i="1"/>
  <c r="O2653" i="1"/>
  <c r="P2653" i="1"/>
  <c r="Q2653" i="1"/>
  <c r="R2653" i="1"/>
  <c r="S2653" i="1"/>
  <c r="O2654" i="1"/>
  <c r="P2654" i="1"/>
  <c r="Q2654" i="1"/>
  <c r="R2654" i="1"/>
  <c r="S2654" i="1"/>
  <c r="O2655" i="1"/>
  <c r="P2655" i="1"/>
  <c r="Q2655" i="1"/>
  <c r="R2655" i="1"/>
  <c r="S2655" i="1"/>
  <c r="O2656" i="1"/>
  <c r="P2656" i="1"/>
  <c r="Q2656" i="1"/>
  <c r="R2656" i="1"/>
  <c r="S2656" i="1"/>
  <c r="O2657" i="1"/>
  <c r="P2657" i="1"/>
  <c r="Q2657" i="1"/>
  <c r="R2657" i="1"/>
  <c r="S2657" i="1"/>
  <c r="O2658" i="1"/>
  <c r="P2658" i="1"/>
  <c r="Q2658" i="1"/>
  <c r="R2658" i="1"/>
  <c r="S2658" i="1"/>
  <c r="O2659" i="1"/>
  <c r="P2659" i="1"/>
  <c r="Q2659" i="1"/>
  <c r="R2659" i="1"/>
  <c r="S2659" i="1"/>
  <c r="O2660" i="1"/>
  <c r="P2660" i="1"/>
  <c r="Q2660" i="1"/>
  <c r="R2660" i="1"/>
  <c r="S2660" i="1"/>
  <c r="O2661" i="1"/>
  <c r="P2661" i="1"/>
  <c r="Q2661" i="1"/>
  <c r="R2661" i="1"/>
  <c r="S2661" i="1"/>
  <c r="O2662" i="1"/>
  <c r="P2662" i="1"/>
  <c r="Q2662" i="1"/>
  <c r="R2662" i="1"/>
  <c r="S2662" i="1"/>
  <c r="O2663" i="1"/>
  <c r="P2663" i="1"/>
  <c r="Q2663" i="1"/>
  <c r="R2663" i="1"/>
  <c r="S2663" i="1"/>
  <c r="O2664" i="1"/>
  <c r="P2664" i="1"/>
  <c r="Q2664" i="1"/>
  <c r="R2664" i="1"/>
  <c r="S2664" i="1"/>
  <c r="O2665" i="1"/>
  <c r="P2665" i="1"/>
  <c r="Q2665" i="1"/>
  <c r="R2665" i="1"/>
  <c r="S2665" i="1"/>
  <c r="O2666" i="1"/>
  <c r="P2666" i="1"/>
  <c r="Q2666" i="1"/>
  <c r="R2666" i="1"/>
  <c r="S2666" i="1"/>
  <c r="O2667" i="1"/>
  <c r="P2667" i="1"/>
  <c r="Q2667" i="1"/>
  <c r="R2667" i="1"/>
  <c r="S2667" i="1"/>
  <c r="O2668" i="1"/>
  <c r="P2668" i="1"/>
  <c r="Q2668" i="1"/>
  <c r="R2668" i="1"/>
  <c r="S2668" i="1"/>
  <c r="O2669" i="1"/>
  <c r="P2669" i="1"/>
  <c r="Q2669" i="1"/>
  <c r="R2669" i="1"/>
  <c r="S2669" i="1"/>
  <c r="O2670" i="1"/>
  <c r="P2670" i="1"/>
  <c r="Q2670" i="1"/>
  <c r="R2670" i="1"/>
  <c r="S2670" i="1"/>
  <c r="O2671" i="1"/>
  <c r="P2671" i="1"/>
  <c r="Q2671" i="1"/>
  <c r="R2671" i="1"/>
  <c r="S2671" i="1"/>
  <c r="O2672" i="1"/>
  <c r="P2672" i="1"/>
  <c r="Q2672" i="1"/>
  <c r="R2672" i="1"/>
  <c r="S2672" i="1"/>
  <c r="O2673" i="1"/>
  <c r="P2673" i="1"/>
  <c r="Q2673" i="1"/>
  <c r="R2673" i="1"/>
  <c r="S2673" i="1"/>
  <c r="O2674" i="1"/>
  <c r="P2674" i="1"/>
  <c r="Q2674" i="1"/>
  <c r="R2674" i="1"/>
  <c r="S2674" i="1"/>
  <c r="O2675" i="1"/>
  <c r="P2675" i="1"/>
  <c r="Q2675" i="1"/>
  <c r="R2675" i="1"/>
  <c r="S2675" i="1"/>
  <c r="O2676" i="1"/>
  <c r="P2676" i="1"/>
  <c r="Q2676" i="1"/>
  <c r="R2676" i="1"/>
  <c r="S2676" i="1"/>
  <c r="O2677" i="1"/>
  <c r="P2677" i="1"/>
  <c r="Q2677" i="1"/>
  <c r="R2677" i="1"/>
  <c r="S2677" i="1"/>
  <c r="O2678" i="1"/>
  <c r="P2678" i="1"/>
  <c r="Q2678" i="1"/>
  <c r="R2678" i="1"/>
  <c r="S2678" i="1"/>
  <c r="O2679" i="1"/>
  <c r="P2679" i="1"/>
  <c r="Q2679" i="1"/>
  <c r="R2679" i="1"/>
  <c r="S2679" i="1"/>
  <c r="O2680" i="1"/>
  <c r="P2680" i="1"/>
  <c r="Q2680" i="1"/>
  <c r="R2680" i="1"/>
  <c r="S2680" i="1"/>
  <c r="O2681" i="1"/>
  <c r="P2681" i="1"/>
  <c r="Q2681" i="1"/>
  <c r="R2681" i="1"/>
  <c r="S2681" i="1"/>
  <c r="O2682" i="1"/>
  <c r="P2682" i="1"/>
  <c r="Q2682" i="1"/>
  <c r="R2682" i="1"/>
  <c r="S2682" i="1"/>
  <c r="O2683" i="1"/>
  <c r="P2683" i="1"/>
  <c r="Q2683" i="1"/>
  <c r="R2683" i="1"/>
  <c r="S2683" i="1"/>
  <c r="O2684" i="1"/>
  <c r="P2684" i="1"/>
  <c r="Q2684" i="1"/>
  <c r="R2684" i="1"/>
  <c r="S2684" i="1"/>
  <c r="O2685" i="1"/>
  <c r="P2685" i="1"/>
  <c r="Q2685" i="1"/>
  <c r="R2685" i="1"/>
  <c r="S2685" i="1"/>
  <c r="O2686" i="1"/>
  <c r="P2686" i="1"/>
  <c r="Q2686" i="1"/>
  <c r="R2686" i="1"/>
  <c r="S2686" i="1"/>
  <c r="O2687" i="1"/>
  <c r="P2687" i="1"/>
  <c r="Q2687" i="1"/>
  <c r="R2687" i="1"/>
  <c r="S2687" i="1"/>
  <c r="O2688" i="1"/>
  <c r="P2688" i="1"/>
  <c r="Q2688" i="1"/>
  <c r="R2688" i="1"/>
  <c r="S2688" i="1"/>
  <c r="O2689" i="1"/>
  <c r="P2689" i="1"/>
  <c r="Q2689" i="1"/>
  <c r="R2689" i="1"/>
  <c r="S2689" i="1"/>
  <c r="O2690" i="1"/>
  <c r="P2690" i="1"/>
  <c r="Q2690" i="1"/>
  <c r="R2690" i="1"/>
  <c r="S2690" i="1"/>
  <c r="O2691" i="1"/>
  <c r="P2691" i="1"/>
  <c r="Q2691" i="1"/>
  <c r="R2691" i="1"/>
  <c r="S2691" i="1"/>
  <c r="O2692" i="1"/>
  <c r="P2692" i="1"/>
  <c r="Q2692" i="1"/>
  <c r="R2692" i="1"/>
  <c r="S2692" i="1"/>
  <c r="O2693" i="1"/>
  <c r="P2693" i="1"/>
  <c r="Q2693" i="1"/>
  <c r="R2693" i="1"/>
  <c r="S2693" i="1"/>
  <c r="O2694" i="1"/>
  <c r="P2694" i="1"/>
  <c r="Q2694" i="1"/>
  <c r="R2694" i="1"/>
  <c r="S2694" i="1"/>
  <c r="O2695" i="1"/>
  <c r="P2695" i="1"/>
  <c r="Q2695" i="1"/>
  <c r="R2695" i="1"/>
  <c r="S2695" i="1"/>
  <c r="O2696" i="1"/>
  <c r="P2696" i="1"/>
  <c r="Q2696" i="1"/>
  <c r="R2696" i="1"/>
  <c r="S2696" i="1"/>
  <c r="O2697" i="1"/>
  <c r="P2697" i="1"/>
  <c r="Q2697" i="1"/>
  <c r="R2697" i="1"/>
  <c r="S2697" i="1"/>
  <c r="O2698" i="1"/>
  <c r="P2698" i="1"/>
  <c r="Q2698" i="1"/>
  <c r="R2698" i="1"/>
  <c r="S2698" i="1"/>
  <c r="O2699" i="1"/>
  <c r="P2699" i="1"/>
  <c r="Q2699" i="1"/>
  <c r="R2699" i="1"/>
  <c r="S2699" i="1"/>
  <c r="O2700" i="1"/>
  <c r="P2700" i="1"/>
  <c r="Q2700" i="1"/>
  <c r="R2700" i="1"/>
  <c r="S2700" i="1"/>
  <c r="O2701" i="1"/>
  <c r="P2701" i="1"/>
  <c r="Q2701" i="1"/>
  <c r="R2701" i="1"/>
  <c r="S2701" i="1"/>
  <c r="O2702" i="1"/>
  <c r="P2702" i="1"/>
  <c r="Q2702" i="1"/>
  <c r="R2702" i="1"/>
  <c r="S2702" i="1"/>
  <c r="O2703" i="1"/>
  <c r="P2703" i="1"/>
  <c r="Q2703" i="1"/>
  <c r="R2703" i="1"/>
  <c r="S2703" i="1"/>
  <c r="O2704" i="1"/>
  <c r="P2704" i="1"/>
  <c r="Q2704" i="1"/>
  <c r="R2704" i="1"/>
  <c r="S2704" i="1"/>
  <c r="O2705" i="1"/>
  <c r="P2705" i="1"/>
  <c r="Q2705" i="1"/>
  <c r="R2705" i="1"/>
  <c r="S2705" i="1"/>
  <c r="O2706" i="1"/>
  <c r="P2706" i="1"/>
  <c r="Q2706" i="1"/>
  <c r="R2706" i="1"/>
  <c r="S2706" i="1"/>
  <c r="O2707" i="1"/>
  <c r="P2707" i="1"/>
  <c r="Q2707" i="1"/>
  <c r="R2707" i="1"/>
  <c r="S2707" i="1"/>
  <c r="O2708" i="1"/>
  <c r="P2708" i="1"/>
  <c r="Q2708" i="1"/>
  <c r="R2708" i="1"/>
  <c r="S2708" i="1"/>
  <c r="O2709" i="1"/>
  <c r="P2709" i="1"/>
  <c r="Q2709" i="1"/>
  <c r="R2709" i="1"/>
  <c r="S2709" i="1"/>
  <c r="O2710" i="1"/>
  <c r="P2710" i="1"/>
  <c r="Q2710" i="1"/>
  <c r="R2710" i="1"/>
  <c r="S2710" i="1"/>
  <c r="O2711" i="1"/>
  <c r="P2711" i="1"/>
  <c r="Q2711" i="1"/>
  <c r="R2711" i="1"/>
  <c r="S2711" i="1"/>
  <c r="O2712" i="1"/>
  <c r="P2712" i="1"/>
  <c r="Q2712" i="1"/>
  <c r="R2712" i="1"/>
  <c r="S2712" i="1"/>
  <c r="O2713" i="1"/>
  <c r="P2713" i="1"/>
  <c r="Q2713" i="1"/>
  <c r="R2713" i="1"/>
  <c r="S2713" i="1"/>
  <c r="O2714" i="1"/>
  <c r="P2714" i="1"/>
  <c r="Q2714" i="1"/>
  <c r="R2714" i="1"/>
  <c r="S2714" i="1"/>
  <c r="O2715" i="1"/>
  <c r="P2715" i="1"/>
  <c r="Q2715" i="1"/>
  <c r="R2715" i="1"/>
  <c r="S2715" i="1"/>
  <c r="O2716" i="1"/>
  <c r="P2716" i="1"/>
  <c r="Q2716" i="1"/>
  <c r="R2716" i="1"/>
  <c r="S2716" i="1"/>
  <c r="O2717" i="1"/>
  <c r="P2717" i="1"/>
  <c r="Q2717" i="1"/>
  <c r="R2717" i="1"/>
  <c r="S2717" i="1"/>
  <c r="O2718" i="1"/>
  <c r="P2718" i="1"/>
  <c r="Q2718" i="1"/>
  <c r="R2718" i="1"/>
  <c r="S2718" i="1"/>
  <c r="O2719" i="1"/>
  <c r="P2719" i="1"/>
  <c r="Q2719" i="1"/>
  <c r="R2719" i="1"/>
  <c r="S2719" i="1"/>
  <c r="O2720" i="1"/>
  <c r="P2720" i="1"/>
  <c r="Q2720" i="1"/>
  <c r="R2720" i="1"/>
  <c r="S2720" i="1"/>
  <c r="O2721" i="1"/>
  <c r="P2721" i="1"/>
  <c r="Q2721" i="1"/>
  <c r="R2721" i="1"/>
  <c r="S2721" i="1"/>
  <c r="O2722" i="1"/>
  <c r="P2722" i="1"/>
  <c r="Q2722" i="1"/>
  <c r="R2722" i="1"/>
  <c r="S2722" i="1"/>
  <c r="O2723" i="1"/>
  <c r="P2723" i="1"/>
  <c r="Q2723" i="1"/>
  <c r="R2723" i="1"/>
  <c r="S2723" i="1"/>
  <c r="O2724" i="1"/>
  <c r="P2724" i="1"/>
  <c r="Q2724" i="1"/>
  <c r="R2724" i="1"/>
  <c r="S2724" i="1"/>
  <c r="O2725" i="1"/>
  <c r="P2725" i="1"/>
  <c r="Q2725" i="1"/>
  <c r="R2725" i="1"/>
  <c r="S2725" i="1"/>
  <c r="O2726" i="1"/>
  <c r="P2726" i="1"/>
  <c r="Q2726" i="1"/>
  <c r="R2726" i="1"/>
  <c r="S2726" i="1"/>
  <c r="O2727" i="1"/>
  <c r="P2727" i="1"/>
  <c r="Q2727" i="1"/>
  <c r="R2727" i="1"/>
  <c r="S2727" i="1"/>
  <c r="O2728" i="1"/>
  <c r="P2728" i="1"/>
  <c r="Q2728" i="1"/>
  <c r="R2728" i="1"/>
  <c r="S2728" i="1"/>
  <c r="O2729" i="1"/>
  <c r="P2729" i="1"/>
  <c r="Q2729" i="1"/>
  <c r="R2729" i="1"/>
  <c r="S2729" i="1"/>
  <c r="O2730" i="1"/>
  <c r="P2730" i="1"/>
  <c r="Q2730" i="1"/>
  <c r="R2730" i="1"/>
  <c r="S2730" i="1"/>
  <c r="O2731" i="1"/>
  <c r="P2731" i="1"/>
  <c r="Q2731" i="1"/>
  <c r="R2731" i="1"/>
  <c r="S2731" i="1"/>
  <c r="O2732" i="1"/>
  <c r="P2732" i="1"/>
  <c r="Q2732" i="1"/>
  <c r="R2732" i="1"/>
  <c r="S2732" i="1"/>
  <c r="O2733" i="1"/>
  <c r="P2733" i="1"/>
  <c r="Q2733" i="1"/>
  <c r="R2733" i="1"/>
  <c r="S2733" i="1"/>
  <c r="O2734" i="1"/>
  <c r="P2734" i="1"/>
  <c r="Q2734" i="1"/>
  <c r="R2734" i="1"/>
  <c r="S2734" i="1"/>
  <c r="O2735" i="1"/>
  <c r="P2735" i="1"/>
  <c r="Q2735" i="1"/>
  <c r="R2735" i="1"/>
  <c r="S2735" i="1"/>
  <c r="O2736" i="1"/>
  <c r="P2736" i="1"/>
  <c r="Q2736" i="1"/>
  <c r="R2736" i="1"/>
  <c r="S2736" i="1"/>
  <c r="O2737" i="1"/>
  <c r="P2737" i="1"/>
  <c r="Q2737" i="1"/>
  <c r="R2737" i="1"/>
  <c r="S2737" i="1"/>
  <c r="O2738" i="1"/>
  <c r="P2738" i="1"/>
  <c r="Q2738" i="1"/>
  <c r="R2738" i="1"/>
  <c r="S2738" i="1"/>
  <c r="O2739" i="1"/>
  <c r="P2739" i="1"/>
  <c r="Q2739" i="1"/>
  <c r="R2739" i="1"/>
  <c r="S2739" i="1"/>
  <c r="O2740" i="1"/>
  <c r="P2740" i="1"/>
  <c r="Q2740" i="1"/>
  <c r="R2740" i="1"/>
  <c r="S2740" i="1"/>
  <c r="O2741" i="1"/>
  <c r="P2741" i="1"/>
  <c r="Q2741" i="1"/>
  <c r="R2741" i="1"/>
  <c r="S2741" i="1"/>
  <c r="O2742" i="1"/>
  <c r="P2742" i="1"/>
  <c r="Q2742" i="1"/>
  <c r="R2742" i="1"/>
  <c r="S2742" i="1"/>
  <c r="O2743" i="1"/>
  <c r="P2743" i="1"/>
  <c r="Q2743" i="1"/>
  <c r="R2743" i="1"/>
  <c r="S2743" i="1"/>
  <c r="O2744" i="1"/>
  <c r="P2744" i="1"/>
  <c r="Q2744" i="1"/>
  <c r="R2744" i="1"/>
  <c r="S2744" i="1"/>
  <c r="O2745" i="1"/>
  <c r="P2745" i="1"/>
  <c r="Q2745" i="1"/>
  <c r="R2745" i="1"/>
  <c r="S2745" i="1"/>
  <c r="O2746" i="1"/>
  <c r="P2746" i="1"/>
  <c r="Q2746" i="1"/>
  <c r="R2746" i="1"/>
  <c r="S2746" i="1"/>
  <c r="O2747" i="1"/>
  <c r="P2747" i="1"/>
  <c r="Q2747" i="1"/>
  <c r="R2747" i="1"/>
  <c r="S2747" i="1"/>
  <c r="O2748" i="1"/>
  <c r="P2748" i="1"/>
  <c r="Q2748" i="1"/>
  <c r="R2748" i="1"/>
  <c r="S2748" i="1"/>
  <c r="O2749" i="1"/>
  <c r="P2749" i="1"/>
  <c r="Q2749" i="1"/>
  <c r="R2749" i="1"/>
  <c r="S2749" i="1"/>
  <c r="O2750" i="1"/>
  <c r="P2750" i="1"/>
  <c r="Q2750" i="1"/>
  <c r="R2750" i="1"/>
  <c r="S2750" i="1"/>
  <c r="O2751" i="1"/>
  <c r="P2751" i="1"/>
  <c r="Q2751" i="1"/>
  <c r="R2751" i="1"/>
  <c r="S2751" i="1"/>
  <c r="O2752" i="1"/>
  <c r="P2752" i="1"/>
  <c r="Q2752" i="1"/>
  <c r="R2752" i="1"/>
  <c r="S2752" i="1"/>
  <c r="O2753" i="1"/>
  <c r="P2753" i="1"/>
  <c r="Q2753" i="1"/>
  <c r="R2753" i="1"/>
  <c r="S2753" i="1"/>
  <c r="O2754" i="1"/>
  <c r="P2754" i="1"/>
  <c r="Q2754" i="1"/>
  <c r="R2754" i="1"/>
  <c r="S2754" i="1"/>
  <c r="O2755" i="1"/>
  <c r="P2755" i="1"/>
  <c r="Q2755" i="1"/>
  <c r="R2755" i="1"/>
  <c r="S2755" i="1"/>
  <c r="O2756" i="1"/>
  <c r="P2756" i="1"/>
  <c r="Q2756" i="1"/>
  <c r="R2756" i="1"/>
  <c r="S2756" i="1"/>
  <c r="O2757" i="1"/>
  <c r="P2757" i="1"/>
  <c r="Q2757" i="1"/>
  <c r="R2757" i="1"/>
  <c r="S2757" i="1"/>
  <c r="O2758" i="1"/>
  <c r="P2758" i="1"/>
  <c r="Q2758" i="1"/>
  <c r="R2758" i="1"/>
  <c r="S2758" i="1"/>
  <c r="O2759" i="1"/>
  <c r="P2759" i="1"/>
  <c r="Q2759" i="1"/>
  <c r="R2759" i="1"/>
  <c r="S2759" i="1"/>
  <c r="O2760" i="1"/>
  <c r="P2760" i="1"/>
  <c r="Q2760" i="1"/>
  <c r="R2760" i="1"/>
  <c r="S2760" i="1"/>
  <c r="O2761" i="1"/>
  <c r="P2761" i="1"/>
  <c r="Q2761" i="1"/>
  <c r="R2761" i="1"/>
  <c r="S2761" i="1"/>
  <c r="O2762" i="1"/>
  <c r="P2762" i="1"/>
  <c r="Q2762" i="1"/>
  <c r="R2762" i="1"/>
  <c r="S2762" i="1"/>
  <c r="O2763" i="1"/>
  <c r="P2763" i="1"/>
  <c r="Q2763" i="1"/>
  <c r="R2763" i="1"/>
  <c r="S2763" i="1"/>
  <c r="O2764" i="1"/>
  <c r="P2764" i="1"/>
  <c r="Q2764" i="1"/>
  <c r="R2764" i="1"/>
  <c r="S2764" i="1"/>
  <c r="O2765" i="1"/>
  <c r="P2765" i="1"/>
  <c r="Q2765" i="1"/>
  <c r="R2765" i="1"/>
  <c r="S2765" i="1"/>
  <c r="O2766" i="1"/>
  <c r="P2766" i="1"/>
  <c r="Q2766" i="1"/>
  <c r="R2766" i="1"/>
  <c r="S2766" i="1"/>
  <c r="O2767" i="1"/>
  <c r="P2767" i="1"/>
  <c r="Q2767" i="1"/>
  <c r="R2767" i="1"/>
  <c r="S2767" i="1"/>
  <c r="O2768" i="1"/>
  <c r="P2768" i="1"/>
  <c r="Q2768" i="1"/>
  <c r="R2768" i="1"/>
  <c r="S2768" i="1"/>
  <c r="O2769" i="1"/>
  <c r="P2769" i="1"/>
  <c r="Q2769" i="1"/>
  <c r="R2769" i="1"/>
  <c r="S2769" i="1"/>
  <c r="O2770" i="1"/>
  <c r="P2770" i="1"/>
  <c r="Q2770" i="1"/>
  <c r="R2770" i="1"/>
  <c r="S2770" i="1"/>
  <c r="O2771" i="1"/>
  <c r="P2771" i="1"/>
  <c r="Q2771" i="1"/>
  <c r="R2771" i="1"/>
  <c r="S2771" i="1"/>
  <c r="O2772" i="1"/>
  <c r="P2772" i="1"/>
  <c r="Q2772" i="1"/>
  <c r="R2772" i="1"/>
  <c r="S2772" i="1"/>
  <c r="O2773" i="1"/>
  <c r="P2773" i="1"/>
  <c r="Q2773" i="1"/>
  <c r="R2773" i="1"/>
  <c r="S2773" i="1"/>
  <c r="O2774" i="1"/>
  <c r="P2774" i="1"/>
  <c r="Q2774" i="1"/>
  <c r="R2774" i="1"/>
  <c r="S2774" i="1"/>
  <c r="O2775" i="1"/>
  <c r="P2775" i="1"/>
  <c r="Q2775" i="1"/>
  <c r="R2775" i="1"/>
  <c r="S2775" i="1"/>
  <c r="O2776" i="1"/>
  <c r="P2776" i="1"/>
  <c r="Q2776" i="1"/>
  <c r="R2776" i="1"/>
  <c r="S2776" i="1"/>
  <c r="O2777" i="1"/>
  <c r="P2777" i="1"/>
  <c r="Q2777" i="1"/>
  <c r="R2777" i="1"/>
  <c r="S2777" i="1"/>
  <c r="O2778" i="1"/>
  <c r="P2778" i="1"/>
  <c r="Q2778" i="1"/>
  <c r="R2778" i="1"/>
  <c r="S2778" i="1"/>
  <c r="O2779" i="1"/>
  <c r="P2779" i="1"/>
  <c r="Q2779" i="1"/>
  <c r="R2779" i="1"/>
  <c r="S2779" i="1"/>
  <c r="O2780" i="1"/>
  <c r="P2780" i="1"/>
  <c r="Q2780" i="1"/>
  <c r="R2780" i="1"/>
  <c r="S2780" i="1"/>
  <c r="O2781" i="1"/>
  <c r="P2781" i="1"/>
  <c r="Q2781" i="1"/>
  <c r="R2781" i="1"/>
  <c r="S2781" i="1"/>
  <c r="O2782" i="1"/>
  <c r="P2782" i="1"/>
  <c r="Q2782" i="1"/>
  <c r="R2782" i="1"/>
  <c r="S2782" i="1"/>
  <c r="O2783" i="1"/>
  <c r="P2783" i="1"/>
  <c r="Q2783" i="1"/>
  <c r="R2783" i="1"/>
  <c r="S2783" i="1"/>
  <c r="O2784" i="1"/>
  <c r="P2784" i="1"/>
  <c r="Q2784" i="1"/>
  <c r="R2784" i="1"/>
  <c r="S2784" i="1"/>
  <c r="O2785" i="1"/>
  <c r="P2785" i="1"/>
  <c r="Q2785" i="1"/>
  <c r="R2785" i="1"/>
  <c r="S2785" i="1"/>
  <c r="O2786" i="1"/>
  <c r="P2786" i="1"/>
  <c r="Q2786" i="1"/>
  <c r="R2786" i="1"/>
  <c r="S2786" i="1"/>
  <c r="O2787" i="1"/>
  <c r="P2787" i="1"/>
  <c r="Q2787" i="1"/>
  <c r="R2787" i="1"/>
  <c r="S2787" i="1"/>
  <c r="O2788" i="1"/>
  <c r="P2788" i="1"/>
  <c r="Q2788" i="1"/>
  <c r="R2788" i="1"/>
  <c r="S2788" i="1"/>
  <c r="O2789" i="1"/>
  <c r="P2789" i="1"/>
  <c r="Q2789" i="1"/>
  <c r="R2789" i="1"/>
  <c r="S2789" i="1"/>
  <c r="O2790" i="1"/>
  <c r="P2790" i="1"/>
  <c r="Q2790" i="1"/>
  <c r="R2790" i="1"/>
  <c r="S2790" i="1"/>
  <c r="O2791" i="1"/>
  <c r="P2791" i="1"/>
  <c r="Q2791" i="1"/>
  <c r="R2791" i="1"/>
  <c r="S2791" i="1"/>
  <c r="O2792" i="1"/>
  <c r="P2792" i="1"/>
  <c r="Q2792" i="1"/>
  <c r="R2792" i="1"/>
  <c r="S2792" i="1"/>
  <c r="O2793" i="1"/>
  <c r="P2793" i="1"/>
  <c r="Q2793" i="1"/>
  <c r="R2793" i="1"/>
  <c r="S2793" i="1"/>
  <c r="O2794" i="1"/>
  <c r="P2794" i="1"/>
  <c r="Q2794" i="1"/>
  <c r="R2794" i="1"/>
  <c r="S2794" i="1"/>
  <c r="O2795" i="1"/>
  <c r="P2795" i="1"/>
  <c r="Q2795" i="1"/>
  <c r="R2795" i="1"/>
  <c r="S2795" i="1"/>
  <c r="O2796" i="1"/>
  <c r="P2796" i="1"/>
  <c r="Q2796" i="1"/>
  <c r="R2796" i="1"/>
  <c r="S2796" i="1"/>
  <c r="O2797" i="1"/>
  <c r="P2797" i="1"/>
  <c r="Q2797" i="1"/>
  <c r="R2797" i="1"/>
  <c r="S2797" i="1"/>
  <c r="O2798" i="1"/>
  <c r="P2798" i="1"/>
  <c r="Q2798" i="1"/>
  <c r="R2798" i="1"/>
  <c r="S2798" i="1"/>
  <c r="O2799" i="1"/>
  <c r="P2799" i="1"/>
  <c r="Q2799" i="1"/>
  <c r="R2799" i="1"/>
  <c r="S2799" i="1"/>
  <c r="O2800" i="1"/>
  <c r="P2800" i="1"/>
  <c r="Q2800" i="1"/>
  <c r="R2800" i="1"/>
  <c r="S2800" i="1"/>
  <c r="O2801" i="1"/>
  <c r="P2801" i="1"/>
  <c r="Q2801" i="1"/>
  <c r="R2801" i="1"/>
  <c r="S2801" i="1"/>
  <c r="O2802" i="1"/>
  <c r="P2802" i="1"/>
  <c r="Q2802" i="1"/>
  <c r="R2802" i="1"/>
  <c r="S2802" i="1"/>
  <c r="O2803" i="1"/>
  <c r="P2803" i="1"/>
  <c r="Q2803" i="1"/>
  <c r="R2803" i="1"/>
  <c r="S2803" i="1"/>
  <c r="O2804" i="1"/>
  <c r="P2804" i="1"/>
  <c r="Q2804" i="1"/>
  <c r="R2804" i="1"/>
  <c r="S2804" i="1"/>
  <c r="O2805" i="1"/>
  <c r="P2805" i="1"/>
  <c r="Q2805" i="1"/>
  <c r="R2805" i="1"/>
  <c r="S2805" i="1"/>
  <c r="O2806" i="1"/>
  <c r="P2806" i="1"/>
  <c r="Q2806" i="1"/>
  <c r="R2806" i="1"/>
  <c r="S2806" i="1"/>
  <c r="O2807" i="1"/>
  <c r="P2807" i="1"/>
  <c r="Q2807" i="1"/>
  <c r="R2807" i="1"/>
  <c r="S2807" i="1"/>
  <c r="O2808" i="1"/>
  <c r="P2808" i="1"/>
  <c r="Q2808" i="1"/>
  <c r="R2808" i="1"/>
  <c r="S2808" i="1"/>
  <c r="O2809" i="1"/>
  <c r="P2809" i="1"/>
  <c r="Q2809" i="1"/>
  <c r="R2809" i="1"/>
  <c r="S2809" i="1"/>
  <c r="O2810" i="1"/>
  <c r="P2810" i="1"/>
  <c r="Q2810" i="1"/>
  <c r="R2810" i="1"/>
  <c r="S2810" i="1"/>
  <c r="O2811" i="1"/>
  <c r="P2811" i="1"/>
  <c r="Q2811" i="1"/>
  <c r="R2811" i="1"/>
  <c r="S2811" i="1"/>
  <c r="O2812" i="1"/>
  <c r="P2812" i="1"/>
  <c r="Q2812" i="1"/>
  <c r="R2812" i="1"/>
  <c r="S2812" i="1"/>
  <c r="O2813" i="1"/>
  <c r="P2813" i="1"/>
  <c r="Q2813" i="1"/>
  <c r="R2813" i="1"/>
  <c r="S2813" i="1"/>
  <c r="O2814" i="1"/>
  <c r="P2814" i="1"/>
  <c r="Q2814" i="1"/>
  <c r="R2814" i="1"/>
  <c r="S2814" i="1"/>
  <c r="O2815" i="1"/>
  <c r="P2815" i="1"/>
  <c r="Q2815" i="1"/>
  <c r="R2815" i="1"/>
  <c r="S2815" i="1"/>
  <c r="O2816" i="1"/>
  <c r="P2816" i="1"/>
  <c r="Q2816" i="1"/>
  <c r="R2816" i="1"/>
  <c r="S2816" i="1"/>
  <c r="O2817" i="1"/>
  <c r="P2817" i="1"/>
  <c r="Q2817" i="1"/>
  <c r="R2817" i="1"/>
  <c r="S2817" i="1"/>
  <c r="O2818" i="1"/>
  <c r="P2818" i="1"/>
  <c r="Q2818" i="1"/>
  <c r="R2818" i="1"/>
  <c r="S2818" i="1"/>
  <c r="O2819" i="1"/>
  <c r="P2819" i="1"/>
  <c r="Q2819" i="1"/>
  <c r="R2819" i="1"/>
  <c r="S2819" i="1"/>
  <c r="O2820" i="1"/>
  <c r="P2820" i="1"/>
  <c r="Q2820" i="1"/>
  <c r="R2820" i="1"/>
  <c r="S2820" i="1"/>
  <c r="O2821" i="1"/>
  <c r="P2821" i="1"/>
  <c r="Q2821" i="1"/>
  <c r="R2821" i="1"/>
  <c r="S2821" i="1"/>
  <c r="O2822" i="1"/>
  <c r="P2822" i="1"/>
  <c r="Q2822" i="1"/>
  <c r="R2822" i="1"/>
  <c r="S2822" i="1"/>
  <c r="O2823" i="1"/>
  <c r="P2823" i="1"/>
  <c r="Q2823" i="1"/>
  <c r="R2823" i="1"/>
  <c r="S2823" i="1"/>
  <c r="O2824" i="1"/>
  <c r="P2824" i="1"/>
  <c r="Q2824" i="1"/>
  <c r="R2824" i="1"/>
  <c r="S2824" i="1"/>
  <c r="O2825" i="1"/>
  <c r="P2825" i="1"/>
  <c r="Q2825" i="1"/>
  <c r="R2825" i="1"/>
  <c r="S2825" i="1"/>
  <c r="O2826" i="1"/>
  <c r="P2826" i="1"/>
  <c r="Q2826" i="1"/>
  <c r="R2826" i="1"/>
  <c r="S2826" i="1"/>
  <c r="O2827" i="1"/>
  <c r="P2827" i="1"/>
  <c r="Q2827" i="1"/>
  <c r="R2827" i="1"/>
  <c r="S2827" i="1"/>
  <c r="O2828" i="1"/>
  <c r="P2828" i="1"/>
  <c r="Q2828" i="1"/>
  <c r="R2828" i="1"/>
  <c r="S2828" i="1"/>
  <c r="O2829" i="1"/>
  <c r="P2829" i="1"/>
  <c r="Q2829" i="1"/>
  <c r="R2829" i="1"/>
  <c r="S2829" i="1"/>
  <c r="O2830" i="1"/>
  <c r="P2830" i="1"/>
  <c r="Q2830" i="1"/>
  <c r="R2830" i="1"/>
  <c r="S2830" i="1"/>
  <c r="O2831" i="1"/>
  <c r="P2831" i="1"/>
  <c r="Q2831" i="1"/>
  <c r="R2831" i="1"/>
  <c r="S2831" i="1"/>
  <c r="O2832" i="1"/>
  <c r="P2832" i="1"/>
  <c r="Q2832" i="1"/>
  <c r="R2832" i="1"/>
  <c r="S2832" i="1"/>
  <c r="O2833" i="1"/>
  <c r="P2833" i="1"/>
  <c r="Q2833" i="1"/>
  <c r="R2833" i="1"/>
  <c r="S2833" i="1"/>
  <c r="O2834" i="1"/>
  <c r="P2834" i="1"/>
  <c r="Q2834" i="1"/>
  <c r="R2834" i="1"/>
  <c r="S2834" i="1"/>
  <c r="O2835" i="1"/>
  <c r="P2835" i="1"/>
  <c r="Q2835" i="1"/>
  <c r="R2835" i="1"/>
  <c r="S2835" i="1"/>
  <c r="O2836" i="1"/>
  <c r="P2836" i="1"/>
  <c r="Q2836" i="1"/>
  <c r="R2836" i="1"/>
  <c r="S2836" i="1"/>
  <c r="O2837" i="1"/>
  <c r="P2837" i="1"/>
  <c r="Q2837" i="1"/>
  <c r="R2837" i="1"/>
  <c r="S2837" i="1"/>
  <c r="O2838" i="1"/>
  <c r="P2838" i="1"/>
  <c r="Q2838" i="1"/>
  <c r="R2838" i="1"/>
  <c r="S2838" i="1"/>
  <c r="O2839" i="1"/>
  <c r="P2839" i="1"/>
  <c r="Q2839" i="1"/>
  <c r="R2839" i="1"/>
  <c r="S2839" i="1"/>
  <c r="O2840" i="1"/>
  <c r="P2840" i="1"/>
  <c r="Q2840" i="1"/>
  <c r="R2840" i="1"/>
  <c r="S2840" i="1"/>
  <c r="O2841" i="1"/>
  <c r="P2841" i="1"/>
  <c r="Q2841" i="1"/>
  <c r="R2841" i="1"/>
  <c r="S2841" i="1"/>
  <c r="O2842" i="1"/>
  <c r="P2842" i="1"/>
  <c r="Q2842" i="1"/>
  <c r="R2842" i="1"/>
  <c r="S2842" i="1"/>
  <c r="O2843" i="1"/>
  <c r="P2843" i="1"/>
  <c r="Q2843" i="1"/>
  <c r="R2843" i="1"/>
  <c r="S2843" i="1"/>
  <c r="O2844" i="1"/>
  <c r="P2844" i="1"/>
  <c r="Q2844" i="1"/>
  <c r="R2844" i="1"/>
  <c r="S2844" i="1"/>
  <c r="O2845" i="1"/>
  <c r="P2845" i="1"/>
  <c r="Q2845" i="1"/>
  <c r="R2845" i="1"/>
  <c r="S2845" i="1"/>
  <c r="O2846" i="1"/>
  <c r="P2846" i="1"/>
  <c r="Q2846" i="1"/>
  <c r="R2846" i="1"/>
  <c r="S2846" i="1"/>
  <c r="O2847" i="1"/>
  <c r="P2847" i="1"/>
  <c r="Q2847" i="1"/>
  <c r="R2847" i="1"/>
  <c r="S2847" i="1"/>
  <c r="O2848" i="1"/>
  <c r="P2848" i="1"/>
  <c r="Q2848" i="1"/>
  <c r="R2848" i="1"/>
  <c r="S2848" i="1"/>
  <c r="O2849" i="1"/>
  <c r="P2849" i="1"/>
  <c r="Q2849" i="1"/>
  <c r="R2849" i="1"/>
  <c r="S2849" i="1"/>
  <c r="O2850" i="1"/>
  <c r="P2850" i="1"/>
  <c r="Q2850" i="1"/>
  <c r="R2850" i="1"/>
  <c r="S2850" i="1"/>
  <c r="O2851" i="1"/>
  <c r="P2851" i="1"/>
  <c r="Q2851" i="1"/>
  <c r="R2851" i="1"/>
  <c r="S2851" i="1"/>
  <c r="O2852" i="1"/>
  <c r="P2852" i="1"/>
  <c r="Q2852" i="1"/>
  <c r="R2852" i="1"/>
  <c r="S2852" i="1"/>
  <c r="O2853" i="1"/>
  <c r="P2853" i="1"/>
  <c r="Q2853" i="1"/>
  <c r="R2853" i="1"/>
  <c r="S2853" i="1"/>
  <c r="O2854" i="1"/>
  <c r="P2854" i="1"/>
  <c r="Q2854" i="1"/>
  <c r="R2854" i="1"/>
  <c r="S2854" i="1"/>
  <c r="O2855" i="1"/>
  <c r="P2855" i="1"/>
  <c r="Q2855" i="1"/>
  <c r="R2855" i="1"/>
  <c r="S2855" i="1"/>
  <c r="O2856" i="1"/>
  <c r="P2856" i="1"/>
  <c r="Q2856" i="1"/>
  <c r="R2856" i="1"/>
  <c r="S2856" i="1"/>
  <c r="O2857" i="1"/>
  <c r="P2857" i="1"/>
  <c r="Q2857" i="1"/>
  <c r="R2857" i="1"/>
  <c r="S2857" i="1"/>
  <c r="O2858" i="1"/>
  <c r="P2858" i="1"/>
  <c r="Q2858" i="1"/>
  <c r="R2858" i="1"/>
  <c r="S2858" i="1"/>
  <c r="O2859" i="1"/>
  <c r="P2859" i="1"/>
  <c r="Q2859" i="1"/>
  <c r="R2859" i="1"/>
  <c r="S2859" i="1"/>
  <c r="O2860" i="1"/>
  <c r="P2860" i="1"/>
  <c r="Q2860" i="1"/>
  <c r="R2860" i="1"/>
  <c r="S2860" i="1"/>
  <c r="O2861" i="1"/>
  <c r="P2861" i="1"/>
  <c r="Q2861" i="1"/>
  <c r="R2861" i="1"/>
  <c r="S2861" i="1"/>
  <c r="O2862" i="1"/>
  <c r="P2862" i="1"/>
  <c r="Q2862" i="1"/>
  <c r="R2862" i="1"/>
  <c r="S2862" i="1"/>
  <c r="O2863" i="1"/>
  <c r="P2863" i="1"/>
  <c r="Q2863" i="1"/>
  <c r="R2863" i="1"/>
  <c r="S2863" i="1"/>
  <c r="O2864" i="1"/>
  <c r="P2864" i="1"/>
  <c r="Q2864" i="1"/>
  <c r="R2864" i="1"/>
  <c r="S2864" i="1"/>
  <c r="O2865" i="1"/>
  <c r="P2865" i="1"/>
  <c r="Q2865" i="1"/>
  <c r="R2865" i="1"/>
  <c r="S2865" i="1"/>
  <c r="O2866" i="1"/>
  <c r="P2866" i="1"/>
  <c r="Q2866" i="1"/>
  <c r="R2866" i="1"/>
  <c r="S2866" i="1"/>
  <c r="O2867" i="1"/>
  <c r="P2867" i="1"/>
  <c r="Q2867" i="1"/>
  <c r="R2867" i="1"/>
  <c r="S2867" i="1"/>
  <c r="O2868" i="1"/>
  <c r="P2868" i="1"/>
  <c r="Q2868" i="1"/>
  <c r="R2868" i="1"/>
  <c r="S2868" i="1"/>
  <c r="O2869" i="1"/>
  <c r="P2869" i="1"/>
  <c r="Q2869" i="1"/>
  <c r="R2869" i="1"/>
  <c r="S2869" i="1"/>
  <c r="O2870" i="1"/>
  <c r="P2870" i="1"/>
  <c r="Q2870" i="1"/>
  <c r="R2870" i="1"/>
  <c r="S2870" i="1"/>
  <c r="O2871" i="1"/>
  <c r="P2871" i="1"/>
  <c r="Q2871" i="1"/>
  <c r="R2871" i="1"/>
  <c r="S2871" i="1"/>
  <c r="O2872" i="1"/>
  <c r="P2872" i="1"/>
  <c r="Q2872" i="1"/>
  <c r="R2872" i="1"/>
  <c r="S2872" i="1"/>
  <c r="O2873" i="1"/>
  <c r="P2873" i="1"/>
  <c r="Q2873" i="1"/>
  <c r="R2873" i="1"/>
  <c r="S2873" i="1"/>
  <c r="O2874" i="1"/>
  <c r="P2874" i="1"/>
  <c r="Q2874" i="1"/>
  <c r="R2874" i="1"/>
  <c r="S2874" i="1"/>
  <c r="O2875" i="1"/>
  <c r="P2875" i="1"/>
  <c r="Q2875" i="1"/>
  <c r="R2875" i="1"/>
  <c r="S2875" i="1"/>
  <c r="O2876" i="1"/>
  <c r="P2876" i="1"/>
  <c r="Q2876" i="1"/>
  <c r="R2876" i="1"/>
  <c r="S2876" i="1"/>
  <c r="O2877" i="1"/>
  <c r="P2877" i="1"/>
  <c r="Q2877" i="1"/>
  <c r="R2877" i="1"/>
  <c r="S2877" i="1"/>
  <c r="O2878" i="1"/>
  <c r="P2878" i="1"/>
  <c r="Q2878" i="1"/>
  <c r="R2878" i="1"/>
  <c r="S2878" i="1"/>
  <c r="O2879" i="1"/>
  <c r="P2879" i="1"/>
  <c r="Q2879" i="1"/>
  <c r="R2879" i="1"/>
  <c r="S2879" i="1"/>
  <c r="O2880" i="1"/>
  <c r="P2880" i="1"/>
  <c r="Q2880" i="1"/>
  <c r="R2880" i="1"/>
  <c r="S2880" i="1"/>
  <c r="O2881" i="1"/>
  <c r="P2881" i="1"/>
  <c r="Q2881" i="1"/>
  <c r="R2881" i="1"/>
  <c r="S2881" i="1"/>
  <c r="O2882" i="1"/>
  <c r="P2882" i="1"/>
  <c r="Q2882" i="1"/>
  <c r="R2882" i="1"/>
  <c r="S2882" i="1"/>
  <c r="O2883" i="1"/>
  <c r="P2883" i="1"/>
  <c r="Q2883" i="1"/>
  <c r="R2883" i="1"/>
  <c r="S2883" i="1"/>
  <c r="O2884" i="1"/>
  <c r="P2884" i="1"/>
  <c r="Q2884" i="1"/>
  <c r="R2884" i="1"/>
  <c r="S2884" i="1"/>
  <c r="O2885" i="1"/>
  <c r="P2885" i="1"/>
  <c r="Q2885" i="1"/>
  <c r="R2885" i="1"/>
  <c r="S2885" i="1"/>
  <c r="O2886" i="1"/>
  <c r="P2886" i="1"/>
  <c r="Q2886" i="1"/>
  <c r="R2886" i="1"/>
  <c r="S2886" i="1"/>
  <c r="O2887" i="1"/>
  <c r="P2887" i="1"/>
  <c r="Q2887" i="1"/>
  <c r="R2887" i="1"/>
  <c r="S2887" i="1"/>
  <c r="O2888" i="1"/>
  <c r="P2888" i="1"/>
  <c r="Q2888" i="1"/>
  <c r="R2888" i="1"/>
  <c r="S2888" i="1"/>
  <c r="O2889" i="1"/>
  <c r="P2889" i="1"/>
  <c r="Q2889" i="1"/>
  <c r="R2889" i="1"/>
  <c r="S2889" i="1"/>
  <c r="O2890" i="1"/>
  <c r="P2890" i="1"/>
  <c r="Q2890" i="1"/>
  <c r="R2890" i="1"/>
  <c r="S2890" i="1"/>
  <c r="O2891" i="1"/>
  <c r="P2891" i="1"/>
  <c r="Q2891" i="1"/>
  <c r="R2891" i="1"/>
  <c r="S2891" i="1"/>
  <c r="O2892" i="1"/>
  <c r="P2892" i="1"/>
  <c r="Q2892" i="1"/>
  <c r="R2892" i="1"/>
  <c r="S2892" i="1"/>
  <c r="O2893" i="1"/>
  <c r="P2893" i="1"/>
  <c r="Q2893" i="1"/>
  <c r="R2893" i="1"/>
  <c r="S2893" i="1"/>
  <c r="O2894" i="1"/>
  <c r="P2894" i="1"/>
  <c r="Q2894" i="1"/>
  <c r="R2894" i="1"/>
  <c r="S2894" i="1"/>
  <c r="O2895" i="1"/>
  <c r="P2895" i="1"/>
  <c r="Q2895" i="1"/>
  <c r="R2895" i="1"/>
  <c r="S2895" i="1"/>
  <c r="O2896" i="1"/>
  <c r="P2896" i="1"/>
  <c r="Q2896" i="1"/>
  <c r="R2896" i="1"/>
  <c r="S2896" i="1"/>
  <c r="O2897" i="1"/>
  <c r="P2897" i="1"/>
  <c r="Q2897" i="1"/>
  <c r="R2897" i="1"/>
  <c r="S2897" i="1"/>
  <c r="O2898" i="1"/>
  <c r="P2898" i="1"/>
  <c r="Q2898" i="1"/>
  <c r="R2898" i="1"/>
  <c r="S2898" i="1"/>
  <c r="O2899" i="1"/>
  <c r="P2899" i="1"/>
  <c r="Q2899" i="1"/>
  <c r="R2899" i="1"/>
  <c r="S2899" i="1"/>
  <c r="O2900" i="1"/>
  <c r="P2900" i="1"/>
  <c r="Q2900" i="1"/>
  <c r="R2900" i="1"/>
  <c r="S2900" i="1"/>
  <c r="O2901" i="1"/>
  <c r="P2901" i="1"/>
  <c r="Q2901" i="1"/>
  <c r="R2901" i="1"/>
  <c r="S2901" i="1"/>
  <c r="O2902" i="1"/>
  <c r="P2902" i="1"/>
  <c r="Q2902" i="1"/>
  <c r="R2902" i="1"/>
  <c r="S2902" i="1"/>
  <c r="O2903" i="1"/>
  <c r="P2903" i="1"/>
  <c r="Q2903" i="1"/>
  <c r="R2903" i="1"/>
  <c r="S2903" i="1"/>
  <c r="O2904" i="1"/>
  <c r="P2904" i="1"/>
  <c r="Q2904" i="1"/>
  <c r="R2904" i="1"/>
  <c r="S2904" i="1"/>
  <c r="O2905" i="1"/>
  <c r="P2905" i="1"/>
  <c r="Q2905" i="1"/>
  <c r="R2905" i="1"/>
  <c r="S2905" i="1"/>
  <c r="O2906" i="1"/>
  <c r="P2906" i="1"/>
  <c r="Q2906" i="1"/>
  <c r="R2906" i="1"/>
  <c r="S2906" i="1"/>
  <c r="O2907" i="1"/>
  <c r="P2907" i="1"/>
  <c r="Q2907" i="1"/>
  <c r="R2907" i="1"/>
  <c r="S2907" i="1"/>
  <c r="O2908" i="1"/>
  <c r="P2908" i="1"/>
  <c r="Q2908" i="1"/>
  <c r="R2908" i="1"/>
  <c r="S2908" i="1"/>
  <c r="O2909" i="1"/>
  <c r="P2909" i="1"/>
  <c r="Q2909" i="1"/>
  <c r="R2909" i="1"/>
  <c r="S2909" i="1"/>
  <c r="O2910" i="1"/>
  <c r="P2910" i="1"/>
  <c r="Q2910" i="1"/>
  <c r="R2910" i="1"/>
  <c r="S2910" i="1"/>
  <c r="O2911" i="1"/>
  <c r="P2911" i="1"/>
  <c r="Q2911" i="1"/>
  <c r="R2911" i="1"/>
  <c r="S2911" i="1"/>
  <c r="O2912" i="1"/>
  <c r="P2912" i="1"/>
  <c r="Q2912" i="1"/>
  <c r="R2912" i="1"/>
  <c r="S2912" i="1"/>
  <c r="O2913" i="1"/>
  <c r="P2913" i="1"/>
  <c r="Q2913" i="1"/>
  <c r="R2913" i="1"/>
  <c r="S2913" i="1"/>
  <c r="O2914" i="1"/>
  <c r="P2914" i="1"/>
  <c r="Q2914" i="1"/>
  <c r="R2914" i="1"/>
  <c r="S2914" i="1"/>
  <c r="O2915" i="1"/>
  <c r="P2915" i="1"/>
  <c r="Q2915" i="1"/>
  <c r="R2915" i="1"/>
  <c r="S2915" i="1"/>
  <c r="O2916" i="1"/>
  <c r="P2916" i="1"/>
  <c r="Q2916" i="1"/>
  <c r="R2916" i="1"/>
  <c r="S2916" i="1"/>
  <c r="O2917" i="1"/>
  <c r="P2917" i="1"/>
  <c r="Q2917" i="1"/>
  <c r="R2917" i="1"/>
  <c r="S2917" i="1"/>
  <c r="O2918" i="1"/>
  <c r="P2918" i="1"/>
  <c r="Q2918" i="1"/>
  <c r="R2918" i="1"/>
  <c r="S2918" i="1"/>
  <c r="O2919" i="1"/>
  <c r="P2919" i="1"/>
  <c r="Q2919" i="1"/>
  <c r="R2919" i="1"/>
  <c r="S2919" i="1"/>
  <c r="O2920" i="1"/>
  <c r="P2920" i="1"/>
  <c r="Q2920" i="1"/>
  <c r="R2920" i="1"/>
  <c r="S2920" i="1"/>
  <c r="O2921" i="1"/>
  <c r="P2921" i="1"/>
  <c r="Q2921" i="1"/>
  <c r="R2921" i="1"/>
  <c r="S2921" i="1"/>
  <c r="O2922" i="1"/>
  <c r="P2922" i="1"/>
  <c r="Q2922" i="1"/>
  <c r="R2922" i="1"/>
  <c r="S2922" i="1"/>
  <c r="O2923" i="1"/>
  <c r="P2923" i="1"/>
  <c r="Q2923" i="1"/>
  <c r="R2923" i="1"/>
  <c r="S2923" i="1"/>
  <c r="O2924" i="1"/>
  <c r="P2924" i="1"/>
  <c r="Q2924" i="1"/>
  <c r="R2924" i="1"/>
  <c r="S2924" i="1"/>
  <c r="O2925" i="1"/>
  <c r="P2925" i="1"/>
  <c r="Q2925" i="1"/>
  <c r="R2925" i="1"/>
  <c r="S2925" i="1"/>
  <c r="O2926" i="1"/>
  <c r="P2926" i="1"/>
  <c r="Q2926" i="1"/>
  <c r="R2926" i="1"/>
  <c r="S2926" i="1"/>
  <c r="O2927" i="1"/>
  <c r="P2927" i="1"/>
  <c r="Q2927" i="1"/>
  <c r="R2927" i="1"/>
  <c r="S2927" i="1"/>
  <c r="O2928" i="1"/>
  <c r="P2928" i="1"/>
  <c r="Q2928" i="1"/>
  <c r="R2928" i="1"/>
  <c r="S2928" i="1"/>
  <c r="O2929" i="1"/>
  <c r="P2929" i="1"/>
  <c r="Q2929" i="1"/>
  <c r="R2929" i="1"/>
  <c r="S2929" i="1"/>
  <c r="O2930" i="1"/>
  <c r="P2930" i="1"/>
  <c r="Q2930" i="1"/>
  <c r="R2930" i="1"/>
  <c r="S2930" i="1"/>
  <c r="O2931" i="1"/>
  <c r="P2931" i="1"/>
  <c r="Q2931" i="1"/>
  <c r="R2931" i="1"/>
  <c r="S2931" i="1"/>
  <c r="O2932" i="1"/>
  <c r="P2932" i="1"/>
  <c r="Q2932" i="1"/>
  <c r="R2932" i="1"/>
  <c r="S2932" i="1"/>
  <c r="O2933" i="1"/>
  <c r="P2933" i="1"/>
  <c r="Q2933" i="1"/>
  <c r="R2933" i="1"/>
  <c r="S2933" i="1"/>
  <c r="O2934" i="1"/>
  <c r="P2934" i="1"/>
  <c r="Q2934" i="1"/>
  <c r="R2934" i="1"/>
  <c r="S2934" i="1"/>
  <c r="O2935" i="1"/>
  <c r="P2935" i="1"/>
  <c r="Q2935" i="1"/>
  <c r="R2935" i="1"/>
  <c r="S2935" i="1"/>
  <c r="O2936" i="1"/>
  <c r="P2936" i="1"/>
  <c r="Q2936" i="1"/>
  <c r="R2936" i="1"/>
  <c r="S2936" i="1"/>
  <c r="O2937" i="1"/>
  <c r="P2937" i="1"/>
  <c r="Q2937" i="1"/>
  <c r="R2937" i="1"/>
  <c r="S2937" i="1"/>
  <c r="O2938" i="1"/>
  <c r="P2938" i="1"/>
  <c r="Q2938" i="1"/>
  <c r="R2938" i="1"/>
  <c r="S2938" i="1"/>
  <c r="O2939" i="1"/>
  <c r="P2939" i="1"/>
  <c r="Q2939" i="1"/>
  <c r="R2939" i="1"/>
  <c r="S2939" i="1"/>
  <c r="O2940" i="1"/>
  <c r="P2940" i="1"/>
  <c r="Q2940" i="1"/>
  <c r="R2940" i="1"/>
  <c r="S2940" i="1"/>
  <c r="O2941" i="1"/>
  <c r="P2941" i="1"/>
  <c r="Q2941" i="1"/>
  <c r="R2941" i="1"/>
  <c r="S2941" i="1"/>
  <c r="O2942" i="1"/>
  <c r="P2942" i="1"/>
  <c r="Q2942" i="1"/>
  <c r="R2942" i="1"/>
  <c r="S2942" i="1"/>
  <c r="O2943" i="1"/>
  <c r="P2943" i="1"/>
  <c r="Q2943" i="1"/>
  <c r="R2943" i="1"/>
  <c r="S2943" i="1"/>
  <c r="O2944" i="1"/>
  <c r="P2944" i="1"/>
  <c r="Q2944" i="1"/>
  <c r="R2944" i="1"/>
  <c r="S2944" i="1"/>
  <c r="O2945" i="1"/>
  <c r="P2945" i="1"/>
  <c r="Q2945" i="1"/>
  <c r="R2945" i="1"/>
  <c r="S2945" i="1"/>
  <c r="O2946" i="1"/>
  <c r="P2946" i="1"/>
  <c r="Q2946" i="1"/>
  <c r="R2946" i="1"/>
  <c r="S2946" i="1"/>
  <c r="O2947" i="1"/>
  <c r="P2947" i="1"/>
  <c r="Q2947" i="1"/>
  <c r="R2947" i="1"/>
  <c r="S2947" i="1"/>
  <c r="O2948" i="1"/>
  <c r="P2948" i="1"/>
  <c r="Q2948" i="1"/>
  <c r="R2948" i="1"/>
  <c r="S2948" i="1"/>
  <c r="O2949" i="1"/>
  <c r="P2949" i="1"/>
  <c r="Q2949" i="1"/>
  <c r="R2949" i="1"/>
  <c r="S2949" i="1"/>
  <c r="O2950" i="1"/>
  <c r="P2950" i="1"/>
  <c r="Q2950" i="1"/>
  <c r="R2950" i="1"/>
  <c r="S2950" i="1"/>
  <c r="O2951" i="1"/>
  <c r="P2951" i="1"/>
  <c r="Q2951" i="1"/>
  <c r="R2951" i="1"/>
  <c r="S2951" i="1"/>
  <c r="O2952" i="1"/>
  <c r="P2952" i="1"/>
  <c r="Q2952" i="1"/>
  <c r="R2952" i="1"/>
  <c r="S2952" i="1"/>
  <c r="O2953" i="1"/>
  <c r="P2953" i="1"/>
  <c r="Q2953" i="1"/>
  <c r="R2953" i="1"/>
  <c r="S2953" i="1"/>
  <c r="O2954" i="1"/>
  <c r="P2954" i="1"/>
  <c r="Q2954" i="1"/>
  <c r="R2954" i="1"/>
  <c r="S2954" i="1"/>
  <c r="O2955" i="1"/>
  <c r="P2955" i="1"/>
  <c r="Q2955" i="1"/>
  <c r="R2955" i="1"/>
  <c r="S2955" i="1"/>
  <c r="O2956" i="1"/>
  <c r="P2956" i="1"/>
  <c r="Q2956" i="1"/>
  <c r="R2956" i="1"/>
  <c r="S2956" i="1"/>
  <c r="O2957" i="1"/>
  <c r="P2957" i="1"/>
  <c r="Q2957" i="1"/>
  <c r="R2957" i="1"/>
  <c r="S2957" i="1"/>
  <c r="O2958" i="1"/>
  <c r="P2958" i="1"/>
  <c r="Q2958" i="1"/>
  <c r="R2958" i="1"/>
  <c r="S2958" i="1"/>
  <c r="O2959" i="1"/>
  <c r="P2959" i="1"/>
  <c r="Q2959" i="1"/>
  <c r="R2959" i="1"/>
  <c r="S2959" i="1"/>
  <c r="O2960" i="1"/>
  <c r="P2960" i="1"/>
  <c r="Q2960" i="1"/>
  <c r="R2960" i="1"/>
  <c r="S2960" i="1"/>
  <c r="O2961" i="1"/>
  <c r="P2961" i="1"/>
  <c r="Q2961" i="1"/>
  <c r="R2961" i="1"/>
  <c r="S2961" i="1"/>
  <c r="O2962" i="1"/>
  <c r="P2962" i="1"/>
  <c r="Q2962" i="1"/>
  <c r="R2962" i="1"/>
  <c r="S2962" i="1"/>
  <c r="O2963" i="1"/>
  <c r="P2963" i="1"/>
  <c r="Q2963" i="1"/>
  <c r="R2963" i="1"/>
  <c r="S2963" i="1"/>
  <c r="O2964" i="1"/>
  <c r="P2964" i="1"/>
  <c r="Q2964" i="1"/>
  <c r="R2964" i="1"/>
  <c r="S2964" i="1"/>
  <c r="O2965" i="1"/>
  <c r="P2965" i="1"/>
  <c r="Q2965" i="1"/>
  <c r="R2965" i="1"/>
  <c r="S2965" i="1"/>
  <c r="O2966" i="1"/>
  <c r="P2966" i="1"/>
  <c r="Q2966" i="1"/>
  <c r="R2966" i="1"/>
  <c r="S2966" i="1"/>
  <c r="O2967" i="1"/>
  <c r="P2967" i="1"/>
  <c r="Q2967" i="1"/>
  <c r="R2967" i="1"/>
  <c r="S2967" i="1"/>
  <c r="O2968" i="1"/>
  <c r="P2968" i="1"/>
  <c r="Q2968" i="1"/>
  <c r="R2968" i="1"/>
  <c r="S2968" i="1"/>
  <c r="O2969" i="1"/>
  <c r="P2969" i="1"/>
  <c r="Q2969" i="1"/>
  <c r="R2969" i="1"/>
  <c r="S2969" i="1"/>
  <c r="O2970" i="1"/>
  <c r="P2970" i="1"/>
  <c r="Q2970" i="1"/>
  <c r="R2970" i="1"/>
  <c r="S2970" i="1"/>
  <c r="O2971" i="1"/>
  <c r="P2971" i="1"/>
  <c r="Q2971" i="1"/>
  <c r="R2971" i="1"/>
  <c r="S2971" i="1"/>
  <c r="O2972" i="1"/>
  <c r="P2972" i="1"/>
  <c r="Q2972" i="1"/>
  <c r="R2972" i="1"/>
  <c r="S2972" i="1"/>
  <c r="O2973" i="1"/>
  <c r="P2973" i="1"/>
  <c r="Q2973" i="1"/>
  <c r="R2973" i="1"/>
  <c r="S2973" i="1"/>
  <c r="O2974" i="1"/>
  <c r="P2974" i="1"/>
  <c r="Q2974" i="1"/>
  <c r="R2974" i="1"/>
  <c r="S2974" i="1"/>
  <c r="O2975" i="1"/>
  <c r="P2975" i="1"/>
  <c r="Q2975" i="1"/>
  <c r="R2975" i="1"/>
  <c r="S2975" i="1"/>
  <c r="O2976" i="1"/>
  <c r="P2976" i="1"/>
  <c r="Q2976" i="1"/>
  <c r="R2976" i="1"/>
  <c r="S2976" i="1"/>
  <c r="O2977" i="1"/>
  <c r="P2977" i="1"/>
  <c r="Q2977" i="1"/>
  <c r="R2977" i="1"/>
  <c r="S2977" i="1"/>
  <c r="O2978" i="1"/>
  <c r="P2978" i="1"/>
  <c r="Q2978" i="1"/>
  <c r="R2978" i="1"/>
  <c r="S2978" i="1"/>
  <c r="O2979" i="1"/>
  <c r="P2979" i="1"/>
  <c r="Q2979" i="1"/>
  <c r="R2979" i="1"/>
  <c r="S2979" i="1"/>
  <c r="O2980" i="1"/>
  <c r="P2980" i="1"/>
  <c r="Q2980" i="1"/>
  <c r="R2980" i="1"/>
  <c r="S2980" i="1"/>
  <c r="O2981" i="1"/>
  <c r="P2981" i="1"/>
  <c r="Q2981" i="1"/>
  <c r="R2981" i="1"/>
  <c r="S2981" i="1"/>
  <c r="O2982" i="1"/>
  <c r="P2982" i="1"/>
  <c r="Q2982" i="1"/>
  <c r="R2982" i="1"/>
  <c r="S2982" i="1"/>
  <c r="O2983" i="1"/>
  <c r="P2983" i="1"/>
  <c r="Q2983" i="1"/>
  <c r="R2983" i="1"/>
  <c r="S2983" i="1"/>
  <c r="O2984" i="1"/>
  <c r="P2984" i="1"/>
  <c r="Q2984" i="1"/>
  <c r="R2984" i="1"/>
  <c r="S2984" i="1"/>
  <c r="O2985" i="1"/>
  <c r="P2985" i="1"/>
  <c r="Q2985" i="1"/>
  <c r="R2985" i="1"/>
  <c r="S2985" i="1"/>
  <c r="O2986" i="1"/>
  <c r="P2986" i="1"/>
  <c r="Q2986" i="1"/>
  <c r="R2986" i="1"/>
  <c r="S2986" i="1"/>
  <c r="O2987" i="1"/>
  <c r="P2987" i="1"/>
  <c r="Q2987" i="1"/>
  <c r="R2987" i="1"/>
  <c r="S2987" i="1"/>
  <c r="O2988" i="1"/>
  <c r="P2988" i="1"/>
  <c r="Q2988" i="1"/>
  <c r="R2988" i="1"/>
  <c r="S2988" i="1"/>
  <c r="O2989" i="1"/>
  <c r="P2989" i="1"/>
  <c r="Q2989" i="1"/>
  <c r="R2989" i="1"/>
  <c r="S2989" i="1"/>
  <c r="O2990" i="1"/>
  <c r="P2990" i="1"/>
  <c r="Q2990" i="1"/>
  <c r="R2990" i="1"/>
  <c r="S2990" i="1"/>
  <c r="O2991" i="1"/>
  <c r="P2991" i="1"/>
  <c r="Q2991" i="1"/>
  <c r="R2991" i="1"/>
  <c r="S2991" i="1"/>
  <c r="O2992" i="1"/>
  <c r="P2992" i="1"/>
  <c r="Q2992" i="1"/>
  <c r="R2992" i="1"/>
  <c r="S2992" i="1"/>
  <c r="O2993" i="1"/>
  <c r="P2993" i="1"/>
  <c r="Q2993" i="1"/>
  <c r="R2993" i="1"/>
  <c r="S2993" i="1"/>
  <c r="O2994" i="1"/>
  <c r="P2994" i="1"/>
  <c r="Q2994" i="1"/>
  <c r="R2994" i="1"/>
  <c r="S2994" i="1"/>
  <c r="O2995" i="1"/>
  <c r="P2995" i="1"/>
  <c r="Q2995" i="1"/>
  <c r="R2995" i="1"/>
  <c r="S2995" i="1"/>
  <c r="O2996" i="1"/>
  <c r="P2996" i="1"/>
  <c r="Q2996" i="1"/>
  <c r="R2996" i="1"/>
  <c r="S2996" i="1"/>
  <c r="O2997" i="1"/>
  <c r="P2997" i="1"/>
  <c r="Q2997" i="1"/>
  <c r="R2997" i="1"/>
  <c r="S2997" i="1"/>
  <c r="O2998" i="1"/>
  <c r="P2998" i="1"/>
  <c r="Q2998" i="1"/>
  <c r="R2998" i="1"/>
  <c r="S2998" i="1"/>
  <c r="O2999" i="1"/>
  <c r="P2999" i="1"/>
  <c r="Q2999" i="1"/>
  <c r="R2999" i="1"/>
  <c r="S2999" i="1"/>
  <c r="O3000" i="1"/>
  <c r="P3000" i="1"/>
  <c r="Q3000" i="1"/>
  <c r="R3000" i="1"/>
  <c r="S3000" i="1"/>
  <c r="O3001" i="1"/>
  <c r="P3001" i="1"/>
  <c r="Q3001" i="1"/>
  <c r="R3001" i="1"/>
  <c r="S3001" i="1"/>
  <c r="O3002" i="1"/>
  <c r="P3002" i="1"/>
  <c r="Q3002" i="1"/>
  <c r="R3002" i="1"/>
  <c r="S300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D3" i="1"/>
  <c r="M3" i="1"/>
  <c r="D4" i="1"/>
  <c r="M4" i="1"/>
  <c r="D5" i="1"/>
  <c r="M5" i="1"/>
  <c r="D6" i="1"/>
  <c r="M6" i="1"/>
  <c r="D7" i="1"/>
  <c r="M7" i="1"/>
  <c r="D8" i="1"/>
  <c r="M8" i="1"/>
  <c r="D9" i="1"/>
  <c r="M9" i="1"/>
  <c r="D10" i="1"/>
  <c r="M10" i="1"/>
  <c r="D11" i="1"/>
  <c r="M11" i="1"/>
  <c r="D12" i="1"/>
  <c r="M12" i="1"/>
  <c r="D13" i="1"/>
  <c r="M13" i="1"/>
  <c r="D14" i="1"/>
  <c r="M14" i="1"/>
  <c r="D15" i="1"/>
  <c r="M15" i="1"/>
  <c r="D16" i="1"/>
  <c r="M16" i="1"/>
  <c r="D17" i="1"/>
  <c r="M17" i="1"/>
  <c r="D18" i="1"/>
  <c r="M18" i="1"/>
  <c r="D19" i="1"/>
  <c r="M19" i="1"/>
  <c r="D20" i="1"/>
  <c r="M20" i="1"/>
  <c r="D21" i="1"/>
  <c r="M21" i="1"/>
  <c r="D22" i="1"/>
  <c r="M22" i="1"/>
  <c r="D23" i="1"/>
  <c r="M23" i="1"/>
  <c r="D24" i="1"/>
  <c r="M24" i="1"/>
  <c r="D25" i="1"/>
  <c r="M25" i="1"/>
  <c r="D26" i="1"/>
  <c r="M26" i="1"/>
  <c r="D27" i="1"/>
  <c r="M27" i="1"/>
  <c r="D28" i="1"/>
  <c r="M28" i="1"/>
  <c r="D29" i="1"/>
  <c r="M29" i="1"/>
  <c r="D30" i="1"/>
  <c r="M30" i="1"/>
  <c r="D31" i="1"/>
  <c r="M31" i="1"/>
  <c r="D32" i="1"/>
  <c r="M32" i="1"/>
  <c r="D33" i="1"/>
  <c r="M33" i="1"/>
  <c r="D34" i="1"/>
  <c r="M34" i="1"/>
  <c r="D35" i="1"/>
  <c r="M35" i="1"/>
  <c r="D36" i="1"/>
  <c r="M36" i="1"/>
  <c r="D37" i="1"/>
  <c r="M37" i="1"/>
  <c r="D38" i="1"/>
  <c r="M38" i="1"/>
  <c r="D39" i="1"/>
  <c r="M39" i="1"/>
  <c r="D40" i="1"/>
  <c r="M40" i="1"/>
  <c r="D41" i="1"/>
  <c r="M41" i="1"/>
  <c r="D42" i="1"/>
  <c r="M42" i="1"/>
  <c r="D43" i="1"/>
  <c r="M43" i="1"/>
  <c r="D44" i="1"/>
  <c r="M44" i="1"/>
  <c r="D45" i="1"/>
  <c r="M45" i="1"/>
  <c r="D46" i="1"/>
  <c r="M46" i="1"/>
  <c r="D47" i="1"/>
  <c r="M47" i="1"/>
  <c r="D48" i="1"/>
  <c r="M48" i="1"/>
  <c r="D49" i="1"/>
  <c r="M49" i="1"/>
  <c r="D50" i="1"/>
  <c r="M50" i="1"/>
  <c r="D51" i="1"/>
  <c r="M51" i="1"/>
  <c r="D52" i="1"/>
  <c r="M52" i="1"/>
  <c r="D53" i="1"/>
  <c r="M53" i="1"/>
  <c r="D54" i="1"/>
  <c r="M54" i="1"/>
  <c r="D55" i="1"/>
  <c r="M55" i="1"/>
  <c r="D56" i="1"/>
  <c r="M56" i="1"/>
  <c r="D57" i="1"/>
  <c r="M57" i="1"/>
  <c r="D58" i="1"/>
  <c r="M58" i="1"/>
  <c r="D59" i="1"/>
  <c r="M59" i="1"/>
  <c r="D60" i="1"/>
  <c r="M60" i="1"/>
  <c r="D61" i="1"/>
  <c r="M61" i="1"/>
  <c r="D62" i="1"/>
  <c r="M62" i="1"/>
  <c r="D63" i="1"/>
  <c r="M63" i="1"/>
  <c r="D64" i="1"/>
  <c r="M64" i="1"/>
  <c r="D65" i="1"/>
  <c r="M65" i="1"/>
  <c r="D66" i="1"/>
  <c r="M66" i="1"/>
  <c r="D67" i="1"/>
  <c r="M67" i="1"/>
  <c r="D68" i="1"/>
  <c r="M68" i="1"/>
  <c r="D69" i="1"/>
  <c r="M69" i="1"/>
  <c r="D70" i="1"/>
  <c r="M70" i="1"/>
  <c r="D71" i="1"/>
  <c r="M71" i="1"/>
  <c r="D72" i="1"/>
  <c r="M72" i="1"/>
  <c r="D73" i="1"/>
  <c r="M73" i="1"/>
  <c r="D74" i="1"/>
  <c r="M74" i="1"/>
  <c r="D75" i="1"/>
  <c r="M75" i="1"/>
  <c r="D76" i="1"/>
  <c r="M76" i="1"/>
  <c r="D77" i="1"/>
  <c r="M77" i="1"/>
  <c r="D78" i="1"/>
  <c r="M78" i="1"/>
  <c r="D79" i="1"/>
  <c r="M79" i="1"/>
  <c r="D80" i="1"/>
  <c r="M80" i="1"/>
  <c r="D81" i="1"/>
  <c r="M81" i="1"/>
  <c r="D82" i="1"/>
  <c r="M82" i="1"/>
  <c r="D83" i="1"/>
  <c r="M83" i="1"/>
  <c r="D84" i="1"/>
  <c r="M84" i="1"/>
  <c r="D85" i="1"/>
  <c r="M85" i="1"/>
  <c r="D86" i="1"/>
  <c r="M86" i="1"/>
  <c r="D87" i="1"/>
  <c r="M87" i="1"/>
  <c r="D88" i="1"/>
  <c r="M88" i="1"/>
  <c r="D89" i="1"/>
  <c r="M89" i="1"/>
  <c r="D90" i="1"/>
  <c r="M90" i="1"/>
  <c r="D91" i="1"/>
  <c r="M91" i="1"/>
  <c r="D92" i="1"/>
  <c r="M92" i="1"/>
  <c r="D93" i="1"/>
  <c r="M93" i="1"/>
  <c r="D94" i="1"/>
  <c r="M94" i="1"/>
  <c r="D95" i="1"/>
  <c r="M95" i="1"/>
  <c r="D96" i="1"/>
  <c r="M96" i="1"/>
  <c r="D97" i="1"/>
  <c r="M97" i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D105" i="1"/>
  <c r="M105" i="1"/>
  <c r="D106" i="1"/>
  <c r="M106" i="1"/>
  <c r="D107" i="1"/>
  <c r="M107" i="1"/>
  <c r="D108" i="1"/>
  <c r="M108" i="1"/>
  <c r="D109" i="1"/>
  <c r="M109" i="1"/>
  <c r="D110" i="1"/>
  <c r="M110" i="1"/>
  <c r="D111" i="1"/>
  <c r="M111" i="1"/>
  <c r="D112" i="1"/>
  <c r="M112" i="1"/>
  <c r="D113" i="1"/>
  <c r="M113" i="1"/>
  <c r="D114" i="1"/>
  <c r="M114" i="1"/>
  <c r="D115" i="1"/>
  <c r="M115" i="1"/>
  <c r="D116" i="1"/>
  <c r="M116" i="1"/>
  <c r="D117" i="1"/>
  <c r="M117" i="1"/>
  <c r="D118" i="1"/>
  <c r="M118" i="1"/>
  <c r="D119" i="1"/>
  <c r="M119" i="1"/>
  <c r="D120" i="1"/>
  <c r="M120" i="1"/>
  <c r="D121" i="1"/>
  <c r="M121" i="1"/>
  <c r="D122" i="1"/>
  <c r="M122" i="1"/>
  <c r="D123" i="1"/>
  <c r="M123" i="1"/>
  <c r="D124" i="1"/>
  <c r="M124" i="1"/>
  <c r="D125" i="1"/>
  <c r="M125" i="1"/>
  <c r="D126" i="1"/>
  <c r="M126" i="1"/>
  <c r="D127" i="1"/>
  <c r="M127" i="1"/>
  <c r="D128" i="1"/>
  <c r="M128" i="1"/>
  <c r="D129" i="1"/>
  <c r="M129" i="1"/>
  <c r="D130" i="1"/>
  <c r="M130" i="1"/>
  <c r="D131" i="1"/>
  <c r="M131" i="1"/>
  <c r="D132" i="1"/>
  <c r="M132" i="1"/>
  <c r="D133" i="1"/>
  <c r="M133" i="1"/>
  <c r="D134" i="1"/>
  <c r="M134" i="1"/>
  <c r="D135" i="1"/>
  <c r="M135" i="1"/>
  <c r="D136" i="1"/>
  <c r="M136" i="1"/>
  <c r="D137" i="1"/>
  <c r="M137" i="1"/>
  <c r="D138" i="1"/>
  <c r="M138" i="1"/>
  <c r="D139" i="1"/>
  <c r="M139" i="1"/>
  <c r="D140" i="1"/>
  <c r="M140" i="1"/>
  <c r="D141" i="1"/>
  <c r="M141" i="1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D150" i="1"/>
  <c r="M150" i="1"/>
  <c r="D151" i="1"/>
  <c r="M151" i="1"/>
  <c r="D152" i="1"/>
  <c r="M152" i="1"/>
  <c r="D153" i="1"/>
  <c r="M153" i="1"/>
  <c r="D154" i="1"/>
  <c r="M154" i="1"/>
  <c r="D155" i="1"/>
  <c r="M155" i="1"/>
  <c r="D156" i="1"/>
  <c r="M156" i="1"/>
  <c r="D157" i="1"/>
  <c r="M157" i="1"/>
  <c r="D158" i="1"/>
  <c r="M158" i="1"/>
  <c r="D159" i="1"/>
  <c r="M159" i="1"/>
  <c r="D160" i="1"/>
  <c r="M160" i="1"/>
  <c r="D161" i="1"/>
  <c r="M161" i="1"/>
  <c r="D162" i="1"/>
  <c r="M162" i="1"/>
  <c r="D163" i="1"/>
  <c r="M163" i="1"/>
  <c r="D164" i="1"/>
  <c r="M164" i="1"/>
  <c r="D165" i="1"/>
  <c r="M165" i="1"/>
  <c r="D166" i="1"/>
  <c r="M166" i="1"/>
  <c r="D167" i="1"/>
  <c r="M167" i="1"/>
  <c r="D168" i="1"/>
  <c r="M168" i="1"/>
  <c r="D169" i="1"/>
  <c r="M169" i="1"/>
  <c r="D170" i="1"/>
  <c r="M170" i="1"/>
  <c r="D171" i="1"/>
  <c r="M171" i="1"/>
  <c r="D172" i="1"/>
  <c r="M172" i="1"/>
  <c r="D173" i="1"/>
  <c r="M173" i="1"/>
  <c r="D174" i="1"/>
  <c r="M174" i="1"/>
  <c r="D175" i="1"/>
  <c r="M175" i="1"/>
  <c r="D176" i="1"/>
  <c r="M176" i="1"/>
  <c r="D177" i="1"/>
  <c r="M177" i="1"/>
  <c r="D178" i="1"/>
  <c r="M178" i="1"/>
  <c r="D179" i="1"/>
  <c r="M179" i="1"/>
  <c r="D180" i="1"/>
  <c r="M180" i="1"/>
  <c r="D181" i="1"/>
  <c r="M181" i="1"/>
  <c r="D182" i="1"/>
  <c r="M182" i="1"/>
  <c r="D183" i="1"/>
  <c r="M183" i="1"/>
  <c r="D184" i="1"/>
  <c r="M184" i="1"/>
  <c r="D185" i="1"/>
  <c r="M185" i="1"/>
  <c r="D186" i="1"/>
  <c r="M186" i="1"/>
  <c r="D187" i="1"/>
  <c r="M187" i="1"/>
  <c r="D188" i="1"/>
  <c r="M188" i="1"/>
  <c r="D189" i="1"/>
  <c r="M189" i="1"/>
  <c r="D190" i="1"/>
  <c r="M190" i="1"/>
  <c r="D191" i="1"/>
  <c r="M191" i="1"/>
  <c r="D192" i="1"/>
  <c r="M192" i="1"/>
  <c r="D193" i="1"/>
  <c r="M193" i="1"/>
  <c r="D194" i="1"/>
  <c r="M194" i="1"/>
  <c r="D195" i="1"/>
  <c r="M195" i="1"/>
  <c r="D196" i="1"/>
  <c r="M196" i="1"/>
  <c r="D197" i="1"/>
  <c r="M197" i="1"/>
  <c r="D198" i="1"/>
  <c r="M198" i="1"/>
  <c r="D199" i="1"/>
  <c r="M199" i="1"/>
  <c r="D200" i="1"/>
  <c r="M200" i="1"/>
  <c r="D201" i="1"/>
  <c r="M201" i="1"/>
  <c r="D202" i="1"/>
  <c r="M202" i="1"/>
  <c r="D203" i="1"/>
  <c r="M203" i="1"/>
  <c r="D204" i="1"/>
  <c r="M204" i="1"/>
  <c r="D205" i="1"/>
  <c r="M205" i="1"/>
  <c r="D206" i="1"/>
  <c r="M206" i="1"/>
  <c r="D207" i="1"/>
  <c r="M207" i="1"/>
  <c r="D208" i="1"/>
  <c r="M208" i="1"/>
  <c r="D209" i="1"/>
  <c r="M209" i="1"/>
  <c r="D210" i="1"/>
  <c r="M210" i="1"/>
  <c r="D211" i="1"/>
  <c r="M211" i="1"/>
  <c r="D212" i="1"/>
  <c r="M212" i="1"/>
  <c r="D213" i="1"/>
  <c r="M213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223" i="1"/>
  <c r="M223" i="1"/>
  <c r="D224" i="1"/>
  <c r="M224" i="1"/>
  <c r="D225" i="1"/>
  <c r="M225" i="1"/>
  <c r="D226" i="1"/>
  <c r="M226" i="1"/>
  <c r="D227" i="1"/>
  <c r="M227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D260" i="1"/>
  <c r="M260" i="1"/>
  <c r="D261" i="1"/>
  <c r="M261" i="1"/>
  <c r="D262" i="1"/>
  <c r="M262" i="1"/>
  <c r="D263" i="1"/>
  <c r="M263" i="1"/>
  <c r="D264" i="1"/>
  <c r="M264" i="1"/>
  <c r="D265" i="1"/>
  <c r="M265" i="1"/>
  <c r="D266" i="1"/>
  <c r="M266" i="1"/>
  <c r="D267" i="1"/>
  <c r="M267" i="1"/>
  <c r="D268" i="1"/>
  <c r="M268" i="1"/>
  <c r="D269" i="1"/>
  <c r="M269" i="1"/>
  <c r="D270" i="1"/>
  <c r="M270" i="1"/>
  <c r="D271" i="1"/>
  <c r="M271" i="1"/>
  <c r="D272" i="1"/>
  <c r="M272" i="1"/>
  <c r="D273" i="1"/>
  <c r="M273" i="1"/>
  <c r="D274" i="1"/>
  <c r="M274" i="1"/>
  <c r="D275" i="1"/>
  <c r="M275" i="1"/>
  <c r="D276" i="1"/>
  <c r="M276" i="1"/>
  <c r="D277" i="1"/>
  <c r="M277" i="1"/>
  <c r="D278" i="1"/>
  <c r="M278" i="1"/>
  <c r="D279" i="1"/>
  <c r="M279" i="1"/>
  <c r="D280" i="1"/>
  <c r="M280" i="1"/>
  <c r="D281" i="1"/>
  <c r="M281" i="1"/>
  <c r="D282" i="1"/>
  <c r="M282" i="1"/>
  <c r="D283" i="1"/>
  <c r="M283" i="1"/>
  <c r="D284" i="1"/>
  <c r="M284" i="1"/>
  <c r="D285" i="1"/>
  <c r="M285" i="1"/>
  <c r="D286" i="1"/>
  <c r="M286" i="1"/>
  <c r="D287" i="1"/>
  <c r="M287" i="1"/>
  <c r="D288" i="1"/>
  <c r="M288" i="1"/>
  <c r="D289" i="1"/>
  <c r="M289" i="1"/>
  <c r="D290" i="1"/>
  <c r="M290" i="1"/>
  <c r="D291" i="1"/>
  <c r="M291" i="1"/>
  <c r="D292" i="1"/>
  <c r="M292" i="1"/>
  <c r="D293" i="1"/>
  <c r="M293" i="1"/>
  <c r="D294" i="1"/>
  <c r="M294" i="1"/>
  <c r="D295" i="1"/>
  <c r="M295" i="1"/>
  <c r="D296" i="1"/>
  <c r="M296" i="1"/>
  <c r="D297" i="1"/>
  <c r="M297" i="1"/>
  <c r="D298" i="1"/>
  <c r="M298" i="1"/>
  <c r="D299" i="1"/>
  <c r="M299" i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D324" i="1"/>
  <c r="M324" i="1"/>
  <c r="D325" i="1"/>
  <c r="M325" i="1"/>
  <c r="D326" i="1"/>
  <c r="M326" i="1"/>
  <c r="D327" i="1"/>
  <c r="M327" i="1"/>
  <c r="D328" i="1"/>
  <c r="M328" i="1"/>
  <c r="D329" i="1"/>
  <c r="M329" i="1"/>
  <c r="D330" i="1"/>
  <c r="M330" i="1"/>
  <c r="D331" i="1"/>
  <c r="M331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D338" i="1"/>
  <c r="M338" i="1"/>
  <c r="D339" i="1"/>
  <c r="M339" i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D355" i="1"/>
  <c r="M355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D371" i="1"/>
  <c r="M371" i="1"/>
  <c r="D372" i="1"/>
  <c r="M372" i="1"/>
  <c r="D373" i="1"/>
  <c r="M373" i="1"/>
  <c r="D374" i="1"/>
  <c r="M374" i="1"/>
  <c r="D375" i="1"/>
  <c r="M375" i="1"/>
  <c r="D376" i="1"/>
  <c r="M376" i="1"/>
  <c r="D377" i="1"/>
  <c r="M377" i="1"/>
  <c r="D378" i="1"/>
  <c r="M378" i="1"/>
  <c r="D379" i="1"/>
  <c r="M379" i="1"/>
  <c r="D380" i="1"/>
  <c r="M380" i="1"/>
  <c r="D381" i="1"/>
  <c r="M381" i="1"/>
  <c r="D382" i="1"/>
  <c r="M382" i="1"/>
  <c r="D383" i="1"/>
  <c r="M383" i="1"/>
  <c r="D384" i="1"/>
  <c r="M384" i="1"/>
  <c r="D385" i="1"/>
  <c r="M385" i="1"/>
  <c r="D386" i="1"/>
  <c r="M386" i="1"/>
  <c r="D387" i="1"/>
  <c r="M387" i="1"/>
  <c r="D388" i="1"/>
  <c r="M388" i="1"/>
  <c r="D389" i="1"/>
  <c r="M389" i="1"/>
  <c r="D390" i="1"/>
  <c r="M390" i="1"/>
  <c r="D391" i="1"/>
  <c r="M391" i="1"/>
  <c r="D392" i="1"/>
  <c r="M392" i="1"/>
  <c r="D393" i="1"/>
  <c r="M393" i="1"/>
  <c r="D394" i="1"/>
  <c r="M394" i="1"/>
  <c r="D395" i="1"/>
  <c r="M395" i="1"/>
  <c r="D396" i="1"/>
  <c r="M396" i="1"/>
  <c r="D397" i="1"/>
  <c r="M397" i="1"/>
  <c r="D398" i="1"/>
  <c r="M398" i="1"/>
  <c r="D399" i="1"/>
  <c r="M399" i="1"/>
  <c r="D400" i="1"/>
  <c r="M400" i="1"/>
  <c r="D401" i="1"/>
  <c r="M401" i="1"/>
  <c r="D402" i="1"/>
  <c r="M402" i="1"/>
  <c r="D403" i="1"/>
  <c r="M403" i="1"/>
  <c r="D404" i="1"/>
  <c r="M404" i="1"/>
  <c r="D405" i="1"/>
  <c r="M405" i="1"/>
  <c r="D406" i="1"/>
  <c r="M406" i="1"/>
  <c r="D407" i="1"/>
  <c r="M407" i="1"/>
  <c r="D408" i="1"/>
  <c r="M408" i="1"/>
  <c r="D409" i="1"/>
  <c r="M409" i="1"/>
  <c r="D410" i="1"/>
  <c r="M410" i="1"/>
  <c r="D411" i="1"/>
  <c r="M411" i="1"/>
  <c r="D412" i="1"/>
  <c r="M412" i="1"/>
  <c r="D413" i="1"/>
  <c r="M413" i="1"/>
  <c r="D414" i="1"/>
  <c r="M414" i="1"/>
  <c r="D415" i="1"/>
  <c r="M415" i="1"/>
  <c r="D416" i="1"/>
  <c r="M416" i="1"/>
  <c r="D417" i="1"/>
  <c r="M417" i="1"/>
  <c r="D418" i="1"/>
  <c r="M418" i="1"/>
  <c r="D419" i="1"/>
  <c r="M419" i="1"/>
  <c r="D420" i="1"/>
  <c r="M420" i="1"/>
  <c r="D421" i="1"/>
  <c r="M421" i="1"/>
  <c r="D422" i="1"/>
  <c r="M422" i="1"/>
  <c r="D423" i="1"/>
  <c r="M423" i="1"/>
  <c r="D424" i="1"/>
  <c r="M424" i="1"/>
  <c r="D425" i="1"/>
  <c r="M425" i="1"/>
  <c r="D426" i="1"/>
  <c r="M426" i="1"/>
  <c r="D427" i="1"/>
  <c r="M427" i="1"/>
  <c r="D428" i="1"/>
  <c r="M428" i="1"/>
  <c r="D429" i="1"/>
  <c r="M429" i="1"/>
  <c r="D430" i="1"/>
  <c r="M430" i="1"/>
  <c r="D431" i="1"/>
  <c r="M431" i="1"/>
  <c r="D432" i="1"/>
  <c r="M432" i="1"/>
  <c r="D433" i="1"/>
  <c r="M433" i="1"/>
  <c r="D434" i="1"/>
  <c r="M434" i="1"/>
  <c r="D435" i="1"/>
  <c r="M435" i="1"/>
  <c r="D436" i="1"/>
  <c r="M436" i="1"/>
  <c r="D437" i="1"/>
  <c r="M437" i="1"/>
  <c r="D438" i="1"/>
  <c r="M438" i="1"/>
  <c r="D439" i="1"/>
  <c r="M439" i="1"/>
  <c r="D440" i="1"/>
  <c r="M440" i="1"/>
  <c r="D441" i="1"/>
  <c r="M441" i="1"/>
  <c r="D442" i="1"/>
  <c r="M442" i="1"/>
  <c r="D443" i="1"/>
  <c r="M443" i="1"/>
  <c r="D444" i="1"/>
  <c r="M444" i="1"/>
  <c r="D445" i="1"/>
  <c r="M445" i="1"/>
  <c r="D446" i="1"/>
  <c r="M446" i="1"/>
  <c r="D447" i="1"/>
  <c r="M447" i="1"/>
  <c r="D448" i="1"/>
  <c r="M448" i="1"/>
  <c r="D449" i="1"/>
  <c r="M449" i="1"/>
  <c r="D450" i="1"/>
  <c r="M450" i="1"/>
  <c r="D451" i="1"/>
  <c r="M451" i="1"/>
  <c r="D452" i="1"/>
  <c r="M452" i="1"/>
  <c r="D453" i="1"/>
  <c r="M453" i="1"/>
  <c r="D454" i="1"/>
  <c r="M454" i="1"/>
  <c r="D455" i="1"/>
  <c r="M455" i="1"/>
  <c r="D456" i="1"/>
  <c r="M456" i="1"/>
  <c r="D457" i="1"/>
  <c r="M457" i="1"/>
  <c r="D458" i="1"/>
  <c r="M458" i="1"/>
  <c r="D459" i="1"/>
  <c r="M459" i="1"/>
  <c r="D460" i="1"/>
  <c r="M460" i="1"/>
  <c r="D461" i="1"/>
  <c r="M461" i="1"/>
  <c r="D462" i="1"/>
  <c r="M462" i="1"/>
  <c r="D463" i="1"/>
  <c r="M463" i="1"/>
  <c r="D464" i="1"/>
  <c r="M464" i="1"/>
  <c r="D465" i="1"/>
  <c r="M465" i="1"/>
  <c r="D466" i="1"/>
  <c r="M466" i="1"/>
  <c r="D467" i="1"/>
  <c r="M467" i="1"/>
  <c r="D468" i="1"/>
  <c r="M468" i="1"/>
  <c r="D469" i="1"/>
  <c r="M469" i="1"/>
  <c r="D470" i="1"/>
  <c r="M470" i="1"/>
  <c r="D471" i="1"/>
  <c r="M471" i="1"/>
  <c r="D472" i="1"/>
  <c r="M472" i="1"/>
  <c r="D473" i="1"/>
  <c r="M473" i="1"/>
  <c r="D474" i="1"/>
  <c r="M474" i="1"/>
  <c r="D475" i="1"/>
  <c r="M475" i="1"/>
  <c r="D476" i="1"/>
  <c r="M476" i="1"/>
  <c r="D477" i="1"/>
  <c r="M477" i="1"/>
  <c r="D478" i="1"/>
  <c r="M478" i="1"/>
  <c r="D479" i="1"/>
  <c r="M479" i="1"/>
  <c r="D480" i="1"/>
  <c r="M480" i="1"/>
  <c r="D481" i="1"/>
  <c r="M481" i="1"/>
  <c r="D482" i="1"/>
  <c r="M482" i="1"/>
  <c r="D483" i="1"/>
  <c r="M483" i="1"/>
  <c r="D484" i="1"/>
  <c r="M484" i="1"/>
  <c r="D485" i="1"/>
  <c r="M485" i="1"/>
  <c r="D486" i="1"/>
  <c r="M486" i="1"/>
  <c r="D487" i="1"/>
  <c r="M487" i="1"/>
  <c r="D488" i="1"/>
  <c r="M488" i="1"/>
  <c r="D489" i="1"/>
  <c r="M489" i="1"/>
  <c r="D490" i="1"/>
  <c r="M490" i="1"/>
  <c r="D491" i="1"/>
  <c r="M491" i="1"/>
  <c r="D492" i="1"/>
  <c r="M492" i="1"/>
  <c r="D493" i="1"/>
  <c r="M493" i="1"/>
  <c r="D494" i="1"/>
  <c r="M494" i="1"/>
  <c r="D495" i="1"/>
  <c r="M495" i="1"/>
  <c r="D496" i="1"/>
  <c r="M496" i="1"/>
  <c r="D497" i="1"/>
  <c r="M497" i="1"/>
  <c r="D498" i="1"/>
  <c r="M498" i="1"/>
  <c r="D499" i="1"/>
  <c r="M499" i="1"/>
  <c r="D500" i="1"/>
  <c r="M500" i="1"/>
  <c r="D501" i="1"/>
  <c r="M501" i="1"/>
  <c r="D502" i="1"/>
  <c r="M502" i="1"/>
  <c r="D503" i="1"/>
  <c r="M503" i="1"/>
  <c r="D504" i="1"/>
  <c r="M504" i="1"/>
  <c r="D505" i="1"/>
  <c r="M505" i="1"/>
  <c r="D506" i="1"/>
  <c r="M506" i="1"/>
  <c r="D507" i="1"/>
  <c r="M507" i="1"/>
  <c r="D508" i="1"/>
  <c r="M508" i="1"/>
  <c r="D509" i="1"/>
  <c r="M509" i="1"/>
  <c r="D510" i="1"/>
  <c r="M510" i="1"/>
  <c r="D511" i="1"/>
  <c r="M511" i="1"/>
  <c r="D512" i="1"/>
  <c r="M512" i="1"/>
  <c r="D513" i="1"/>
  <c r="M513" i="1"/>
  <c r="D514" i="1"/>
  <c r="M514" i="1"/>
  <c r="D515" i="1"/>
  <c r="M515" i="1"/>
  <c r="D516" i="1"/>
  <c r="M516" i="1"/>
  <c r="D517" i="1"/>
  <c r="M517" i="1"/>
  <c r="D518" i="1"/>
  <c r="M518" i="1"/>
  <c r="D519" i="1"/>
  <c r="M519" i="1"/>
  <c r="D520" i="1"/>
  <c r="M520" i="1"/>
  <c r="D521" i="1"/>
  <c r="M521" i="1"/>
  <c r="D522" i="1"/>
  <c r="M522" i="1"/>
  <c r="D523" i="1"/>
  <c r="M523" i="1"/>
  <c r="D524" i="1"/>
  <c r="M524" i="1"/>
  <c r="D525" i="1"/>
  <c r="M525" i="1"/>
  <c r="D526" i="1"/>
  <c r="M526" i="1"/>
  <c r="D527" i="1"/>
  <c r="M527" i="1"/>
  <c r="D528" i="1"/>
  <c r="M528" i="1"/>
  <c r="D529" i="1"/>
  <c r="M529" i="1"/>
  <c r="D530" i="1"/>
  <c r="M530" i="1"/>
  <c r="D531" i="1"/>
  <c r="M531" i="1"/>
  <c r="D532" i="1"/>
  <c r="M532" i="1"/>
  <c r="D533" i="1"/>
  <c r="M533" i="1"/>
  <c r="D534" i="1"/>
  <c r="M534" i="1"/>
  <c r="D535" i="1"/>
  <c r="M535" i="1"/>
  <c r="D536" i="1"/>
  <c r="M536" i="1"/>
  <c r="D537" i="1"/>
  <c r="M537" i="1"/>
  <c r="D538" i="1"/>
  <c r="M538" i="1"/>
  <c r="D539" i="1"/>
  <c r="M539" i="1"/>
  <c r="D540" i="1"/>
  <c r="M540" i="1"/>
  <c r="D541" i="1"/>
  <c r="M541" i="1"/>
  <c r="D542" i="1"/>
  <c r="M542" i="1"/>
  <c r="D543" i="1"/>
  <c r="M543" i="1"/>
  <c r="D544" i="1"/>
  <c r="M544" i="1"/>
  <c r="D545" i="1"/>
  <c r="M545" i="1"/>
  <c r="D546" i="1"/>
  <c r="M546" i="1"/>
  <c r="D547" i="1"/>
  <c r="M547" i="1"/>
  <c r="D548" i="1"/>
  <c r="M548" i="1"/>
  <c r="D549" i="1"/>
  <c r="M549" i="1"/>
  <c r="D550" i="1"/>
  <c r="M550" i="1"/>
  <c r="D551" i="1"/>
  <c r="M551" i="1"/>
  <c r="D552" i="1"/>
  <c r="M552" i="1"/>
  <c r="D553" i="1"/>
  <c r="M553" i="1"/>
  <c r="D554" i="1"/>
  <c r="M554" i="1"/>
  <c r="D555" i="1"/>
  <c r="M555" i="1"/>
  <c r="D556" i="1"/>
  <c r="M556" i="1"/>
  <c r="D557" i="1"/>
  <c r="M557" i="1"/>
  <c r="D558" i="1"/>
  <c r="M558" i="1"/>
  <c r="D559" i="1"/>
  <c r="M559" i="1"/>
  <c r="D560" i="1"/>
  <c r="M560" i="1"/>
  <c r="D561" i="1"/>
  <c r="M561" i="1"/>
  <c r="D562" i="1"/>
  <c r="M562" i="1"/>
  <c r="D563" i="1"/>
  <c r="M563" i="1"/>
  <c r="D564" i="1"/>
  <c r="M564" i="1"/>
  <c r="D565" i="1"/>
  <c r="M565" i="1"/>
  <c r="D566" i="1"/>
  <c r="M566" i="1"/>
  <c r="D567" i="1"/>
  <c r="M567" i="1"/>
  <c r="D568" i="1"/>
  <c r="M568" i="1"/>
  <c r="D569" i="1"/>
  <c r="M569" i="1"/>
  <c r="D570" i="1"/>
  <c r="M570" i="1"/>
  <c r="D571" i="1"/>
  <c r="M571" i="1"/>
  <c r="D572" i="1"/>
  <c r="M572" i="1"/>
  <c r="D573" i="1"/>
  <c r="M573" i="1"/>
  <c r="D574" i="1"/>
  <c r="M574" i="1"/>
  <c r="D575" i="1"/>
  <c r="M575" i="1"/>
  <c r="D576" i="1"/>
  <c r="M576" i="1"/>
  <c r="D577" i="1"/>
  <c r="M577" i="1"/>
  <c r="D578" i="1"/>
  <c r="M578" i="1"/>
  <c r="D579" i="1"/>
  <c r="M579" i="1"/>
  <c r="D580" i="1"/>
  <c r="M580" i="1"/>
  <c r="D581" i="1"/>
  <c r="M581" i="1"/>
  <c r="D582" i="1"/>
  <c r="M582" i="1"/>
  <c r="D583" i="1"/>
  <c r="M583" i="1"/>
  <c r="D584" i="1"/>
  <c r="M584" i="1"/>
  <c r="D585" i="1"/>
  <c r="M585" i="1"/>
  <c r="D586" i="1"/>
  <c r="M586" i="1"/>
  <c r="D587" i="1"/>
  <c r="M587" i="1"/>
  <c r="D588" i="1"/>
  <c r="M588" i="1"/>
  <c r="D589" i="1"/>
  <c r="M589" i="1"/>
  <c r="D590" i="1"/>
  <c r="M590" i="1"/>
  <c r="D591" i="1"/>
  <c r="M591" i="1"/>
  <c r="D592" i="1"/>
  <c r="M592" i="1"/>
  <c r="D593" i="1"/>
  <c r="M593" i="1"/>
  <c r="D594" i="1"/>
  <c r="M594" i="1"/>
  <c r="D595" i="1"/>
  <c r="M595" i="1"/>
  <c r="D596" i="1"/>
  <c r="M596" i="1"/>
  <c r="D597" i="1"/>
  <c r="M597" i="1"/>
  <c r="D598" i="1"/>
  <c r="M598" i="1"/>
  <c r="D599" i="1"/>
  <c r="M599" i="1"/>
  <c r="D600" i="1"/>
  <c r="M600" i="1"/>
  <c r="D601" i="1"/>
  <c r="M601" i="1"/>
  <c r="D602" i="1"/>
  <c r="M602" i="1"/>
  <c r="D603" i="1"/>
  <c r="M603" i="1"/>
  <c r="D604" i="1"/>
  <c r="M604" i="1"/>
  <c r="D605" i="1"/>
  <c r="M605" i="1"/>
  <c r="D606" i="1"/>
  <c r="M606" i="1"/>
  <c r="D607" i="1"/>
  <c r="M607" i="1"/>
  <c r="D608" i="1"/>
  <c r="M608" i="1"/>
  <c r="D609" i="1"/>
  <c r="M609" i="1"/>
  <c r="D610" i="1"/>
  <c r="M610" i="1"/>
  <c r="D611" i="1"/>
  <c r="M611" i="1"/>
  <c r="D612" i="1"/>
  <c r="M612" i="1"/>
  <c r="D613" i="1"/>
  <c r="M613" i="1"/>
  <c r="D614" i="1"/>
  <c r="M614" i="1"/>
  <c r="D615" i="1"/>
  <c r="M615" i="1"/>
  <c r="D616" i="1"/>
  <c r="M616" i="1"/>
  <c r="D617" i="1"/>
  <c r="M617" i="1"/>
  <c r="D618" i="1"/>
  <c r="M618" i="1"/>
  <c r="D619" i="1"/>
  <c r="M619" i="1"/>
  <c r="D620" i="1"/>
  <c r="M620" i="1"/>
  <c r="D621" i="1"/>
  <c r="M621" i="1"/>
  <c r="D622" i="1"/>
  <c r="M622" i="1"/>
  <c r="D623" i="1"/>
  <c r="M623" i="1"/>
  <c r="D624" i="1"/>
  <c r="M624" i="1"/>
  <c r="D625" i="1"/>
  <c r="M625" i="1"/>
  <c r="D626" i="1"/>
  <c r="M626" i="1"/>
  <c r="D627" i="1"/>
  <c r="M627" i="1"/>
  <c r="D628" i="1"/>
  <c r="M628" i="1"/>
  <c r="D629" i="1"/>
  <c r="M629" i="1"/>
  <c r="D630" i="1"/>
  <c r="M630" i="1"/>
  <c r="D631" i="1"/>
  <c r="M631" i="1"/>
  <c r="D632" i="1"/>
  <c r="M632" i="1"/>
  <c r="D633" i="1"/>
  <c r="M633" i="1"/>
  <c r="D634" i="1"/>
  <c r="M634" i="1"/>
  <c r="D635" i="1"/>
  <c r="M635" i="1"/>
  <c r="D636" i="1"/>
  <c r="M636" i="1"/>
  <c r="D637" i="1"/>
  <c r="M637" i="1"/>
  <c r="D638" i="1"/>
  <c r="M638" i="1"/>
  <c r="D639" i="1"/>
  <c r="M639" i="1"/>
  <c r="D640" i="1"/>
  <c r="M640" i="1"/>
  <c r="D641" i="1"/>
  <c r="M641" i="1"/>
  <c r="D642" i="1"/>
  <c r="M642" i="1"/>
  <c r="D643" i="1"/>
  <c r="M643" i="1"/>
  <c r="D644" i="1"/>
  <c r="M644" i="1"/>
  <c r="D645" i="1"/>
  <c r="M645" i="1"/>
  <c r="D646" i="1"/>
  <c r="M646" i="1"/>
  <c r="D647" i="1"/>
  <c r="M647" i="1"/>
  <c r="D648" i="1"/>
  <c r="M648" i="1"/>
  <c r="D649" i="1"/>
  <c r="M649" i="1"/>
  <c r="D650" i="1"/>
  <c r="M650" i="1"/>
  <c r="D651" i="1"/>
  <c r="M651" i="1"/>
  <c r="D652" i="1"/>
  <c r="M652" i="1"/>
  <c r="D653" i="1"/>
  <c r="M653" i="1"/>
  <c r="D654" i="1"/>
  <c r="M654" i="1"/>
  <c r="D655" i="1"/>
  <c r="M655" i="1"/>
  <c r="D656" i="1"/>
  <c r="M656" i="1"/>
  <c r="D657" i="1"/>
  <c r="M657" i="1"/>
  <c r="D658" i="1"/>
  <c r="M658" i="1"/>
  <c r="D659" i="1"/>
  <c r="M659" i="1"/>
  <c r="D660" i="1"/>
  <c r="M660" i="1"/>
  <c r="D661" i="1"/>
  <c r="M661" i="1"/>
  <c r="D662" i="1"/>
  <c r="M662" i="1"/>
  <c r="D663" i="1"/>
  <c r="M663" i="1"/>
  <c r="D664" i="1"/>
  <c r="M664" i="1"/>
  <c r="D665" i="1"/>
  <c r="M665" i="1"/>
  <c r="D666" i="1"/>
  <c r="M666" i="1"/>
  <c r="D667" i="1"/>
  <c r="M667" i="1"/>
  <c r="D668" i="1"/>
  <c r="M668" i="1"/>
  <c r="D669" i="1"/>
  <c r="M669" i="1"/>
  <c r="D670" i="1"/>
  <c r="M670" i="1"/>
  <c r="D671" i="1"/>
  <c r="M671" i="1"/>
  <c r="D672" i="1"/>
  <c r="M672" i="1"/>
  <c r="D673" i="1"/>
  <c r="M673" i="1"/>
  <c r="D674" i="1"/>
  <c r="M674" i="1"/>
  <c r="D675" i="1"/>
  <c r="M675" i="1"/>
  <c r="D676" i="1"/>
  <c r="M676" i="1"/>
  <c r="D677" i="1"/>
  <c r="M677" i="1"/>
  <c r="D678" i="1"/>
  <c r="M678" i="1"/>
  <c r="D679" i="1"/>
  <c r="M679" i="1"/>
  <c r="D680" i="1"/>
  <c r="M680" i="1"/>
  <c r="D681" i="1"/>
  <c r="M681" i="1"/>
  <c r="D682" i="1"/>
  <c r="M682" i="1"/>
  <c r="D683" i="1"/>
  <c r="M683" i="1"/>
  <c r="D684" i="1"/>
  <c r="M684" i="1"/>
  <c r="D685" i="1"/>
  <c r="M685" i="1"/>
  <c r="D686" i="1"/>
  <c r="M686" i="1"/>
  <c r="D687" i="1"/>
  <c r="M687" i="1"/>
  <c r="D688" i="1"/>
  <c r="M688" i="1"/>
  <c r="D689" i="1"/>
  <c r="M689" i="1"/>
  <c r="D690" i="1"/>
  <c r="M690" i="1"/>
  <c r="D691" i="1"/>
  <c r="M691" i="1"/>
  <c r="D692" i="1"/>
  <c r="M692" i="1"/>
  <c r="D693" i="1"/>
  <c r="M693" i="1"/>
  <c r="D694" i="1"/>
  <c r="M694" i="1"/>
  <c r="D695" i="1"/>
  <c r="M695" i="1"/>
  <c r="D696" i="1"/>
  <c r="M696" i="1"/>
  <c r="D697" i="1"/>
  <c r="M697" i="1"/>
  <c r="D698" i="1"/>
  <c r="M698" i="1"/>
  <c r="D699" i="1"/>
  <c r="M699" i="1"/>
  <c r="D700" i="1"/>
  <c r="M700" i="1"/>
  <c r="D701" i="1"/>
  <c r="M701" i="1"/>
  <c r="D702" i="1"/>
  <c r="M702" i="1"/>
  <c r="D703" i="1"/>
  <c r="M703" i="1"/>
  <c r="D704" i="1"/>
  <c r="M704" i="1"/>
  <c r="D705" i="1"/>
  <c r="M705" i="1"/>
  <c r="D706" i="1"/>
  <c r="M706" i="1"/>
  <c r="D707" i="1"/>
  <c r="M707" i="1"/>
  <c r="D708" i="1"/>
  <c r="M708" i="1"/>
  <c r="D709" i="1"/>
  <c r="M709" i="1"/>
  <c r="D710" i="1"/>
  <c r="M710" i="1"/>
  <c r="D711" i="1"/>
  <c r="M711" i="1"/>
  <c r="D712" i="1"/>
  <c r="M712" i="1"/>
  <c r="D713" i="1"/>
  <c r="M713" i="1"/>
  <c r="D714" i="1"/>
  <c r="M714" i="1"/>
  <c r="D715" i="1"/>
  <c r="M715" i="1"/>
  <c r="D716" i="1"/>
  <c r="M716" i="1"/>
  <c r="D717" i="1"/>
  <c r="M717" i="1"/>
  <c r="D718" i="1"/>
  <c r="M718" i="1"/>
  <c r="D719" i="1"/>
  <c r="M719" i="1"/>
  <c r="D720" i="1"/>
  <c r="M720" i="1"/>
  <c r="D721" i="1"/>
  <c r="M721" i="1"/>
  <c r="D722" i="1"/>
  <c r="M722" i="1"/>
  <c r="D723" i="1"/>
  <c r="M723" i="1"/>
  <c r="D724" i="1"/>
  <c r="M724" i="1"/>
  <c r="D725" i="1"/>
  <c r="M725" i="1"/>
  <c r="D726" i="1"/>
  <c r="M726" i="1"/>
  <c r="D727" i="1"/>
  <c r="M727" i="1"/>
  <c r="D728" i="1"/>
  <c r="M728" i="1"/>
  <c r="D729" i="1"/>
  <c r="M729" i="1"/>
  <c r="D730" i="1"/>
  <c r="M730" i="1"/>
  <c r="D731" i="1"/>
  <c r="M731" i="1"/>
  <c r="D732" i="1"/>
  <c r="M732" i="1"/>
  <c r="D733" i="1"/>
  <c r="M733" i="1"/>
  <c r="D734" i="1"/>
  <c r="M734" i="1"/>
  <c r="D735" i="1"/>
  <c r="M735" i="1"/>
  <c r="D736" i="1"/>
  <c r="M736" i="1"/>
  <c r="D737" i="1"/>
  <c r="M737" i="1"/>
  <c r="D738" i="1"/>
  <c r="M738" i="1"/>
  <c r="D739" i="1"/>
  <c r="M739" i="1"/>
  <c r="D740" i="1"/>
  <c r="M740" i="1"/>
  <c r="D741" i="1"/>
  <c r="M741" i="1"/>
  <c r="D742" i="1"/>
  <c r="M742" i="1"/>
  <c r="D743" i="1"/>
  <c r="M743" i="1"/>
  <c r="D744" i="1"/>
  <c r="M744" i="1"/>
  <c r="D745" i="1"/>
  <c r="M745" i="1"/>
  <c r="D746" i="1"/>
  <c r="M746" i="1"/>
  <c r="D747" i="1"/>
  <c r="M747" i="1"/>
  <c r="D748" i="1"/>
  <c r="M748" i="1"/>
  <c r="D749" i="1"/>
  <c r="M749" i="1"/>
  <c r="D750" i="1"/>
  <c r="M750" i="1"/>
  <c r="D751" i="1"/>
  <c r="M751" i="1"/>
  <c r="D752" i="1"/>
  <c r="M752" i="1"/>
  <c r="D753" i="1"/>
  <c r="M753" i="1"/>
  <c r="D754" i="1"/>
  <c r="M754" i="1"/>
  <c r="D755" i="1"/>
  <c r="M755" i="1"/>
  <c r="D756" i="1"/>
  <c r="M756" i="1"/>
  <c r="D757" i="1"/>
  <c r="M757" i="1"/>
  <c r="D758" i="1"/>
  <c r="M758" i="1"/>
  <c r="D759" i="1"/>
  <c r="M759" i="1"/>
  <c r="D760" i="1"/>
  <c r="M760" i="1"/>
  <c r="D761" i="1"/>
  <c r="M761" i="1"/>
  <c r="D762" i="1"/>
  <c r="M762" i="1"/>
  <c r="D763" i="1"/>
  <c r="M763" i="1"/>
  <c r="D764" i="1"/>
  <c r="M764" i="1"/>
  <c r="D765" i="1"/>
  <c r="M765" i="1"/>
  <c r="D766" i="1"/>
  <c r="M766" i="1"/>
  <c r="D767" i="1"/>
  <c r="M767" i="1"/>
  <c r="D768" i="1"/>
  <c r="M768" i="1"/>
  <c r="D769" i="1"/>
  <c r="M769" i="1"/>
  <c r="D770" i="1"/>
  <c r="M770" i="1"/>
  <c r="D771" i="1"/>
  <c r="M771" i="1"/>
  <c r="D772" i="1"/>
  <c r="M772" i="1"/>
  <c r="D773" i="1"/>
  <c r="M773" i="1"/>
  <c r="D774" i="1"/>
  <c r="M774" i="1"/>
  <c r="D775" i="1"/>
  <c r="M775" i="1"/>
  <c r="D776" i="1"/>
  <c r="M776" i="1"/>
  <c r="D777" i="1"/>
  <c r="M777" i="1"/>
  <c r="D778" i="1"/>
  <c r="M778" i="1"/>
  <c r="D779" i="1"/>
  <c r="M779" i="1"/>
  <c r="D780" i="1"/>
  <c r="M780" i="1"/>
  <c r="D781" i="1"/>
  <c r="M781" i="1"/>
  <c r="D782" i="1"/>
  <c r="M782" i="1"/>
  <c r="D783" i="1"/>
  <c r="M783" i="1"/>
  <c r="D784" i="1"/>
  <c r="M784" i="1"/>
  <c r="D785" i="1"/>
  <c r="M785" i="1"/>
  <c r="D786" i="1"/>
  <c r="M786" i="1"/>
  <c r="D787" i="1"/>
  <c r="M787" i="1"/>
  <c r="D788" i="1"/>
  <c r="M788" i="1"/>
  <c r="D789" i="1"/>
  <c r="M789" i="1"/>
  <c r="D790" i="1"/>
  <c r="M790" i="1"/>
  <c r="D791" i="1"/>
  <c r="M791" i="1"/>
  <c r="D792" i="1"/>
  <c r="M792" i="1"/>
  <c r="D793" i="1"/>
  <c r="M793" i="1"/>
  <c r="D794" i="1"/>
  <c r="M794" i="1"/>
  <c r="D795" i="1"/>
  <c r="M795" i="1"/>
  <c r="D796" i="1"/>
  <c r="M796" i="1"/>
  <c r="D797" i="1"/>
  <c r="M797" i="1"/>
  <c r="D798" i="1"/>
  <c r="M798" i="1"/>
  <c r="D799" i="1"/>
  <c r="M799" i="1"/>
  <c r="D800" i="1"/>
  <c r="M800" i="1"/>
  <c r="D801" i="1"/>
  <c r="M801" i="1"/>
  <c r="D802" i="1"/>
  <c r="M802" i="1"/>
  <c r="D803" i="1"/>
  <c r="M803" i="1"/>
  <c r="D804" i="1"/>
  <c r="M804" i="1"/>
  <c r="D805" i="1"/>
  <c r="M805" i="1"/>
  <c r="D806" i="1"/>
  <c r="M806" i="1"/>
  <c r="D807" i="1"/>
  <c r="M807" i="1"/>
  <c r="D808" i="1"/>
  <c r="M808" i="1"/>
  <c r="D809" i="1"/>
  <c r="M809" i="1"/>
  <c r="D810" i="1"/>
  <c r="M810" i="1"/>
  <c r="D811" i="1"/>
  <c r="M811" i="1"/>
  <c r="D812" i="1"/>
  <c r="M812" i="1"/>
  <c r="D813" i="1"/>
  <c r="M813" i="1"/>
  <c r="D814" i="1"/>
  <c r="M814" i="1"/>
  <c r="D815" i="1"/>
  <c r="M815" i="1"/>
  <c r="D816" i="1"/>
  <c r="M816" i="1"/>
  <c r="D817" i="1"/>
  <c r="M817" i="1"/>
  <c r="D818" i="1"/>
  <c r="M818" i="1"/>
  <c r="D819" i="1"/>
  <c r="M819" i="1"/>
  <c r="D820" i="1"/>
  <c r="M820" i="1"/>
  <c r="D821" i="1"/>
  <c r="M821" i="1"/>
  <c r="D822" i="1"/>
  <c r="M822" i="1"/>
  <c r="D823" i="1"/>
  <c r="M823" i="1"/>
  <c r="D824" i="1"/>
  <c r="M824" i="1"/>
  <c r="D825" i="1"/>
  <c r="M825" i="1"/>
  <c r="D826" i="1"/>
  <c r="M826" i="1"/>
  <c r="D827" i="1"/>
  <c r="M827" i="1"/>
  <c r="D828" i="1"/>
  <c r="M828" i="1"/>
  <c r="D829" i="1"/>
  <c r="M829" i="1"/>
  <c r="D830" i="1"/>
  <c r="M830" i="1"/>
  <c r="D831" i="1"/>
  <c r="M831" i="1"/>
  <c r="D832" i="1"/>
  <c r="M832" i="1"/>
  <c r="D833" i="1"/>
  <c r="M833" i="1"/>
  <c r="D834" i="1"/>
  <c r="M834" i="1"/>
  <c r="D835" i="1"/>
  <c r="M835" i="1"/>
  <c r="D836" i="1"/>
  <c r="M836" i="1"/>
  <c r="D837" i="1"/>
  <c r="M837" i="1"/>
  <c r="D838" i="1"/>
  <c r="M838" i="1"/>
  <c r="D839" i="1"/>
  <c r="M839" i="1"/>
  <c r="D840" i="1"/>
  <c r="M840" i="1"/>
  <c r="D841" i="1"/>
  <c r="M841" i="1"/>
  <c r="D842" i="1"/>
  <c r="M842" i="1"/>
  <c r="D843" i="1"/>
  <c r="M843" i="1"/>
  <c r="D844" i="1"/>
  <c r="M844" i="1"/>
  <c r="D845" i="1"/>
  <c r="M845" i="1"/>
  <c r="D846" i="1"/>
  <c r="M846" i="1"/>
  <c r="D847" i="1"/>
  <c r="M847" i="1"/>
  <c r="D848" i="1"/>
  <c r="M848" i="1"/>
  <c r="D849" i="1"/>
  <c r="M849" i="1"/>
  <c r="D850" i="1"/>
  <c r="M850" i="1"/>
  <c r="D851" i="1"/>
  <c r="M851" i="1"/>
  <c r="D852" i="1"/>
  <c r="M852" i="1"/>
  <c r="D853" i="1"/>
  <c r="M853" i="1"/>
  <c r="D854" i="1"/>
  <c r="M854" i="1"/>
  <c r="D855" i="1"/>
  <c r="M855" i="1"/>
  <c r="D856" i="1"/>
  <c r="M856" i="1"/>
  <c r="D857" i="1"/>
  <c r="M857" i="1"/>
  <c r="D858" i="1"/>
  <c r="M858" i="1"/>
  <c r="D859" i="1"/>
  <c r="M859" i="1"/>
  <c r="D860" i="1"/>
  <c r="M860" i="1"/>
  <c r="D861" i="1"/>
  <c r="M861" i="1"/>
  <c r="D862" i="1"/>
  <c r="M862" i="1"/>
  <c r="D863" i="1"/>
  <c r="M863" i="1"/>
  <c r="D864" i="1"/>
  <c r="M864" i="1"/>
  <c r="D865" i="1"/>
  <c r="M865" i="1"/>
  <c r="D866" i="1"/>
  <c r="M866" i="1"/>
  <c r="D867" i="1"/>
  <c r="M867" i="1"/>
  <c r="D868" i="1"/>
  <c r="M868" i="1"/>
  <c r="D869" i="1"/>
  <c r="M869" i="1"/>
  <c r="D870" i="1"/>
  <c r="M870" i="1"/>
  <c r="D871" i="1"/>
  <c r="M871" i="1"/>
  <c r="D872" i="1"/>
  <c r="M872" i="1"/>
  <c r="D873" i="1"/>
  <c r="M873" i="1"/>
  <c r="D874" i="1"/>
  <c r="M874" i="1"/>
  <c r="D875" i="1"/>
  <c r="M875" i="1"/>
  <c r="D876" i="1"/>
  <c r="M876" i="1"/>
  <c r="D877" i="1"/>
  <c r="M877" i="1"/>
  <c r="D878" i="1"/>
  <c r="M878" i="1"/>
  <c r="D879" i="1"/>
  <c r="M879" i="1"/>
  <c r="D880" i="1"/>
  <c r="M880" i="1"/>
  <c r="D881" i="1"/>
  <c r="M881" i="1"/>
  <c r="D882" i="1"/>
  <c r="M882" i="1"/>
  <c r="D883" i="1"/>
  <c r="M883" i="1"/>
  <c r="D884" i="1"/>
  <c r="M884" i="1"/>
  <c r="D885" i="1"/>
  <c r="M885" i="1"/>
  <c r="D886" i="1"/>
  <c r="M886" i="1"/>
  <c r="D887" i="1"/>
  <c r="M887" i="1"/>
  <c r="D888" i="1"/>
  <c r="M888" i="1"/>
  <c r="D889" i="1"/>
  <c r="M889" i="1"/>
  <c r="D890" i="1"/>
  <c r="M890" i="1"/>
  <c r="D891" i="1"/>
  <c r="M891" i="1"/>
  <c r="D892" i="1"/>
  <c r="M892" i="1"/>
  <c r="D893" i="1"/>
  <c r="M893" i="1"/>
  <c r="D894" i="1"/>
  <c r="M894" i="1"/>
  <c r="D895" i="1"/>
  <c r="M895" i="1"/>
  <c r="D896" i="1"/>
  <c r="M896" i="1"/>
  <c r="D897" i="1"/>
  <c r="M897" i="1"/>
  <c r="D898" i="1"/>
  <c r="M898" i="1"/>
  <c r="D899" i="1"/>
  <c r="M899" i="1"/>
  <c r="D900" i="1"/>
  <c r="M900" i="1"/>
  <c r="D901" i="1"/>
  <c r="M901" i="1"/>
  <c r="D902" i="1"/>
  <c r="M902" i="1"/>
  <c r="D903" i="1"/>
  <c r="M903" i="1"/>
  <c r="D904" i="1"/>
  <c r="M904" i="1"/>
  <c r="D905" i="1"/>
  <c r="M905" i="1"/>
  <c r="D906" i="1"/>
  <c r="M906" i="1"/>
  <c r="D907" i="1"/>
  <c r="M907" i="1"/>
  <c r="D908" i="1"/>
  <c r="M908" i="1"/>
  <c r="D909" i="1"/>
  <c r="M909" i="1"/>
  <c r="D910" i="1"/>
  <c r="M910" i="1"/>
  <c r="D911" i="1"/>
  <c r="M911" i="1"/>
  <c r="D912" i="1"/>
  <c r="M912" i="1"/>
  <c r="D913" i="1"/>
  <c r="M913" i="1"/>
  <c r="D914" i="1"/>
  <c r="M914" i="1"/>
  <c r="D915" i="1"/>
  <c r="M915" i="1"/>
  <c r="D916" i="1"/>
  <c r="M916" i="1"/>
  <c r="D917" i="1"/>
  <c r="M917" i="1"/>
  <c r="D918" i="1"/>
  <c r="M918" i="1"/>
  <c r="D919" i="1"/>
  <c r="M919" i="1"/>
  <c r="D920" i="1"/>
  <c r="M920" i="1"/>
  <c r="D921" i="1"/>
  <c r="M921" i="1"/>
  <c r="D922" i="1"/>
  <c r="M922" i="1"/>
  <c r="D923" i="1"/>
  <c r="M923" i="1"/>
  <c r="D924" i="1"/>
  <c r="M924" i="1"/>
  <c r="D925" i="1"/>
  <c r="M925" i="1"/>
  <c r="D926" i="1"/>
  <c r="M926" i="1"/>
  <c r="D927" i="1"/>
  <c r="M927" i="1"/>
  <c r="D928" i="1"/>
  <c r="M928" i="1"/>
  <c r="D929" i="1"/>
  <c r="M929" i="1"/>
  <c r="D930" i="1"/>
  <c r="M930" i="1"/>
  <c r="D931" i="1"/>
  <c r="M931" i="1"/>
  <c r="D932" i="1"/>
  <c r="M932" i="1"/>
  <c r="D933" i="1"/>
  <c r="M933" i="1"/>
  <c r="D934" i="1"/>
  <c r="M934" i="1"/>
  <c r="D935" i="1"/>
  <c r="M935" i="1"/>
  <c r="D936" i="1"/>
  <c r="M936" i="1"/>
  <c r="D937" i="1"/>
  <c r="M937" i="1"/>
  <c r="D938" i="1"/>
  <c r="M938" i="1"/>
  <c r="D939" i="1"/>
  <c r="M939" i="1"/>
  <c r="D940" i="1"/>
  <c r="M940" i="1"/>
  <c r="D941" i="1"/>
  <c r="M941" i="1"/>
  <c r="D942" i="1"/>
  <c r="M942" i="1"/>
  <c r="D943" i="1"/>
  <c r="M943" i="1"/>
  <c r="D944" i="1"/>
  <c r="M944" i="1"/>
  <c r="D945" i="1"/>
  <c r="M945" i="1"/>
  <c r="D946" i="1"/>
  <c r="M946" i="1"/>
  <c r="D947" i="1"/>
  <c r="M947" i="1"/>
  <c r="D948" i="1"/>
  <c r="M948" i="1"/>
  <c r="D949" i="1"/>
  <c r="M949" i="1"/>
  <c r="D950" i="1"/>
  <c r="M950" i="1"/>
  <c r="D951" i="1"/>
  <c r="M951" i="1"/>
  <c r="D952" i="1"/>
  <c r="M952" i="1"/>
  <c r="D953" i="1"/>
  <c r="M953" i="1"/>
  <c r="D954" i="1"/>
  <c r="M954" i="1"/>
  <c r="D955" i="1"/>
  <c r="M955" i="1"/>
  <c r="D956" i="1"/>
  <c r="M956" i="1"/>
  <c r="D957" i="1"/>
  <c r="M957" i="1"/>
  <c r="D958" i="1"/>
  <c r="M958" i="1"/>
  <c r="D959" i="1"/>
  <c r="M959" i="1"/>
  <c r="D960" i="1"/>
  <c r="M960" i="1"/>
  <c r="D961" i="1"/>
  <c r="M961" i="1"/>
  <c r="D962" i="1"/>
  <c r="M962" i="1"/>
  <c r="D963" i="1"/>
  <c r="M963" i="1"/>
  <c r="D964" i="1"/>
  <c r="M964" i="1"/>
  <c r="D965" i="1"/>
  <c r="M965" i="1"/>
  <c r="D966" i="1"/>
  <c r="M966" i="1"/>
  <c r="D967" i="1"/>
  <c r="M967" i="1"/>
  <c r="D968" i="1"/>
  <c r="M968" i="1"/>
  <c r="D969" i="1"/>
  <c r="M969" i="1"/>
  <c r="D970" i="1"/>
  <c r="M970" i="1"/>
  <c r="D971" i="1"/>
  <c r="M971" i="1"/>
  <c r="D972" i="1"/>
  <c r="M972" i="1"/>
  <c r="D973" i="1"/>
  <c r="M973" i="1"/>
  <c r="D974" i="1"/>
  <c r="M974" i="1"/>
  <c r="D975" i="1"/>
  <c r="M975" i="1"/>
  <c r="D976" i="1"/>
  <c r="M976" i="1"/>
  <c r="D977" i="1"/>
  <c r="M977" i="1"/>
  <c r="D978" i="1"/>
  <c r="M978" i="1"/>
  <c r="D979" i="1"/>
  <c r="M979" i="1"/>
  <c r="D980" i="1"/>
  <c r="M980" i="1"/>
  <c r="D981" i="1"/>
  <c r="M981" i="1"/>
  <c r="D982" i="1"/>
  <c r="M982" i="1"/>
  <c r="D983" i="1"/>
  <c r="M983" i="1"/>
  <c r="D984" i="1"/>
  <c r="M984" i="1"/>
  <c r="D985" i="1"/>
  <c r="M985" i="1"/>
  <c r="D986" i="1"/>
  <c r="M986" i="1"/>
  <c r="D987" i="1"/>
  <c r="M987" i="1"/>
  <c r="D988" i="1"/>
  <c r="M988" i="1"/>
  <c r="D989" i="1"/>
  <c r="M989" i="1"/>
  <c r="D990" i="1"/>
  <c r="M990" i="1"/>
  <c r="D991" i="1"/>
  <c r="M991" i="1"/>
  <c r="D992" i="1"/>
  <c r="M992" i="1"/>
  <c r="D993" i="1"/>
  <c r="M993" i="1"/>
  <c r="D994" i="1"/>
  <c r="M994" i="1"/>
  <c r="D995" i="1"/>
  <c r="M995" i="1"/>
  <c r="D996" i="1"/>
  <c r="M996" i="1"/>
  <c r="D997" i="1"/>
  <c r="M997" i="1"/>
  <c r="D998" i="1"/>
  <c r="M998" i="1"/>
  <c r="D999" i="1"/>
  <c r="M999" i="1"/>
  <c r="D1000" i="1"/>
  <c r="M1000" i="1"/>
  <c r="D1001" i="1"/>
  <c r="M1001" i="1"/>
  <c r="D1002" i="1"/>
  <c r="M1002" i="1"/>
  <c r="D1003" i="1"/>
  <c r="M1003" i="1"/>
  <c r="D1004" i="1"/>
  <c r="M1004" i="1"/>
  <c r="D1005" i="1"/>
  <c r="M1005" i="1"/>
  <c r="D1006" i="1"/>
  <c r="M1006" i="1"/>
  <c r="D1007" i="1"/>
  <c r="M1007" i="1"/>
  <c r="D1008" i="1"/>
  <c r="M1008" i="1"/>
  <c r="D1009" i="1"/>
  <c r="M1009" i="1"/>
  <c r="D1010" i="1"/>
  <c r="M1010" i="1"/>
  <c r="D1011" i="1"/>
  <c r="M1011" i="1"/>
  <c r="D1012" i="1"/>
  <c r="M1012" i="1"/>
  <c r="D1013" i="1"/>
  <c r="M1013" i="1"/>
  <c r="D1014" i="1"/>
  <c r="M1014" i="1"/>
  <c r="D1015" i="1"/>
  <c r="M1015" i="1"/>
  <c r="D1016" i="1"/>
  <c r="M1016" i="1"/>
  <c r="D1017" i="1"/>
  <c r="M1017" i="1"/>
  <c r="D1018" i="1"/>
  <c r="M1018" i="1"/>
  <c r="D1019" i="1"/>
  <c r="M1019" i="1"/>
  <c r="D1020" i="1"/>
  <c r="M1020" i="1"/>
  <c r="D1021" i="1"/>
  <c r="M1021" i="1"/>
  <c r="D1022" i="1"/>
  <c r="M1022" i="1"/>
  <c r="D1023" i="1"/>
  <c r="M1023" i="1"/>
  <c r="D1024" i="1"/>
  <c r="M1024" i="1"/>
  <c r="D1025" i="1"/>
  <c r="M1025" i="1"/>
  <c r="D1026" i="1"/>
  <c r="M1026" i="1"/>
  <c r="D1027" i="1"/>
  <c r="M1027" i="1"/>
  <c r="D1028" i="1"/>
  <c r="M1028" i="1"/>
  <c r="D1029" i="1"/>
  <c r="M1029" i="1"/>
  <c r="D1030" i="1"/>
  <c r="M1030" i="1"/>
  <c r="D1031" i="1"/>
  <c r="M1031" i="1"/>
  <c r="D1032" i="1"/>
  <c r="M1032" i="1"/>
  <c r="D1033" i="1"/>
  <c r="M1033" i="1"/>
  <c r="D1034" i="1"/>
  <c r="M1034" i="1"/>
  <c r="D1035" i="1"/>
  <c r="M1035" i="1"/>
  <c r="D1036" i="1"/>
  <c r="M1036" i="1"/>
  <c r="D1037" i="1"/>
  <c r="M1037" i="1"/>
  <c r="D1038" i="1"/>
  <c r="M1038" i="1"/>
  <c r="D1039" i="1"/>
  <c r="M1039" i="1"/>
  <c r="D1040" i="1"/>
  <c r="M1040" i="1"/>
  <c r="D1041" i="1"/>
  <c r="M1041" i="1"/>
  <c r="D1042" i="1"/>
  <c r="M1042" i="1"/>
  <c r="D1043" i="1"/>
  <c r="M1043" i="1"/>
  <c r="D1044" i="1"/>
  <c r="M1044" i="1"/>
  <c r="D1045" i="1"/>
  <c r="M1045" i="1"/>
  <c r="D1046" i="1"/>
  <c r="M1046" i="1"/>
  <c r="D1047" i="1"/>
  <c r="M1047" i="1"/>
  <c r="D1048" i="1"/>
  <c r="M1048" i="1"/>
  <c r="D1049" i="1"/>
  <c r="M1049" i="1"/>
  <c r="D1050" i="1"/>
  <c r="M1050" i="1"/>
  <c r="D1051" i="1"/>
  <c r="M1051" i="1"/>
  <c r="D1052" i="1"/>
  <c r="M1052" i="1"/>
  <c r="D1053" i="1"/>
  <c r="M1053" i="1"/>
  <c r="D1054" i="1"/>
  <c r="M1054" i="1"/>
  <c r="D1055" i="1"/>
  <c r="M1055" i="1"/>
  <c r="D1056" i="1"/>
  <c r="M1056" i="1"/>
  <c r="D1057" i="1"/>
  <c r="M1057" i="1"/>
  <c r="D1058" i="1"/>
  <c r="M1058" i="1"/>
  <c r="D1059" i="1"/>
  <c r="M1059" i="1"/>
  <c r="D1060" i="1"/>
  <c r="M1060" i="1"/>
  <c r="D1061" i="1"/>
  <c r="M1061" i="1"/>
  <c r="D1062" i="1"/>
  <c r="M1062" i="1"/>
  <c r="D1063" i="1"/>
  <c r="M1063" i="1"/>
  <c r="D1064" i="1"/>
  <c r="M1064" i="1"/>
  <c r="D1065" i="1"/>
  <c r="M1065" i="1"/>
  <c r="D1066" i="1"/>
  <c r="M1066" i="1"/>
  <c r="D1067" i="1"/>
  <c r="M1067" i="1"/>
  <c r="D1068" i="1"/>
  <c r="M1068" i="1"/>
  <c r="D1069" i="1"/>
  <c r="M1069" i="1"/>
  <c r="D1070" i="1"/>
  <c r="M1070" i="1"/>
  <c r="D1071" i="1"/>
  <c r="M1071" i="1"/>
  <c r="D1072" i="1"/>
  <c r="M1072" i="1"/>
  <c r="D1073" i="1"/>
  <c r="M1073" i="1"/>
  <c r="D1074" i="1"/>
  <c r="M1074" i="1"/>
  <c r="D1075" i="1"/>
  <c r="M1075" i="1"/>
  <c r="D1076" i="1"/>
  <c r="M1076" i="1"/>
  <c r="D1077" i="1"/>
  <c r="M1077" i="1"/>
  <c r="D1078" i="1"/>
  <c r="M1078" i="1"/>
  <c r="D1079" i="1"/>
  <c r="M1079" i="1"/>
  <c r="D1080" i="1"/>
  <c r="M1080" i="1"/>
  <c r="D1081" i="1"/>
  <c r="M1081" i="1"/>
  <c r="D1082" i="1"/>
  <c r="M1082" i="1"/>
  <c r="D1083" i="1"/>
  <c r="M1083" i="1"/>
  <c r="D1084" i="1"/>
  <c r="M1084" i="1"/>
  <c r="D1085" i="1"/>
  <c r="M1085" i="1"/>
  <c r="D1086" i="1"/>
  <c r="M1086" i="1"/>
  <c r="D1087" i="1"/>
  <c r="M1087" i="1"/>
  <c r="D1088" i="1"/>
  <c r="M1088" i="1"/>
  <c r="D1089" i="1"/>
  <c r="M1089" i="1"/>
  <c r="D1090" i="1"/>
  <c r="M1090" i="1"/>
  <c r="D1091" i="1"/>
  <c r="M1091" i="1"/>
  <c r="D1092" i="1"/>
  <c r="M1092" i="1"/>
  <c r="D1093" i="1"/>
  <c r="M1093" i="1"/>
  <c r="D1094" i="1"/>
  <c r="M1094" i="1"/>
  <c r="D1095" i="1"/>
  <c r="M1095" i="1"/>
  <c r="D1096" i="1"/>
  <c r="M1096" i="1"/>
  <c r="D1097" i="1"/>
  <c r="M1097" i="1"/>
  <c r="D1098" i="1"/>
  <c r="M1098" i="1"/>
  <c r="D1099" i="1"/>
  <c r="M1099" i="1"/>
  <c r="D1100" i="1"/>
  <c r="M1100" i="1"/>
  <c r="D1101" i="1"/>
  <c r="M1101" i="1"/>
  <c r="D1102" i="1"/>
  <c r="M1102" i="1"/>
  <c r="D1103" i="1"/>
  <c r="M1103" i="1"/>
  <c r="D1104" i="1"/>
  <c r="M1104" i="1"/>
  <c r="D1105" i="1"/>
  <c r="M1105" i="1"/>
  <c r="D1106" i="1"/>
  <c r="M1106" i="1"/>
  <c r="D1107" i="1"/>
  <c r="M1107" i="1"/>
  <c r="D1108" i="1"/>
  <c r="M1108" i="1"/>
  <c r="D1109" i="1"/>
  <c r="M1109" i="1"/>
  <c r="D1110" i="1"/>
  <c r="M1110" i="1"/>
  <c r="D1111" i="1"/>
  <c r="M1111" i="1"/>
  <c r="D1112" i="1"/>
  <c r="M1112" i="1"/>
  <c r="D1113" i="1"/>
  <c r="M1113" i="1"/>
  <c r="D1114" i="1"/>
  <c r="M1114" i="1"/>
  <c r="D1115" i="1"/>
  <c r="M1115" i="1"/>
  <c r="D1116" i="1"/>
  <c r="M1116" i="1"/>
  <c r="D1117" i="1"/>
  <c r="M1117" i="1"/>
  <c r="D1118" i="1"/>
  <c r="M1118" i="1"/>
  <c r="D1119" i="1"/>
  <c r="M1119" i="1"/>
  <c r="D1120" i="1"/>
  <c r="M1120" i="1"/>
  <c r="D1121" i="1"/>
  <c r="M1121" i="1"/>
  <c r="D1122" i="1"/>
  <c r="M1122" i="1"/>
  <c r="D1123" i="1"/>
  <c r="M1123" i="1"/>
  <c r="D1124" i="1"/>
  <c r="M1124" i="1"/>
  <c r="D1125" i="1"/>
  <c r="M1125" i="1"/>
  <c r="D1126" i="1"/>
  <c r="M1126" i="1"/>
  <c r="D1127" i="1"/>
  <c r="M1127" i="1"/>
  <c r="D1128" i="1"/>
  <c r="M1128" i="1"/>
  <c r="D1129" i="1"/>
  <c r="M1129" i="1"/>
  <c r="D1130" i="1"/>
  <c r="M1130" i="1"/>
  <c r="D1131" i="1"/>
  <c r="M1131" i="1"/>
  <c r="D1132" i="1"/>
  <c r="M1132" i="1"/>
  <c r="D1133" i="1"/>
  <c r="M1133" i="1"/>
  <c r="D1134" i="1"/>
  <c r="M1134" i="1"/>
  <c r="D1135" i="1"/>
  <c r="M1135" i="1"/>
  <c r="D1136" i="1"/>
  <c r="M1136" i="1"/>
  <c r="D1137" i="1"/>
  <c r="M1137" i="1"/>
  <c r="D1138" i="1"/>
  <c r="M1138" i="1"/>
  <c r="D1139" i="1"/>
  <c r="M1139" i="1"/>
  <c r="D1140" i="1"/>
  <c r="M1140" i="1"/>
  <c r="D1141" i="1"/>
  <c r="M1141" i="1"/>
  <c r="D1142" i="1"/>
  <c r="M1142" i="1"/>
  <c r="D1143" i="1"/>
  <c r="M1143" i="1"/>
  <c r="D1144" i="1"/>
  <c r="M1144" i="1"/>
  <c r="D1145" i="1"/>
  <c r="M1145" i="1"/>
  <c r="D1146" i="1"/>
  <c r="M1146" i="1"/>
  <c r="D1147" i="1"/>
  <c r="M1147" i="1"/>
  <c r="D1148" i="1"/>
  <c r="M1148" i="1"/>
  <c r="D1149" i="1"/>
  <c r="M1149" i="1"/>
  <c r="D1150" i="1"/>
  <c r="M1150" i="1"/>
  <c r="D1151" i="1"/>
  <c r="M1151" i="1"/>
  <c r="D1152" i="1"/>
  <c r="M1152" i="1"/>
  <c r="D1153" i="1"/>
  <c r="M1153" i="1"/>
  <c r="D1154" i="1"/>
  <c r="M1154" i="1"/>
  <c r="D1155" i="1"/>
  <c r="M1155" i="1"/>
  <c r="D1156" i="1"/>
  <c r="M1156" i="1"/>
  <c r="D1157" i="1"/>
  <c r="M1157" i="1"/>
  <c r="D1158" i="1"/>
  <c r="M1158" i="1"/>
  <c r="D1159" i="1"/>
  <c r="M1159" i="1"/>
  <c r="D1160" i="1"/>
  <c r="M1160" i="1"/>
  <c r="D1161" i="1"/>
  <c r="M1161" i="1"/>
  <c r="D1162" i="1"/>
  <c r="M1162" i="1"/>
  <c r="D1163" i="1"/>
  <c r="M1163" i="1"/>
  <c r="D1164" i="1"/>
  <c r="M1164" i="1"/>
  <c r="D1165" i="1"/>
  <c r="M1165" i="1"/>
  <c r="D1166" i="1"/>
  <c r="M1166" i="1"/>
  <c r="D1167" i="1"/>
  <c r="M1167" i="1"/>
  <c r="D1168" i="1"/>
  <c r="M1168" i="1"/>
  <c r="D1169" i="1"/>
  <c r="M1169" i="1"/>
  <c r="D1170" i="1"/>
  <c r="M1170" i="1"/>
  <c r="D1171" i="1"/>
  <c r="M1171" i="1"/>
  <c r="D1172" i="1"/>
  <c r="M1172" i="1"/>
  <c r="D1173" i="1"/>
  <c r="M1173" i="1"/>
  <c r="D1174" i="1"/>
  <c r="M1174" i="1"/>
  <c r="D1175" i="1"/>
  <c r="M1175" i="1"/>
  <c r="D1176" i="1"/>
  <c r="M1176" i="1"/>
  <c r="D1177" i="1"/>
  <c r="M1177" i="1"/>
  <c r="D1178" i="1"/>
  <c r="M1178" i="1"/>
  <c r="D1179" i="1"/>
  <c r="M1179" i="1"/>
  <c r="D1180" i="1"/>
  <c r="M1180" i="1"/>
  <c r="D1181" i="1"/>
  <c r="M1181" i="1"/>
  <c r="D1182" i="1"/>
  <c r="M1182" i="1"/>
  <c r="D1183" i="1"/>
  <c r="M1183" i="1"/>
  <c r="D1184" i="1"/>
  <c r="M1184" i="1"/>
  <c r="D1185" i="1"/>
  <c r="M1185" i="1"/>
  <c r="D1186" i="1"/>
  <c r="M1186" i="1"/>
  <c r="D1187" i="1"/>
  <c r="M1187" i="1"/>
  <c r="D1188" i="1"/>
  <c r="M1188" i="1"/>
  <c r="D1189" i="1"/>
  <c r="M1189" i="1"/>
  <c r="D1190" i="1"/>
  <c r="M1190" i="1"/>
  <c r="D1191" i="1"/>
  <c r="M1191" i="1"/>
  <c r="D1192" i="1"/>
  <c r="M1192" i="1"/>
  <c r="D1193" i="1"/>
  <c r="M1193" i="1"/>
  <c r="D1194" i="1"/>
  <c r="M1194" i="1"/>
  <c r="D1195" i="1"/>
  <c r="M1195" i="1"/>
  <c r="D1196" i="1"/>
  <c r="M1196" i="1"/>
  <c r="D1197" i="1"/>
  <c r="M1197" i="1"/>
  <c r="D1198" i="1"/>
  <c r="M1198" i="1"/>
  <c r="D1199" i="1"/>
  <c r="M1199" i="1"/>
  <c r="D1200" i="1"/>
  <c r="M1200" i="1"/>
  <c r="D1201" i="1"/>
  <c r="M1201" i="1"/>
  <c r="D1202" i="1"/>
  <c r="M1202" i="1"/>
  <c r="D1203" i="1"/>
  <c r="M1203" i="1"/>
  <c r="D1204" i="1"/>
  <c r="M1204" i="1"/>
  <c r="D1205" i="1"/>
  <c r="M1205" i="1"/>
  <c r="D1206" i="1"/>
  <c r="M1206" i="1"/>
  <c r="D1207" i="1"/>
  <c r="M1207" i="1"/>
  <c r="D1208" i="1"/>
  <c r="M1208" i="1"/>
  <c r="D1209" i="1"/>
  <c r="M1209" i="1"/>
  <c r="D1210" i="1"/>
  <c r="M1210" i="1"/>
  <c r="D1211" i="1"/>
  <c r="M1211" i="1"/>
  <c r="D1212" i="1"/>
  <c r="M1212" i="1"/>
  <c r="D1213" i="1"/>
  <c r="M1213" i="1"/>
  <c r="D1214" i="1"/>
  <c r="M1214" i="1"/>
  <c r="D1215" i="1"/>
  <c r="M1215" i="1"/>
  <c r="D1216" i="1"/>
  <c r="M1216" i="1"/>
  <c r="D1217" i="1"/>
  <c r="M1217" i="1"/>
  <c r="D1218" i="1"/>
  <c r="M1218" i="1"/>
  <c r="D1219" i="1"/>
  <c r="M1219" i="1"/>
  <c r="D1220" i="1"/>
  <c r="M1220" i="1"/>
  <c r="D1221" i="1"/>
  <c r="M1221" i="1"/>
  <c r="D1222" i="1"/>
  <c r="M1222" i="1"/>
  <c r="D1223" i="1"/>
  <c r="M1223" i="1"/>
  <c r="D1224" i="1"/>
  <c r="M1224" i="1"/>
  <c r="D1225" i="1"/>
  <c r="M1225" i="1"/>
  <c r="D1226" i="1"/>
  <c r="M1226" i="1"/>
  <c r="D1227" i="1"/>
  <c r="M1227" i="1"/>
  <c r="D1228" i="1"/>
  <c r="M1228" i="1"/>
  <c r="D1229" i="1"/>
  <c r="M1229" i="1"/>
  <c r="D1230" i="1"/>
  <c r="M1230" i="1"/>
  <c r="D1231" i="1"/>
  <c r="M1231" i="1"/>
  <c r="D1232" i="1"/>
  <c r="M1232" i="1"/>
  <c r="D1233" i="1"/>
  <c r="M1233" i="1"/>
  <c r="D1234" i="1"/>
  <c r="M1234" i="1"/>
  <c r="D1235" i="1"/>
  <c r="M1235" i="1"/>
  <c r="D1236" i="1"/>
  <c r="M1236" i="1"/>
  <c r="D1237" i="1"/>
  <c r="M1237" i="1"/>
  <c r="D1238" i="1"/>
  <c r="M1238" i="1"/>
  <c r="D1239" i="1"/>
  <c r="M1239" i="1"/>
  <c r="D1240" i="1"/>
  <c r="M1240" i="1"/>
  <c r="D1241" i="1"/>
  <c r="M1241" i="1"/>
  <c r="D1242" i="1"/>
  <c r="M1242" i="1"/>
  <c r="D1243" i="1"/>
  <c r="M1243" i="1"/>
  <c r="D1244" i="1"/>
  <c r="M1244" i="1"/>
  <c r="D1245" i="1"/>
  <c r="M1245" i="1"/>
  <c r="D1246" i="1"/>
  <c r="M1246" i="1"/>
  <c r="D1247" i="1"/>
  <c r="M1247" i="1"/>
  <c r="D1248" i="1"/>
  <c r="M1248" i="1"/>
  <c r="D1249" i="1"/>
  <c r="M1249" i="1"/>
  <c r="D1250" i="1"/>
  <c r="M1250" i="1"/>
  <c r="D1251" i="1"/>
  <c r="M1251" i="1"/>
  <c r="D1252" i="1"/>
  <c r="M1252" i="1"/>
  <c r="D1253" i="1"/>
  <c r="M1253" i="1"/>
  <c r="D1254" i="1"/>
  <c r="M1254" i="1"/>
  <c r="D1255" i="1"/>
  <c r="M1255" i="1"/>
  <c r="D1256" i="1"/>
  <c r="M1256" i="1"/>
  <c r="D1257" i="1"/>
  <c r="M1257" i="1"/>
  <c r="D1258" i="1"/>
  <c r="M1258" i="1"/>
  <c r="D1259" i="1"/>
  <c r="M1259" i="1"/>
  <c r="D1260" i="1"/>
  <c r="M1260" i="1"/>
  <c r="D1261" i="1"/>
  <c r="M1261" i="1"/>
  <c r="D1262" i="1"/>
  <c r="M1262" i="1"/>
  <c r="D1263" i="1"/>
  <c r="M1263" i="1"/>
  <c r="D1264" i="1"/>
  <c r="M1264" i="1"/>
  <c r="D1265" i="1"/>
  <c r="M1265" i="1"/>
  <c r="D1266" i="1"/>
  <c r="M1266" i="1"/>
  <c r="D1267" i="1"/>
  <c r="M1267" i="1"/>
  <c r="D1268" i="1"/>
  <c r="M1268" i="1"/>
  <c r="D1269" i="1"/>
  <c r="M1269" i="1"/>
  <c r="D1270" i="1"/>
  <c r="M1270" i="1"/>
  <c r="D1271" i="1"/>
  <c r="M1271" i="1"/>
  <c r="D1272" i="1"/>
  <c r="M1272" i="1"/>
  <c r="D1273" i="1"/>
  <c r="M1273" i="1"/>
  <c r="D1274" i="1"/>
  <c r="M1274" i="1"/>
  <c r="D1275" i="1"/>
  <c r="M1275" i="1"/>
  <c r="D1276" i="1"/>
  <c r="M1276" i="1"/>
  <c r="D1277" i="1"/>
  <c r="M1277" i="1"/>
  <c r="D1278" i="1"/>
  <c r="M1278" i="1"/>
  <c r="D1279" i="1"/>
  <c r="M1279" i="1"/>
  <c r="D1280" i="1"/>
  <c r="M1280" i="1"/>
  <c r="D1281" i="1"/>
  <c r="M1281" i="1"/>
  <c r="D1282" i="1"/>
  <c r="M1282" i="1"/>
  <c r="D1283" i="1"/>
  <c r="M1283" i="1"/>
  <c r="D1284" i="1"/>
  <c r="M1284" i="1"/>
  <c r="D1285" i="1"/>
  <c r="M1285" i="1"/>
  <c r="D1286" i="1"/>
  <c r="M1286" i="1"/>
  <c r="D1287" i="1"/>
  <c r="M1287" i="1"/>
  <c r="D1288" i="1"/>
  <c r="M1288" i="1"/>
  <c r="D1289" i="1"/>
  <c r="M1289" i="1"/>
  <c r="D1290" i="1"/>
  <c r="M1290" i="1"/>
  <c r="D1291" i="1"/>
  <c r="M1291" i="1"/>
  <c r="D1292" i="1"/>
  <c r="M1292" i="1"/>
  <c r="D1293" i="1"/>
  <c r="M1293" i="1"/>
  <c r="D1294" i="1"/>
  <c r="M1294" i="1"/>
  <c r="D1295" i="1"/>
  <c r="M1295" i="1"/>
  <c r="D1296" i="1"/>
  <c r="M1296" i="1"/>
  <c r="D1297" i="1"/>
  <c r="M1297" i="1"/>
  <c r="D1298" i="1"/>
  <c r="M1298" i="1"/>
  <c r="D1299" i="1"/>
  <c r="M1299" i="1"/>
  <c r="D1300" i="1"/>
  <c r="M1300" i="1"/>
  <c r="D1301" i="1"/>
  <c r="M1301" i="1"/>
  <c r="D1302" i="1"/>
  <c r="M1302" i="1"/>
  <c r="D1303" i="1"/>
  <c r="M1303" i="1"/>
  <c r="D1304" i="1"/>
  <c r="M1304" i="1"/>
  <c r="D1305" i="1"/>
  <c r="M1305" i="1"/>
  <c r="D1306" i="1"/>
  <c r="M1306" i="1"/>
  <c r="D1307" i="1"/>
  <c r="M1307" i="1"/>
  <c r="D1308" i="1"/>
  <c r="M1308" i="1"/>
  <c r="D1309" i="1"/>
  <c r="M1309" i="1"/>
  <c r="D1310" i="1"/>
  <c r="M1310" i="1"/>
  <c r="D1311" i="1"/>
  <c r="M1311" i="1"/>
  <c r="D1312" i="1"/>
  <c r="M1312" i="1"/>
  <c r="D1313" i="1"/>
  <c r="M1313" i="1"/>
  <c r="D1314" i="1"/>
  <c r="M1314" i="1"/>
  <c r="D1315" i="1"/>
  <c r="M1315" i="1"/>
  <c r="D1316" i="1"/>
  <c r="M1316" i="1"/>
  <c r="D1317" i="1"/>
  <c r="M1317" i="1"/>
  <c r="D1318" i="1"/>
  <c r="M1318" i="1"/>
  <c r="D1319" i="1"/>
  <c r="M1319" i="1"/>
  <c r="D1320" i="1"/>
  <c r="M1320" i="1"/>
  <c r="D1321" i="1"/>
  <c r="M1321" i="1"/>
  <c r="D1322" i="1"/>
  <c r="M1322" i="1"/>
  <c r="D1323" i="1"/>
  <c r="M1323" i="1"/>
  <c r="D1324" i="1"/>
  <c r="M1324" i="1"/>
  <c r="D1325" i="1"/>
  <c r="M1325" i="1"/>
  <c r="D1326" i="1"/>
  <c r="M1326" i="1"/>
  <c r="D1327" i="1"/>
  <c r="M1327" i="1"/>
  <c r="D1328" i="1"/>
  <c r="M1328" i="1"/>
  <c r="D1329" i="1"/>
  <c r="M1329" i="1"/>
  <c r="D1330" i="1"/>
  <c r="M1330" i="1"/>
  <c r="D1331" i="1"/>
  <c r="M1331" i="1"/>
  <c r="D1332" i="1"/>
  <c r="M1332" i="1"/>
  <c r="D1333" i="1"/>
  <c r="M1333" i="1"/>
  <c r="D1334" i="1"/>
  <c r="M1334" i="1"/>
  <c r="D1335" i="1"/>
  <c r="M1335" i="1"/>
  <c r="D1336" i="1"/>
  <c r="M1336" i="1"/>
  <c r="D1337" i="1"/>
  <c r="M1337" i="1"/>
  <c r="D1338" i="1"/>
  <c r="M1338" i="1"/>
  <c r="D1339" i="1"/>
  <c r="M1339" i="1"/>
  <c r="D1340" i="1"/>
  <c r="M1340" i="1"/>
  <c r="D1341" i="1"/>
  <c r="M1341" i="1"/>
  <c r="D1342" i="1"/>
  <c r="M1342" i="1"/>
  <c r="D1343" i="1"/>
  <c r="M1343" i="1"/>
  <c r="D1344" i="1"/>
  <c r="M1344" i="1"/>
  <c r="D1345" i="1"/>
  <c r="M1345" i="1"/>
  <c r="D1346" i="1"/>
  <c r="M1346" i="1"/>
  <c r="D1347" i="1"/>
  <c r="M1347" i="1"/>
  <c r="D1348" i="1"/>
  <c r="M1348" i="1"/>
  <c r="D1349" i="1"/>
  <c r="M1349" i="1"/>
  <c r="D1350" i="1"/>
  <c r="M1350" i="1"/>
  <c r="D1351" i="1"/>
  <c r="M1351" i="1"/>
  <c r="D1352" i="1"/>
  <c r="M1352" i="1"/>
  <c r="D1353" i="1"/>
  <c r="M1353" i="1"/>
  <c r="D1354" i="1"/>
  <c r="M1354" i="1"/>
  <c r="D1355" i="1"/>
  <c r="M1355" i="1"/>
  <c r="D1356" i="1"/>
  <c r="M1356" i="1"/>
  <c r="D1357" i="1"/>
  <c r="M1357" i="1"/>
  <c r="D1358" i="1"/>
  <c r="M1358" i="1"/>
  <c r="D1359" i="1"/>
  <c r="M1359" i="1"/>
  <c r="D1360" i="1"/>
  <c r="M1360" i="1"/>
  <c r="D1361" i="1"/>
  <c r="M1361" i="1"/>
  <c r="D1362" i="1"/>
  <c r="M1362" i="1"/>
  <c r="D1363" i="1"/>
  <c r="M1363" i="1"/>
  <c r="D1364" i="1"/>
  <c r="M1364" i="1"/>
  <c r="D1365" i="1"/>
  <c r="M1365" i="1"/>
  <c r="D1366" i="1"/>
  <c r="M1366" i="1"/>
  <c r="D1367" i="1"/>
  <c r="M1367" i="1"/>
  <c r="D1368" i="1"/>
  <c r="M1368" i="1"/>
  <c r="D1369" i="1"/>
  <c r="M1369" i="1"/>
  <c r="D1370" i="1"/>
  <c r="M1370" i="1"/>
  <c r="D1371" i="1"/>
  <c r="M1371" i="1"/>
  <c r="D1372" i="1"/>
  <c r="M1372" i="1"/>
  <c r="D1373" i="1"/>
  <c r="M1373" i="1"/>
  <c r="D1374" i="1"/>
  <c r="M1374" i="1"/>
  <c r="D1375" i="1"/>
  <c r="M1375" i="1"/>
  <c r="D1376" i="1"/>
  <c r="M1376" i="1"/>
  <c r="D1377" i="1"/>
  <c r="M1377" i="1"/>
  <c r="D1378" i="1"/>
  <c r="M1378" i="1"/>
  <c r="D1379" i="1"/>
  <c r="M1379" i="1"/>
  <c r="D1380" i="1"/>
  <c r="M1380" i="1"/>
  <c r="D1381" i="1"/>
  <c r="M1381" i="1"/>
  <c r="D1382" i="1"/>
  <c r="M1382" i="1"/>
  <c r="D1383" i="1"/>
  <c r="M1383" i="1"/>
  <c r="D1384" i="1"/>
  <c r="M1384" i="1"/>
  <c r="D1385" i="1"/>
  <c r="M1385" i="1"/>
  <c r="D1386" i="1"/>
  <c r="M1386" i="1"/>
  <c r="D1387" i="1"/>
  <c r="M1387" i="1"/>
  <c r="D1388" i="1"/>
  <c r="M1388" i="1"/>
  <c r="D1389" i="1"/>
  <c r="M1389" i="1"/>
  <c r="D1390" i="1"/>
  <c r="M1390" i="1"/>
  <c r="D1391" i="1"/>
  <c r="M1391" i="1"/>
  <c r="D1392" i="1"/>
  <c r="M1392" i="1"/>
  <c r="D1393" i="1"/>
  <c r="M1393" i="1"/>
  <c r="D1394" i="1"/>
  <c r="M1394" i="1"/>
  <c r="D1395" i="1"/>
  <c r="M1395" i="1"/>
  <c r="D1396" i="1"/>
  <c r="M1396" i="1"/>
  <c r="D1397" i="1"/>
  <c r="M1397" i="1"/>
  <c r="D1398" i="1"/>
  <c r="M1398" i="1"/>
  <c r="D1399" i="1"/>
  <c r="M1399" i="1"/>
  <c r="D1400" i="1"/>
  <c r="M1400" i="1"/>
  <c r="D1401" i="1"/>
  <c r="M1401" i="1"/>
  <c r="D1402" i="1"/>
  <c r="M1402" i="1"/>
  <c r="D1403" i="1"/>
  <c r="M1403" i="1"/>
  <c r="D1404" i="1"/>
  <c r="M1404" i="1"/>
  <c r="D1405" i="1"/>
  <c r="M1405" i="1"/>
  <c r="D1406" i="1"/>
  <c r="M1406" i="1"/>
  <c r="D1407" i="1"/>
  <c r="M1407" i="1"/>
  <c r="D1408" i="1"/>
  <c r="M1408" i="1"/>
  <c r="D1409" i="1"/>
  <c r="M1409" i="1"/>
  <c r="D1410" i="1"/>
  <c r="M1410" i="1"/>
  <c r="D1411" i="1"/>
  <c r="M1411" i="1"/>
  <c r="D1412" i="1"/>
  <c r="M1412" i="1"/>
  <c r="D1413" i="1"/>
  <c r="M1413" i="1"/>
  <c r="D1414" i="1"/>
  <c r="M1414" i="1"/>
  <c r="D1415" i="1"/>
  <c r="M1415" i="1"/>
  <c r="D1416" i="1"/>
  <c r="M1416" i="1"/>
  <c r="D1417" i="1"/>
  <c r="M1417" i="1"/>
  <c r="D1418" i="1"/>
  <c r="M1418" i="1"/>
  <c r="D1419" i="1"/>
  <c r="M1419" i="1"/>
  <c r="D1420" i="1"/>
  <c r="M1420" i="1"/>
  <c r="D1421" i="1"/>
  <c r="M1421" i="1"/>
  <c r="D1422" i="1"/>
  <c r="M1422" i="1"/>
  <c r="D1423" i="1"/>
  <c r="M1423" i="1"/>
  <c r="D1424" i="1"/>
  <c r="M1424" i="1"/>
  <c r="D1425" i="1"/>
  <c r="M1425" i="1"/>
  <c r="D1426" i="1"/>
  <c r="M1426" i="1"/>
  <c r="D1427" i="1"/>
  <c r="M1427" i="1"/>
  <c r="D1428" i="1"/>
  <c r="M1428" i="1"/>
  <c r="D1429" i="1"/>
  <c r="M1429" i="1"/>
  <c r="D1430" i="1"/>
  <c r="M1430" i="1"/>
  <c r="D1431" i="1"/>
  <c r="M1431" i="1"/>
  <c r="D1432" i="1"/>
  <c r="M1432" i="1"/>
  <c r="D1433" i="1"/>
  <c r="M1433" i="1"/>
  <c r="D1434" i="1"/>
  <c r="M1434" i="1"/>
  <c r="D1435" i="1"/>
  <c r="M1435" i="1"/>
  <c r="D1436" i="1"/>
  <c r="M1436" i="1"/>
  <c r="D1437" i="1"/>
  <c r="M1437" i="1"/>
  <c r="D1438" i="1"/>
  <c r="M1438" i="1"/>
  <c r="D1439" i="1"/>
  <c r="M1439" i="1"/>
  <c r="D1440" i="1"/>
  <c r="M1440" i="1"/>
  <c r="D1441" i="1"/>
  <c r="M1441" i="1"/>
  <c r="D1442" i="1"/>
  <c r="M1442" i="1"/>
  <c r="D1443" i="1"/>
  <c r="M1443" i="1"/>
  <c r="D1444" i="1"/>
  <c r="M1444" i="1"/>
  <c r="D1445" i="1"/>
  <c r="M1445" i="1"/>
  <c r="D1446" i="1"/>
  <c r="M1446" i="1"/>
  <c r="D1447" i="1"/>
  <c r="M1447" i="1"/>
  <c r="D1448" i="1"/>
  <c r="M1448" i="1"/>
  <c r="D1449" i="1"/>
  <c r="M1449" i="1"/>
  <c r="D1450" i="1"/>
  <c r="M1450" i="1"/>
  <c r="D1451" i="1"/>
  <c r="M1451" i="1"/>
  <c r="D1452" i="1"/>
  <c r="M1452" i="1"/>
  <c r="D1453" i="1"/>
  <c r="M1453" i="1"/>
  <c r="D1454" i="1"/>
  <c r="M1454" i="1"/>
  <c r="D1455" i="1"/>
  <c r="M1455" i="1"/>
  <c r="D1456" i="1"/>
  <c r="M1456" i="1"/>
  <c r="D1457" i="1"/>
  <c r="M1457" i="1"/>
  <c r="D1458" i="1"/>
  <c r="M1458" i="1"/>
  <c r="D1459" i="1"/>
  <c r="M1459" i="1"/>
  <c r="D1460" i="1"/>
  <c r="M1460" i="1"/>
  <c r="D1461" i="1"/>
  <c r="M1461" i="1"/>
  <c r="D1462" i="1"/>
  <c r="M1462" i="1"/>
  <c r="D1463" i="1"/>
  <c r="M1463" i="1"/>
  <c r="D1464" i="1"/>
  <c r="M1464" i="1"/>
  <c r="D1465" i="1"/>
  <c r="M1465" i="1"/>
  <c r="D1466" i="1"/>
  <c r="M1466" i="1"/>
  <c r="D1467" i="1"/>
  <c r="M1467" i="1"/>
  <c r="D1468" i="1"/>
  <c r="M1468" i="1"/>
  <c r="D1469" i="1"/>
  <c r="M1469" i="1"/>
  <c r="D1470" i="1"/>
  <c r="M1470" i="1"/>
  <c r="D1471" i="1"/>
  <c r="M1471" i="1"/>
  <c r="D1472" i="1"/>
  <c r="M1472" i="1"/>
  <c r="D1473" i="1"/>
  <c r="M1473" i="1"/>
  <c r="D1474" i="1"/>
  <c r="M1474" i="1"/>
  <c r="D1475" i="1"/>
  <c r="M1475" i="1"/>
  <c r="D1476" i="1"/>
  <c r="M1476" i="1"/>
  <c r="D1477" i="1"/>
  <c r="M1477" i="1"/>
  <c r="D1478" i="1"/>
  <c r="M1478" i="1"/>
  <c r="D1479" i="1"/>
  <c r="M1479" i="1"/>
  <c r="D1480" i="1"/>
  <c r="M1480" i="1"/>
  <c r="D1481" i="1"/>
  <c r="M1481" i="1"/>
  <c r="D1482" i="1"/>
  <c r="M1482" i="1"/>
  <c r="D1483" i="1"/>
  <c r="M1483" i="1"/>
  <c r="D1484" i="1"/>
  <c r="M1484" i="1"/>
  <c r="D1485" i="1"/>
  <c r="M1485" i="1"/>
  <c r="D1486" i="1"/>
  <c r="M1486" i="1"/>
  <c r="D1487" i="1"/>
  <c r="M1487" i="1"/>
  <c r="D1488" i="1"/>
  <c r="M1488" i="1"/>
  <c r="D1489" i="1"/>
  <c r="M1489" i="1"/>
  <c r="D1490" i="1"/>
  <c r="M1490" i="1"/>
  <c r="D1491" i="1"/>
  <c r="M1491" i="1"/>
  <c r="D1492" i="1"/>
  <c r="M1492" i="1"/>
  <c r="D1493" i="1"/>
  <c r="M1493" i="1"/>
  <c r="D1494" i="1"/>
  <c r="M1494" i="1"/>
  <c r="D1495" i="1"/>
  <c r="M1495" i="1"/>
  <c r="D1496" i="1"/>
  <c r="M1496" i="1"/>
  <c r="D1497" i="1"/>
  <c r="M1497" i="1"/>
  <c r="D1498" i="1"/>
  <c r="M1498" i="1"/>
  <c r="D1499" i="1"/>
  <c r="M1499" i="1"/>
  <c r="D1500" i="1"/>
  <c r="M1500" i="1"/>
  <c r="D1501" i="1"/>
  <c r="M1501" i="1"/>
  <c r="D1502" i="1"/>
  <c r="M1502" i="1"/>
  <c r="D1503" i="1"/>
  <c r="M1503" i="1"/>
  <c r="D1504" i="1"/>
  <c r="M1504" i="1"/>
  <c r="D1505" i="1"/>
  <c r="M1505" i="1"/>
  <c r="D1506" i="1"/>
  <c r="M1506" i="1"/>
  <c r="D1507" i="1"/>
  <c r="M1507" i="1"/>
  <c r="D1508" i="1"/>
  <c r="M1508" i="1"/>
  <c r="D1509" i="1"/>
  <c r="M1509" i="1"/>
  <c r="D1510" i="1"/>
  <c r="M1510" i="1"/>
  <c r="D1511" i="1"/>
  <c r="M1511" i="1"/>
  <c r="D1512" i="1"/>
  <c r="M1512" i="1"/>
  <c r="D1513" i="1"/>
  <c r="M1513" i="1"/>
  <c r="D1514" i="1"/>
  <c r="M1514" i="1"/>
  <c r="D1515" i="1"/>
  <c r="M1515" i="1"/>
  <c r="D1516" i="1"/>
  <c r="M1516" i="1"/>
  <c r="D1517" i="1"/>
  <c r="M1517" i="1"/>
  <c r="D1518" i="1"/>
  <c r="M1518" i="1"/>
  <c r="D1519" i="1"/>
  <c r="M1519" i="1"/>
  <c r="D1520" i="1"/>
  <c r="M1520" i="1"/>
  <c r="D1521" i="1"/>
  <c r="M1521" i="1"/>
  <c r="D1522" i="1"/>
  <c r="M1522" i="1"/>
  <c r="D1523" i="1"/>
  <c r="M1523" i="1"/>
  <c r="D1524" i="1"/>
  <c r="M1524" i="1"/>
  <c r="D1525" i="1"/>
  <c r="M1525" i="1"/>
  <c r="D1526" i="1"/>
  <c r="M1526" i="1"/>
  <c r="D1527" i="1"/>
  <c r="M1527" i="1"/>
  <c r="D1528" i="1"/>
  <c r="M1528" i="1"/>
  <c r="D1529" i="1"/>
  <c r="M1529" i="1"/>
  <c r="D1530" i="1"/>
  <c r="M1530" i="1"/>
  <c r="D1531" i="1"/>
  <c r="M1531" i="1"/>
  <c r="D1532" i="1"/>
  <c r="M1532" i="1"/>
  <c r="D1533" i="1"/>
  <c r="M1533" i="1"/>
  <c r="D1534" i="1"/>
  <c r="M1534" i="1"/>
  <c r="D1535" i="1"/>
  <c r="M1535" i="1"/>
  <c r="D1536" i="1"/>
  <c r="M1536" i="1"/>
  <c r="D1537" i="1"/>
  <c r="M1537" i="1"/>
  <c r="D1538" i="1"/>
  <c r="M1538" i="1"/>
  <c r="D1539" i="1"/>
  <c r="M1539" i="1"/>
  <c r="D1540" i="1"/>
  <c r="M1540" i="1"/>
  <c r="D1541" i="1"/>
  <c r="M1541" i="1"/>
  <c r="D1542" i="1"/>
  <c r="M1542" i="1"/>
  <c r="D1543" i="1"/>
  <c r="M1543" i="1"/>
  <c r="D1544" i="1"/>
  <c r="M1544" i="1"/>
  <c r="D1545" i="1"/>
  <c r="M1545" i="1"/>
  <c r="D1546" i="1"/>
  <c r="M1546" i="1"/>
  <c r="D1547" i="1"/>
  <c r="M1547" i="1"/>
  <c r="D1548" i="1"/>
  <c r="M1548" i="1"/>
  <c r="D1549" i="1"/>
  <c r="M1549" i="1"/>
  <c r="D1550" i="1"/>
  <c r="M1550" i="1"/>
  <c r="D1551" i="1"/>
  <c r="M1551" i="1"/>
  <c r="D1552" i="1"/>
  <c r="M1552" i="1"/>
  <c r="D1553" i="1"/>
  <c r="M1553" i="1"/>
  <c r="D1554" i="1"/>
  <c r="M1554" i="1"/>
  <c r="D1555" i="1"/>
  <c r="M1555" i="1"/>
  <c r="D1556" i="1"/>
  <c r="M1556" i="1"/>
  <c r="D1557" i="1"/>
  <c r="M1557" i="1"/>
  <c r="D1558" i="1"/>
  <c r="M1558" i="1"/>
  <c r="D1559" i="1"/>
  <c r="M1559" i="1"/>
  <c r="D1560" i="1"/>
  <c r="M1560" i="1"/>
  <c r="D1561" i="1"/>
  <c r="M1561" i="1"/>
  <c r="D1562" i="1"/>
  <c r="M1562" i="1"/>
  <c r="D1563" i="1"/>
  <c r="M1563" i="1"/>
  <c r="D1564" i="1"/>
  <c r="M1564" i="1"/>
  <c r="D1565" i="1"/>
  <c r="M1565" i="1"/>
  <c r="D1566" i="1"/>
  <c r="M1566" i="1"/>
  <c r="D1567" i="1"/>
  <c r="M1567" i="1"/>
  <c r="D1568" i="1"/>
  <c r="M1568" i="1"/>
  <c r="D1569" i="1"/>
  <c r="M1569" i="1"/>
  <c r="D1570" i="1"/>
  <c r="M1570" i="1"/>
  <c r="D1571" i="1"/>
  <c r="M1571" i="1"/>
  <c r="D1572" i="1"/>
  <c r="M1572" i="1"/>
  <c r="D1573" i="1"/>
  <c r="M1573" i="1"/>
  <c r="D1574" i="1"/>
  <c r="M1574" i="1"/>
  <c r="D1575" i="1"/>
  <c r="M1575" i="1"/>
  <c r="D1576" i="1"/>
  <c r="M1576" i="1"/>
  <c r="D1577" i="1"/>
  <c r="M1577" i="1"/>
  <c r="D1578" i="1"/>
  <c r="M1578" i="1"/>
  <c r="D1579" i="1"/>
  <c r="M1579" i="1"/>
  <c r="D1580" i="1"/>
  <c r="M1580" i="1"/>
  <c r="D1581" i="1"/>
  <c r="M1581" i="1"/>
  <c r="D1582" i="1"/>
  <c r="M1582" i="1"/>
  <c r="D1583" i="1"/>
  <c r="M1583" i="1"/>
  <c r="D1584" i="1"/>
  <c r="M1584" i="1"/>
  <c r="D1585" i="1"/>
  <c r="M1585" i="1"/>
  <c r="D1586" i="1"/>
  <c r="M1586" i="1"/>
  <c r="D1587" i="1"/>
  <c r="M1587" i="1"/>
  <c r="D1588" i="1"/>
  <c r="M1588" i="1"/>
  <c r="D1589" i="1"/>
  <c r="M1589" i="1"/>
  <c r="D1590" i="1"/>
  <c r="M1590" i="1"/>
  <c r="D1591" i="1"/>
  <c r="M1591" i="1"/>
  <c r="D1592" i="1"/>
  <c r="M1592" i="1"/>
  <c r="D1593" i="1"/>
  <c r="M1593" i="1"/>
  <c r="D1594" i="1"/>
  <c r="M1594" i="1"/>
  <c r="D1595" i="1"/>
  <c r="M1595" i="1"/>
  <c r="D1596" i="1"/>
  <c r="M1596" i="1"/>
  <c r="D1597" i="1"/>
  <c r="M1597" i="1"/>
  <c r="D1598" i="1"/>
  <c r="M1598" i="1"/>
  <c r="D1599" i="1"/>
  <c r="M1599" i="1"/>
  <c r="D1600" i="1"/>
  <c r="M1600" i="1"/>
  <c r="D1601" i="1"/>
  <c r="M1601" i="1"/>
  <c r="D1602" i="1"/>
  <c r="M1602" i="1"/>
  <c r="D1603" i="1"/>
  <c r="M1603" i="1"/>
  <c r="D1604" i="1"/>
  <c r="M1604" i="1"/>
  <c r="D1605" i="1"/>
  <c r="M1605" i="1"/>
  <c r="D1606" i="1"/>
  <c r="M1606" i="1"/>
  <c r="D1607" i="1"/>
  <c r="M1607" i="1"/>
  <c r="D1608" i="1"/>
  <c r="M1608" i="1"/>
  <c r="D1609" i="1"/>
  <c r="M1609" i="1"/>
  <c r="D1610" i="1"/>
  <c r="M1610" i="1"/>
  <c r="D1611" i="1"/>
  <c r="M1611" i="1"/>
  <c r="D1612" i="1"/>
  <c r="M1612" i="1"/>
  <c r="D1613" i="1"/>
  <c r="M1613" i="1"/>
  <c r="D1614" i="1"/>
  <c r="M1614" i="1"/>
  <c r="D1615" i="1"/>
  <c r="M1615" i="1"/>
  <c r="D1616" i="1"/>
  <c r="M1616" i="1"/>
  <c r="D1617" i="1"/>
  <c r="M1617" i="1"/>
  <c r="D1618" i="1"/>
  <c r="M1618" i="1"/>
  <c r="D1619" i="1"/>
  <c r="M1619" i="1"/>
  <c r="D1620" i="1"/>
  <c r="M1620" i="1"/>
  <c r="D1621" i="1"/>
  <c r="M1621" i="1"/>
  <c r="D1622" i="1"/>
  <c r="M1622" i="1"/>
  <c r="D1623" i="1"/>
  <c r="M1623" i="1"/>
  <c r="D1624" i="1"/>
  <c r="M1624" i="1"/>
  <c r="D1625" i="1"/>
  <c r="M1625" i="1"/>
  <c r="D1626" i="1"/>
  <c r="M1626" i="1"/>
  <c r="D1627" i="1"/>
  <c r="M1627" i="1"/>
  <c r="D1628" i="1"/>
  <c r="M1628" i="1"/>
  <c r="D1629" i="1"/>
  <c r="M1629" i="1"/>
  <c r="D1630" i="1"/>
  <c r="M1630" i="1"/>
  <c r="D1631" i="1"/>
  <c r="M1631" i="1"/>
  <c r="D1632" i="1"/>
  <c r="M1632" i="1"/>
  <c r="D1633" i="1"/>
  <c r="M1633" i="1"/>
  <c r="D1634" i="1"/>
  <c r="M1634" i="1"/>
  <c r="D1635" i="1"/>
  <c r="M1635" i="1"/>
  <c r="D1636" i="1"/>
  <c r="M1636" i="1"/>
  <c r="D1637" i="1"/>
  <c r="M1637" i="1"/>
  <c r="D1638" i="1"/>
  <c r="M1638" i="1"/>
  <c r="D1639" i="1"/>
  <c r="M1639" i="1"/>
  <c r="D1640" i="1"/>
  <c r="M1640" i="1"/>
  <c r="D1641" i="1"/>
  <c r="M1641" i="1"/>
  <c r="D1642" i="1"/>
  <c r="M1642" i="1"/>
  <c r="D1643" i="1"/>
  <c r="M1643" i="1"/>
  <c r="D1644" i="1"/>
  <c r="M1644" i="1"/>
  <c r="D1645" i="1"/>
  <c r="M1645" i="1"/>
  <c r="D1646" i="1"/>
  <c r="M1646" i="1"/>
  <c r="D1647" i="1"/>
  <c r="M1647" i="1"/>
  <c r="D1648" i="1"/>
  <c r="M1648" i="1"/>
  <c r="D1649" i="1"/>
  <c r="M1649" i="1"/>
  <c r="D1650" i="1"/>
  <c r="M1650" i="1"/>
  <c r="D1651" i="1"/>
  <c r="M1651" i="1"/>
  <c r="D1652" i="1"/>
  <c r="M1652" i="1"/>
  <c r="D1653" i="1"/>
  <c r="M1653" i="1"/>
  <c r="D1654" i="1"/>
  <c r="M1654" i="1"/>
  <c r="D1655" i="1"/>
  <c r="M1655" i="1"/>
  <c r="D1656" i="1"/>
  <c r="M1656" i="1"/>
  <c r="D1657" i="1"/>
  <c r="M1657" i="1"/>
  <c r="D1658" i="1"/>
  <c r="M1658" i="1"/>
  <c r="D1659" i="1"/>
  <c r="M1659" i="1"/>
  <c r="D1660" i="1"/>
  <c r="M1660" i="1"/>
  <c r="D1661" i="1"/>
  <c r="M1661" i="1"/>
  <c r="D1662" i="1"/>
  <c r="M1662" i="1"/>
  <c r="D1663" i="1"/>
  <c r="M1663" i="1"/>
  <c r="D1664" i="1"/>
  <c r="M1664" i="1"/>
  <c r="D1665" i="1"/>
  <c r="M1665" i="1"/>
  <c r="D1666" i="1"/>
  <c r="M1666" i="1"/>
  <c r="D1667" i="1"/>
  <c r="M1667" i="1"/>
  <c r="D1668" i="1"/>
  <c r="M1668" i="1"/>
  <c r="D1669" i="1"/>
  <c r="M1669" i="1"/>
  <c r="D1670" i="1"/>
  <c r="M1670" i="1"/>
  <c r="D1671" i="1"/>
  <c r="M1671" i="1"/>
  <c r="D1672" i="1"/>
  <c r="M1672" i="1"/>
  <c r="D1673" i="1"/>
  <c r="M1673" i="1"/>
  <c r="D1674" i="1"/>
  <c r="M1674" i="1"/>
  <c r="D1675" i="1"/>
  <c r="M1675" i="1"/>
  <c r="D1676" i="1"/>
  <c r="M1676" i="1"/>
  <c r="D1677" i="1"/>
  <c r="M1677" i="1"/>
  <c r="D1678" i="1"/>
  <c r="M1678" i="1"/>
  <c r="D1679" i="1"/>
  <c r="M1679" i="1"/>
  <c r="D1680" i="1"/>
  <c r="M1680" i="1"/>
  <c r="D1681" i="1"/>
  <c r="M1681" i="1"/>
  <c r="D1682" i="1"/>
  <c r="M1682" i="1"/>
  <c r="D1683" i="1"/>
  <c r="M1683" i="1"/>
  <c r="D1684" i="1"/>
  <c r="M1684" i="1"/>
  <c r="D1685" i="1"/>
  <c r="M1685" i="1"/>
  <c r="D1686" i="1"/>
  <c r="M1686" i="1"/>
  <c r="D1687" i="1"/>
  <c r="M1687" i="1"/>
  <c r="D1688" i="1"/>
  <c r="M1688" i="1"/>
  <c r="D1689" i="1"/>
  <c r="M1689" i="1"/>
  <c r="D1690" i="1"/>
  <c r="M1690" i="1"/>
  <c r="D1691" i="1"/>
  <c r="M1691" i="1"/>
  <c r="D1692" i="1"/>
  <c r="M1692" i="1"/>
  <c r="D1693" i="1"/>
  <c r="M1693" i="1"/>
  <c r="D1694" i="1"/>
  <c r="M1694" i="1"/>
  <c r="D1695" i="1"/>
  <c r="M1695" i="1"/>
  <c r="D1696" i="1"/>
  <c r="M1696" i="1"/>
  <c r="D1697" i="1"/>
  <c r="M1697" i="1"/>
  <c r="D1698" i="1"/>
  <c r="M1698" i="1"/>
  <c r="D1699" i="1"/>
  <c r="M1699" i="1"/>
  <c r="D1700" i="1"/>
  <c r="M1700" i="1"/>
  <c r="D1701" i="1"/>
  <c r="M1701" i="1"/>
  <c r="D1702" i="1"/>
  <c r="M1702" i="1"/>
  <c r="D1703" i="1"/>
  <c r="M1703" i="1"/>
  <c r="D1704" i="1"/>
  <c r="M1704" i="1"/>
  <c r="D1705" i="1"/>
  <c r="M1705" i="1"/>
  <c r="D1706" i="1"/>
  <c r="M1706" i="1"/>
  <c r="D1707" i="1"/>
  <c r="M1707" i="1"/>
  <c r="D1708" i="1"/>
  <c r="M1708" i="1"/>
  <c r="D1709" i="1"/>
  <c r="M1709" i="1"/>
  <c r="D1710" i="1"/>
  <c r="M1710" i="1"/>
  <c r="D1711" i="1"/>
  <c r="M1711" i="1"/>
  <c r="D1712" i="1"/>
  <c r="M1712" i="1"/>
  <c r="D1713" i="1"/>
  <c r="M1713" i="1"/>
  <c r="D1714" i="1"/>
  <c r="M1714" i="1"/>
  <c r="D1715" i="1"/>
  <c r="M1715" i="1"/>
  <c r="D1716" i="1"/>
  <c r="M1716" i="1"/>
  <c r="D1717" i="1"/>
  <c r="M1717" i="1"/>
  <c r="D1718" i="1"/>
  <c r="M1718" i="1"/>
  <c r="D1719" i="1"/>
  <c r="M1719" i="1"/>
  <c r="D1720" i="1"/>
  <c r="M1720" i="1"/>
  <c r="D1721" i="1"/>
  <c r="M1721" i="1"/>
  <c r="D1722" i="1"/>
  <c r="M1722" i="1"/>
  <c r="D1723" i="1"/>
  <c r="M1723" i="1"/>
  <c r="D1724" i="1"/>
  <c r="M1724" i="1"/>
  <c r="D1725" i="1"/>
  <c r="M1725" i="1"/>
  <c r="D1726" i="1"/>
  <c r="M1726" i="1"/>
  <c r="D1727" i="1"/>
  <c r="M1727" i="1"/>
  <c r="D1728" i="1"/>
  <c r="M1728" i="1"/>
  <c r="D1729" i="1"/>
  <c r="M1729" i="1"/>
  <c r="D1730" i="1"/>
  <c r="M1730" i="1"/>
  <c r="D1731" i="1"/>
  <c r="M1731" i="1"/>
  <c r="D1732" i="1"/>
  <c r="M1732" i="1"/>
  <c r="D1733" i="1"/>
  <c r="M1733" i="1"/>
  <c r="D1734" i="1"/>
  <c r="M1734" i="1"/>
  <c r="D1735" i="1"/>
  <c r="M1735" i="1"/>
  <c r="D1736" i="1"/>
  <c r="M1736" i="1"/>
  <c r="D1737" i="1"/>
  <c r="M1737" i="1"/>
  <c r="D1738" i="1"/>
  <c r="M1738" i="1"/>
  <c r="D1739" i="1"/>
  <c r="M1739" i="1"/>
  <c r="D1740" i="1"/>
  <c r="M1740" i="1"/>
  <c r="D1741" i="1"/>
  <c r="M1741" i="1"/>
  <c r="D1742" i="1"/>
  <c r="M1742" i="1"/>
  <c r="D1743" i="1"/>
  <c r="M1743" i="1"/>
  <c r="D1744" i="1"/>
  <c r="M1744" i="1"/>
  <c r="D1745" i="1"/>
  <c r="M1745" i="1"/>
  <c r="D1746" i="1"/>
  <c r="M1746" i="1"/>
  <c r="D1747" i="1"/>
  <c r="M1747" i="1"/>
  <c r="D1748" i="1"/>
  <c r="M1748" i="1"/>
  <c r="D1749" i="1"/>
  <c r="M1749" i="1"/>
  <c r="D1750" i="1"/>
  <c r="M1750" i="1"/>
  <c r="D1751" i="1"/>
  <c r="M1751" i="1"/>
  <c r="D1752" i="1"/>
  <c r="M1752" i="1"/>
  <c r="D1753" i="1"/>
  <c r="M1753" i="1"/>
  <c r="D1754" i="1"/>
  <c r="M1754" i="1"/>
  <c r="D1755" i="1"/>
  <c r="M1755" i="1"/>
  <c r="D1756" i="1"/>
  <c r="M1756" i="1"/>
  <c r="D1757" i="1"/>
  <c r="M1757" i="1"/>
  <c r="D1758" i="1"/>
  <c r="M1758" i="1"/>
  <c r="D1759" i="1"/>
  <c r="M1759" i="1"/>
  <c r="D1760" i="1"/>
  <c r="M1760" i="1"/>
  <c r="D1761" i="1"/>
  <c r="M1761" i="1"/>
  <c r="D1762" i="1"/>
  <c r="M1762" i="1"/>
  <c r="D1763" i="1"/>
  <c r="M1763" i="1"/>
  <c r="D1764" i="1"/>
  <c r="M1764" i="1"/>
  <c r="D1765" i="1"/>
  <c r="M1765" i="1"/>
  <c r="D1766" i="1"/>
  <c r="M1766" i="1"/>
  <c r="D1767" i="1"/>
  <c r="M1767" i="1"/>
  <c r="D1768" i="1"/>
  <c r="M1768" i="1"/>
  <c r="D1769" i="1"/>
  <c r="M1769" i="1"/>
  <c r="D1770" i="1"/>
  <c r="M1770" i="1"/>
  <c r="D1771" i="1"/>
  <c r="M1771" i="1"/>
  <c r="D1772" i="1"/>
  <c r="M1772" i="1"/>
  <c r="D1773" i="1"/>
  <c r="M1773" i="1"/>
  <c r="D1774" i="1"/>
  <c r="M1774" i="1"/>
  <c r="D1775" i="1"/>
  <c r="M1775" i="1"/>
  <c r="D1776" i="1"/>
  <c r="M1776" i="1"/>
  <c r="D1777" i="1"/>
  <c r="M1777" i="1"/>
  <c r="D1778" i="1"/>
  <c r="M1778" i="1"/>
  <c r="D1779" i="1"/>
  <c r="M1779" i="1"/>
  <c r="D1780" i="1"/>
  <c r="M1780" i="1"/>
  <c r="D1781" i="1"/>
  <c r="M1781" i="1"/>
  <c r="D1782" i="1"/>
  <c r="M1782" i="1"/>
  <c r="D1783" i="1"/>
  <c r="M1783" i="1"/>
  <c r="D1784" i="1"/>
  <c r="M1784" i="1"/>
  <c r="D1785" i="1"/>
  <c r="M1785" i="1"/>
  <c r="D1786" i="1"/>
  <c r="M1786" i="1"/>
  <c r="D1787" i="1"/>
  <c r="M1787" i="1"/>
  <c r="D1788" i="1"/>
  <c r="M1788" i="1"/>
  <c r="D1789" i="1"/>
  <c r="M1789" i="1"/>
  <c r="D1790" i="1"/>
  <c r="M1790" i="1"/>
  <c r="D1791" i="1"/>
  <c r="M1791" i="1"/>
  <c r="D1792" i="1"/>
  <c r="M1792" i="1"/>
  <c r="D1793" i="1"/>
  <c r="M1793" i="1"/>
  <c r="D1794" i="1"/>
  <c r="M1794" i="1"/>
  <c r="D1795" i="1"/>
  <c r="M1795" i="1"/>
  <c r="D1796" i="1"/>
  <c r="M1796" i="1"/>
  <c r="D1797" i="1"/>
  <c r="M1797" i="1"/>
  <c r="D1798" i="1"/>
  <c r="M1798" i="1"/>
  <c r="D1799" i="1"/>
  <c r="M1799" i="1"/>
  <c r="D1800" i="1"/>
  <c r="M1800" i="1"/>
  <c r="D1801" i="1"/>
  <c r="M1801" i="1"/>
  <c r="D1802" i="1"/>
  <c r="M1802" i="1"/>
  <c r="D1803" i="1"/>
  <c r="M1803" i="1"/>
  <c r="D1804" i="1"/>
  <c r="M1804" i="1"/>
  <c r="D1805" i="1"/>
  <c r="M1805" i="1"/>
  <c r="D1806" i="1"/>
  <c r="M1806" i="1"/>
  <c r="D1807" i="1"/>
  <c r="M1807" i="1"/>
  <c r="D1808" i="1"/>
  <c r="M1808" i="1"/>
  <c r="D1809" i="1"/>
  <c r="M1809" i="1"/>
  <c r="D1810" i="1"/>
  <c r="M1810" i="1"/>
  <c r="D1811" i="1"/>
  <c r="M1811" i="1"/>
  <c r="D1812" i="1"/>
  <c r="M1812" i="1"/>
  <c r="D1813" i="1"/>
  <c r="M1813" i="1"/>
  <c r="D1814" i="1"/>
  <c r="M1814" i="1"/>
  <c r="D1815" i="1"/>
  <c r="M1815" i="1"/>
  <c r="D1816" i="1"/>
  <c r="M1816" i="1"/>
  <c r="D1817" i="1"/>
  <c r="M1817" i="1"/>
  <c r="D1818" i="1"/>
  <c r="M1818" i="1"/>
  <c r="D1819" i="1"/>
  <c r="M1819" i="1"/>
  <c r="D1820" i="1"/>
  <c r="M1820" i="1"/>
  <c r="D1821" i="1"/>
  <c r="M1821" i="1"/>
  <c r="D1822" i="1"/>
  <c r="M1822" i="1"/>
  <c r="D1823" i="1"/>
  <c r="M1823" i="1"/>
  <c r="D1824" i="1"/>
  <c r="M1824" i="1"/>
  <c r="D1825" i="1"/>
  <c r="M1825" i="1"/>
  <c r="D1826" i="1"/>
  <c r="M1826" i="1"/>
  <c r="D1827" i="1"/>
  <c r="M1827" i="1"/>
  <c r="D1828" i="1"/>
  <c r="M1828" i="1"/>
  <c r="D1829" i="1"/>
  <c r="M1829" i="1"/>
  <c r="D1830" i="1"/>
  <c r="M1830" i="1"/>
  <c r="D1831" i="1"/>
  <c r="M1831" i="1"/>
  <c r="D1832" i="1"/>
  <c r="M1832" i="1"/>
  <c r="D1833" i="1"/>
  <c r="M1833" i="1"/>
  <c r="D1834" i="1"/>
  <c r="M1834" i="1"/>
  <c r="D1835" i="1"/>
  <c r="M1835" i="1"/>
  <c r="D1836" i="1"/>
  <c r="M1836" i="1"/>
  <c r="D1837" i="1"/>
  <c r="M1837" i="1"/>
  <c r="D1838" i="1"/>
  <c r="M1838" i="1"/>
  <c r="D1839" i="1"/>
  <c r="M1839" i="1"/>
  <c r="D1840" i="1"/>
  <c r="M1840" i="1"/>
  <c r="D1841" i="1"/>
  <c r="M1841" i="1"/>
  <c r="D1842" i="1"/>
  <c r="M1842" i="1"/>
  <c r="D1843" i="1"/>
  <c r="M1843" i="1"/>
  <c r="D1844" i="1"/>
  <c r="M1844" i="1"/>
  <c r="D1845" i="1"/>
  <c r="M1845" i="1"/>
  <c r="D1846" i="1"/>
  <c r="M1846" i="1"/>
  <c r="D1847" i="1"/>
  <c r="M1847" i="1"/>
  <c r="D1848" i="1"/>
  <c r="M1848" i="1"/>
  <c r="D1849" i="1"/>
  <c r="M1849" i="1"/>
  <c r="D1850" i="1"/>
  <c r="M1850" i="1"/>
  <c r="D1851" i="1"/>
  <c r="M1851" i="1"/>
  <c r="D1852" i="1"/>
  <c r="M1852" i="1"/>
  <c r="D1853" i="1"/>
  <c r="M1853" i="1"/>
  <c r="D1854" i="1"/>
  <c r="M1854" i="1"/>
  <c r="D1855" i="1"/>
  <c r="M1855" i="1"/>
  <c r="D1856" i="1"/>
  <c r="M1856" i="1"/>
  <c r="D1857" i="1"/>
  <c r="M1857" i="1"/>
  <c r="D1858" i="1"/>
  <c r="M1858" i="1"/>
  <c r="D1859" i="1"/>
  <c r="M1859" i="1"/>
  <c r="D1860" i="1"/>
  <c r="M1860" i="1"/>
  <c r="D1861" i="1"/>
  <c r="M1861" i="1"/>
  <c r="D1862" i="1"/>
  <c r="M1862" i="1"/>
  <c r="D1863" i="1"/>
  <c r="M1863" i="1"/>
  <c r="D1864" i="1"/>
  <c r="M1864" i="1"/>
  <c r="D1865" i="1"/>
  <c r="M1865" i="1"/>
  <c r="D1866" i="1"/>
  <c r="M1866" i="1"/>
  <c r="D1867" i="1"/>
  <c r="M1867" i="1"/>
  <c r="D1868" i="1"/>
  <c r="M1868" i="1"/>
  <c r="D1869" i="1"/>
  <c r="M1869" i="1"/>
  <c r="D1870" i="1"/>
  <c r="M1870" i="1"/>
  <c r="D1871" i="1"/>
  <c r="M1871" i="1"/>
  <c r="D1872" i="1"/>
  <c r="M1872" i="1"/>
  <c r="D1873" i="1"/>
  <c r="M1873" i="1"/>
  <c r="D1874" i="1"/>
  <c r="M1874" i="1"/>
  <c r="D1875" i="1"/>
  <c r="M1875" i="1"/>
  <c r="D1876" i="1"/>
  <c r="M1876" i="1"/>
  <c r="D1877" i="1"/>
  <c r="M1877" i="1"/>
  <c r="D1878" i="1"/>
  <c r="M1878" i="1"/>
  <c r="D1879" i="1"/>
  <c r="M1879" i="1"/>
  <c r="D1880" i="1"/>
  <c r="M1880" i="1"/>
  <c r="D1881" i="1"/>
  <c r="M1881" i="1"/>
  <c r="D1882" i="1"/>
  <c r="M1882" i="1"/>
  <c r="D1883" i="1"/>
  <c r="M1883" i="1"/>
  <c r="D1884" i="1"/>
  <c r="M1884" i="1"/>
  <c r="D1885" i="1"/>
  <c r="M1885" i="1"/>
  <c r="D1886" i="1"/>
  <c r="M1886" i="1"/>
  <c r="D1887" i="1"/>
  <c r="M1887" i="1"/>
  <c r="D1888" i="1"/>
  <c r="M1888" i="1"/>
  <c r="D1889" i="1"/>
  <c r="M1889" i="1"/>
  <c r="D1890" i="1"/>
  <c r="M1890" i="1"/>
  <c r="D1891" i="1"/>
  <c r="M1891" i="1"/>
  <c r="D1892" i="1"/>
  <c r="M1892" i="1"/>
  <c r="D1893" i="1"/>
  <c r="M1893" i="1"/>
  <c r="D1894" i="1"/>
  <c r="M1894" i="1"/>
  <c r="D1895" i="1"/>
  <c r="M1895" i="1"/>
  <c r="D1896" i="1"/>
  <c r="M1896" i="1"/>
  <c r="D1897" i="1"/>
  <c r="M1897" i="1"/>
  <c r="D1898" i="1"/>
  <c r="M1898" i="1"/>
  <c r="D1899" i="1"/>
  <c r="M1899" i="1"/>
  <c r="D1900" i="1"/>
  <c r="M1900" i="1"/>
  <c r="D1901" i="1"/>
  <c r="M1901" i="1"/>
  <c r="D1902" i="1"/>
  <c r="M1902" i="1"/>
  <c r="D1903" i="1"/>
  <c r="M1903" i="1"/>
  <c r="D1904" i="1"/>
  <c r="M1904" i="1"/>
  <c r="D1905" i="1"/>
  <c r="M1905" i="1"/>
  <c r="D1906" i="1"/>
  <c r="M1906" i="1"/>
  <c r="D1907" i="1"/>
  <c r="M1907" i="1"/>
  <c r="D1908" i="1"/>
  <c r="M1908" i="1"/>
  <c r="D1909" i="1"/>
  <c r="M1909" i="1"/>
  <c r="D1910" i="1"/>
  <c r="M1910" i="1"/>
  <c r="D1911" i="1"/>
  <c r="M1911" i="1"/>
  <c r="D1912" i="1"/>
  <c r="M1912" i="1"/>
  <c r="D1913" i="1"/>
  <c r="M1913" i="1"/>
  <c r="D1914" i="1"/>
  <c r="M1914" i="1"/>
  <c r="D1915" i="1"/>
  <c r="M1915" i="1"/>
  <c r="D1916" i="1"/>
  <c r="M1916" i="1"/>
  <c r="D1917" i="1"/>
  <c r="M1917" i="1"/>
  <c r="D1918" i="1"/>
  <c r="M1918" i="1"/>
  <c r="D1919" i="1"/>
  <c r="M1919" i="1"/>
  <c r="D1920" i="1"/>
  <c r="M1920" i="1"/>
  <c r="D1921" i="1"/>
  <c r="M1921" i="1"/>
  <c r="D1922" i="1"/>
  <c r="M1922" i="1"/>
  <c r="D1923" i="1"/>
  <c r="M1923" i="1"/>
  <c r="D1924" i="1"/>
  <c r="M1924" i="1"/>
  <c r="D1925" i="1"/>
  <c r="M1925" i="1"/>
  <c r="D1926" i="1"/>
  <c r="M1926" i="1"/>
  <c r="D1927" i="1"/>
  <c r="M1927" i="1"/>
  <c r="D1928" i="1"/>
  <c r="M1928" i="1"/>
  <c r="D1929" i="1"/>
  <c r="M1929" i="1"/>
  <c r="D1930" i="1"/>
  <c r="M1930" i="1"/>
  <c r="D1931" i="1"/>
  <c r="M1931" i="1"/>
  <c r="D1932" i="1"/>
  <c r="M1932" i="1"/>
  <c r="D1933" i="1"/>
  <c r="M1933" i="1"/>
  <c r="D1934" i="1"/>
  <c r="M1934" i="1"/>
  <c r="D1935" i="1"/>
  <c r="M1935" i="1"/>
  <c r="D1936" i="1"/>
  <c r="M1936" i="1"/>
  <c r="D1937" i="1"/>
  <c r="M1937" i="1"/>
  <c r="D1938" i="1"/>
  <c r="M1938" i="1"/>
  <c r="D1939" i="1"/>
  <c r="M1939" i="1"/>
  <c r="D1940" i="1"/>
  <c r="M1940" i="1"/>
  <c r="D1941" i="1"/>
  <c r="M1941" i="1"/>
  <c r="D1942" i="1"/>
  <c r="M1942" i="1"/>
  <c r="D1943" i="1"/>
  <c r="M1943" i="1"/>
  <c r="D1944" i="1"/>
  <c r="M1944" i="1"/>
  <c r="D1945" i="1"/>
  <c r="M1945" i="1"/>
  <c r="D1946" i="1"/>
  <c r="M1946" i="1"/>
  <c r="D1947" i="1"/>
  <c r="M1947" i="1"/>
  <c r="D1948" i="1"/>
  <c r="M1948" i="1"/>
  <c r="D1949" i="1"/>
  <c r="M1949" i="1"/>
  <c r="D1950" i="1"/>
  <c r="M1950" i="1"/>
  <c r="D1951" i="1"/>
  <c r="M1951" i="1"/>
  <c r="D1952" i="1"/>
  <c r="M1952" i="1"/>
  <c r="D1953" i="1"/>
  <c r="M1953" i="1"/>
  <c r="D1954" i="1"/>
  <c r="M1954" i="1"/>
  <c r="D1955" i="1"/>
  <c r="M1955" i="1"/>
  <c r="D1956" i="1"/>
  <c r="M1956" i="1"/>
  <c r="D1957" i="1"/>
  <c r="M1957" i="1"/>
  <c r="D1958" i="1"/>
  <c r="M1958" i="1"/>
  <c r="D1959" i="1"/>
  <c r="M1959" i="1"/>
  <c r="D1960" i="1"/>
  <c r="M1960" i="1"/>
  <c r="D1961" i="1"/>
  <c r="M1961" i="1"/>
  <c r="D1962" i="1"/>
  <c r="M1962" i="1"/>
  <c r="D1963" i="1"/>
  <c r="M1963" i="1"/>
  <c r="D1964" i="1"/>
  <c r="M1964" i="1"/>
  <c r="D1965" i="1"/>
  <c r="M1965" i="1"/>
  <c r="D1966" i="1"/>
  <c r="M1966" i="1"/>
  <c r="D1967" i="1"/>
  <c r="M1967" i="1"/>
  <c r="D1968" i="1"/>
  <c r="M1968" i="1"/>
  <c r="D1969" i="1"/>
  <c r="M1969" i="1"/>
  <c r="D1970" i="1"/>
  <c r="M1970" i="1"/>
  <c r="D1971" i="1"/>
  <c r="M1971" i="1"/>
  <c r="D1972" i="1"/>
  <c r="M1972" i="1"/>
  <c r="D1973" i="1"/>
  <c r="M1973" i="1"/>
  <c r="D1974" i="1"/>
  <c r="M1974" i="1"/>
  <c r="D1975" i="1"/>
  <c r="M1975" i="1"/>
  <c r="D1976" i="1"/>
  <c r="M1976" i="1"/>
  <c r="D1977" i="1"/>
  <c r="M1977" i="1"/>
  <c r="D1978" i="1"/>
  <c r="M1978" i="1"/>
  <c r="D1979" i="1"/>
  <c r="M1979" i="1"/>
  <c r="D1980" i="1"/>
  <c r="M1980" i="1"/>
  <c r="D1981" i="1"/>
  <c r="M1981" i="1"/>
  <c r="D1982" i="1"/>
  <c r="M1982" i="1"/>
  <c r="D1983" i="1"/>
  <c r="M1983" i="1"/>
  <c r="D1984" i="1"/>
  <c r="M1984" i="1"/>
  <c r="D1985" i="1"/>
  <c r="M1985" i="1"/>
  <c r="D1986" i="1"/>
  <c r="M1986" i="1"/>
  <c r="D1987" i="1"/>
  <c r="M1987" i="1"/>
  <c r="D1988" i="1"/>
  <c r="M1988" i="1"/>
  <c r="D1989" i="1"/>
  <c r="M1989" i="1"/>
  <c r="D1990" i="1"/>
  <c r="M1990" i="1"/>
  <c r="D1991" i="1"/>
  <c r="M1991" i="1"/>
  <c r="D1992" i="1"/>
  <c r="M1992" i="1"/>
  <c r="D1993" i="1"/>
  <c r="M1993" i="1"/>
  <c r="D1994" i="1"/>
  <c r="M1994" i="1"/>
  <c r="D1995" i="1"/>
  <c r="M1995" i="1"/>
  <c r="D1996" i="1"/>
  <c r="M1996" i="1"/>
  <c r="D1997" i="1"/>
  <c r="M1997" i="1"/>
  <c r="D1998" i="1"/>
  <c r="M1998" i="1"/>
  <c r="D1999" i="1"/>
  <c r="M1999" i="1"/>
  <c r="D2000" i="1"/>
  <c r="M2000" i="1"/>
  <c r="D2001" i="1"/>
  <c r="M2001" i="1"/>
  <c r="D2002" i="1"/>
  <c r="M2002" i="1"/>
  <c r="D2003" i="1"/>
  <c r="M2003" i="1"/>
  <c r="D2004" i="1"/>
  <c r="M2004" i="1"/>
  <c r="D2005" i="1"/>
  <c r="M2005" i="1"/>
  <c r="D2006" i="1"/>
  <c r="M2006" i="1"/>
  <c r="D2007" i="1"/>
  <c r="M2007" i="1"/>
  <c r="D2008" i="1"/>
  <c r="M2008" i="1"/>
  <c r="D2009" i="1"/>
  <c r="M2009" i="1"/>
  <c r="D2010" i="1"/>
  <c r="M2010" i="1"/>
  <c r="D2011" i="1"/>
  <c r="M2011" i="1"/>
  <c r="D2012" i="1"/>
  <c r="M2012" i="1"/>
  <c r="D2013" i="1"/>
  <c r="M2013" i="1"/>
  <c r="D2014" i="1"/>
  <c r="M2014" i="1"/>
  <c r="D2015" i="1"/>
  <c r="M2015" i="1"/>
  <c r="D2016" i="1"/>
  <c r="M2016" i="1"/>
  <c r="D2017" i="1"/>
  <c r="M2017" i="1"/>
  <c r="D2018" i="1"/>
  <c r="M2018" i="1"/>
  <c r="D2019" i="1"/>
  <c r="M2019" i="1"/>
  <c r="D2020" i="1"/>
  <c r="M2020" i="1"/>
  <c r="D2021" i="1"/>
  <c r="M2021" i="1"/>
  <c r="D2022" i="1"/>
  <c r="M2022" i="1"/>
  <c r="D2023" i="1"/>
  <c r="M2023" i="1"/>
  <c r="D2024" i="1"/>
  <c r="M2024" i="1"/>
  <c r="D2025" i="1"/>
  <c r="M2025" i="1"/>
  <c r="D2026" i="1"/>
  <c r="M2026" i="1"/>
  <c r="D2027" i="1"/>
  <c r="M2027" i="1"/>
  <c r="D2028" i="1"/>
  <c r="M2028" i="1"/>
  <c r="D2029" i="1"/>
  <c r="M2029" i="1"/>
  <c r="D2030" i="1"/>
  <c r="M2030" i="1"/>
  <c r="D2031" i="1"/>
  <c r="M2031" i="1"/>
  <c r="D2032" i="1"/>
  <c r="M2032" i="1"/>
  <c r="D2033" i="1"/>
  <c r="M2033" i="1"/>
  <c r="D2034" i="1"/>
  <c r="M2034" i="1"/>
  <c r="D2035" i="1"/>
  <c r="M2035" i="1"/>
  <c r="D2036" i="1"/>
  <c r="M2036" i="1"/>
  <c r="D2037" i="1"/>
  <c r="M2037" i="1"/>
  <c r="D2038" i="1"/>
  <c r="M2038" i="1"/>
  <c r="D2039" i="1"/>
  <c r="M2039" i="1"/>
  <c r="D2040" i="1"/>
  <c r="M2040" i="1"/>
  <c r="D2041" i="1"/>
  <c r="M2041" i="1"/>
  <c r="D2042" i="1"/>
  <c r="M2042" i="1"/>
  <c r="D2043" i="1"/>
  <c r="M2043" i="1"/>
  <c r="D2044" i="1"/>
  <c r="M2044" i="1"/>
  <c r="D2045" i="1"/>
  <c r="M2045" i="1"/>
  <c r="D2046" i="1"/>
  <c r="M2046" i="1"/>
  <c r="D2047" i="1"/>
  <c r="M2047" i="1"/>
  <c r="D2048" i="1"/>
  <c r="M2048" i="1"/>
  <c r="D2049" i="1"/>
  <c r="M2049" i="1"/>
  <c r="D2050" i="1"/>
  <c r="M2050" i="1"/>
  <c r="D2051" i="1"/>
  <c r="M2051" i="1"/>
  <c r="D2052" i="1"/>
  <c r="M2052" i="1"/>
  <c r="D2053" i="1"/>
  <c r="M2053" i="1"/>
  <c r="D2054" i="1"/>
  <c r="M2054" i="1"/>
  <c r="D2055" i="1"/>
  <c r="M2055" i="1"/>
  <c r="D2056" i="1"/>
  <c r="M2056" i="1"/>
  <c r="D2057" i="1"/>
  <c r="M2057" i="1"/>
  <c r="D2058" i="1"/>
  <c r="M2058" i="1"/>
  <c r="D2059" i="1"/>
  <c r="M2059" i="1"/>
  <c r="D2060" i="1"/>
  <c r="M2060" i="1"/>
  <c r="D2061" i="1"/>
  <c r="M2061" i="1"/>
  <c r="D2062" i="1"/>
  <c r="M2062" i="1"/>
  <c r="D2063" i="1"/>
  <c r="M2063" i="1"/>
  <c r="D2064" i="1"/>
  <c r="M2064" i="1"/>
  <c r="D2065" i="1"/>
  <c r="M2065" i="1"/>
  <c r="D2066" i="1"/>
  <c r="M2066" i="1"/>
  <c r="D2067" i="1"/>
  <c r="M2067" i="1"/>
  <c r="D2068" i="1"/>
  <c r="M2068" i="1"/>
  <c r="D2069" i="1"/>
  <c r="M2069" i="1"/>
  <c r="D2070" i="1"/>
  <c r="M2070" i="1"/>
  <c r="D2071" i="1"/>
  <c r="M2071" i="1"/>
  <c r="D2072" i="1"/>
  <c r="M2072" i="1"/>
  <c r="D2073" i="1"/>
  <c r="M2073" i="1"/>
  <c r="D2074" i="1"/>
  <c r="M2074" i="1"/>
  <c r="D2075" i="1"/>
  <c r="M2075" i="1"/>
  <c r="D2076" i="1"/>
  <c r="M2076" i="1"/>
  <c r="D2077" i="1"/>
  <c r="M2077" i="1"/>
  <c r="D2078" i="1"/>
  <c r="M2078" i="1"/>
  <c r="D2079" i="1"/>
  <c r="M2079" i="1"/>
  <c r="D2080" i="1"/>
  <c r="M2080" i="1"/>
  <c r="D2081" i="1"/>
  <c r="M2081" i="1"/>
  <c r="D2082" i="1"/>
  <c r="M2082" i="1"/>
  <c r="D2083" i="1"/>
  <c r="M2083" i="1"/>
  <c r="D2084" i="1"/>
  <c r="M2084" i="1"/>
  <c r="D2085" i="1"/>
  <c r="M2085" i="1"/>
  <c r="D2086" i="1"/>
  <c r="M2086" i="1"/>
  <c r="D2087" i="1"/>
  <c r="M2087" i="1"/>
  <c r="D2088" i="1"/>
  <c r="M2088" i="1"/>
  <c r="D2089" i="1"/>
  <c r="M2089" i="1"/>
  <c r="D2090" i="1"/>
  <c r="M2090" i="1"/>
  <c r="D2091" i="1"/>
  <c r="M2091" i="1"/>
  <c r="D2092" i="1"/>
  <c r="M2092" i="1"/>
  <c r="D2093" i="1"/>
  <c r="M2093" i="1"/>
  <c r="D2094" i="1"/>
  <c r="M2094" i="1"/>
  <c r="D2095" i="1"/>
  <c r="M2095" i="1"/>
  <c r="D2096" i="1"/>
  <c r="M2096" i="1"/>
  <c r="D2097" i="1"/>
  <c r="M2097" i="1"/>
  <c r="D2098" i="1"/>
  <c r="M2098" i="1"/>
  <c r="D2099" i="1"/>
  <c r="M2099" i="1"/>
  <c r="D2100" i="1"/>
  <c r="M2100" i="1"/>
  <c r="D2101" i="1"/>
  <c r="M2101" i="1"/>
  <c r="D2102" i="1"/>
  <c r="M2102" i="1"/>
  <c r="D2103" i="1"/>
  <c r="M2103" i="1"/>
  <c r="D2104" i="1"/>
  <c r="M2104" i="1"/>
  <c r="D2105" i="1"/>
  <c r="M2105" i="1"/>
  <c r="D2106" i="1"/>
  <c r="M2106" i="1"/>
  <c r="D2107" i="1"/>
  <c r="M2107" i="1"/>
  <c r="D2108" i="1"/>
  <c r="M2108" i="1"/>
  <c r="D2109" i="1"/>
  <c r="M2109" i="1"/>
  <c r="D2110" i="1"/>
  <c r="M2110" i="1"/>
  <c r="D2111" i="1"/>
  <c r="M2111" i="1"/>
  <c r="D2112" i="1"/>
  <c r="M2112" i="1"/>
  <c r="D2113" i="1"/>
  <c r="M2113" i="1"/>
  <c r="D2114" i="1"/>
  <c r="M2114" i="1"/>
  <c r="D2115" i="1"/>
  <c r="M2115" i="1"/>
  <c r="D2116" i="1"/>
  <c r="M2116" i="1"/>
  <c r="D2117" i="1"/>
  <c r="M2117" i="1"/>
  <c r="D2118" i="1"/>
  <c r="M2118" i="1"/>
  <c r="D2119" i="1"/>
  <c r="M2119" i="1"/>
  <c r="D2120" i="1"/>
  <c r="M2120" i="1"/>
  <c r="D2121" i="1"/>
  <c r="M2121" i="1"/>
  <c r="D2122" i="1"/>
  <c r="M2122" i="1"/>
  <c r="D2123" i="1"/>
  <c r="M2123" i="1"/>
  <c r="D2124" i="1"/>
  <c r="M2124" i="1"/>
  <c r="D2125" i="1"/>
  <c r="M2125" i="1"/>
  <c r="D2126" i="1"/>
  <c r="M2126" i="1"/>
  <c r="D2127" i="1"/>
  <c r="M2127" i="1"/>
  <c r="D2128" i="1"/>
  <c r="M2128" i="1"/>
  <c r="D2129" i="1"/>
  <c r="M2129" i="1"/>
  <c r="D2130" i="1"/>
  <c r="M2130" i="1"/>
  <c r="D2131" i="1"/>
  <c r="M2131" i="1"/>
  <c r="D2132" i="1"/>
  <c r="M2132" i="1"/>
  <c r="D2133" i="1"/>
  <c r="M2133" i="1"/>
  <c r="D2134" i="1"/>
  <c r="M2134" i="1"/>
  <c r="D2135" i="1"/>
  <c r="M2135" i="1"/>
  <c r="D2136" i="1"/>
  <c r="M2136" i="1"/>
  <c r="D2137" i="1"/>
  <c r="M2137" i="1"/>
  <c r="D2138" i="1"/>
  <c r="M2138" i="1"/>
  <c r="D2139" i="1"/>
  <c r="M2139" i="1"/>
  <c r="D2140" i="1"/>
  <c r="M2140" i="1"/>
  <c r="D2141" i="1"/>
  <c r="M2141" i="1"/>
  <c r="D2142" i="1"/>
  <c r="M2142" i="1"/>
  <c r="D2143" i="1"/>
  <c r="M2143" i="1"/>
  <c r="D2144" i="1"/>
  <c r="M2144" i="1"/>
  <c r="D2145" i="1"/>
  <c r="M2145" i="1"/>
  <c r="D2146" i="1"/>
  <c r="M2146" i="1"/>
  <c r="D2147" i="1"/>
  <c r="M2147" i="1"/>
  <c r="D2148" i="1"/>
  <c r="M2148" i="1"/>
  <c r="D2149" i="1"/>
  <c r="M2149" i="1"/>
  <c r="D2150" i="1"/>
  <c r="M2150" i="1"/>
  <c r="D2151" i="1"/>
  <c r="M2151" i="1"/>
  <c r="D2152" i="1"/>
  <c r="M2152" i="1"/>
  <c r="D2153" i="1"/>
  <c r="M2153" i="1"/>
  <c r="D2154" i="1"/>
  <c r="M2154" i="1"/>
  <c r="D2155" i="1"/>
  <c r="M2155" i="1"/>
  <c r="D2156" i="1"/>
  <c r="M2156" i="1"/>
  <c r="D2157" i="1"/>
  <c r="M2157" i="1"/>
  <c r="D2158" i="1"/>
  <c r="M2158" i="1"/>
  <c r="D2159" i="1"/>
  <c r="M2159" i="1"/>
  <c r="D2160" i="1"/>
  <c r="M2160" i="1"/>
  <c r="D2161" i="1"/>
  <c r="M2161" i="1"/>
  <c r="D2162" i="1"/>
  <c r="M2162" i="1"/>
  <c r="D2163" i="1"/>
  <c r="M2163" i="1"/>
  <c r="D2164" i="1"/>
  <c r="M2164" i="1"/>
  <c r="D2165" i="1"/>
  <c r="M2165" i="1"/>
  <c r="D2166" i="1"/>
  <c r="M2166" i="1"/>
  <c r="D2167" i="1"/>
  <c r="M2167" i="1"/>
  <c r="D2168" i="1"/>
  <c r="M2168" i="1"/>
  <c r="D2169" i="1"/>
  <c r="M2169" i="1"/>
  <c r="D2170" i="1"/>
  <c r="M2170" i="1"/>
  <c r="D2171" i="1"/>
  <c r="M2171" i="1"/>
  <c r="D2172" i="1"/>
  <c r="M2172" i="1"/>
  <c r="D2173" i="1"/>
  <c r="M2173" i="1"/>
  <c r="D2174" i="1"/>
  <c r="M2174" i="1"/>
  <c r="D2175" i="1"/>
  <c r="M2175" i="1"/>
  <c r="D2176" i="1"/>
  <c r="M2176" i="1"/>
  <c r="D2177" i="1"/>
  <c r="M2177" i="1"/>
  <c r="D2178" i="1"/>
  <c r="M2178" i="1"/>
  <c r="D2179" i="1"/>
  <c r="M2179" i="1"/>
  <c r="D2180" i="1"/>
  <c r="M2180" i="1"/>
  <c r="D2181" i="1"/>
  <c r="M2181" i="1"/>
  <c r="D2182" i="1"/>
  <c r="M2182" i="1"/>
  <c r="D2183" i="1"/>
  <c r="M2183" i="1"/>
  <c r="D2184" i="1"/>
  <c r="M2184" i="1"/>
  <c r="D2185" i="1"/>
  <c r="M2185" i="1"/>
  <c r="D2186" i="1"/>
  <c r="M2186" i="1"/>
  <c r="D2187" i="1"/>
  <c r="M2187" i="1"/>
  <c r="D2188" i="1"/>
  <c r="M2188" i="1"/>
  <c r="D2189" i="1"/>
  <c r="M2189" i="1"/>
  <c r="D2190" i="1"/>
  <c r="M2190" i="1"/>
  <c r="D2191" i="1"/>
  <c r="M2191" i="1"/>
  <c r="D2192" i="1"/>
  <c r="M2192" i="1"/>
  <c r="D2193" i="1"/>
  <c r="M2193" i="1"/>
  <c r="D2194" i="1"/>
  <c r="M2194" i="1"/>
  <c r="D2195" i="1"/>
  <c r="M2195" i="1"/>
  <c r="D2196" i="1"/>
  <c r="M2196" i="1"/>
  <c r="D2197" i="1"/>
  <c r="M2197" i="1"/>
  <c r="D2198" i="1"/>
  <c r="M2198" i="1"/>
  <c r="D2199" i="1"/>
  <c r="M2199" i="1"/>
  <c r="D2200" i="1"/>
  <c r="M2200" i="1"/>
  <c r="D2201" i="1"/>
  <c r="M2201" i="1"/>
  <c r="D2202" i="1"/>
  <c r="M2202" i="1"/>
  <c r="D2203" i="1"/>
  <c r="M2203" i="1"/>
  <c r="D2204" i="1"/>
  <c r="M2204" i="1"/>
  <c r="D2205" i="1"/>
  <c r="M2205" i="1"/>
  <c r="D2206" i="1"/>
  <c r="M2206" i="1"/>
  <c r="D2207" i="1"/>
  <c r="M2207" i="1"/>
  <c r="D2208" i="1"/>
  <c r="M2208" i="1"/>
  <c r="D2209" i="1"/>
  <c r="M2209" i="1"/>
  <c r="D2210" i="1"/>
  <c r="M2210" i="1"/>
  <c r="D2211" i="1"/>
  <c r="M2211" i="1"/>
  <c r="D2212" i="1"/>
  <c r="M2212" i="1"/>
  <c r="D2213" i="1"/>
  <c r="M2213" i="1"/>
  <c r="D2214" i="1"/>
  <c r="M2214" i="1"/>
  <c r="D2215" i="1"/>
  <c r="M2215" i="1"/>
  <c r="D2216" i="1"/>
  <c r="M2216" i="1"/>
  <c r="D2217" i="1"/>
  <c r="M2217" i="1"/>
  <c r="D2218" i="1"/>
  <c r="M2218" i="1"/>
  <c r="D2219" i="1"/>
  <c r="M2219" i="1"/>
  <c r="D2220" i="1"/>
  <c r="M2220" i="1"/>
  <c r="D2221" i="1"/>
  <c r="M2221" i="1"/>
  <c r="D2222" i="1"/>
  <c r="M2222" i="1"/>
  <c r="D2223" i="1"/>
  <c r="M2223" i="1"/>
  <c r="D2224" i="1"/>
  <c r="M2224" i="1"/>
  <c r="D2225" i="1"/>
  <c r="M2225" i="1"/>
  <c r="D2226" i="1"/>
  <c r="M2226" i="1"/>
  <c r="D2227" i="1"/>
  <c r="M2227" i="1"/>
  <c r="D2228" i="1"/>
  <c r="M2228" i="1"/>
  <c r="D2229" i="1"/>
  <c r="M2229" i="1"/>
  <c r="D2230" i="1"/>
  <c r="M2230" i="1"/>
  <c r="D2231" i="1"/>
  <c r="M2231" i="1"/>
  <c r="D2232" i="1"/>
  <c r="M2232" i="1"/>
  <c r="D2233" i="1"/>
  <c r="M2233" i="1"/>
  <c r="D2234" i="1"/>
  <c r="M2234" i="1"/>
  <c r="D2235" i="1"/>
  <c r="M2235" i="1"/>
  <c r="D2236" i="1"/>
  <c r="M2236" i="1"/>
  <c r="D2237" i="1"/>
  <c r="M2237" i="1"/>
  <c r="D2238" i="1"/>
  <c r="M2238" i="1"/>
  <c r="D2239" i="1"/>
  <c r="M2239" i="1"/>
  <c r="D2240" i="1"/>
  <c r="M2240" i="1"/>
  <c r="D2241" i="1"/>
  <c r="M2241" i="1"/>
  <c r="D2242" i="1"/>
  <c r="M2242" i="1"/>
  <c r="D2243" i="1"/>
  <c r="M2243" i="1"/>
  <c r="D2244" i="1"/>
  <c r="M2244" i="1"/>
  <c r="D2245" i="1"/>
  <c r="M2245" i="1"/>
  <c r="D2246" i="1"/>
  <c r="M2246" i="1"/>
  <c r="D2247" i="1"/>
  <c r="M2247" i="1"/>
  <c r="D2248" i="1"/>
  <c r="M2248" i="1"/>
  <c r="D2249" i="1"/>
  <c r="M2249" i="1"/>
  <c r="D2250" i="1"/>
  <c r="M2250" i="1"/>
  <c r="D2251" i="1"/>
  <c r="M2251" i="1"/>
  <c r="D2252" i="1"/>
  <c r="M2252" i="1"/>
  <c r="D2253" i="1"/>
  <c r="M2253" i="1"/>
  <c r="D2254" i="1"/>
  <c r="M2254" i="1"/>
  <c r="D2255" i="1"/>
  <c r="M2255" i="1"/>
  <c r="D2256" i="1"/>
  <c r="M2256" i="1"/>
  <c r="D2257" i="1"/>
  <c r="M2257" i="1"/>
  <c r="D2258" i="1"/>
  <c r="M2258" i="1"/>
  <c r="D2259" i="1"/>
  <c r="M2259" i="1"/>
  <c r="D2260" i="1"/>
  <c r="M2260" i="1"/>
  <c r="D2261" i="1"/>
  <c r="M2261" i="1"/>
  <c r="D2262" i="1"/>
  <c r="M2262" i="1"/>
  <c r="D2263" i="1"/>
  <c r="M2263" i="1"/>
  <c r="D2264" i="1"/>
  <c r="M2264" i="1"/>
  <c r="D2265" i="1"/>
  <c r="M2265" i="1"/>
  <c r="D2266" i="1"/>
  <c r="M2266" i="1"/>
  <c r="D2267" i="1"/>
  <c r="M2267" i="1"/>
  <c r="D2268" i="1"/>
  <c r="M2268" i="1"/>
  <c r="D2269" i="1"/>
  <c r="M2269" i="1"/>
  <c r="D2270" i="1"/>
  <c r="M2270" i="1"/>
  <c r="D2271" i="1"/>
  <c r="M2271" i="1"/>
  <c r="D2272" i="1"/>
  <c r="M2272" i="1"/>
  <c r="D2273" i="1"/>
  <c r="M2273" i="1"/>
  <c r="D2274" i="1"/>
  <c r="M2274" i="1"/>
  <c r="D2275" i="1"/>
  <c r="M2275" i="1"/>
  <c r="D2276" i="1"/>
  <c r="M2276" i="1"/>
  <c r="D2277" i="1"/>
  <c r="M2277" i="1"/>
  <c r="D2278" i="1"/>
  <c r="M2278" i="1"/>
  <c r="D2279" i="1"/>
  <c r="M2279" i="1"/>
  <c r="D2280" i="1"/>
  <c r="M2280" i="1"/>
  <c r="D2281" i="1"/>
  <c r="M2281" i="1"/>
  <c r="D2282" i="1"/>
  <c r="M2282" i="1"/>
  <c r="D2283" i="1"/>
  <c r="M2283" i="1"/>
  <c r="D2284" i="1"/>
  <c r="M2284" i="1"/>
  <c r="D2285" i="1"/>
  <c r="M2285" i="1"/>
  <c r="D2286" i="1"/>
  <c r="M2286" i="1"/>
  <c r="D2287" i="1"/>
  <c r="M2287" i="1"/>
  <c r="D2288" i="1"/>
  <c r="M2288" i="1"/>
  <c r="D2289" i="1"/>
  <c r="M2289" i="1"/>
  <c r="D2290" i="1"/>
  <c r="M2290" i="1"/>
  <c r="D2291" i="1"/>
  <c r="M2291" i="1"/>
  <c r="D2292" i="1"/>
  <c r="M2292" i="1"/>
  <c r="D2293" i="1"/>
  <c r="M2293" i="1"/>
  <c r="D2294" i="1"/>
  <c r="M2294" i="1"/>
  <c r="D2295" i="1"/>
  <c r="M2295" i="1"/>
  <c r="D2296" i="1"/>
  <c r="M2296" i="1"/>
  <c r="D2297" i="1"/>
  <c r="M2297" i="1"/>
  <c r="D2298" i="1"/>
  <c r="M2298" i="1"/>
  <c r="D2299" i="1"/>
  <c r="M2299" i="1"/>
  <c r="D2300" i="1"/>
  <c r="M2300" i="1"/>
  <c r="D2301" i="1"/>
  <c r="M2301" i="1"/>
  <c r="D2302" i="1"/>
  <c r="M2302" i="1"/>
  <c r="D2303" i="1"/>
  <c r="M2303" i="1"/>
  <c r="D2304" i="1"/>
  <c r="M2304" i="1"/>
  <c r="D2305" i="1"/>
  <c r="M2305" i="1"/>
  <c r="D2306" i="1"/>
  <c r="M2306" i="1"/>
  <c r="D2307" i="1"/>
  <c r="M2307" i="1"/>
  <c r="D2308" i="1"/>
  <c r="M2308" i="1"/>
  <c r="D2309" i="1"/>
  <c r="M2309" i="1"/>
  <c r="D2310" i="1"/>
  <c r="M2310" i="1"/>
  <c r="D2311" i="1"/>
  <c r="M2311" i="1"/>
  <c r="D2312" i="1"/>
  <c r="M2312" i="1"/>
  <c r="D2313" i="1"/>
  <c r="M2313" i="1"/>
  <c r="D2314" i="1"/>
  <c r="M2314" i="1"/>
  <c r="D2315" i="1"/>
  <c r="M2315" i="1"/>
  <c r="D2316" i="1"/>
  <c r="M2316" i="1"/>
  <c r="D2317" i="1"/>
  <c r="M2317" i="1"/>
  <c r="D2318" i="1"/>
  <c r="M2318" i="1"/>
  <c r="D2319" i="1"/>
  <c r="M2319" i="1"/>
  <c r="D2320" i="1"/>
  <c r="M2320" i="1"/>
  <c r="D2321" i="1"/>
  <c r="M2321" i="1"/>
  <c r="D2322" i="1"/>
  <c r="M2322" i="1"/>
  <c r="D2323" i="1"/>
  <c r="M2323" i="1"/>
  <c r="D2324" i="1"/>
  <c r="M2324" i="1"/>
  <c r="D2325" i="1"/>
  <c r="M2325" i="1"/>
  <c r="D2326" i="1"/>
  <c r="M2326" i="1"/>
  <c r="D2327" i="1"/>
  <c r="M2327" i="1"/>
  <c r="D2328" i="1"/>
  <c r="M2328" i="1"/>
  <c r="D2329" i="1"/>
  <c r="M2329" i="1"/>
  <c r="D2330" i="1"/>
  <c r="M2330" i="1"/>
  <c r="D2331" i="1"/>
  <c r="M2331" i="1"/>
  <c r="D2332" i="1"/>
  <c r="M2332" i="1"/>
  <c r="D2333" i="1"/>
  <c r="M2333" i="1"/>
  <c r="D2334" i="1"/>
  <c r="M2334" i="1"/>
  <c r="D2335" i="1"/>
  <c r="M2335" i="1"/>
  <c r="D2336" i="1"/>
  <c r="M2336" i="1"/>
  <c r="D2337" i="1"/>
  <c r="M2337" i="1"/>
  <c r="D2338" i="1"/>
  <c r="M2338" i="1"/>
  <c r="D2339" i="1"/>
  <c r="M2339" i="1"/>
  <c r="D2340" i="1"/>
  <c r="M2340" i="1"/>
  <c r="D2341" i="1"/>
  <c r="M2341" i="1"/>
  <c r="D2342" i="1"/>
  <c r="M2342" i="1"/>
  <c r="D2343" i="1"/>
  <c r="M2343" i="1"/>
  <c r="D2344" i="1"/>
  <c r="M2344" i="1"/>
  <c r="D2345" i="1"/>
  <c r="M2345" i="1"/>
  <c r="D2346" i="1"/>
  <c r="M2346" i="1"/>
  <c r="D2347" i="1"/>
  <c r="M2347" i="1"/>
  <c r="D2348" i="1"/>
  <c r="M2348" i="1"/>
  <c r="D2349" i="1"/>
  <c r="M2349" i="1"/>
  <c r="D2350" i="1"/>
  <c r="M2350" i="1"/>
  <c r="D2351" i="1"/>
  <c r="M2351" i="1"/>
  <c r="D2352" i="1"/>
  <c r="M2352" i="1"/>
  <c r="D2353" i="1"/>
  <c r="M2353" i="1"/>
  <c r="D2354" i="1"/>
  <c r="M2354" i="1"/>
  <c r="D2355" i="1"/>
  <c r="M2355" i="1"/>
  <c r="D2356" i="1"/>
  <c r="M2356" i="1"/>
  <c r="D2357" i="1"/>
  <c r="M2357" i="1"/>
  <c r="D2358" i="1"/>
  <c r="M2358" i="1"/>
  <c r="D2359" i="1"/>
  <c r="M2359" i="1"/>
  <c r="D2360" i="1"/>
  <c r="M2360" i="1"/>
  <c r="D2361" i="1"/>
  <c r="M2361" i="1"/>
  <c r="D2362" i="1"/>
  <c r="M2362" i="1"/>
  <c r="D2363" i="1"/>
  <c r="M2363" i="1"/>
  <c r="D2364" i="1"/>
  <c r="M2364" i="1"/>
  <c r="D2365" i="1"/>
  <c r="M2365" i="1"/>
  <c r="D2366" i="1"/>
  <c r="M2366" i="1"/>
  <c r="D2367" i="1"/>
  <c r="M2367" i="1"/>
  <c r="D2368" i="1"/>
  <c r="M2368" i="1"/>
  <c r="D2369" i="1"/>
  <c r="M2369" i="1"/>
  <c r="D2370" i="1"/>
  <c r="M2370" i="1"/>
  <c r="D2371" i="1"/>
  <c r="M2371" i="1"/>
  <c r="D2372" i="1"/>
  <c r="M2372" i="1"/>
  <c r="D2373" i="1"/>
  <c r="M2373" i="1"/>
  <c r="D2374" i="1"/>
  <c r="M2374" i="1"/>
  <c r="D2375" i="1"/>
  <c r="M2375" i="1"/>
  <c r="D2376" i="1"/>
  <c r="M2376" i="1"/>
  <c r="D2377" i="1"/>
  <c r="M2377" i="1"/>
  <c r="D2378" i="1"/>
  <c r="M2378" i="1"/>
  <c r="D2379" i="1"/>
  <c r="M2379" i="1"/>
  <c r="D2380" i="1"/>
  <c r="M2380" i="1"/>
  <c r="D2381" i="1"/>
  <c r="M2381" i="1"/>
  <c r="D2382" i="1"/>
  <c r="M2382" i="1"/>
  <c r="D2383" i="1"/>
  <c r="M2383" i="1"/>
  <c r="D2384" i="1"/>
  <c r="M2384" i="1"/>
  <c r="D2385" i="1"/>
  <c r="M2385" i="1"/>
  <c r="D2386" i="1"/>
  <c r="M2386" i="1"/>
  <c r="D2387" i="1"/>
  <c r="M2387" i="1"/>
  <c r="D2388" i="1"/>
  <c r="M2388" i="1"/>
  <c r="D2389" i="1"/>
  <c r="M2389" i="1"/>
  <c r="D2390" i="1"/>
  <c r="M2390" i="1"/>
  <c r="D2391" i="1"/>
  <c r="M2391" i="1"/>
  <c r="D2392" i="1"/>
  <c r="M2392" i="1"/>
  <c r="D2393" i="1"/>
  <c r="M2393" i="1"/>
  <c r="D2394" i="1"/>
  <c r="M2394" i="1"/>
  <c r="D2395" i="1"/>
  <c r="M2395" i="1"/>
  <c r="D2396" i="1"/>
  <c r="M2396" i="1"/>
  <c r="D2397" i="1"/>
  <c r="M2397" i="1"/>
  <c r="D2398" i="1"/>
  <c r="M2398" i="1"/>
  <c r="D2399" i="1"/>
  <c r="M2399" i="1"/>
  <c r="D2400" i="1"/>
  <c r="M2400" i="1"/>
  <c r="D2401" i="1"/>
  <c r="M2401" i="1"/>
  <c r="D2402" i="1"/>
  <c r="M2402" i="1"/>
  <c r="D2403" i="1"/>
  <c r="M2403" i="1"/>
  <c r="D2404" i="1"/>
  <c r="M2404" i="1"/>
  <c r="D2405" i="1"/>
  <c r="M2405" i="1"/>
  <c r="D2406" i="1"/>
  <c r="M2406" i="1"/>
  <c r="D2407" i="1"/>
  <c r="M2407" i="1"/>
  <c r="D2408" i="1"/>
  <c r="M2408" i="1"/>
  <c r="D2409" i="1"/>
  <c r="M2409" i="1"/>
  <c r="D2410" i="1"/>
  <c r="M2410" i="1"/>
  <c r="D2411" i="1"/>
  <c r="M2411" i="1"/>
  <c r="D2412" i="1"/>
  <c r="M2412" i="1"/>
  <c r="D2413" i="1"/>
  <c r="M2413" i="1"/>
  <c r="D2414" i="1"/>
  <c r="M2414" i="1"/>
  <c r="D2415" i="1"/>
  <c r="M2415" i="1"/>
  <c r="D2416" i="1"/>
  <c r="M2416" i="1"/>
  <c r="D2417" i="1"/>
  <c r="M2417" i="1"/>
  <c r="D2418" i="1"/>
  <c r="M2418" i="1"/>
  <c r="D2419" i="1"/>
  <c r="M2419" i="1"/>
  <c r="D2420" i="1"/>
  <c r="M2420" i="1"/>
  <c r="D2421" i="1"/>
  <c r="M2421" i="1"/>
  <c r="D2422" i="1"/>
  <c r="M2422" i="1"/>
  <c r="D2423" i="1"/>
  <c r="M2423" i="1"/>
  <c r="D2424" i="1"/>
  <c r="M2424" i="1"/>
  <c r="D2425" i="1"/>
  <c r="M2425" i="1"/>
  <c r="D2426" i="1"/>
  <c r="M2426" i="1"/>
  <c r="D2427" i="1"/>
  <c r="M2427" i="1"/>
  <c r="D2428" i="1"/>
  <c r="M2428" i="1"/>
  <c r="D2429" i="1"/>
  <c r="M2429" i="1"/>
  <c r="D2430" i="1"/>
  <c r="M2430" i="1"/>
  <c r="D2431" i="1"/>
  <c r="M2431" i="1"/>
  <c r="D2432" i="1"/>
  <c r="M2432" i="1"/>
  <c r="D2433" i="1"/>
  <c r="M2433" i="1"/>
  <c r="D2434" i="1"/>
  <c r="M2434" i="1"/>
  <c r="D2435" i="1"/>
  <c r="M2435" i="1"/>
  <c r="D2436" i="1"/>
  <c r="M2436" i="1"/>
  <c r="D2437" i="1"/>
  <c r="M2437" i="1"/>
  <c r="D2438" i="1"/>
  <c r="M2438" i="1"/>
  <c r="D2439" i="1"/>
  <c r="M2439" i="1"/>
  <c r="D2440" i="1"/>
  <c r="M2440" i="1"/>
  <c r="D2441" i="1"/>
  <c r="M2441" i="1"/>
  <c r="D2442" i="1"/>
  <c r="M2442" i="1"/>
  <c r="D2443" i="1"/>
  <c r="M2443" i="1"/>
  <c r="D2444" i="1"/>
  <c r="M2444" i="1"/>
  <c r="D2445" i="1"/>
  <c r="M2445" i="1"/>
  <c r="D2446" i="1"/>
  <c r="M2446" i="1"/>
  <c r="D2447" i="1"/>
  <c r="M2447" i="1"/>
  <c r="D2448" i="1"/>
  <c r="M2448" i="1"/>
  <c r="D2449" i="1"/>
  <c r="M2449" i="1"/>
  <c r="D2450" i="1"/>
  <c r="M2450" i="1"/>
  <c r="D2451" i="1"/>
  <c r="M2451" i="1"/>
  <c r="D2452" i="1"/>
  <c r="M2452" i="1"/>
  <c r="D2453" i="1"/>
  <c r="M2453" i="1"/>
  <c r="D2454" i="1"/>
  <c r="M2454" i="1"/>
  <c r="D2455" i="1"/>
  <c r="M2455" i="1"/>
  <c r="D2456" i="1"/>
  <c r="M2456" i="1"/>
  <c r="D2457" i="1"/>
  <c r="M2457" i="1"/>
  <c r="D2458" i="1"/>
  <c r="M2458" i="1"/>
  <c r="D2459" i="1"/>
  <c r="M2459" i="1"/>
  <c r="D2460" i="1"/>
  <c r="M2460" i="1"/>
  <c r="D2461" i="1"/>
  <c r="M2461" i="1"/>
  <c r="D2462" i="1"/>
  <c r="M2462" i="1"/>
  <c r="D2463" i="1"/>
  <c r="M2463" i="1"/>
  <c r="D2464" i="1"/>
  <c r="M2464" i="1"/>
  <c r="D2465" i="1"/>
  <c r="M2465" i="1"/>
  <c r="D2466" i="1"/>
  <c r="M2466" i="1"/>
  <c r="D2467" i="1"/>
  <c r="M2467" i="1"/>
  <c r="D2468" i="1"/>
  <c r="M2468" i="1"/>
  <c r="D2469" i="1"/>
  <c r="M2469" i="1"/>
  <c r="D2470" i="1"/>
  <c r="M2470" i="1"/>
  <c r="D2471" i="1"/>
  <c r="M2471" i="1"/>
  <c r="D2472" i="1"/>
  <c r="M2472" i="1"/>
  <c r="D2473" i="1"/>
  <c r="M2473" i="1"/>
  <c r="D2474" i="1"/>
  <c r="M2474" i="1"/>
  <c r="D2475" i="1"/>
  <c r="M2475" i="1"/>
  <c r="D2476" i="1"/>
  <c r="M2476" i="1"/>
  <c r="D2477" i="1"/>
  <c r="M2477" i="1"/>
  <c r="D2478" i="1"/>
  <c r="M2478" i="1"/>
  <c r="D2479" i="1"/>
  <c r="M2479" i="1"/>
  <c r="D2480" i="1"/>
  <c r="M2480" i="1"/>
  <c r="D2481" i="1"/>
  <c r="M2481" i="1"/>
  <c r="D2482" i="1"/>
  <c r="M2482" i="1"/>
  <c r="D2483" i="1"/>
  <c r="M2483" i="1"/>
  <c r="D2484" i="1"/>
  <c r="M2484" i="1"/>
  <c r="D2485" i="1"/>
  <c r="M2485" i="1"/>
  <c r="D2486" i="1"/>
  <c r="M2486" i="1"/>
  <c r="D2487" i="1"/>
  <c r="M2487" i="1"/>
  <c r="D2488" i="1"/>
  <c r="M2488" i="1"/>
  <c r="D2489" i="1"/>
  <c r="M2489" i="1"/>
  <c r="D2490" i="1"/>
  <c r="M2490" i="1"/>
  <c r="D2491" i="1"/>
  <c r="M2491" i="1"/>
  <c r="D2492" i="1"/>
  <c r="M2492" i="1"/>
  <c r="D2493" i="1"/>
  <c r="M2493" i="1"/>
  <c r="D2494" i="1"/>
  <c r="M2494" i="1"/>
  <c r="D2495" i="1"/>
  <c r="M2495" i="1"/>
  <c r="D2496" i="1"/>
  <c r="M2496" i="1"/>
  <c r="D2497" i="1"/>
  <c r="M2497" i="1"/>
  <c r="D2498" i="1"/>
  <c r="M2498" i="1"/>
  <c r="D2499" i="1"/>
  <c r="M2499" i="1"/>
  <c r="D2500" i="1"/>
  <c r="M2500" i="1"/>
  <c r="D2501" i="1"/>
  <c r="M2501" i="1"/>
  <c r="D2502" i="1"/>
  <c r="M2502" i="1"/>
  <c r="D2503" i="1"/>
  <c r="M2503" i="1"/>
  <c r="D2504" i="1"/>
  <c r="M2504" i="1"/>
  <c r="D2505" i="1"/>
  <c r="M2505" i="1"/>
  <c r="D2506" i="1"/>
  <c r="M2506" i="1"/>
  <c r="D2507" i="1"/>
  <c r="M2507" i="1"/>
  <c r="D2508" i="1"/>
  <c r="M2508" i="1"/>
  <c r="D2509" i="1"/>
  <c r="M2509" i="1"/>
  <c r="D2510" i="1"/>
  <c r="M2510" i="1"/>
  <c r="D2511" i="1"/>
  <c r="M2511" i="1"/>
  <c r="D2512" i="1"/>
  <c r="M2512" i="1"/>
  <c r="D2513" i="1"/>
  <c r="M2513" i="1"/>
  <c r="D2514" i="1"/>
  <c r="M2514" i="1"/>
  <c r="D2515" i="1"/>
  <c r="M2515" i="1"/>
  <c r="D2516" i="1"/>
  <c r="M2516" i="1"/>
  <c r="D2517" i="1"/>
  <c r="M2517" i="1"/>
  <c r="D2518" i="1"/>
  <c r="M2518" i="1"/>
  <c r="D2519" i="1"/>
  <c r="M2519" i="1"/>
  <c r="D2520" i="1"/>
  <c r="M2520" i="1"/>
  <c r="D2521" i="1"/>
  <c r="M2521" i="1"/>
  <c r="D2522" i="1"/>
  <c r="M2522" i="1"/>
  <c r="D2523" i="1"/>
  <c r="M2523" i="1"/>
  <c r="D2524" i="1"/>
  <c r="M2524" i="1"/>
  <c r="D2525" i="1"/>
  <c r="M2525" i="1"/>
  <c r="D2526" i="1"/>
  <c r="M2526" i="1"/>
  <c r="D2527" i="1"/>
  <c r="M2527" i="1"/>
  <c r="D2528" i="1"/>
  <c r="M2528" i="1"/>
  <c r="D2529" i="1"/>
  <c r="M2529" i="1"/>
  <c r="D2530" i="1"/>
  <c r="M2530" i="1"/>
  <c r="D2531" i="1"/>
  <c r="M2531" i="1"/>
  <c r="D2532" i="1"/>
  <c r="M2532" i="1"/>
  <c r="D2533" i="1"/>
  <c r="M2533" i="1"/>
  <c r="D2534" i="1"/>
  <c r="M2534" i="1"/>
  <c r="D2535" i="1"/>
  <c r="M2535" i="1"/>
  <c r="D2536" i="1"/>
  <c r="M2536" i="1"/>
  <c r="D2537" i="1"/>
  <c r="M2537" i="1"/>
  <c r="D2538" i="1"/>
  <c r="M2538" i="1"/>
  <c r="D2539" i="1"/>
  <c r="M2539" i="1"/>
  <c r="D2540" i="1"/>
  <c r="M2540" i="1"/>
  <c r="D2541" i="1"/>
  <c r="M2541" i="1"/>
  <c r="D2542" i="1"/>
  <c r="M2542" i="1"/>
  <c r="D2543" i="1"/>
  <c r="M2543" i="1"/>
  <c r="D2544" i="1"/>
  <c r="M2544" i="1"/>
  <c r="D2545" i="1"/>
  <c r="M2545" i="1"/>
  <c r="D2546" i="1"/>
  <c r="M2546" i="1"/>
  <c r="D2547" i="1"/>
  <c r="M2547" i="1"/>
  <c r="D2548" i="1"/>
  <c r="M2548" i="1"/>
  <c r="D2549" i="1"/>
  <c r="M2549" i="1"/>
  <c r="D2550" i="1"/>
  <c r="M2550" i="1"/>
  <c r="D2551" i="1"/>
  <c r="M2551" i="1"/>
  <c r="D2552" i="1"/>
  <c r="M2552" i="1"/>
  <c r="D2553" i="1"/>
  <c r="M2553" i="1"/>
  <c r="D2554" i="1"/>
  <c r="M2554" i="1"/>
  <c r="D2555" i="1"/>
  <c r="M2555" i="1"/>
  <c r="D2556" i="1"/>
  <c r="M2556" i="1"/>
  <c r="D2557" i="1"/>
  <c r="M2557" i="1"/>
  <c r="D2558" i="1"/>
  <c r="M2558" i="1"/>
  <c r="D2559" i="1"/>
  <c r="M2559" i="1"/>
  <c r="D2560" i="1"/>
  <c r="M2560" i="1"/>
  <c r="D2561" i="1"/>
  <c r="M2561" i="1"/>
  <c r="D2562" i="1"/>
  <c r="M2562" i="1"/>
  <c r="D2563" i="1"/>
  <c r="M2563" i="1"/>
  <c r="D2564" i="1"/>
  <c r="M2564" i="1"/>
  <c r="D2565" i="1"/>
  <c r="M2565" i="1"/>
  <c r="D2566" i="1"/>
  <c r="M2566" i="1"/>
  <c r="D2567" i="1"/>
  <c r="M2567" i="1"/>
  <c r="D2568" i="1"/>
  <c r="M2568" i="1"/>
  <c r="D2569" i="1"/>
  <c r="M2569" i="1"/>
  <c r="D2570" i="1"/>
  <c r="M2570" i="1"/>
  <c r="D2571" i="1"/>
  <c r="M2571" i="1"/>
  <c r="D2572" i="1"/>
  <c r="M2572" i="1"/>
  <c r="D2573" i="1"/>
  <c r="M2573" i="1"/>
  <c r="D2574" i="1"/>
  <c r="M2574" i="1"/>
  <c r="D2575" i="1"/>
  <c r="M2575" i="1"/>
  <c r="D2576" i="1"/>
  <c r="M2576" i="1"/>
  <c r="D2577" i="1"/>
  <c r="M2577" i="1"/>
  <c r="D2578" i="1"/>
  <c r="M2578" i="1"/>
  <c r="D2579" i="1"/>
  <c r="M2579" i="1"/>
  <c r="D2580" i="1"/>
  <c r="M2580" i="1"/>
  <c r="D2581" i="1"/>
  <c r="M2581" i="1"/>
  <c r="D2582" i="1"/>
  <c r="M2582" i="1"/>
  <c r="D2583" i="1"/>
  <c r="M2583" i="1"/>
  <c r="D2584" i="1"/>
  <c r="M2584" i="1"/>
  <c r="D2585" i="1"/>
  <c r="M2585" i="1"/>
  <c r="D2586" i="1"/>
  <c r="M2586" i="1"/>
  <c r="D2587" i="1"/>
  <c r="M2587" i="1"/>
  <c r="D2588" i="1"/>
  <c r="M2588" i="1"/>
  <c r="D2589" i="1"/>
  <c r="M2589" i="1"/>
  <c r="D2590" i="1"/>
  <c r="M2590" i="1"/>
  <c r="D2591" i="1"/>
  <c r="M2591" i="1"/>
  <c r="D2592" i="1"/>
  <c r="M2592" i="1"/>
  <c r="D2593" i="1"/>
  <c r="M2593" i="1"/>
  <c r="D2594" i="1"/>
  <c r="M2594" i="1"/>
  <c r="D2595" i="1"/>
  <c r="M2595" i="1"/>
  <c r="D2596" i="1"/>
  <c r="M2596" i="1"/>
  <c r="D2597" i="1"/>
  <c r="M2597" i="1"/>
  <c r="D2598" i="1"/>
  <c r="M2598" i="1"/>
  <c r="D2599" i="1"/>
  <c r="M2599" i="1"/>
  <c r="D2600" i="1"/>
  <c r="M2600" i="1"/>
  <c r="D2601" i="1"/>
  <c r="M2601" i="1"/>
  <c r="D2602" i="1"/>
  <c r="M2602" i="1"/>
  <c r="D2603" i="1"/>
  <c r="M2603" i="1"/>
  <c r="D2604" i="1"/>
  <c r="M2604" i="1"/>
  <c r="D2605" i="1"/>
  <c r="M2605" i="1"/>
  <c r="D2606" i="1"/>
  <c r="M2606" i="1"/>
  <c r="D2607" i="1"/>
  <c r="M2607" i="1"/>
  <c r="D2608" i="1"/>
  <c r="M2608" i="1"/>
  <c r="D2609" i="1"/>
  <c r="M2609" i="1"/>
  <c r="D2610" i="1"/>
  <c r="M2610" i="1"/>
  <c r="D2611" i="1"/>
  <c r="M2611" i="1"/>
  <c r="D2612" i="1"/>
  <c r="M2612" i="1"/>
  <c r="D2613" i="1"/>
  <c r="M2613" i="1"/>
  <c r="D2614" i="1"/>
  <c r="M2614" i="1"/>
  <c r="D2615" i="1"/>
  <c r="M2615" i="1"/>
  <c r="D2616" i="1"/>
  <c r="M2616" i="1"/>
  <c r="D2617" i="1"/>
  <c r="M2617" i="1"/>
  <c r="D2618" i="1"/>
  <c r="M2618" i="1"/>
  <c r="D2619" i="1"/>
  <c r="M2619" i="1"/>
  <c r="D2620" i="1"/>
  <c r="M2620" i="1"/>
  <c r="D2621" i="1"/>
  <c r="M2621" i="1"/>
  <c r="D2622" i="1"/>
  <c r="M2622" i="1"/>
  <c r="D2623" i="1"/>
  <c r="M2623" i="1"/>
  <c r="D2624" i="1"/>
  <c r="M2624" i="1"/>
  <c r="D2625" i="1"/>
  <c r="M2625" i="1"/>
  <c r="D2626" i="1"/>
  <c r="M2626" i="1"/>
  <c r="D2627" i="1"/>
  <c r="M2627" i="1"/>
  <c r="D2628" i="1"/>
  <c r="M2628" i="1"/>
  <c r="D2629" i="1"/>
  <c r="M2629" i="1"/>
  <c r="D2630" i="1"/>
  <c r="M2630" i="1"/>
  <c r="D2631" i="1"/>
  <c r="M2631" i="1"/>
  <c r="D2632" i="1"/>
  <c r="M2632" i="1"/>
  <c r="D2633" i="1"/>
  <c r="M2633" i="1"/>
  <c r="D2634" i="1"/>
  <c r="M2634" i="1"/>
  <c r="D2635" i="1"/>
  <c r="M2635" i="1"/>
  <c r="D2636" i="1"/>
  <c r="M2636" i="1"/>
  <c r="D2637" i="1"/>
  <c r="M2637" i="1"/>
  <c r="D2638" i="1"/>
  <c r="M2638" i="1"/>
  <c r="D2639" i="1"/>
  <c r="M2639" i="1"/>
  <c r="D2640" i="1"/>
  <c r="M2640" i="1"/>
  <c r="D2641" i="1"/>
  <c r="M2641" i="1"/>
  <c r="D2642" i="1"/>
  <c r="M2642" i="1"/>
  <c r="D2643" i="1"/>
  <c r="M2643" i="1"/>
  <c r="D2644" i="1"/>
  <c r="M2644" i="1"/>
  <c r="D2645" i="1"/>
  <c r="M2645" i="1"/>
  <c r="D2646" i="1"/>
  <c r="M2646" i="1"/>
  <c r="D2647" i="1"/>
  <c r="M2647" i="1"/>
  <c r="D2648" i="1"/>
  <c r="M2648" i="1"/>
  <c r="D2649" i="1"/>
  <c r="M2649" i="1"/>
  <c r="D2650" i="1"/>
  <c r="M2650" i="1"/>
  <c r="D2651" i="1"/>
  <c r="M2651" i="1"/>
  <c r="D2652" i="1"/>
  <c r="M2652" i="1"/>
  <c r="D2653" i="1"/>
  <c r="M2653" i="1"/>
  <c r="D2654" i="1"/>
  <c r="M2654" i="1"/>
  <c r="D2655" i="1"/>
  <c r="M2655" i="1"/>
  <c r="D2656" i="1"/>
  <c r="M2656" i="1"/>
  <c r="D2657" i="1"/>
  <c r="M2657" i="1"/>
  <c r="D2658" i="1"/>
  <c r="M2658" i="1"/>
  <c r="D2659" i="1"/>
  <c r="M2659" i="1"/>
  <c r="D2660" i="1"/>
  <c r="M2660" i="1"/>
  <c r="D2661" i="1"/>
  <c r="M2661" i="1"/>
  <c r="D2662" i="1"/>
  <c r="M2662" i="1"/>
  <c r="D2663" i="1"/>
  <c r="M2663" i="1"/>
  <c r="D2664" i="1"/>
  <c r="M2664" i="1"/>
  <c r="D2665" i="1"/>
  <c r="M2665" i="1"/>
  <c r="D2666" i="1"/>
  <c r="M2666" i="1"/>
  <c r="D2667" i="1"/>
  <c r="M2667" i="1"/>
  <c r="D2668" i="1"/>
  <c r="M2668" i="1"/>
  <c r="D2669" i="1"/>
  <c r="M2669" i="1"/>
  <c r="D2670" i="1"/>
  <c r="M2670" i="1"/>
  <c r="D2671" i="1"/>
  <c r="M2671" i="1"/>
  <c r="D2672" i="1"/>
  <c r="M2672" i="1"/>
  <c r="D2673" i="1"/>
  <c r="M2673" i="1"/>
  <c r="D2674" i="1"/>
  <c r="M2674" i="1"/>
  <c r="D2675" i="1"/>
  <c r="M2675" i="1"/>
  <c r="D2676" i="1"/>
  <c r="M2676" i="1"/>
  <c r="D2677" i="1"/>
  <c r="M2677" i="1"/>
  <c r="D2678" i="1"/>
  <c r="M2678" i="1"/>
  <c r="D2679" i="1"/>
  <c r="M2679" i="1"/>
  <c r="D2680" i="1"/>
  <c r="M2680" i="1"/>
  <c r="D2681" i="1"/>
  <c r="M2681" i="1"/>
  <c r="D2682" i="1"/>
  <c r="M2682" i="1"/>
  <c r="D2683" i="1"/>
  <c r="M2683" i="1"/>
  <c r="D2684" i="1"/>
  <c r="M2684" i="1"/>
  <c r="D2685" i="1"/>
  <c r="M2685" i="1"/>
  <c r="D2686" i="1"/>
  <c r="M2686" i="1"/>
  <c r="D2687" i="1"/>
  <c r="M2687" i="1"/>
  <c r="D2688" i="1"/>
  <c r="M2688" i="1"/>
  <c r="D2689" i="1"/>
  <c r="M2689" i="1"/>
  <c r="D2690" i="1"/>
  <c r="M2690" i="1"/>
  <c r="D2691" i="1"/>
  <c r="M2691" i="1"/>
  <c r="D2692" i="1"/>
  <c r="M2692" i="1"/>
  <c r="D2693" i="1"/>
  <c r="M2693" i="1"/>
  <c r="D2694" i="1"/>
  <c r="M2694" i="1"/>
  <c r="D2695" i="1"/>
  <c r="M2695" i="1"/>
  <c r="D2696" i="1"/>
  <c r="M2696" i="1"/>
  <c r="D2697" i="1"/>
  <c r="M2697" i="1"/>
  <c r="D2698" i="1"/>
  <c r="M2698" i="1"/>
  <c r="D2699" i="1"/>
  <c r="M2699" i="1"/>
  <c r="D2700" i="1"/>
  <c r="M2700" i="1"/>
  <c r="D2701" i="1"/>
  <c r="M2701" i="1"/>
  <c r="D2702" i="1"/>
  <c r="M2702" i="1"/>
  <c r="D2703" i="1"/>
  <c r="M2703" i="1"/>
  <c r="D2704" i="1"/>
  <c r="M2704" i="1"/>
  <c r="D2705" i="1"/>
  <c r="M2705" i="1"/>
  <c r="D2706" i="1"/>
  <c r="M2706" i="1"/>
  <c r="D2707" i="1"/>
  <c r="M2707" i="1"/>
  <c r="D2708" i="1"/>
  <c r="M2708" i="1"/>
  <c r="D2709" i="1"/>
  <c r="M2709" i="1"/>
  <c r="D2710" i="1"/>
  <c r="M2710" i="1"/>
  <c r="D2711" i="1"/>
  <c r="M2711" i="1"/>
  <c r="D2712" i="1"/>
  <c r="M2712" i="1"/>
  <c r="D2713" i="1"/>
  <c r="M2713" i="1"/>
  <c r="D2714" i="1"/>
  <c r="M2714" i="1"/>
  <c r="D2715" i="1"/>
  <c r="M2715" i="1"/>
  <c r="D2716" i="1"/>
  <c r="M2716" i="1"/>
  <c r="D2717" i="1"/>
  <c r="M2717" i="1"/>
  <c r="D2718" i="1"/>
  <c r="M2718" i="1"/>
  <c r="D2719" i="1"/>
  <c r="M2719" i="1"/>
  <c r="D2720" i="1"/>
  <c r="M2720" i="1"/>
  <c r="D2721" i="1"/>
  <c r="M2721" i="1"/>
  <c r="D2722" i="1"/>
  <c r="M2722" i="1"/>
  <c r="D2723" i="1"/>
  <c r="M2723" i="1"/>
  <c r="D2724" i="1"/>
  <c r="M2724" i="1"/>
  <c r="D2725" i="1"/>
  <c r="M2725" i="1"/>
  <c r="D2726" i="1"/>
  <c r="M2726" i="1"/>
  <c r="D2727" i="1"/>
  <c r="M2727" i="1"/>
  <c r="D2728" i="1"/>
  <c r="M2728" i="1"/>
  <c r="D2729" i="1"/>
  <c r="M2729" i="1"/>
  <c r="D2730" i="1"/>
  <c r="M2730" i="1"/>
  <c r="D2731" i="1"/>
  <c r="M2731" i="1"/>
  <c r="D2732" i="1"/>
  <c r="M2732" i="1"/>
  <c r="D2733" i="1"/>
  <c r="M2733" i="1"/>
  <c r="D2734" i="1"/>
  <c r="M2734" i="1"/>
  <c r="D2735" i="1"/>
  <c r="M2735" i="1"/>
  <c r="D2736" i="1"/>
  <c r="M2736" i="1"/>
  <c r="D2737" i="1"/>
  <c r="M2737" i="1"/>
  <c r="D2738" i="1"/>
  <c r="M2738" i="1"/>
  <c r="D2739" i="1"/>
  <c r="M2739" i="1"/>
  <c r="D2740" i="1"/>
  <c r="M2740" i="1"/>
  <c r="D2741" i="1"/>
  <c r="M2741" i="1"/>
  <c r="D2742" i="1"/>
  <c r="M2742" i="1"/>
  <c r="D2743" i="1"/>
  <c r="M2743" i="1"/>
  <c r="D2744" i="1"/>
  <c r="M2744" i="1"/>
  <c r="D2745" i="1"/>
  <c r="M2745" i="1"/>
  <c r="D2746" i="1"/>
  <c r="M2746" i="1"/>
  <c r="D2747" i="1"/>
  <c r="M2747" i="1"/>
  <c r="D2748" i="1"/>
  <c r="M2748" i="1"/>
  <c r="D2749" i="1"/>
  <c r="M2749" i="1"/>
  <c r="D2750" i="1"/>
  <c r="M2750" i="1"/>
  <c r="D2751" i="1"/>
  <c r="M2751" i="1"/>
  <c r="D2752" i="1"/>
  <c r="M2752" i="1"/>
  <c r="D2753" i="1"/>
  <c r="M2753" i="1"/>
  <c r="D2754" i="1"/>
  <c r="M2754" i="1"/>
  <c r="D2755" i="1"/>
  <c r="M2755" i="1"/>
  <c r="D2756" i="1"/>
  <c r="M2756" i="1"/>
  <c r="D2757" i="1"/>
  <c r="M2757" i="1"/>
  <c r="D2758" i="1"/>
  <c r="M2758" i="1"/>
  <c r="D2759" i="1"/>
  <c r="M2759" i="1"/>
  <c r="D2760" i="1"/>
  <c r="M2760" i="1"/>
  <c r="D2761" i="1"/>
  <c r="M2761" i="1"/>
  <c r="D2762" i="1"/>
  <c r="M2762" i="1"/>
  <c r="D2763" i="1"/>
  <c r="M2763" i="1"/>
  <c r="D2764" i="1"/>
  <c r="M2764" i="1"/>
  <c r="D2765" i="1"/>
  <c r="M2765" i="1"/>
  <c r="D2766" i="1"/>
  <c r="M2766" i="1"/>
  <c r="D2767" i="1"/>
  <c r="M2767" i="1"/>
  <c r="D2768" i="1"/>
  <c r="M2768" i="1"/>
  <c r="D2769" i="1"/>
  <c r="M2769" i="1"/>
  <c r="D2770" i="1"/>
  <c r="M2770" i="1"/>
  <c r="D2771" i="1"/>
  <c r="M2771" i="1"/>
  <c r="D2772" i="1"/>
  <c r="M2772" i="1"/>
  <c r="D2773" i="1"/>
  <c r="M2773" i="1"/>
  <c r="D2774" i="1"/>
  <c r="M2774" i="1"/>
  <c r="D2775" i="1"/>
  <c r="M2775" i="1"/>
  <c r="D2776" i="1"/>
  <c r="M2776" i="1"/>
  <c r="D2777" i="1"/>
  <c r="M2777" i="1"/>
  <c r="D2778" i="1"/>
  <c r="M2778" i="1"/>
  <c r="D2779" i="1"/>
  <c r="M2779" i="1"/>
  <c r="D2780" i="1"/>
  <c r="M2780" i="1"/>
  <c r="D2781" i="1"/>
  <c r="M2781" i="1"/>
  <c r="D2782" i="1"/>
  <c r="M2782" i="1"/>
  <c r="D2783" i="1"/>
  <c r="M2783" i="1"/>
  <c r="D2784" i="1"/>
  <c r="M2784" i="1"/>
  <c r="D2785" i="1"/>
  <c r="M2785" i="1"/>
  <c r="D2786" i="1"/>
  <c r="M2786" i="1"/>
  <c r="D2787" i="1"/>
  <c r="M2787" i="1"/>
  <c r="D2788" i="1"/>
  <c r="M2788" i="1"/>
  <c r="D2789" i="1"/>
  <c r="M2789" i="1"/>
  <c r="D2790" i="1"/>
  <c r="M2790" i="1"/>
  <c r="D2791" i="1"/>
  <c r="M2791" i="1"/>
  <c r="D2792" i="1"/>
  <c r="M2792" i="1"/>
  <c r="D2793" i="1"/>
  <c r="M2793" i="1"/>
  <c r="D2794" i="1"/>
  <c r="M2794" i="1"/>
  <c r="D2795" i="1"/>
  <c r="M2795" i="1"/>
  <c r="D2796" i="1"/>
  <c r="M2796" i="1"/>
  <c r="D2797" i="1"/>
  <c r="M2797" i="1"/>
  <c r="D2798" i="1"/>
  <c r="M2798" i="1"/>
  <c r="D2799" i="1"/>
  <c r="M2799" i="1"/>
  <c r="D2800" i="1"/>
  <c r="M2800" i="1"/>
  <c r="D2801" i="1"/>
  <c r="M2801" i="1"/>
  <c r="D2802" i="1"/>
  <c r="M2802" i="1"/>
  <c r="D2803" i="1"/>
  <c r="M2803" i="1"/>
  <c r="D2804" i="1"/>
  <c r="M2804" i="1"/>
  <c r="D2805" i="1"/>
  <c r="M2805" i="1"/>
  <c r="D2806" i="1"/>
  <c r="M2806" i="1"/>
  <c r="D2807" i="1"/>
  <c r="M2807" i="1"/>
  <c r="D2808" i="1"/>
  <c r="M2808" i="1"/>
  <c r="D2809" i="1"/>
  <c r="M2809" i="1"/>
  <c r="D2810" i="1"/>
  <c r="M2810" i="1"/>
  <c r="D2811" i="1"/>
  <c r="M2811" i="1"/>
  <c r="D2812" i="1"/>
  <c r="M2812" i="1"/>
  <c r="D2813" i="1"/>
  <c r="M2813" i="1"/>
  <c r="D2814" i="1"/>
  <c r="M2814" i="1"/>
  <c r="D2815" i="1"/>
  <c r="M2815" i="1"/>
  <c r="D2816" i="1"/>
  <c r="M2816" i="1"/>
  <c r="D2817" i="1"/>
  <c r="M2817" i="1"/>
  <c r="D2818" i="1"/>
  <c r="M2818" i="1"/>
  <c r="D2819" i="1"/>
  <c r="M2819" i="1"/>
  <c r="D2820" i="1"/>
  <c r="M2820" i="1"/>
  <c r="D2821" i="1"/>
  <c r="M2821" i="1"/>
  <c r="D2822" i="1"/>
  <c r="M2822" i="1"/>
  <c r="D2823" i="1"/>
  <c r="M2823" i="1"/>
  <c r="D2824" i="1"/>
  <c r="M2824" i="1"/>
  <c r="D2825" i="1"/>
  <c r="M2825" i="1"/>
  <c r="D2826" i="1"/>
  <c r="M2826" i="1"/>
  <c r="D2827" i="1"/>
  <c r="M2827" i="1"/>
  <c r="D2828" i="1"/>
  <c r="M2828" i="1"/>
  <c r="D2829" i="1"/>
  <c r="M2829" i="1"/>
  <c r="D2830" i="1"/>
  <c r="M2830" i="1"/>
  <c r="D2831" i="1"/>
  <c r="M2831" i="1"/>
  <c r="D2832" i="1"/>
  <c r="M2832" i="1"/>
  <c r="D2833" i="1"/>
  <c r="M2833" i="1"/>
  <c r="D2834" i="1"/>
  <c r="M2834" i="1"/>
  <c r="D2835" i="1"/>
  <c r="M2835" i="1"/>
  <c r="D2836" i="1"/>
  <c r="M2836" i="1"/>
  <c r="D2837" i="1"/>
  <c r="M2837" i="1"/>
  <c r="D2838" i="1"/>
  <c r="M2838" i="1"/>
  <c r="D2839" i="1"/>
  <c r="M2839" i="1"/>
  <c r="D2840" i="1"/>
  <c r="M2840" i="1"/>
  <c r="D2841" i="1"/>
  <c r="M2841" i="1"/>
  <c r="D2842" i="1"/>
  <c r="M2842" i="1"/>
  <c r="D2843" i="1"/>
  <c r="M2843" i="1"/>
  <c r="D2844" i="1"/>
  <c r="M2844" i="1"/>
  <c r="D2845" i="1"/>
  <c r="M2845" i="1"/>
  <c r="D2846" i="1"/>
  <c r="M2846" i="1"/>
  <c r="D2847" i="1"/>
  <c r="M2847" i="1"/>
  <c r="D2848" i="1"/>
  <c r="M2848" i="1"/>
  <c r="D2849" i="1"/>
  <c r="M2849" i="1"/>
  <c r="D2850" i="1"/>
  <c r="M2850" i="1"/>
  <c r="D2851" i="1"/>
  <c r="M2851" i="1"/>
  <c r="D2852" i="1"/>
  <c r="M2852" i="1"/>
  <c r="D2853" i="1"/>
  <c r="M2853" i="1"/>
  <c r="D2854" i="1"/>
  <c r="M2854" i="1"/>
  <c r="D2855" i="1"/>
  <c r="M2855" i="1"/>
  <c r="D2856" i="1"/>
  <c r="M2856" i="1"/>
  <c r="D2857" i="1"/>
  <c r="M2857" i="1"/>
  <c r="D2858" i="1"/>
  <c r="M2858" i="1"/>
  <c r="D2859" i="1"/>
  <c r="M2859" i="1"/>
  <c r="D2860" i="1"/>
  <c r="M2860" i="1"/>
  <c r="D2861" i="1"/>
  <c r="M2861" i="1"/>
  <c r="D2862" i="1"/>
  <c r="M2862" i="1"/>
  <c r="D2863" i="1"/>
  <c r="M2863" i="1"/>
  <c r="D2864" i="1"/>
  <c r="M2864" i="1"/>
  <c r="D2865" i="1"/>
  <c r="M2865" i="1"/>
  <c r="D2866" i="1"/>
  <c r="M2866" i="1"/>
  <c r="D2867" i="1"/>
  <c r="M2867" i="1"/>
  <c r="D2868" i="1"/>
  <c r="M2868" i="1"/>
  <c r="D2869" i="1"/>
  <c r="M2869" i="1"/>
  <c r="D2870" i="1"/>
  <c r="M2870" i="1"/>
  <c r="D2871" i="1"/>
  <c r="M2871" i="1"/>
  <c r="D2872" i="1"/>
  <c r="M2872" i="1"/>
  <c r="D2873" i="1"/>
  <c r="M2873" i="1"/>
  <c r="D2874" i="1"/>
  <c r="M2874" i="1"/>
  <c r="D2875" i="1"/>
  <c r="M2875" i="1"/>
  <c r="D2876" i="1"/>
  <c r="M2876" i="1"/>
  <c r="D2877" i="1"/>
  <c r="M2877" i="1"/>
  <c r="D2878" i="1"/>
  <c r="M2878" i="1"/>
  <c r="D2879" i="1"/>
  <c r="M2879" i="1"/>
  <c r="D2880" i="1"/>
  <c r="M2880" i="1"/>
  <c r="D2881" i="1"/>
  <c r="M2881" i="1"/>
  <c r="D2882" i="1"/>
  <c r="M2882" i="1"/>
  <c r="D2883" i="1"/>
  <c r="M2883" i="1"/>
  <c r="D2884" i="1"/>
  <c r="M2884" i="1"/>
  <c r="D2885" i="1"/>
  <c r="M2885" i="1"/>
  <c r="D2886" i="1"/>
  <c r="M2886" i="1"/>
  <c r="D2887" i="1"/>
  <c r="M2887" i="1"/>
  <c r="D2888" i="1"/>
  <c r="M2888" i="1"/>
  <c r="D2889" i="1"/>
  <c r="M2889" i="1"/>
  <c r="D2890" i="1"/>
  <c r="M2890" i="1"/>
  <c r="D2891" i="1"/>
  <c r="M2891" i="1"/>
  <c r="D2892" i="1"/>
  <c r="M2892" i="1"/>
  <c r="D2893" i="1"/>
  <c r="M2893" i="1"/>
  <c r="D2894" i="1"/>
  <c r="M2894" i="1"/>
  <c r="D2895" i="1"/>
  <c r="M2895" i="1"/>
  <c r="D2896" i="1"/>
  <c r="M2896" i="1"/>
  <c r="D2897" i="1"/>
  <c r="M2897" i="1"/>
  <c r="D2898" i="1"/>
  <c r="M2898" i="1"/>
  <c r="D2899" i="1"/>
  <c r="M2899" i="1"/>
  <c r="D2900" i="1"/>
  <c r="M2900" i="1"/>
  <c r="D2901" i="1"/>
  <c r="M2901" i="1"/>
  <c r="D2902" i="1"/>
  <c r="M2902" i="1"/>
  <c r="D2903" i="1"/>
  <c r="M2903" i="1"/>
  <c r="D2904" i="1"/>
  <c r="M2904" i="1"/>
  <c r="D2905" i="1"/>
  <c r="M2905" i="1"/>
  <c r="D2906" i="1"/>
  <c r="M2906" i="1"/>
  <c r="D2907" i="1"/>
  <c r="M2907" i="1"/>
  <c r="D2908" i="1"/>
  <c r="M2908" i="1"/>
  <c r="D2909" i="1"/>
  <c r="M2909" i="1"/>
  <c r="D2910" i="1"/>
  <c r="M2910" i="1"/>
  <c r="D2911" i="1"/>
  <c r="M2911" i="1"/>
  <c r="D2912" i="1"/>
  <c r="M2912" i="1"/>
  <c r="D2913" i="1"/>
  <c r="M2913" i="1"/>
  <c r="D2914" i="1"/>
  <c r="M2914" i="1"/>
  <c r="D2915" i="1"/>
  <c r="M2915" i="1"/>
  <c r="D2916" i="1"/>
  <c r="M2916" i="1"/>
  <c r="D2917" i="1"/>
  <c r="M2917" i="1"/>
  <c r="D2918" i="1"/>
  <c r="M2918" i="1"/>
  <c r="D2919" i="1"/>
  <c r="M2919" i="1"/>
  <c r="D2920" i="1"/>
  <c r="M2920" i="1"/>
  <c r="D2921" i="1"/>
  <c r="M2921" i="1"/>
  <c r="D2922" i="1"/>
  <c r="M2922" i="1"/>
  <c r="D2923" i="1"/>
  <c r="M2923" i="1"/>
  <c r="D2924" i="1"/>
  <c r="M2924" i="1"/>
  <c r="D2925" i="1"/>
  <c r="M2925" i="1"/>
  <c r="D2926" i="1"/>
  <c r="M2926" i="1"/>
  <c r="D2927" i="1"/>
  <c r="M2927" i="1"/>
  <c r="D2928" i="1"/>
  <c r="M2928" i="1"/>
  <c r="D2929" i="1"/>
  <c r="M2929" i="1"/>
  <c r="D2930" i="1"/>
  <c r="M2930" i="1"/>
  <c r="D2931" i="1"/>
  <c r="M2931" i="1"/>
  <c r="D2932" i="1"/>
  <c r="M2932" i="1"/>
  <c r="D2933" i="1"/>
  <c r="M2933" i="1"/>
  <c r="D2934" i="1"/>
  <c r="M2934" i="1"/>
  <c r="D2935" i="1"/>
  <c r="M2935" i="1"/>
  <c r="D2936" i="1"/>
  <c r="M2936" i="1"/>
  <c r="D2937" i="1"/>
  <c r="M2937" i="1"/>
  <c r="D2938" i="1"/>
  <c r="M2938" i="1"/>
  <c r="D2939" i="1"/>
  <c r="M2939" i="1"/>
  <c r="D2940" i="1"/>
  <c r="M2940" i="1"/>
  <c r="D2941" i="1"/>
  <c r="M2941" i="1"/>
  <c r="D2942" i="1"/>
  <c r="M2942" i="1"/>
  <c r="D2943" i="1"/>
  <c r="M2943" i="1"/>
  <c r="D2944" i="1"/>
  <c r="M2944" i="1"/>
  <c r="D2945" i="1"/>
  <c r="M2945" i="1"/>
  <c r="D2946" i="1"/>
  <c r="M2946" i="1"/>
  <c r="D2947" i="1"/>
  <c r="M2947" i="1"/>
  <c r="D2948" i="1"/>
  <c r="M2948" i="1"/>
  <c r="D2949" i="1"/>
  <c r="M2949" i="1"/>
  <c r="D2950" i="1"/>
  <c r="M2950" i="1"/>
  <c r="D2951" i="1"/>
  <c r="M2951" i="1"/>
  <c r="D2952" i="1"/>
  <c r="M2952" i="1"/>
  <c r="D2953" i="1"/>
  <c r="M2953" i="1"/>
  <c r="D2954" i="1"/>
  <c r="M2954" i="1"/>
  <c r="D2955" i="1"/>
  <c r="M2955" i="1"/>
  <c r="D2956" i="1"/>
  <c r="M2956" i="1"/>
  <c r="D2957" i="1"/>
  <c r="M2957" i="1"/>
  <c r="D2958" i="1"/>
  <c r="M2958" i="1"/>
  <c r="D2959" i="1"/>
  <c r="M2959" i="1"/>
  <c r="D2960" i="1"/>
  <c r="M2960" i="1"/>
  <c r="D2961" i="1"/>
  <c r="M2961" i="1"/>
  <c r="D2962" i="1"/>
  <c r="M2962" i="1"/>
  <c r="D2963" i="1"/>
  <c r="M2963" i="1"/>
  <c r="D2964" i="1"/>
  <c r="M2964" i="1"/>
  <c r="D2965" i="1"/>
  <c r="M2965" i="1"/>
  <c r="D2966" i="1"/>
  <c r="M2966" i="1"/>
  <c r="D2967" i="1"/>
  <c r="M2967" i="1"/>
  <c r="D2968" i="1"/>
  <c r="M2968" i="1"/>
  <c r="D2969" i="1"/>
  <c r="M2969" i="1"/>
  <c r="D2970" i="1"/>
  <c r="M2970" i="1"/>
  <c r="D2971" i="1"/>
  <c r="M2971" i="1"/>
  <c r="D2972" i="1"/>
  <c r="M2972" i="1"/>
  <c r="D2973" i="1"/>
  <c r="M2973" i="1"/>
  <c r="D2974" i="1"/>
  <c r="M2974" i="1"/>
  <c r="D2975" i="1"/>
  <c r="M2975" i="1"/>
  <c r="D2976" i="1"/>
  <c r="M2976" i="1"/>
  <c r="D2977" i="1"/>
  <c r="M2977" i="1"/>
  <c r="D2978" i="1"/>
  <c r="M2978" i="1"/>
  <c r="D2979" i="1"/>
  <c r="M2979" i="1"/>
  <c r="D2980" i="1"/>
  <c r="M2980" i="1"/>
  <c r="D2981" i="1"/>
  <c r="M2981" i="1"/>
  <c r="D2982" i="1"/>
  <c r="M2982" i="1"/>
  <c r="D2983" i="1"/>
  <c r="M2983" i="1"/>
  <c r="D2984" i="1"/>
  <c r="M2984" i="1"/>
  <c r="D2985" i="1"/>
  <c r="M2985" i="1"/>
  <c r="D2986" i="1"/>
  <c r="M2986" i="1"/>
  <c r="D2987" i="1"/>
  <c r="M2987" i="1"/>
  <c r="D2988" i="1"/>
  <c r="M2988" i="1"/>
  <c r="D2989" i="1"/>
  <c r="M2989" i="1"/>
  <c r="D2990" i="1"/>
  <c r="M2990" i="1"/>
  <c r="D2991" i="1"/>
  <c r="M2991" i="1"/>
  <c r="D2992" i="1"/>
  <c r="M2992" i="1"/>
  <c r="D2993" i="1"/>
  <c r="M2993" i="1"/>
  <c r="D2994" i="1"/>
  <c r="M2994" i="1"/>
  <c r="D2995" i="1"/>
  <c r="M2995" i="1"/>
  <c r="D2996" i="1"/>
  <c r="M2996" i="1"/>
  <c r="D2997" i="1"/>
  <c r="M2997" i="1"/>
  <c r="D2998" i="1"/>
  <c r="M2998" i="1"/>
  <c r="D2999" i="1"/>
  <c r="M2999" i="1"/>
  <c r="D3000" i="1"/>
  <c r="M3000" i="1"/>
  <c r="D3001" i="1"/>
  <c r="M3001" i="1"/>
  <c r="D3002" i="1"/>
  <c r="M3002" i="1"/>
</calcChain>
</file>

<file path=xl/sharedStrings.xml><?xml version="1.0" encoding="utf-8"?>
<sst xmlns="http://schemas.openxmlformats.org/spreadsheetml/2006/main" count="9046" uniqueCount="38">
  <si>
    <t>A1c</t>
  </si>
  <si>
    <t>White/Caucasian</t>
  </si>
  <si>
    <t>Male</t>
  </si>
  <si>
    <t>Female</t>
  </si>
  <si>
    <t>Black/African Am</t>
  </si>
  <si>
    <t>Asian/Chinese/Japanese/Korean/Pacific Islander</t>
  </si>
  <si>
    <t>Am Indian/Alaskan Native/AMERICAN INDIAN</t>
  </si>
  <si>
    <t>Other</t>
  </si>
  <si>
    <t>Unknown</t>
  </si>
  <si>
    <t>Age</t>
  </si>
  <si>
    <t>Status</t>
  </si>
  <si>
    <t>PCP</t>
  </si>
  <si>
    <t>PatientID</t>
  </si>
  <si>
    <t>Birthdate</t>
  </si>
  <si>
    <t>RaceID</t>
  </si>
  <si>
    <t>Race</t>
  </si>
  <si>
    <t>ICD-9</t>
  </si>
  <si>
    <t>Labname</t>
  </si>
  <si>
    <t>Labdate</t>
  </si>
  <si>
    <t>Gender</t>
  </si>
  <si>
    <t>Labvalue</t>
  </si>
  <si>
    <t>Row Labels</t>
  </si>
  <si>
    <t>Grand Total</t>
  </si>
  <si>
    <t>Count of ICD-9</t>
  </si>
  <si>
    <t>Count</t>
  </si>
  <si>
    <t>1</t>
  </si>
  <si>
    <t>Age 18-75</t>
  </si>
  <si>
    <t>test completed</t>
  </si>
  <si>
    <t>Year 2015</t>
  </si>
  <si>
    <t>Tested in 2015</t>
  </si>
  <si>
    <t>Sum of Count</t>
  </si>
  <si>
    <t>Sum of Tested in 2015</t>
  </si>
  <si>
    <t>Sum of percent of tested 2015</t>
  </si>
  <si>
    <t>Values</t>
  </si>
  <si>
    <t>Sum of Less then 8 in 2015</t>
  </si>
  <si>
    <t>Sum of Percent less then 8.0</t>
  </si>
  <si>
    <t>Less than 8.0</t>
  </si>
  <si>
    <t>Less than 8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</si>
</sst>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7" fillId="0" borderId="0" xfId="0" applyFont="1"/>
    <xf numFmtId="0" fontId="8" fillId="0" borderId="0" xfId="0" applyFont="1"/>
    <xf numFmtId="49" fontId="0" fillId="0" borderId="0" xfId="0" applyNumberFormat="1" applyAlignment="1">
      <alignment horizontal="left"/>
    </xf>
    <xf numFmtId="10" fontId="0" fillId="0" borderId="0" xfId="0" applyNumberFormat="1"/>
    <xf numFmtId="10" fontId="6" fillId="0" borderId="1" xfId="0" applyNumberFormat="1" applyFont="1" applyBorder="1"/>
    <xf numFmtId="10" fontId="0" fillId="0" borderId="0" xfId="7" applyNumberFormat="1" applyFont="1" applyFill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Per cent" xfId="7" builtinId="5"/>
  </cellStyles>
  <dxfs count="59"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39994506668294322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fgColor rgb="FF339933"/>
        </patternFill>
      </fill>
    </dxf>
    <dxf>
      <fill>
        <patternFill>
          <f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m/d/yyyy"/>
    </dxf>
    <dxf>
      <numFmt numFmtId="30" formatCode="@"/>
    </dxf>
    <dxf>
      <numFmt numFmtId="1" formatCode="0"/>
    </dxf>
    <dxf>
      <numFmt numFmtId="165" formatCode="m/d/yyyy"/>
    </dxf>
  </dxfs>
  <tableStyles count="0" defaultTableStyle="TableStyleMedium2" defaultPivotStyle="PivotStyleLight16"/>
  <colors>
    <mruColors>
      <color rgb="FF339933"/>
      <color rgb="FFFF996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rl" refreshedDate="45079.393459375002" createdVersion="8" refreshedVersion="8" minRefreshableVersion="3" recordCount="3001" xr:uid="{1EDD6F8B-40FF-45F9-BA49-50AEB726A2F5}">
  <cacheSource type="worksheet">
    <worksheetSource name="Table1"/>
  </cacheSource>
  <cacheFields count="24">
    <cacheField name="PatientID" numFmtId="0">
      <sharedItems containsSemiMixedTypes="0" containsString="0" containsNumber="1" containsInteger="1" minValue="1" maxValue="3001"/>
    </cacheField>
    <cacheField name="Gender" numFmtId="0">
      <sharedItems/>
    </cacheField>
    <cacheField name="Birthdate" numFmtId="14">
      <sharedItems containsSemiMixedTypes="0" containsNonDate="0" containsDate="1" containsString="0" minDate="1924-04-03T00:00:00" maxDate="2010-10-26T00:00:00"/>
    </cacheField>
    <cacheField name="Age" numFmtId="1">
      <sharedItems containsSemiMixedTypes="0" containsString="0" containsNumber="1" containsInteger="1" minValue="12" maxValue="99"/>
    </cacheField>
    <cacheField name="Status" numFmtId="0">
      <sharedItems containsSemiMixedTypes="0" containsString="0" containsNumber="1" containsInteger="1" minValue="4" maxValue="4"/>
    </cacheField>
    <cacheField name="PCP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RaceID" numFmtId="0">
      <sharedItems containsSemiMixedTypes="0" containsString="0" containsNumber="1" containsInteger="1" minValue="1" maxValue="7" count="6">
        <n v="3"/>
        <n v="1"/>
        <n v="4"/>
        <n v="6"/>
        <n v="7"/>
        <n v="2"/>
      </sharedItems>
    </cacheField>
    <cacheField name="Race" numFmtId="0">
      <sharedItems/>
    </cacheField>
    <cacheField name="ICD-9" numFmtId="49">
      <sharedItems containsSemiMixedTypes="0" containsString="0" containsNumber="1" minValue="250.02" maxValue="250.91" count="4">
        <n v="250.02"/>
        <n v="250.91"/>
        <n v="250.73"/>
        <n v="250.4"/>
      </sharedItems>
    </cacheField>
    <cacheField name="Labname" numFmtId="0">
      <sharedItems/>
    </cacheField>
    <cacheField name="Labdate" numFmtId="0">
      <sharedItems containsNonDate="0" containsDate="1" containsString="0" containsBlank="1" minDate="2014-03-12T00:00:00" maxDate="2016-01-01T00:00:00" count="632">
        <d v="2015-11-07T00:00:00"/>
        <d v="2015-06-12T00:00:00"/>
        <d v="2015-07-10T00:00:00"/>
        <d v="2015-07-01T00:00:00"/>
        <d v="2014-04-25T00:00:00"/>
        <d v="2015-04-18T00:00:00"/>
        <m/>
        <d v="2014-05-16T00:00:00"/>
        <d v="2015-03-13T00:00:00"/>
        <d v="2015-03-08T00:00:00"/>
        <d v="2014-03-25T00:00:00"/>
        <d v="2015-03-06T00:00:00"/>
        <d v="2014-09-18T00:00:00"/>
        <d v="2015-03-05T00:00:00"/>
        <d v="2014-11-27T00:00:00"/>
        <d v="2015-02-14T00:00:00"/>
        <d v="2015-01-02T00:00:00"/>
        <d v="2015-06-02T00:00:00"/>
        <d v="2015-10-05T00:00:00"/>
        <d v="2015-08-17T00:00:00"/>
        <d v="2014-07-01T00:00:00"/>
        <d v="2015-11-30T00:00:00"/>
        <d v="2015-12-14T00:00:00"/>
        <d v="2014-04-01T00:00:00"/>
        <d v="2014-12-13T00:00:00"/>
        <d v="2015-03-18T00:00:00"/>
        <d v="2014-12-06T00:00:00"/>
        <d v="2015-03-31T00:00:00"/>
        <d v="2015-07-19T00:00:00"/>
        <d v="2015-12-05T00:00:00"/>
        <d v="2014-11-29T00:00:00"/>
        <d v="2014-03-14T00:00:00"/>
        <d v="2014-06-24T00:00:00"/>
        <d v="2015-11-05T00:00:00"/>
        <d v="2015-01-24T00:00:00"/>
        <d v="2015-01-30T00:00:00"/>
        <d v="2014-11-24T00:00:00"/>
        <d v="2014-06-16T00:00:00"/>
        <d v="2015-01-23T00:00:00"/>
        <d v="2014-11-26T00:00:00"/>
        <d v="2015-10-12T00:00:00"/>
        <d v="2014-10-26T00:00:00"/>
        <d v="2015-10-29T00:00:00"/>
        <d v="2014-06-09T00:00:00"/>
        <d v="2015-09-29T00:00:00"/>
        <d v="2014-05-04T00:00:00"/>
        <d v="2015-05-04T00:00:00"/>
        <d v="2015-12-17T00:00:00"/>
        <d v="2015-11-29T00:00:00"/>
        <d v="2014-12-17T00:00:00"/>
        <d v="2015-07-07T00:00:00"/>
        <d v="2014-07-03T00:00:00"/>
        <d v="2015-10-20T00:00:00"/>
        <d v="2015-01-05T00:00:00"/>
        <d v="2015-07-25T00:00:00"/>
        <d v="2014-03-28T00:00:00"/>
        <d v="2014-07-04T00:00:00"/>
        <d v="2015-01-27T00:00:00"/>
        <d v="2015-03-10T00:00:00"/>
        <d v="2015-09-02T00:00:00"/>
        <d v="2015-04-15T00:00:00"/>
        <d v="2014-08-24T00:00:00"/>
        <d v="2014-07-16T00:00:00"/>
        <d v="2015-09-08T00:00:00"/>
        <d v="2014-12-20T00:00:00"/>
        <d v="2014-12-05T00:00:00"/>
        <d v="2015-12-06T00:00:00"/>
        <d v="2015-01-08T00:00:00"/>
        <d v="2015-04-12T00:00:00"/>
        <d v="2014-06-27T00:00:00"/>
        <d v="2014-08-01T00:00:00"/>
        <d v="2015-05-01T00:00:00"/>
        <d v="2014-12-08T00:00:00"/>
        <d v="2015-01-01T00:00:00"/>
        <d v="2015-03-23T00:00:00"/>
        <d v="2015-09-27T00:00:00"/>
        <d v="2015-12-15T00:00:00"/>
        <d v="2015-06-20T00:00:00"/>
        <d v="2015-11-06T00:00:00"/>
        <d v="2015-07-12T00:00:00"/>
        <d v="2014-06-25T00:00:00"/>
        <d v="2014-09-16T00:00:00"/>
        <d v="2014-03-19T00:00:00"/>
        <d v="2014-11-22T00:00:00"/>
        <d v="2014-12-10T00:00:00"/>
        <d v="2015-07-04T00:00:00"/>
        <d v="2014-11-20T00:00:00"/>
        <d v="2014-05-06T00:00:00"/>
        <d v="2015-01-21T00:00:00"/>
        <d v="2014-09-01T00:00:00"/>
        <d v="2015-05-29T00:00:00"/>
        <d v="2014-08-09T00:00:00"/>
        <d v="2015-02-15T00:00:00"/>
        <d v="2014-04-07T00:00:00"/>
        <d v="2014-06-14T00:00:00"/>
        <d v="2015-01-10T00:00:00"/>
        <d v="2015-04-14T00:00:00"/>
        <d v="2015-01-12T00:00:00"/>
        <d v="2014-06-22T00:00:00"/>
        <d v="2015-10-16T00:00:00"/>
        <d v="2014-05-03T00:00:00"/>
        <d v="2015-01-11T00:00:00"/>
        <d v="2015-06-07T00:00:00"/>
        <d v="2014-12-04T00:00:00"/>
        <d v="2014-06-05T00:00:00"/>
        <d v="2015-04-08T00:00:00"/>
        <d v="2014-10-02T00:00:00"/>
        <d v="2014-08-04T00:00:00"/>
        <d v="2014-05-11T00:00:00"/>
        <d v="2015-11-09T00:00:00"/>
        <d v="2015-08-11T00:00:00"/>
        <d v="2015-08-21T00:00:00"/>
        <d v="2014-09-06T00:00:00"/>
        <d v="2015-01-04T00:00:00"/>
        <d v="2015-12-22T00:00:00"/>
        <d v="2014-07-08T00:00:00"/>
        <d v="2014-09-26T00:00:00"/>
        <d v="2014-11-18T00:00:00"/>
        <d v="2015-07-11T00:00:00"/>
        <d v="2014-08-19T00:00:00"/>
        <d v="2014-12-14T00:00:00"/>
        <d v="2015-07-15T00:00:00"/>
        <d v="2014-11-14T00:00:00"/>
        <d v="2015-08-14T00:00:00"/>
        <d v="2014-04-23T00:00:00"/>
        <d v="2014-10-21T00:00:00"/>
        <d v="2015-01-06T00:00:00"/>
        <d v="2014-10-01T00:00:00"/>
        <d v="2015-08-10T00:00:00"/>
        <d v="2015-02-02T00:00:00"/>
        <d v="2015-03-02T00:00:00"/>
        <d v="2015-08-31T00:00:00"/>
        <d v="2014-10-27T00:00:00"/>
        <d v="2015-09-18T00:00:00"/>
        <d v="2015-10-08T00:00:00"/>
        <d v="2015-08-02T00:00:00"/>
        <d v="2015-05-17T00:00:00"/>
        <d v="2014-05-22T00:00:00"/>
        <d v="2015-05-13T00:00:00"/>
        <d v="2015-09-24T00:00:00"/>
        <d v="2015-04-24T00:00:00"/>
        <d v="2014-08-15T00:00:00"/>
        <d v="2014-12-18T00:00:00"/>
        <d v="2015-08-23T00:00:00"/>
        <d v="2014-05-07T00:00:00"/>
        <d v="2014-06-12T00:00:00"/>
        <d v="2015-03-24T00:00:00"/>
        <d v="2015-08-19T00:00:00"/>
        <d v="2015-02-17T00:00:00"/>
        <d v="2014-06-10T00:00:00"/>
        <d v="2015-12-27T00:00:00"/>
        <d v="2014-08-07T00:00:00"/>
        <d v="2014-05-02T00:00:00"/>
        <d v="2014-09-30T00:00:00"/>
        <d v="2015-01-22T00:00:00"/>
        <d v="2015-07-24T00:00:00"/>
        <d v="2014-04-06T00:00:00"/>
        <d v="2015-03-03T00:00:00"/>
        <d v="2015-12-10T00:00:00"/>
        <d v="2014-11-06T00:00:00"/>
        <d v="2014-11-19T00:00:00"/>
        <d v="2014-12-09T00:00:00"/>
        <d v="2015-12-01T00:00:00"/>
        <d v="2014-08-03T00:00:00"/>
        <d v="2014-05-15T00:00:00"/>
        <d v="2015-11-01T00:00:00"/>
        <d v="2015-03-15T00:00:00"/>
        <d v="2015-01-15T00:00:00"/>
        <d v="2014-12-30T00:00:00"/>
        <d v="2015-04-01T00:00:00"/>
        <d v="2015-02-04T00:00:00"/>
        <d v="2015-04-09T00:00:00"/>
        <d v="2015-02-13T00:00:00"/>
        <d v="2015-09-13T00:00:00"/>
        <d v="2015-02-18T00:00:00"/>
        <d v="2015-02-21T00:00:00"/>
        <d v="2015-01-20T00:00:00"/>
        <d v="2015-04-29T00:00:00"/>
        <d v="2014-06-15T00:00:00"/>
        <d v="2015-07-26T00:00:00"/>
        <d v="2015-08-12T00:00:00"/>
        <d v="2015-09-10T00:00:00"/>
        <d v="2015-08-03T00:00:00"/>
        <d v="2015-02-19T00:00:00"/>
        <d v="2014-07-28T00:00:00"/>
        <d v="2015-05-16T00:00:00"/>
        <d v="2015-10-22T00:00:00"/>
        <d v="2015-02-20T00:00:00"/>
        <d v="2014-12-25T00:00:00"/>
        <d v="2015-05-22T00:00:00"/>
        <d v="2014-11-17T00:00:00"/>
        <d v="2014-03-27T00:00:00"/>
        <d v="2015-07-02T00:00:00"/>
        <d v="2015-02-06T00:00:00"/>
        <d v="2015-05-21T00:00:00"/>
        <d v="2015-04-11T00:00:00"/>
        <d v="2015-03-20T00:00:00"/>
        <d v="2015-11-12T00:00:00"/>
        <d v="2015-08-04T00:00:00"/>
        <d v="2015-02-08T00:00:00"/>
        <d v="2015-04-13T00:00:00"/>
        <d v="2015-10-15T00:00:00"/>
        <d v="2014-09-03T00:00:00"/>
        <d v="2015-01-19T00:00:00"/>
        <d v="2015-02-22T00:00:00"/>
        <d v="2015-06-19T00:00:00"/>
        <d v="2015-02-27T00:00:00"/>
        <d v="2015-09-28T00:00:00"/>
        <d v="2015-10-26T00:00:00"/>
        <d v="2015-05-19T00:00:00"/>
        <d v="2014-08-10T00:00:00"/>
        <d v="2015-07-18T00:00:00"/>
        <d v="2015-02-12T00:00:00"/>
        <d v="2015-06-01T00:00:00"/>
        <d v="2015-11-04T00:00:00"/>
        <d v="2014-12-07T00:00:00"/>
        <d v="2015-10-31T00:00:00"/>
        <d v="2015-03-26T00:00:00"/>
        <d v="2014-12-31T00:00:00"/>
        <d v="2014-08-23T00:00:00"/>
        <d v="2015-12-02T00:00:00"/>
        <d v="2014-07-23T00:00:00"/>
        <d v="2014-08-08T00:00:00"/>
        <d v="2015-04-05T00:00:00"/>
        <d v="2015-11-03T00:00:00"/>
        <d v="2014-05-05T00:00:00"/>
        <d v="2014-10-14T00:00:00"/>
        <d v="2015-08-15T00:00:00"/>
        <d v="2015-02-25T00:00:00"/>
        <d v="2014-10-24T00:00:00"/>
        <d v="2015-08-09T00:00:00"/>
        <d v="2014-09-10T00:00:00"/>
        <d v="2015-10-02T00:00:00"/>
        <d v="2015-10-04T00:00:00"/>
        <d v="2014-05-26T00:00:00"/>
        <d v="2015-05-27T00:00:00"/>
        <d v="2015-10-23T00:00:00"/>
        <d v="2015-03-01T00:00:00"/>
        <d v="2014-03-20T00:00:00"/>
        <d v="2015-01-18T00:00:00"/>
        <d v="2014-03-24T00:00:00"/>
        <d v="2015-12-07T00:00:00"/>
        <d v="2015-05-18T00:00:00"/>
        <d v="2015-04-23T00:00:00"/>
        <d v="2014-07-31T00:00:00"/>
        <d v="2015-06-17T00:00:00"/>
        <d v="2015-02-24T00:00:00"/>
        <d v="2014-03-29T00:00:00"/>
        <d v="2015-05-05T00:00:00"/>
        <d v="2014-09-04T00:00:00"/>
        <d v="2014-09-11T00:00:00"/>
        <d v="2014-10-19T00:00:00"/>
        <d v="2015-01-16T00:00:00"/>
        <d v="2014-07-24T00:00:00"/>
        <d v="2014-03-22T00:00:00"/>
        <d v="2015-11-27T00:00:00"/>
        <d v="2014-12-27T00:00:00"/>
        <d v="2015-05-02T00:00:00"/>
        <d v="2015-09-01T00:00:00"/>
        <d v="2014-06-19T00:00:00"/>
        <d v="2014-05-19T00:00:00"/>
        <d v="2015-12-19T00:00:00"/>
        <d v="2015-06-18T00:00:00"/>
        <d v="2014-07-26T00:00:00"/>
        <d v="2015-05-24T00:00:00"/>
        <d v="2014-04-03T00:00:00"/>
        <d v="2014-07-21T00:00:00"/>
        <d v="2015-09-19T00:00:00"/>
        <d v="2015-03-22T00:00:00"/>
        <d v="2015-07-23T00:00:00"/>
        <d v="2015-12-18T00:00:00"/>
        <d v="2014-12-03T00:00:00"/>
        <d v="2014-05-18T00:00:00"/>
        <d v="2014-08-12T00:00:00"/>
        <d v="2014-11-16T00:00:00"/>
        <d v="2014-10-30T00:00:00"/>
        <d v="2015-02-10T00:00:00"/>
        <d v="2014-05-10T00:00:00"/>
        <d v="2014-04-14T00:00:00"/>
        <d v="2015-10-21T00:00:00"/>
        <d v="2015-01-14T00:00:00"/>
        <d v="2015-05-10T00:00:00"/>
        <d v="2014-07-09T00:00:00"/>
        <d v="2015-08-26T00:00:00"/>
        <d v="2015-05-08T00:00:00"/>
        <d v="2014-08-27T00:00:00"/>
        <d v="2015-11-13T00:00:00"/>
        <d v="2014-03-26T00:00:00"/>
        <d v="2015-07-05T00:00:00"/>
        <d v="2015-07-16T00:00:00"/>
        <d v="2015-07-06T00:00:00"/>
        <d v="2014-04-24T00:00:00"/>
        <d v="2015-08-18T00:00:00"/>
        <d v="2014-10-25T00:00:00"/>
        <d v="2015-06-10T00:00:00"/>
        <d v="2015-12-08T00:00:00"/>
        <d v="2015-01-25T00:00:00"/>
        <d v="2014-10-12T00:00:00"/>
        <d v="2015-06-22T00:00:00"/>
        <d v="2015-04-03T00:00:00"/>
        <d v="2015-01-17T00:00:00"/>
        <d v="2014-04-15T00:00:00"/>
        <d v="2015-08-06T00:00:00"/>
        <d v="2015-11-18T00:00:00"/>
        <d v="2015-10-30T00:00:00"/>
        <d v="2015-04-30T00:00:00"/>
        <d v="2014-09-02T00:00:00"/>
        <d v="2015-04-06T00:00:00"/>
        <d v="2015-10-06T00:00:00"/>
        <d v="2015-09-12T00:00:00"/>
        <d v="2015-08-22T00:00:00"/>
        <d v="2015-11-21T00:00:00"/>
        <d v="2014-10-11T00:00:00"/>
        <d v="2014-08-06T00:00:00"/>
        <d v="2014-06-13T00:00:00"/>
        <d v="2015-04-17T00:00:00"/>
        <d v="2015-03-27T00:00:00"/>
        <d v="2015-08-28T00:00:00"/>
        <d v="2015-11-10T00:00:00"/>
        <d v="2014-08-17T00:00:00"/>
        <d v="2014-09-12T00:00:00"/>
        <d v="2015-07-21T00:00:00"/>
        <d v="2015-09-16T00:00:00"/>
        <d v="2014-04-16T00:00:00"/>
        <d v="2015-11-16T00:00:00"/>
        <d v="2015-12-21T00:00:00"/>
        <d v="2015-11-17T00:00:00"/>
        <d v="2014-05-28T00:00:00"/>
        <d v="2015-08-25T00:00:00"/>
        <d v="2014-12-24T00:00:00"/>
        <d v="2015-10-11T00:00:00"/>
        <d v="2014-10-04T00:00:00"/>
        <d v="2014-04-17T00:00:00"/>
        <d v="2015-07-29T00:00:00"/>
        <d v="2014-05-24T00:00:00"/>
        <d v="2014-05-13T00:00:00"/>
        <d v="2015-06-04T00:00:00"/>
        <d v="2015-11-14T00:00:00"/>
        <d v="2014-04-11T00:00:00"/>
        <d v="2014-07-13T00:00:00"/>
        <d v="2015-04-28T00:00:00"/>
        <d v="2015-12-12T00:00:00"/>
        <d v="2015-09-25T00:00:00"/>
        <d v="2014-10-16T00:00:00"/>
        <d v="2015-07-03T00:00:00"/>
        <d v="2015-02-28T00:00:00"/>
        <d v="2014-04-26T00:00:00"/>
        <d v="2014-09-24T00:00:00"/>
        <d v="2015-06-24T00:00:00"/>
        <d v="2015-11-22T00:00:00"/>
        <d v="2015-06-08T00:00:00"/>
        <d v="2015-02-26T00:00:00"/>
        <d v="2015-10-24T00:00:00"/>
        <d v="2015-07-22T00:00:00"/>
        <d v="2015-09-04T00:00:00"/>
        <d v="2014-07-07T00:00:00"/>
        <d v="2015-02-05T00:00:00"/>
        <d v="2014-06-18T00:00:00"/>
        <d v="2015-11-24T00:00:00"/>
        <d v="2015-04-07T00:00:00"/>
        <d v="2015-05-06T00:00:00"/>
        <d v="2014-09-20T00:00:00"/>
        <d v="2014-12-26T00:00:00"/>
        <d v="2015-11-23T00:00:00"/>
        <d v="2014-08-20T00:00:00"/>
        <d v="2014-10-20T00:00:00"/>
        <d v="2014-10-09T00:00:00"/>
        <d v="2014-06-01T00:00:00"/>
        <d v="2014-09-22T00:00:00"/>
        <d v="2014-09-23T00:00:00"/>
        <d v="2015-06-13T00:00:00"/>
        <d v="2015-12-13T00:00:00"/>
        <d v="2015-01-03T00:00:00"/>
        <d v="2014-12-29T00:00:00"/>
        <d v="2014-06-07T00:00:00"/>
        <d v="2014-08-28T00:00:00"/>
        <d v="2014-09-19T00:00:00"/>
        <d v="2014-09-21T00:00:00"/>
        <d v="2015-07-20T00:00:00"/>
        <d v="2015-05-31T00:00:00"/>
        <d v="2015-12-20T00:00:00"/>
        <d v="2015-04-25T00:00:00"/>
        <d v="2014-06-17T00:00:00"/>
        <d v="2014-07-10T00:00:00"/>
        <d v="2014-09-13T00:00:00"/>
        <d v="2015-04-22T00:00:00"/>
        <d v="2014-07-15T00:00:00"/>
        <d v="2015-10-13T00:00:00"/>
        <d v="2015-07-17T00:00:00"/>
        <d v="2015-06-03T00:00:00"/>
        <d v="2015-07-28T00:00:00"/>
        <d v="2014-10-03T00:00:00"/>
        <d v="2015-02-09T00:00:00"/>
        <d v="2015-07-08T00:00:00"/>
        <d v="2014-08-02T00:00:00"/>
        <d v="2015-11-19T00:00:00"/>
        <d v="2015-05-14T00:00:00"/>
        <d v="2015-01-26T00:00:00"/>
        <d v="2014-06-26T00:00:00"/>
        <d v="2015-11-28T00:00:00"/>
        <d v="2014-10-17T00:00:00"/>
        <d v="2015-09-14T00:00:00"/>
        <d v="2015-11-26T00:00:00"/>
        <d v="2014-08-21T00:00:00"/>
        <d v="2015-11-25T00:00:00"/>
        <d v="2014-07-30T00:00:00"/>
        <d v="2015-09-20T00:00:00"/>
        <d v="2014-08-13T00:00:00"/>
        <d v="2015-06-15T00:00:00"/>
        <d v="2015-01-09T00:00:00"/>
        <d v="2015-03-29T00:00:00"/>
        <d v="2015-04-02T00:00:00"/>
        <d v="2015-09-11T00:00:00"/>
        <d v="2014-12-02T00:00:00"/>
        <d v="2014-11-15T00:00:00"/>
        <d v="2015-02-11T00:00:00"/>
        <d v="2015-09-09T00:00:00"/>
        <d v="2014-05-01T00:00:00"/>
        <d v="2014-11-21T00:00:00"/>
        <d v="2015-02-23T00:00:00"/>
        <d v="2014-07-05T00:00:00"/>
        <d v="2014-08-18T00:00:00"/>
        <d v="2014-10-28T00:00:00"/>
        <d v="2015-07-14T00:00:00"/>
        <d v="2014-03-21T00:00:00"/>
        <d v="2014-04-05T00:00:00"/>
        <d v="2015-07-31T00:00:00"/>
        <d v="2014-07-18T00:00:00"/>
        <d v="2014-08-25T00:00:00"/>
        <d v="2014-04-20T00:00:00"/>
        <d v="2015-11-08T00:00:00"/>
        <d v="2015-04-27T00:00:00"/>
        <d v="2015-03-09T00:00:00"/>
        <d v="2015-04-19T00:00:00"/>
        <d v="2015-10-03T00:00:00"/>
        <d v="2015-05-23T00:00:00"/>
        <d v="2015-04-20T00:00:00"/>
        <d v="2014-04-22T00:00:00"/>
        <d v="2015-01-07T00:00:00"/>
        <d v="2014-04-12T00:00:00"/>
        <d v="2015-04-16T00:00:00"/>
        <d v="2014-09-28T00:00:00"/>
        <d v="2014-06-06T00:00:00"/>
        <d v="2015-09-30T00:00:00"/>
        <d v="2015-01-29T00:00:00"/>
        <d v="2015-09-05T00:00:00"/>
        <d v="2015-06-11T00:00:00"/>
        <d v="2015-10-19T00:00:00"/>
        <d v="2014-05-27T00:00:00"/>
        <d v="2014-04-13T00:00:00"/>
        <d v="2015-02-01T00:00:00"/>
        <d v="2014-12-21T00:00:00"/>
        <d v="2015-08-13T00:00:00"/>
        <d v="2014-03-15T00:00:00"/>
        <d v="2015-01-31T00:00:00"/>
        <d v="2014-11-05T00:00:00"/>
        <d v="2014-08-14T00:00:00"/>
        <d v="2014-03-16T00:00:00"/>
        <d v="2014-04-21T00:00:00"/>
        <d v="2014-11-07T00:00:00"/>
        <d v="2015-04-10T00:00:00"/>
        <d v="2015-07-09T00:00:00"/>
        <d v="2014-06-08T00:00:00"/>
        <d v="2014-11-12T00:00:00"/>
        <d v="2014-04-19T00:00:00"/>
        <d v="2015-06-05T00:00:00"/>
        <d v="2014-09-08T00:00:00"/>
        <d v="2015-12-24T00:00:00"/>
        <d v="2014-04-28T00:00:00"/>
        <d v="2014-11-25T00:00:00"/>
        <d v="2015-12-23T00:00:00"/>
        <d v="2015-09-03T00:00:00"/>
        <d v="2014-06-11T00:00:00"/>
        <d v="2014-05-20T00:00:00"/>
        <d v="2014-03-12T00:00:00"/>
        <d v="2014-05-17T00:00:00"/>
        <d v="2015-09-22T00:00:00"/>
        <d v="2015-08-27T00:00:00"/>
        <d v="2015-11-11T00:00:00"/>
        <d v="2014-11-01T00:00:00"/>
        <d v="2014-12-11T00:00:00"/>
        <d v="2014-12-23T00:00:00"/>
        <d v="2014-12-22T00:00:00"/>
        <d v="2014-05-29T00:00:00"/>
        <d v="2015-03-28T00:00:00"/>
        <d v="2015-09-17T00:00:00"/>
        <d v="2014-09-05T00:00:00"/>
        <d v="2014-08-05T00:00:00"/>
        <d v="2014-07-25T00:00:00"/>
        <d v="2015-05-30T00:00:00"/>
        <d v="2014-09-17T00:00:00"/>
        <d v="2015-03-11T00:00:00"/>
        <d v="2015-12-11T00:00:00"/>
        <d v="2015-05-28T00:00:00"/>
        <d v="2015-09-07T00:00:00"/>
        <d v="2015-12-26T00:00:00"/>
        <d v="2015-12-28T00:00:00"/>
        <d v="2015-05-26T00:00:00"/>
        <d v="2015-03-14T00:00:00"/>
        <d v="2014-07-17T00:00:00"/>
        <d v="2014-08-31T00:00:00"/>
        <d v="2015-07-13T00:00:00"/>
        <d v="2015-08-16T00:00:00"/>
        <d v="2014-05-25T00:00:00"/>
        <d v="2015-06-29T00:00:00"/>
        <d v="2014-08-26T00:00:00"/>
        <d v="2015-09-06T00:00:00"/>
        <d v="2015-06-23T00:00:00"/>
        <d v="2015-07-27T00:00:00"/>
        <d v="2015-07-30T00:00:00"/>
        <d v="2015-06-14T00:00:00"/>
        <d v="2014-03-13T00:00:00"/>
        <d v="2014-11-11T00:00:00"/>
        <d v="2015-05-09T00:00:00"/>
        <d v="2015-08-24T00:00:00"/>
        <d v="2015-06-09T00:00:00"/>
        <d v="2015-10-25T00:00:00"/>
        <d v="2014-11-09T00:00:00"/>
        <d v="2015-03-16T00:00:00"/>
        <d v="2015-12-16T00:00:00"/>
        <d v="2014-06-30T00:00:00"/>
        <d v="2014-08-29T00:00:00"/>
        <d v="2014-05-09T00:00:00"/>
        <d v="2015-03-25T00:00:00"/>
        <d v="2015-08-08T00:00:00"/>
        <d v="2015-10-01T00:00:00"/>
        <d v="2015-10-27T00:00:00"/>
        <d v="2015-06-25T00:00:00"/>
        <d v="2015-11-02T00:00:00"/>
        <d v="2015-02-03T00:00:00"/>
        <d v="2015-08-05T00:00:00"/>
        <d v="2015-10-18T00:00:00"/>
        <d v="2015-10-17T00:00:00"/>
        <d v="2015-01-28T00:00:00"/>
        <d v="2014-10-07T00:00:00"/>
        <d v="2014-10-13T00:00:00"/>
        <d v="2015-04-21T00:00:00"/>
        <d v="2015-12-03T00:00:00"/>
        <d v="2015-12-25T00:00:00"/>
        <d v="2015-03-07T00:00:00"/>
        <d v="2015-05-03T00:00:00"/>
        <d v="2015-10-10T00:00:00"/>
        <d v="2015-05-11T00:00:00"/>
        <d v="2015-08-20T00:00:00"/>
        <d v="2015-08-07T00:00:00"/>
        <d v="2015-05-20T00:00:00"/>
        <d v="2015-09-23T00:00:00"/>
        <d v="2015-03-19T00:00:00"/>
        <d v="2015-12-09T00:00:00"/>
        <d v="2015-08-01T00:00:00"/>
        <d v="2015-06-21T00:00:00"/>
        <d v="2015-10-09T00:00:00"/>
        <d v="2015-10-28T00:00:00"/>
        <d v="2015-01-13T00:00:00"/>
        <d v="2015-06-27T00:00:00"/>
        <d v="2015-12-29T00:00:00"/>
        <d v="2015-12-31T00:00:00"/>
        <d v="2015-12-04T00:00:00"/>
        <d v="2015-11-20T00:00:00"/>
        <d v="2015-05-25T00:00:00"/>
        <d v="2015-05-15T00:00:00"/>
        <d v="2015-05-12T00:00:00"/>
        <d v="2015-10-14T00:00:00"/>
        <d v="2015-06-16T00:00:00"/>
        <d v="2015-06-26T00:00:00"/>
        <d v="2015-09-26T00:00:00"/>
        <d v="2015-10-07T00:00:00"/>
        <d v="2015-03-04T00:00:00"/>
        <d v="2015-03-21T00:00:00"/>
        <d v="2015-03-30T00:00:00"/>
        <d v="2015-03-12T00:00:00"/>
        <d v="2015-08-29T00:00:00"/>
        <d v="2015-05-07T00:00:00"/>
        <d v="2015-06-28T00:00:00"/>
        <d v="2015-04-04T00:00:00"/>
        <d v="2015-09-21T00:00:00"/>
        <d v="2015-03-17T00:00:00"/>
        <d v="2014-09-07T00:00:00"/>
        <d v="2014-05-21T00:00:00"/>
        <d v="2014-11-23T00:00:00"/>
        <d v="2014-04-27T00:00:00"/>
        <d v="2015-06-30T00:00:00"/>
        <d v="2014-10-31T00:00:00"/>
        <d v="2015-08-30T00:00:00"/>
        <d v="2014-12-01T00:00:00"/>
        <d v="2015-09-15T00:00:00"/>
        <d v="2014-12-16T00:00:00"/>
        <d v="2014-08-22T00:00:00"/>
        <d v="2015-06-06T00:00:00"/>
        <d v="2014-08-30T00:00:00"/>
        <d v="2015-04-26T00:00:00"/>
        <d v="2014-09-25T00:00:00"/>
        <d v="2014-07-19T00:00:00"/>
        <d v="2014-03-18T00:00:00"/>
        <d v="2014-06-23T00:00:00"/>
        <d v="2014-04-29T00:00:00"/>
        <d v="2014-06-29T00:00:00"/>
        <d v="2014-07-22T00:00:00"/>
        <d v="2014-11-04T00:00:00"/>
        <d v="2014-10-10T00:00:00"/>
        <d v="2014-10-15T00:00:00"/>
        <d v="2014-04-10T00:00:00"/>
        <d v="2014-12-15T00:00:00"/>
        <d v="2014-10-06T00:00:00"/>
        <d v="2014-05-23T00:00:00"/>
        <d v="2014-07-02T00:00:00"/>
        <d v="2014-05-14T00:00:00"/>
        <d v="2014-04-18T00:00:00"/>
        <d v="2014-07-14T00:00:00"/>
        <d v="2014-11-13T00:00:00"/>
        <d v="2015-02-07T00:00:00"/>
        <d v="2014-06-20T00:00:00"/>
        <d v="2014-09-15T00:00:00"/>
        <d v="2014-12-12T00:00:00"/>
        <d v="2014-04-08T00:00:00"/>
        <d v="2014-03-31T00:00:00"/>
        <d v="2014-10-23T00:00:00"/>
        <d v="2014-05-12T00:00:00"/>
        <d v="2014-08-11T00:00:00"/>
        <d v="2014-09-27T00:00:00"/>
        <d v="2014-04-02T00:00:00"/>
        <d v="2014-06-03T00:00:00"/>
        <d v="2014-07-29T00:00:00"/>
        <d v="2014-05-08T00:00:00"/>
        <d v="2014-03-17T00:00:00"/>
        <d v="2014-06-04T00:00:00"/>
        <d v="2014-09-29T00:00:00"/>
        <d v="2014-11-02T00:00:00"/>
        <d v="2014-07-20T00:00:00"/>
        <d v="2014-04-04T00:00:00"/>
        <d v="2014-06-21T00:00:00"/>
        <d v="2014-11-08T00:00:00"/>
      </sharedItems>
      <fieldGroup par="21"/>
    </cacheField>
    <cacheField name="Labvalue" numFmtId="0">
      <sharedItems containsString="0" containsBlank="1" containsNumber="1" minValue="5.2" maxValue="13"/>
    </cacheField>
    <cacheField name="Age 18-75" numFmtId="0">
      <sharedItems count="2">
        <s v="1"/>
        <s v="0"/>
      </sharedItems>
    </cacheField>
    <cacheField name="Count" numFmtId="0">
      <sharedItems containsSemiMixedTypes="0" containsString="0" containsNumber="1" containsInteger="1" minValue="1" maxValue="1"/>
    </cacheField>
    <cacheField name="test completed" numFmtId="0">
      <sharedItems containsSemiMixedTypes="0" containsString="0" containsNumber="1" containsInteger="1" minValue="0" maxValue="1"/>
    </cacheField>
    <cacheField name="Year 2015" numFmtId="0">
      <sharedItems containsSemiMixedTypes="0" containsString="0" containsNumber="1" containsInteger="1" minValue="0" maxValue="1"/>
    </cacheField>
    <cacheField name="Tested in 2015" numFmtId="0">
      <sharedItems containsSemiMixedTypes="0" containsString="0" containsNumber="1" containsInteger="1" minValue="0" maxValue="1"/>
    </cacheField>
    <cacheField name="Less then 8.0" numFmtId="0">
      <sharedItems containsSemiMixedTypes="0" containsString="0" containsNumber="1" containsInteger="1" minValue="0" maxValue="1"/>
    </cacheField>
    <cacheField name="Less then 8 in 2015" numFmtId="0">
      <sharedItems containsSemiMixedTypes="0" containsString="0" containsNumber="1" containsInteger="1" minValue="0" maxValue="1"/>
    </cacheField>
    <cacheField name="Months (Labdate)" numFmtId="0" databaseField="0">
      <fieldGroup base="10">
        <rangePr groupBy="months" startDate="2014-03-12T00:00:00" endDate="2016-01-01T00:00:00"/>
        <groupItems count="14">
          <s v="&lt;2014-03-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-01-01"/>
        </groupItems>
      </fieldGroup>
    </cacheField>
    <cacheField name="Quarters (Labdate)" numFmtId="0" databaseField="0">
      <fieldGroup base="10">
        <rangePr groupBy="quarters" startDate="2014-03-12T00:00:00" endDate="2016-01-01T00:00:00"/>
        <groupItems count="6">
          <s v="&lt;2014-03-12"/>
          <s v="Qtr1"/>
          <s v="Qtr2"/>
          <s v="Qtr3"/>
          <s v="Qtr4"/>
          <s v="&gt;2016-01-01"/>
        </groupItems>
      </fieldGroup>
    </cacheField>
    <cacheField name="Years (Labdate)" numFmtId="0" databaseField="0">
      <fieldGroup base="10">
        <rangePr groupBy="years" startDate="2014-03-12T00:00:00" endDate="2016-01-01T00:00:00"/>
        <groupItems count="5">
          <s v="&lt;2014-03-12"/>
          <s v="2014"/>
          <s v="2015"/>
          <s v="2016"/>
          <s v="&gt;2016-01-01"/>
        </groupItems>
      </fieldGroup>
    </cacheField>
    <cacheField name="percent of tested 2015" numFmtId="0" formula="'Tested in 2015'/Count" databaseField="0"/>
    <cacheField name="Percent less then 8.0" numFmtId="0" formula="'Less then 8 in 2015'/'Tested in 2015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1"/>
    <s v="Male"/>
    <d v="1978-03-30T00:00:00"/>
    <n v="45"/>
    <n v="4"/>
    <x v="0"/>
    <x v="0"/>
    <s v="Black/African Am"/>
    <x v="0"/>
    <s v="A1c"/>
    <x v="0"/>
    <n v="9.4371700286865234"/>
    <x v="0"/>
    <n v="1"/>
    <n v="1"/>
    <n v="1"/>
    <n v="1"/>
    <n v="0"/>
    <n v="0"/>
  </r>
  <r>
    <n v="14"/>
    <s v="Female"/>
    <d v="1943-09-19T00:00:00"/>
    <n v="79"/>
    <n v="4"/>
    <x v="0"/>
    <x v="1"/>
    <s v="White/Caucasian"/>
    <x v="0"/>
    <s v="A1c"/>
    <x v="1"/>
    <n v="8.9863452911376953"/>
    <x v="1"/>
    <n v="1"/>
    <n v="1"/>
    <n v="1"/>
    <n v="1"/>
    <n v="0"/>
    <n v="0"/>
  </r>
  <r>
    <n v="52"/>
    <s v="Female"/>
    <d v="1980-10-01T00:00:00"/>
    <n v="42"/>
    <n v="4"/>
    <x v="0"/>
    <x v="1"/>
    <s v="White/Caucasian"/>
    <x v="0"/>
    <s v="A1c"/>
    <x v="2"/>
    <n v="7.7057147026062012"/>
    <x v="0"/>
    <n v="1"/>
    <n v="1"/>
    <n v="1"/>
    <n v="1"/>
    <n v="1"/>
    <n v="1"/>
  </r>
  <r>
    <n v="55"/>
    <s v="Female"/>
    <d v="1957-04-06T00:00:00"/>
    <n v="66"/>
    <n v="4"/>
    <x v="0"/>
    <x v="1"/>
    <s v="White/Caucasian"/>
    <x v="0"/>
    <s v="A1c"/>
    <x v="3"/>
    <n v="7.9421758651733398"/>
    <x v="0"/>
    <n v="1"/>
    <n v="1"/>
    <n v="1"/>
    <n v="1"/>
    <n v="1"/>
    <n v="1"/>
  </r>
  <r>
    <n v="71"/>
    <s v="Male"/>
    <d v="1949-05-13T00:00:00"/>
    <n v="74"/>
    <n v="4"/>
    <x v="0"/>
    <x v="1"/>
    <s v="White/Caucasian"/>
    <x v="0"/>
    <s v="A1c"/>
    <x v="4"/>
    <n v="9.3286371231079102"/>
    <x v="0"/>
    <n v="1"/>
    <n v="1"/>
    <n v="0"/>
    <n v="0"/>
    <n v="0"/>
    <n v="0"/>
  </r>
  <r>
    <n v="89"/>
    <s v="Male"/>
    <d v="1947-08-09T00:00:00"/>
    <n v="75"/>
    <n v="4"/>
    <x v="0"/>
    <x v="1"/>
    <s v="White/Caucasian"/>
    <x v="0"/>
    <s v="A1c"/>
    <x v="5"/>
    <n v="9.1845073699951172"/>
    <x v="0"/>
    <n v="1"/>
    <n v="1"/>
    <n v="1"/>
    <n v="1"/>
    <n v="0"/>
    <n v="0"/>
  </r>
  <r>
    <n v="110"/>
    <s v="Male"/>
    <d v="2002-12-11T00:00:00"/>
    <n v="20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112"/>
    <s v="Male"/>
    <d v="1939-01-19T00:00:00"/>
    <n v="84"/>
    <n v="4"/>
    <x v="0"/>
    <x v="1"/>
    <s v="White/Caucasian"/>
    <x v="1"/>
    <s v="A1c"/>
    <x v="7"/>
    <n v="5.9"/>
    <x v="1"/>
    <n v="1"/>
    <n v="1"/>
    <n v="0"/>
    <n v="0"/>
    <n v="1"/>
    <n v="0"/>
  </r>
  <r>
    <n v="126"/>
    <s v="Male"/>
    <d v="1942-10-07T00:00:00"/>
    <n v="80"/>
    <n v="4"/>
    <x v="0"/>
    <x v="1"/>
    <s v="White/Caucasian"/>
    <x v="0"/>
    <s v="A1c"/>
    <x v="8"/>
    <n v="6.3961906433105469"/>
    <x v="1"/>
    <n v="1"/>
    <n v="1"/>
    <n v="1"/>
    <n v="1"/>
    <n v="1"/>
    <n v="1"/>
  </r>
  <r>
    <n v="140"/>
    <s v="Male"/>
    <d v="1996-10-19T00:00:00"/>
    <n v="26"/>
    <n v="4"/>
    <x v="0"/>
    <x v="2"/>
    <s v="Asian/Chinese/Japanese/Korean/Pacific Islander"/>
    <x v="0"/>
    <s v="A1c"/>
    <x v="9"/>
    <n v="5.9519786834716797"/>
    <x v="0"/>
    <n v="1"/>
    <n v="1"/>
    <n v="1"/>
    <n v="1"/>
    <n v="1"/>
    <n v="1"/>
  </r>
  <r>
    <n v="147"/>
    <s v="Female"/>
    <d v="1969-05-17T00:00:00"/>
    <n v="54"/>
    <n v="4"/>
    <x v="0"/>
    <x v="1"/>
    <s v="White/Caucasian"/>
    <x v="0"/>
    <s v="A1c"/>
    <x v="10"/>
    <n v="6.7162995338439941"/>
    <x v="0"/>
    <n v="1"/>
    <n v="1"/>
    <n v="0"/>
    <n v="0"/>
    <n v="1"/>
    <n v="0"/>
  </r>
  <r>
    <n v="154"/>
    <s v="Male"/>
    <d v="1972-07-19T00:00:00"/>
    <n v="50"/>
    <n v="4"/>
    <x v="0"/>
    <x v="0"/>
    <s v="Black/African Am"/>
    <x v="0"/>
    <s v="A1c"/>
    <x v="11"/>
    <n v="9.1715431213378906"/>
    <x v="0"/>
    <n v="1"/>
    <n v="1"/>
    <n v="1"/>
    <n v="1"/>
    <n v="0"/>
    <n v="0"/>
  </r>
  <r>
    <n v="171"/>
    <s v="Female"/>
    <d v="1945-04-14T00:00:00"/>
    <n v="78"/>
    <n v="4"/>
    <x v="0"/>
    <x v="1"/>
    <s v="White/Caucasian"/>
    <x v="0"/>
    <s v="A1c"/>
    <x v="12"/>
    <n v="6.5325055122375488"/>
    <x v="1"/>
    <n v="1"/>
    <n v="1"/>
    <n v="0"/>
    <n v="0"/>
    <n v="1"/>
    <n v="0"/>
  </r>
  <r>
    <n v="177"/>
    <s v="Female"/>
    <d v="1940-06-19T00:00:00"/>
    <n v="83"/>
    <n v="4"/>
    <x v="0"/>
    <x v="1"/>
    <s v="White/Caucasian"/>
    <x v="0"/>
    <s v="A1c"/>
    <x v="13"/>
    <n v="9.1671810150146484"/>
    <x v="1"/>
    <n v="1"/>
    <n v="1"/>
    <n v="1"/>
    <n v="1"/>
    <n v="0"/>
    <n v="0"/>
  </r>
  <r>
    <n v="209"/>
    <s v="Male"/>
    <d v="1939-06-20T00:00:00"/>
    <n v="84"/>
    <n v="4"/>
    <x v="0"/>
    <x v="1"/>
    <s v="White/Caucasian"/>
    <x v="1"/>
    <s v="A1c"/>
    <x v="14"/>
    <n v="6"/>
    <x v="1"/>
    <n v="1"/>
    <n v="1"/>
    <n v="0"/>
    <n v="0"/>
    <n v="1"/>
    <n v="0"/>
  </r>
  <r>
    <n v="221"/>
    <s v="Male"/>
    <d v="1927-03-30T00:00:00"/>
    <n v="96"/>
    <n v="4"/>
    <x v="0"/>
    <x v="1"/>
    <s v="White/Caucasian"/>
    <x v="2"/>
    <s v="A1c"/>
    <x v="15"/>
    <n v="8.4590950012207031"/>
    <x v="1"/>
    <n v="1"/>
    <n v="1"/>
    <n v="1"/>
    <n v="1"/>
    <n v="0"/>
    <n v="0"/>
  </r>
  <r>
    <n v="241"/>
    <s v="Female"/>
    <d v="1934-06-04T00:00:00"/>
    <n v="89"/>
    <n v="4"/>
    <x v="0"/>
    <x v="1"/>
    <s v="White/Caucasian"/>
    <x v="0"/>
    <s v="A1c"/>
    <x v="16"/>
    <n v="9.6757745742797852"/>
    <x v="1"/>
    <n v="1"/>
    <n v="1"/>
    <n v="1"/>
    <n v="1"/>
    <n v="0"/>
    <n v="0"/>
  </r>
  <r>
    <n v="254"/>
    <s v="Male"/>
    <d v="1977-06-23T00:00:00"/>
    <n v="45"/>
    <n v="4"/>
    <x v="0"/>
    <x v="1"/>
    <s v="White/Caucasian"/>
    <x v="0"/>
    <s v="A1c"/>
    <x v="17"/>
    <n v="7.8788638114929199"/>
    <x v="0"/>
    <n v="1"/>
    <n v="1"/>
    <n v="1"/>
    <n v="1"/>
    <n v="1"/>
    <n v="1"/>
  </r>
  <r>
    <n v="265"/>
    <s v="Male"/>
    <d v="2009-02-23T00:00:00"/>
    <n v="14"/>
    <n v="4"/>
    <x v="0"/>
    <x v="1"/>
    <s v="White/Caucasian"/>
    <x v="0"/>
    <s v="A1c"/>
    <x v="18"/>
    <n v="8.431549072265625"/>
    <x v="1"/>
    <n v="1"/>
    <n v="1"/>
    <n v="1"/>
    <n v="1"/>
    <n v="0"/>
    <n v="0"/>
  </r>
  <r>
    <n v="275"/>
    <s v="Female"/>
    <d v="1973-04-16T00:00:00"/>
    <n v="50"/>
    <n v="4"/>
    <x v="0"/>
    <x v="1"/>
    <s v="White/Caucasian"/>
    <x v="0"/>
    <s v="A1c"/>
    <x v="19"/>
    <n v="7.6310172080993652"/>
    <x v="0"/>
    <n v="1"/>
    <n v="1"/>
    <n v="1"/>
    <n v="1"/>
    <n v="1"/>
    <n v="1"/>
  </r>
  <r>
    <n v="299"/>
    <s v="Female"/>
    <d v="1995-02-13T00:00:00"/>
    <n v="28"/>
    <n v="4"/>
    <x v="0"/>
    <x v="1"/>
    <s v="White/Caucasian"/>
    <x v="0"/>
    <s v="A1c"/>
    <x v="20"/>
    <n v="8.3751239776611328"/>
    <x v="0"/>
    <n v="1"/>
    <n v="1"/>
    <n v="0"/>
    <n v="0"/>
    <n v="0"/>
    <n v="0"/>
  </r>
  <r>
    <n v="355"/>
    <s v="Male"/>
    <d v="1943-11-07T00:00:00"/>
    <n v="79"/>
    <n v="4"/>
    <x v="0"/>
    <x v="1"/>
    <s v="White/Caucasian"/>
    <x v="0"/>
    <s v="A1c"/>
    <x v="21"/>
    <n v="9.8575067520141602"/>
    <x v="1"/>
    <n v="1"/>
    <n v="1"/>
    <n v="1"/>
    <n v="1"/>
    <n v="0"/>
    <n v="0"/>
  </r>
  <r>
    <n v="370"/>
    <s v="Female"/>
    <d v="1949-02-26T00:00:00"/>
    <n v="74"/>
    <n v="4"/>
    <x v="0"/>
    <x v="1"/>
    <s v="White/Caucasian"/>
    <x v="0"/>
    <s v="A1c"/>
    <x v="22"/>
    <n v="6.1882596015930176"/>
    <x v="0"/>
    <n v="1"/>
    <n v="1"/>
    <n v="1"/>
    <n v="1"/>
    <n v="1"/>
    <n v="1"/>
  </r>
  <r>
    <n v="378"/>
    <s v="Male"/>
    <d v="1995-04-28T00:00:00"/>
    <n v="28"/>
    <n v="4"/>
    <x v="0"/>
    <x v="1"/>
    <s v="White/Caucasian"/>
    <x v="0"/>
    <s v="A1c"/>
    <x v="23"/>
    <n v="9.8269014358520508"/>
    <x v="0"/>
    <n v="1"/>
    <n v="1"/>
    <n v="0"/>
    <n v="0"/>
    <n v="0"/>
    <n v="0"/>
  </r>
  <r>
    <n v="390"/>
    <s v="Male"/>
    <d v="1976-04-02T00:00:00"/>
    <n v="47"/>
    <n v="4"/>
    <x v="0"/>
    <x v="1"/>
    <s v="White/Caucasian"/>
    <x v="0"/>
    <s v="A1c"/>
    <x v="24"/>
    <n v="7.8340954780578613"/>
    <x v="0"/>
    <n v="1"/>
    <n v="1"/>
    <n v="0"/>
    <n v="0"/>
    <n v="1"/>
    <n v="0"/>
  </r>
  <r>
    <n v="399"/>
    <s v="Male"/>
    <d v="1966-08-02T00:00:00"/>
    <n v="56"/>
    <n v="4"/>
    <x v="0"/>
    <x v="1"/>
    <s v="White/Caucasian"/>
    <x v="0"/>
    <s v="A1c"/>
    <x v="25"/>
    <n v="8.1583757400512695"/>
    <x v="0"/>
    <n v="1"/>
    <n v="1"/>
    <n v="1"/>
    <n v="1"/>
    <n v="0"/>
    <n v="0"/>
  </r>
  <r>
    <n v="409"/>
    <s v="Male"/>
    <d v="1993-03-31T00:00:00"/>
    <n v="30"/>
    <n v="4"/>
    <x v="0"/>
    <x v="1"/>
    <s v="White/Caucasian"/>
    <x v="0"/>
    <s v="A1c"/>
    <x v="26"/>
    <n v="9.5339756011962891"/>
    <x v="0"/>
    <n v="1"/>
    <n v="1"/>
    <n v="0"/>
    <n v="0"/>
    <n v="0"/>
    <n v="0"/>
  </r>
  <r>
    <n v="414"/>
    <s v="Male"/>
    <d v="1950-07-28T00:00:00"/>
    <n v="72"/>
    <n v="4"/>
    <x v="0"/>
    <x v="1"/>
    <s v="White/Caucasian"/>
    <x v="0"/>
    <s v="A1c"/>
    <x v="27"/>
    <n v="8.0173511505126953"/>
    <x v="0"/>
    <n v="1"/>
    <n v="1"/>
    <n v="1"/>
    <n v="1"/>
    <n v="0"/>
    <n v="0"/>
  </r>
  <r>
    <n v="418"/>
    <s v="Female"/>
    <d v="1932-01-24T00:00:00"/>
    <n v="91"/>
    <n v="4"/>
    <x v="0"/>
    <x v="1"/>
    <s v="White/Caucasian"/>
    <x v="2"/>
    <s v="A1c"/>
    <x v="28"/>
    <n v="9.8446264266967773"/>
    <x v="1"/>
    <n v="1"/>
    <n v="1"/>
    <n v="1"/>
    <n v="1"/>
    <n v="0"/>
    <n v="0"/>
  </r>
  <r>
    <n v="419"/>
    <s v="Female"/>
    <d v="1987-07-21T00:00:00"/>
    <n v="35"/>
    <n v="4"/>
    <x v="0"/>
    <x v="0"/>
    <s v="Black/African Am"/>
    <x v="3"/>
    <s v="A1c"/>
    <x v="29"/>
    <n v="6.7423901557922363"/>
    <x v="0"/>
    <n v="1"/>
    <n v="1"/>
    <n v="1"/>
    <n v="1"/>
    <n v="1"/>
    <n v="1"/>
  </r>
  <r>
    <n v="424"/>
    <s v="Female"/>
    <d v="1924-04-03T00:00:00"/>
    <n v="99"/>
    <n v="4"/>
    <x v="0"/>
    <x v="1"/>
    <s v="White/Caucasian"/>
    <x v="2"/>
    <s v="A1c"/>
    <x v="30"/>
    <n v="6.0471577644348145"/>
    <x v="1"/>
    <n v="1"/>
    <n v="1"/>
    <n v="0"/>
    <n v="0"/>
    <n v="1"/>
    <n v="0"/>
  </r>
  <r>
    <n v="456"/>
    <s v="Male"/>
    <d v="1967-08-04T00:00:00"/>
    <n v="55"/>
    <n v="4"/>
    <x v="0"/>
    <x v="1"/>
    <s v="White/Caucasian"/>
    <x v="0"/>
    <s v="A1c"/>
    <x v="31"/>
    <n v="7.674252986907959"/>
    <x v="0"/>
    <n v="1"/>
    <n v="1"/>
    <n v="0"/>
    <n v="0"/>
    <n v="1"/>
    <n v="0"/>
  </r>
  <r>
    <n v="459"/>
    <s v="Male"/>
    <d v="1936-09-29T00:00:00"/>
    <n v="86"/>
    <n v="4"/>
    <x v="0"/>
    <x v="3"/>
    <s v="Other"/>
    <x v="0"/>
    <s v="A1c"/>
    <x v="6"/>
    <m/>
    <x v="1"/>
    <n v="1"/>
    <n v="0"/>
    <n v="0"/>
    <n v="0"/>
    <n v="1"/>
    <n v="0"/>
  </r>
  <r>
    <n v="465"/>
    <s v="Male"/>
    <d v="1995-09-18T00:00:00"/>
    <n v="27"/>
    <n v="4"/>
    <x v="0"/>
    <x v="1"/>
    <s v="White/Caucasian"/>
    <x v="0"/>
    <s v="A1c"/>
    <x v="32"/>
    <n v="9.3889284133911133"/>
    <x v="0"/>
    <n v="1"/>
    <n v="1"/>
    <n v="0"/>
    <n v="0"/>
    <n v="0"/>
    <n v="0"/>
  </r>
  <r>
    <n v="476"/>
    <s v="Female"/>
    <d v="2006-05-29T00:00:00"/>
    <n v="17"/>
    <n v="4"/>
    <x v="0"/>
    <x v="1"/>
    <s v="White/Caucasian"/>
    <x v="0"/>
    <s v="A1c"/>
    <x v="33"/>
    <n v="7.0532097816467285"/>
    <x v="1"/>
    <n v="1"/>
    <n v="1"/>
    <n v="1"/>
    <n v="1"/>
    <n v="1"/>
    <n v="1"/>
  </r>
  <r>
    <n v="478"/>
    <s v="Male"/>
    <d v="1984-04-30T00:00:00"/>
    <n v="39"/>
    <n v="4"/>
    <x v="0"/>
    <x v="1"/>
    <s v="White/Caucasian"/>
    <x v="0"/>
    <s v="A1c"/>
    <x v="34"/>
    <n v="8.4318504333496094"/>
    <x v="0"/>
    <n v="1"/>
    <n v="1"/>
    <n v="1"/>
    <n v="1"/>
    <n v="0"/>
    <n v="0"/>
  </r>
  <r>
    <n v="480"/>
    <s v="Male"/>
    <d v="1925-09-15T00:00:00"/>
    <n v="97"/>
    <n v="4"/>
    <x v="0"/>
    <x v="1"/>
    <s v="White/Caucasian"/>
    <x v="2"/>
    <s v="A1c"/>
    <x v="35"/>
    <n v="9.5031251907348633"/>
    <x v="1"/>
    <n v="1"/>
    <n v="1"/>
    <n v="1"/>
    <n v="1"/>
    <n v="0"/>
    <n v="0"/>
  </r>
  <r>
    <n v="482"/>
    <s v="Female"/>
    <d v="1952-08-02T00:00:00"/>
    <n v="70"/>
    <n v="4"/>
    <x v="0"/>
    <x v="1"/>
    <s v="White/Caucasian"/>
    <x v="0"/>
    <s v="A1c"/>
    <x v="13"/>
    <n v="9.2377910614013672"/>
    <x v="0"/>
    <n v="1"/>
    <n v="1"/>
    <n v="1"/>
    <n v="1"/>
    <n v="0"/>
    <n v="0"/>
  </r>
  <r>
    <n v="523"/>
    <s v="Male"/>
    <d v="1997-11-08T00:00:00"/>
    <n v="25"/>
    <n v="4"/>
    <x v="0"/>
    <x v="1"/>
    <s v="White/Caucasian"/>
    <x v="0"/>
    <s v="A1c"/>
    <x v="36"/>
    <n v="8.0469303131103516"/>
    <x v="0"/>
    <n v="1"/>
    <n v="1"/>
    <n v="0"/>
    <n v="0"/>
    <n v="0"/>
    <n v="0"/>
  </r>
  <r>
    <n v="553"/>
    <s v="Female"/>
    <d v="1974-03-31T00:00:00"/>
    <n v="49"/>
    <n v="4"/>
    <x v="0"/>
    <x v="1"/>
    <s v="White/Caucasian"/>
    <x v="0"/>
    <s v="A1c"/>
    <x v="16"/>
    <n v="8.835820198059082"/>
    <x v="0"/>
    <n v="1"/>
    <n v="1"/>
    <n v="1"/>
    <n v="1"/>
    <n v="0"/>
    <n v="0"/>
  </r>
  <r>
    <n v="566"/>
    <s v="Female"/>
    <d v="1939-11-13T00:00:00"/>
    <n v="83"/>
    <n v="4"/>
    <x v="0"/>
    <x v="1"/>
    <s v="White/Caucasian"/>
    <x v="0"/>
    <s v="A1c"/>
    <x v="37"/>
    <n v="7.6284127235412598"/>
    <x v="1"/>
    <n v="1"/>
    <n v="1"/>
    <n v="0"/>
    <n v="0"/>
    <n v="1"/>
    <n v="0"/>
  </r>
  <r>
    <n v="568"/>
    <s v="Female"/>
    <d v="1975-05-30T00:00:00"/>
    <n v="48"/>
    <n v="4"/>
    <x v="0"/>
    <x v="1"/>
    <s v="White/Caucasian"/>
    <x v="0"/>
    <s v="A1c"/>
    <x v="38"/>
    <n v="7.7811093330383301"/>
    <x v="0"/>
    <n v="1"/>
    <n v="1"/>
    <n v="1"/>
    <n v="1"/>
    <n v="1"/>
    <n v="1"/>
  </r>
  <r>
    <n v="569"/>
    <s v="Female"/>
    <d v="1998-05-26T00:00:00"/>
    <n v="25"/>
    <n v="4"/>
    <x v="0"/>
    <x v="1"/>
    <s v="White/Caucasian"/>
    <x v="0"/>
    <s v="A1c"/>
    <x v="39"/>
    <n v="8.5227794647216797"/>
    <x v="0"/>
    <n v="1"/>
    <n v="1"/>
    <n v="0"/>
    <n v="0"/>
    <n v="0"/>
    <n v="0"/>
  </r>
  <r>
    <n v="577"/>
    <s v="Male"/>
    <d v="1959-10-18T00:00:00"/>
    <n v="63"/>
    <n v="4"/>
    <x v="0"/>
    <x v="0"/>
    <s v="Black/African Am"/>
    <x v="0"/>
    <s v="A1c"/>
    <x v="40"/>
    <n v="6.9141578674316406"/>
    <x v="0"/>
    <n v="1"/>
    <n v="1"/>
    <n v="1"/>
    <n v="1"/>
    <n v="1"/>
    <n v="1"/>
  </r>
  <r>
    <n v="579"/>
    <s v="Male"/>
    <d v="1964-10-20T00:00:00"/>
    <n v="58"/>
    <n v="4"/>
    <x v="0"/>
    <x v="1"/>
    <s v="White/Caucasian"/>
    <x v="0"/>
    <s v="A1c"/>
    <x v="41"/>
    <n v="8.3879947662353516"/>
    <x v="0"/>
    <n v="1"/>
    <n v="1"/>
    <n v="0"/>
    <n v="0"/>
    <n v="0"/>
    <n v="0"/>
  </r>
  <r>
    <n v="583"/>
    <s v="Male"/>
    <d v="1937-11-13T00:00:00"/>
    <n v="85"/>
    <n v="4"/>
    <x v="0"/>
    <x v="1"/>
    <s v="White/Caucasian"/>
    <x v="1"/>
    <s v="A1c"/>
    <x v="42"/>
    <n v="5.2"/>
    <x v="1"/>
    <n v="1"/>
    <n v="1"/>
    <n v="1"/>
    <n v="1"/>
    <n v="1"/>
    <n v="1"/>
  </r>
  <r>
    <n v="586"/>
    <s v="Male"/>
    <d v="1996-04-10T00:00:00"/>
    <n v="27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595"/>
    <s v="Male"/>
    <d v="1961-08-10T00:00:00"/>
    <n v="61"/>
    <n v="4"/>
    <x v="0"/>
    <x v="1"/>
    <s v="White/Caucasian"/>
    <x v="0"/>
    <s v="A1c"/>
    <x v="43"/>
    <n v="6.7055568695068359"/>
    <x v="0"/>
    <n v="1"/>
    <n v="1"/>
    <n v="0"/>
    <n v="0"/>
    <n v="1"/>
    <n v="0"/>
  </r>
  <r>
    <n v="608"/>
    <s v="Male"/>
    <d v="1948-09-07T00:00:00"/>
    <n v="74"/>
    <n v="4"/>
    <x v="0"/>
    <x v="1"/>
    <s v="White/Caucasian"/>
    <x v="0"/>
    <s v="A1c"/>
    <x v="44"/>
    <n v="6.5966329574584961"/>
    <x v="0"/>
    <n v="1"/>
    <n v="1"/>
    <n v="1"/>
    <n v="1"/>
    <n v="1"/>
    <n v="1"/>
  </r>
  <r>
    <n v="610"/>
    <s v="Male"/>
    <d v="1953-11-26T00:00:00"/>
    <n v="69"/>
    <n v="4"/>
    <x v="0"/>
    <x v="1"/>
    <s v="White/Caucasian"/>
    <x v="0"/>
    <s v="A1c"/>
    <x v="45"/>
    <n v="7.5325875282287598"/>
    <x v="0"/>
    <n v="1"/>
    <n v="1"/>
    <n v="0"/>
    <n v="0"/>
    <n v="1"/>
    <n v="0"/>
  </r>
  <r>
    <n v="611"/>
    <s v="Male"/>
    <d v="1941-12-30T00:00:00"/>
    <n v="81"/>
    <n v="4"/>
    <x v="0"/>
    <x v="1"/>
    <s v="White/Caucasian"/>
    <x v="0"/>
    <s v="A1c"/>
    <x v="15"/>
    <n v="9.7116241455078125"/>
    <x v="1"/>
    <n v="1"/>
    <n v="1"/>
    <n v="1"/>
    <n v="1"/>
    <n v="0"/>
    <n v="0"/>
  </r>
  <r>
    <n v="623"/>
    <s v="Female"/>
    <d v="1955-08-28T00:00:00"/>
    <n v="67"/>
    <n v="4"/>
    <x v="0"/>
    <x v="1"/>
    <s v="White/Caucasian"/>
    <x v="0"/>
    <s v="A1c"/>
    <x v="46"/>
    <n v="7.3541655540466309"/>
    <x v="0"/>
    <n v="1"/>
    <n v="1"/>
    <n v="1"/>
    <n v="1"/>
    <n v="1"/>
    <n v="1"/>
  </r>
  <r>
    <n v="626"/>
    <s v="Male"/>
    <d v="1991-01-06T00:00:00"/>
    <n v="32"/>
    <n v="4"/>
    <x v="0"/>
    <x v="1"/>
    <s v="White/Caucasian"/>
    <x v="0"/>
    <s v="A1c"/>
    <x v="47"/>
    <n v="9.4210700988769531"/>
    <x v="0"/>
    <n v="1"/>
    <n v="1"/>
    <n v="1"/>
    <n v="1"/>
    <n v="0"/>
    <n v="0"/>
  </r>
  <r>
    <n v="627"/>
    <s v="Female"/>
    <d v="1946-04-01T00:00:00"/>
    <n v="77"/>
    <n v="4"/>
    <x v="0"/>
    <x v="1"/>
    <s v="White/Caucasian"/>
    <x v="0"/>
    <s v="A1c"/>
    <x v="48"/>
    <n v="7.302487850189209"/>
    <x v="1"/>
    <n v="1"/>
    <n v="1"/>
    <n v="1"/>
    <n v="1"/>
    <n v="1"/>
    <n v="1"/>
  </r>
  <r>
    <n v="651"/>
    <s v="Male"/>
    <d v="1993-12-12T00:00:00"/>
    <n v="29"/>
    <n v="4"/>
    <x v="0"/>
    <x v="1"/>
    <s v="White/Caucasian"/>
    <x v="0"/>
    <s v="A1c"/>
    <x v="49"/>
    <n v="8.0962371826171875"/>
    <x v="0"/>
    <n v="1"/>
    <n v="1"/>
    <n v="0"/>
    <n v="0"/>
    <n v="0"/>
    <n v="0"/>
  </r>
  <r>
    <n v="653"/>
    <s v="Female"/>
    <d v="1959-12-13T00:00:00"/>
    <n v="63"/>
    <n v="4"/>
    <x v="0"/>
    <x v="1"/>
    <s v="White/Caucasian"/>
    <x v="0"/>
    <s v="A1c"/>
    <x v="50"/>
    <n v="9.2047309875488281"/>
    <x v="0"/>
    <n v="1"/>
    <n v="1"/>
    <n v="1"/>
    <n v="1"/>
    <n v="0"/>
    <n v="0"/>
  </r>
  <r>
    <n v="680"/>
    <s v="Male"/>
    <d v="1973-10-12T00:00:00"/>
    <n v="49"/>
    <n v="4"/>
    <x v="0"/>
    <x v="0"/>
    <s v="Black/African Am"/>
    <x v="0"/>
    <s v="A1c"/>
    <x v="51"/>
    <n v="8.9553070068359375"/>
    <x v="0"/>
    <n v="1"/>
    <n v="1"/>
    <n v="0"/>
    <n v="0"/>
    <n v="0"/>
    <n v="0"/>
  </r>
  <r>
    <n v="681"/>
    <s v="Male"/>
    <d v="1947-02-16T00:00:00"/>
    <n v="76"/>
    <n v="4"/>
    <x v="0"/>
    <x v="0"/>
    <s v="Black/African Am"/>
    <x v="0"/>
    <s v="A1c"/>
    <x v="52"/>
    <n v="9.8875617980957031"/>
    <x v="1"/>
    <n v="1"/>
    <n v="1"/>
    <n v="1"/>
    <n v="1"/>
    <n v="0"/>
    <n v="0"/>
  </r>
  <r>
    <n v="682"/>
    <s v="Female"/>
    <d v="1948-04-22T00:00:00"/>
    <n v="75"/>
    <n v="4"/>
    <x v="0"/>
    <x v="1"/>
    <s v="White/Caucasian"/>
    <x v="0"/>
    <s v="A1c"/>
    <x v="53"/>
    <n v="6.7374906539916992"/>
    <x v="0"/>
    <n v="1"/>
    <n v="1"/>
    <n v="1"/>
    <n v="1"/>
    <n v="1"/>
    <n v="1"/>
  </r>
  <r>
    <n v="686"/>
    <s v="Female"/>
    <d v="1948-09-29T00:00:00"/>
    <n v="74"/>
    <n v="4"/>
    <x v="0"/>
    <x v="1"/>
    <s v="White/Caucasian"/>
    <x v="0"/>
    <s v="A1c"/>
    <x v="54"/>
    <n v="7.4483628273010254"/>
    <x v="0"/>
    <n v="1"/>
    <n v="1"/>
    <n v="1"/>
    <n v="1"/>
    <n v="1"/>
    <n v="1"/>
  </r>
  <r>
    <n v="722"/>
    <s v="Male"/>
    <d v="1957-12-30T00:00:00"/>
    <n v="65"/>
    <n v="4"/>
    <x v="0"/>
    <x v="1"/>
    <s v="White/Caucasian"/>
    <x v="0"/>
    <s v="A1c"/>
    <x v="55"/>
    <n v="7.0619606971740723"/>
    <x v="0"/>
    <n v="1"/>
    <n v="1"/>
    <n v="0"/>
    <n v="0"/>
    <n v="1"/>
    <n v="0"/>
  </r>
  <r>
    <n v="733"/>
    <s v="Male"/>
    <d v="1956-11-15T00:00:00"/>
    <n v="66"/>
    <n v="4"/>
    <x v="0"/>
    <x v="1"/>
    <s v="White/Caucasian"/>
    <x v="0"/>
    <s v="A1c"/>
    <x v="56"/>
    <n v="6.4390225410461426"/>
    <x v="0"/>
    <n v="1"/>
    <n v="1"/>
    <n v="0"/>
    <n v="0"/>
    <n v="1"/>
    <n v="0"/>
  </r>
  <r>
    <n v="740"/>
    <s v="Male"/>
    <d v="1944-06-28T00:00:00"/>
    <n v="78"/>
    <n v="4"/>
    <x v="0"/>
    <x v="1"/>
    <s v="White/Caucasian"/>
    <x v="0"/>
    <s v="A1c"/>
    <x v="57"/>
    <n v="9.4108619689941406"/>
    <x v="1"/>
    <n v="1"/>
    <n v="1"/>
    <n v="1"/>
    <n v="1"/>
    <n v="0"/>
    <n v="0"/>
  </r>
  <r>
    <n v="762"/>
    <s v="Male"/>
    <d v="2008-02-26T00:00:00"/>
    <n v="15"/>
    <n v="4"/>
    <x v="0"/>
    <x v="1"/>
    <s v="White/Caucasian"/>
    <x v="0"/>
    <s v="A1c"/>
    <x v="58"/>
    <n v="6.1076955795288086"/>
    <x v="1"/>
    <n v="1"/>
    <n v="1"/>
    <n v="1"/>
    <n v="1"/>
    <n v="1"/>
    <n v="1"/>
  </r>
  <r>
    <n v="768"/>
    <s v="Female"/>
    <d v="1979-11-09T00:00:00"/>
    <n v="43"/>
    <n v="4"/>
    <x v="0"/>
    <x v="3"/>
    <s v="Other"/>
    <x v="0"/>
    <s v="A1c"/>
    <x v="6"/>
    <m/>
    <x v="0"/>
    <n v="1"/>
    <n v="0"/>
    <n v="0"/>
    <n v="0"/>
    <n v="1"/>
    <n v="0"/>
  </r>
  <r>
    <n v="796"/>
    <s v="Male"/>
    <d v="1988-12-27T00:00:00"/>
    <n v="34"/>
    <n v="4"/>
    <x v="0"/>
    <x v="1"/>
    <s v="White/Caucasian"/>
    <x v="0"/>
    <s v="A1c"/>
    <x v="59"/>
    <n v="7.6405987739562988"/>
    <x v="0"/>
    <n v="1"/>
    <n v="1"/>
    <n v="1"/>
    <n v="1"/>
    <n v="1"/>
    <n v="1"/>
  </r>
  <r>
    <n v="800"/>
    <s v="Male"/>
    <d v="1999-07-17T00:00:00"/>
    <n v="23"/>
    <n v="4"/>
    <x v="0"/>
    <x v="1"/>
    <s v="White/Caucasian"/>
    <x v="0"/>
    <s v="A1c"/>
    <x v="60"/>
    <n v="9.2626228332519531"/>
    <x v="0"/>
    <n v="1"/>
    <n v="1"/>
    <n v="1"/>
    <n v="1"/>
    <n v="0"/>
    <n v="0"/>
  </r>
  <r>
    <n v="805"/>
    <s v="Male"/>
    <d v="1924-12-04T00:00:00"/>
    <n v="98"/>
    <n v="4"/>
    <x v="0"/>
    <x v="1"/>
    <s v="White/Caucasian"/>
    <x v="2"/>
    <s v="A1c"/>
    <x v="61"/>
    <n v="7.8368659019470215"/>
    <x v="1"/>
    <n v="1"/>
    <n v="1"/>
    <n v="0"/>
    <n v="0"/>
    <n v="1"/>
    <n v="0"/>
  </r>
  <r>
    <n v="817"/>
    <s v="Male"/>
    <d v="1978-08-22T00:00:00"/>
    <n v="44"/>
    <n v="4"/>
    <x v="0"/>
    <x v="1"/>
    <s v="White/Caucasian"/>
    <x v="0"/>
    <s v="A1c"/>
    <x v="62"/>
    <n v="6.4753522872924805"/>
    <x v="0"/>
    <n v="1"/>
    <n v="1"/>
    <n v="0"/>
    <n v="0"/>
    <n v="1"/>
    <n v="0"/>
  </r>
  <r>
    <n v="823"/>
    <s v="Male"/>
    <d v="1979-12-11T00:00:00"/>
    <n v="43"/>
    <n v="4"/>
    <x v="0"/>
    <x v="1"/>
    <s v="White/Caucasian"/>
    <x v="0"/>
    <s v="A1c"/>
    <x v="63"/>
    <n v="6.898615837097168"/>
    <x v="0"/>
    <n v="1"/>
    <n v="1"/>
    <n v="1"/>
    <n v="1"/>
    <n v="1"/>
    <n v="1"/>
  </r>
  <r>
    <n v="829"/>
    <s v="Male"/>
    <d v="1982-04-23T00:00:00"/>
    <n v="41"/>
    <n v="4"/>
    <x v="0"/>
    <x v="1"/>
    <s v="White/Caucasian"/>
    <x v="0"/>
    <s v="A1c"/>
    <x v="64"/>
    <n v="9.9153423309326172"/>
    <x v="0"/>
    <n v="1"/>
    <n v="1"/>
    <n v="0"/>
    <n v="0"/>
    <n v="0"/>
    <n v="0"/>
  </r>
  <r>
    <n v="832"/>
    <s v="Male"/>
    <d v="2004-02-25T00:00:00"/>
    <n v="19"/>
    <n v="4"/>
    <x v="0"/>
    <x v="3"/>
    <s v="Other"/>
    <x v="0"/>
    <s v="A1c"/>
    <x v="6"/>
    <m/>
    <x v="0"/>
    <n v="1"/>
    <n v="0"/>
    <n v="0"/>
    <n v="0"/>
    <n v="1"/>
    <n v="0"/>
  </r>
  <r>
    <n v="866"/>
    <s v="Female"/>
    <d v="2001-10-17T00:00:00"/>
    <n v="21"/>
    <n v="4"/>
    <x v="0"/>
    <x v="1"/>
    <s v="White/Caucasian"/>
    <x v="0"/>
    <s v="A1c"/>
    <x v="65"/>
    <n v="8.4844903945922852"/>
    <x v="0"/>
    <n v="1"/>
    <n v="1"/>
    <n v="0"/>
    <n v="0"/>
    <n v="0"/>
    <n v="0"/>
  </r>
  <r>
    <n v="883"/>
    <s v="Male"/>
    <d v="1992-10-01T00:00:00"/>
    <n v="30"/>
    <n v="4"/>
    <x v="0"/>
    <x v="1"/>
    <s v="White/Caucasian"/>
    <x v="0"/>
    <s v="A1c"/>
    <x v="6"/>
    <m/>
    <x v="0"/>
    <n v="1"/>
    <n v="0"/>
    <n v="0"/>
    <n v="0"/>
    <n v="1"/>
    <n v="0"/>
  </r>
  <r>
    <n v="891"/>
    <s v="Female"/>
    <d v="1937-04-21T00:00:00"/>
    <n v="86"/>
    <n v="4"/>
    <x v="0"/>
    <x v="3"/>
    <s v="Other"/>
    <x v="0"/>
    <s v="A1c"/>
    <x v="6"/>
    <m/>
    <x v="1"/>
    <n v="1"/>
    <n v="0"/>
    <n v="0"/>
    <n v="0"/>
    <n v="1"/>
    <n v="0"/>
  </r>
  <r>
    <n v="903"/>
    <s v="Female"/>
    <d v="1931-05-21T00:00:00"/>
    <n v="92"/>
    <n v="4"/>
    <x v="0"/>
    <x v="1"/>
    <s v="White/Caucasian"/>
    <x v="2"/>
    <s v="A1c"/>
    <x v="6"/>
    <m/>
    <x v="1"/>
    <n v="1"/>
    <n v="0"/>
    <n v="0"/>
    <n v="0"/>
    <n v="1"/>
    <n v="0"/>
  </r>
  <r>
    <n v="907"/>
    <s v="Male"/>
    <d v="1966-04-26T00:00:00"/>
    <n v="57"/>
    <n v="4"/>
    <x v="0"/>
    <x v="1"/>
    <s v="White/Caucasian"/>
    <x v="0"/>
    <s v="A1c"/>
    <x v="6"/>
    <m/>
    <x v="0"/>
    <n v="1"/>
    <n v="0"/>
    <n v="0"/>
    <n v="0"/>
    <n v="1"/>
    <n v="0"/>
  </r>
  <r>
    <n v="927"/>
    <s v="Female"/>
    <d v="2010-09-18T00:00:00"/>
    <n v="12"/>
    <n v="4"/>
    <x v="0"/>
    <x v="1"/>
    <s v="White/Caucasian"/>
    <x v="0"/>
    <s v="A1c"/>
    <x v="6"/>
    <m/>
    <x v="1"/>
    <n v="1"/>
    <n v="0"/>
    <n v="0"/>
    <n v="0"/>
    <n v="1"/>
    <n v="0"/>
  </r>
  <r>
    <n v="948"/>
    <s v="Male"/>
    <d v="2010-04-04T00:00:00"/>
    <n v="13"/>
    <n v="4"/>
    <x v="0"/>
    <x v="2"/>
    <s v="Asian/Chinese/Japanese/Korean/Pacific Islander"/>
    <x v="0"/>
    <s v="A1c"/>
    <x v="6"/>
    <m/>
    <x v="1"/>
    <n v="1"/>
    <n v="0"/>
    <n v="0"/>
    <n v="0"/>
    <n v="1"/>
    <n v="0"/>
  </r>
  <r>
    <n v="956"/>
    <s v="Female"/>
    <d v="1958-08-20T00:00:00"/>
    <n v="64"/>
    <n v="4"/>
    <x v="0"/>
    <x v="1"/>
    <s v="White/Caucasian"/>
    <x v="0"/>
    <s v="A1c"/>
    <x v="6"/>
    <m/>
    <x v="0"/>
    <n v="1"/>
    <n v="0"/>
    <n v="0"/>
    <n v="0"/>
    <n v="1"/>
    <n v="0"/>
  </r>
  <r>
    <n v="970"/>
    <s v="Female"/>
    <d v="1925-05-24T00:00:00"/>
    <n v="98"/>
    <n v="4"/>
    <x v="0"/>
    <x v="1"/>
    <s v="White/Caucasian"/>
    <x v="2"/>
    <s v="A1c"/>
    <x v="6"/>
    <m/>
    <x v="1"/>
    <n v="1"/>
    <n v="0"/>
    <n v="0"/>
    <n v="0"/>
    <n v="1"/>
    <n v="0"/>
  </r>
  <r>
    <n v="976"/>
    <s v="Male"/>
    <d v="1935-06-05T00:00:00"/>
    <n v="88"/>
    <n v="4"/>
    <x v="0"/>
    <x v="1"/>
    <s v="White/Caucasian"/>
    <x v="0"/>
    <s v="A1c"/>
    <x v="6"/>
    <m/>
    <x v="1"/>
    <n v="1"/>
    <n v="0"/>
    <n v="0"/>
    <n v="0"/>
    <n v="1"/>
    <n v="0"/>
  </r>
  <r>
    <n v="989"/>
    <s v="Female"/>
    <d v="2003-09-14T00:00:00"/>
    <n v="19"/>
    <n v="4"/>
    <x v="0"/>
    <x v="1"/>
    <s v="White/Caucasian"/>
    <x v="0"/>
    <s v="A1c"/>
    <x v="6"/>
    <m/>
    <x v="0"/>
    <n v="1"/>
    <n v="0"/>
    <n v="0"/>
    <n v="0"/>
    <n v="1"/>
    <n v="0"/>
  </r>
  <r>
    <n v="1000"/>
    <s v="Female"/>
    <d v="2000-07-01T00:00:00"/>
    <n v="22"/>
    <n v="4"/>
    <x v="0"/>
    <x v="1"/>
    <s v="White/Caucasian"/>
    <x v="0"/>
    <s v="A1c"/>
    <x v="6"/>
    <m/>
    <x v="0"/>
    <n v="1"/>
    <n v="0"/>
    <n v="0"/>
    <n v="0"/>
    <n v="1"/>
    <n v="0"/>
  </r>
  <r>
    <n v="1004"/>
    <s v="Female"/>
    <d v="1933-01-30T00:00:00"/>
    <n v="90"/>
    <n v="4"/>
    <x v="0"/>
    <x v="1"/>
    <s v="White/Caucasian"/>
    <x v="0"/>
    <s v="A1c"/>
    <x v="6"/>
    <m/>
    <x v="1"/>
    <n v="1"/>
    <n v="0"/>
    <n v="0"/>
    <n v="0"/>
    <n v="1"/>
    <n v="0"/>
  </r>
  <r>
    <n v="1006"/>
    <s v="Female"/>
    <d v="1999-01-26T00:00:00"/>
    <n v="24"/>
    <n v="4"/>
    <x v="0"/>
    <x v="1"/>
    <s v="White/Caucasian"/>
    <x v="0"/>
    <s v="A1c"/>
    <x v="6"/>
    <m/>
    <x v="0"/>
    <n v="1"/>
    <n v="0"/>
    <n v="0"/>
    <n v="0"/>
    <n v="1"/>
    <n v="0"/>
  </r>
  <r>
    <n v="1007"/>
    <s v="Male"/>
    <d v="1926-09-19T00:00:00"/>
    <n v="96"/>
    <n v="4"/>
    <x v="0"/>
    <x v="1"/>
    <s v="White/Caucasian"/>
    <x v="2"/>
    <s v="A1c"/>
    <x v="6"/>
    <m/>
    <x v="1"/>
    <n v="1"/>
    <n v="0"/>
    <n v="0"/>
    <n v="0"/>
    <n v="1"/>
    <n v="0"/>
  </r>
  <r>
    <n v="1010"/>
    <s v="Male"/>
    <d v="1930-09-13T00:00:00"/>
    <n v="92"/>
    <n v="4"/>
    <x v="0"/>
    <x v="1"/>
    <s v="White/Caucasian"/>
    <x v="2"/>
    <s v="A1c"/>
    <x v="6"/>
    <m/>
    <x v="1"/>
    <n v="1"/>
    <n v="0"/>
    <n v="0"/>
    <n v="0"/>
    <n v="1"/>
    <n v="0"/>
  </r>
  <r>
    <n v="1012"/>
    <s v="Male"/>
    <d v="1965-11-27T00:00:00"/>
    <n v="57"/>
    <n v="4"/>
    <x v="0"/>
    <x v="1"/>
    <s v="White/Caucasian"/>
    <x v="0"/>
    <s v="A1c"/>
    <x v="6"/>
    <m/>
    <x v="0"/>
    <n v="1"/>
    <n v="0"/>
    <n v="0"/>
    <n v="0"/>
    <n v="1"/>
    <n v="0"/>
  </r>
  <r>
    <n v="1013"/>
    <s v="Male"/>
    <d v="1928-04-01T00:00:00"/>
    <n v="95"/>
    <n v="4"/>
    <x v="0"/>
    <x v="1"/>
    <s v="White/Caucasian"/>
    <x v="2"/>
    <s v="A1c"/>
    <x v="6"/>
    <m/>
    <x v="1"/>
    <n v="1"/>
    <n v="0"/>
    <n v="0"/>
    <n v="0"/>
    <n v="1"/>
    <n v="0"/>
  </r>
  <r>
    <n v="1042"/>
    <s v="Male"/>
    <d v="1933-08-12T00:00:00"/>
    <n v="89"/>
    <n v="4"/>
    <x v="0"/>
    <x v="0"/>
    <s v="Black/African Am"/>
    <x v="0"/>
    <s v="A1c"/>
    <x v="6"/>
    <m/>
    <x v="1"/>
    <n v="1"/>
    <n v="0"/>
    <n v="0"/>
    <n v="0"/>
    <n v="1"/>
    <n v="0"/>
  </r>
  <r>
    <n v="1054"/>
    <s v="Female"/>
    <d v="1993-10-23T00:00:00"/>
    <n v="29"/>
    <n v="4"/>
    <x v="0"/>
    <x v="1"/>
    <s v="White/Caucasian"/>
    <x v="0"/>
    <s v="A1c"/>
    <x v="6"/>
    <m/>
    <x v="0"/>
    <n v="1"/>
    <n v="0"/>
    <n v="0"/>
    <n v="0"/>
    <n v="1"/>
    <n v="0"/>
  </r>
  <r>
    <n v="1055"/>
    <s v="Female"/>
    <d v="1925-11-07T00:00:00"/>
    <n v="97"/>
    <n v="4"/>
    <x v="0"/>
    <x v="1"/>
    <s v="White/Caucasian"/>
    <x v="2"/>
    <s v="A1c"/>
    <x v="6"/>
    <m/>
    <x v="1"/>
    <n v="1"/>
    <n v="0"/>
    <n v="0"/>
    <n v="0"/>
    <n v="1"/>
    <n v="0"/>
  </r>
  <r>
    <n v="1071"/>
    <s v="Female"/>
    <d v="1933-08-28T00:00:00"/>
    <n v="89"/>
    <n v="4"/>
    <x v="0"/>
    <x v="1"/>
    <s v="White/Caucasian"/>
    <x v="0"/>
    <s v="A1c"/>
    <x v="6"/>
    <m/>
    <x v="1"/>
    <n v="1"/>
    <n v="0"/>
    <n v="0"/>
    <n v="0"/>
    <n v="1"/>
    <n v="0"/>
  </r>
  <r>
    <n v="1085"/>
    <s v="Male"/>
    <d v="1958-06-11T00:00:00"/>
    <n v="65"/>
    <n v="4"/>
    <x v="0"/>
    <x v="1"/>
    <s v="White/Caucasian"/>
    <x v="0"/>
    <s v="A1c"/>
    <x v="6"/>
    <m/>
    <x v="0"/>
    <n v="1"/>
    <n v="0"/>
    <n v="0"/>
    <n v="0"/>
    <n v="1"/>
    <n v="0"/>
  </r>
  <r>
    <n v="1090"/>
    <s v="Female"/>
    <d v="1986-03-14T00:00:00"/>
    <n v="37"/>
    <n v="4"/>
    <x v="0"/>
    <x v="1"/>
    <s v="White/Caucasian"/>
    <x v="3"/>
    <s v="A1c"/>
    <x v="6"/>
    <m/>
    <x v="0"/>
    <n v="1"/>
    <n v="0"/>
    <n v="0"/>
    <n v="0"/>
    <n v="1"/>
    <n v="0"/>
  </r>
  <r>
    <n v="1115"/>
    <s v="Male"/>
    <d v="1927-11-03T00:00:00"/>
    <n v="95"/>
    <n v="4"/>
    <x v="0"/>
    <x v="1"/>
    <s v="White/Caucasian"/>
    <x v="2"/>
    <s v="A1c"/>
    <x v="6"/>
    <m/>
    <x v="1"/>
    <n v="1"/>
    <n v="0"/>
    <n v="0"/>
    <n v="0"/>
    <n v="1"/>
    <n v="0"/>
  </r>
  <r>
    <n v="1117"/>
    <s v="Male"/>
    <d v="2005-07-20T00:00:00"/>
    <n v="17"/>
    <n v="4"/>
    <x v="0"/>
    <x v="1"/>
    <s v="White/Caucasian"/>
    <x v="0"/>
    <s v="A1c"/>
    <x v="6"/>
    <m/>
    <x v="1"/>
    <n v="1"/>
    <n v="0"/>
    <n v="0"/>
    <n v="0"/>
    <n v="1"/>
    <n v="0"/>
  </r>
  <r>
    <n v="1119"/>
    <s v="Male"/>
    <d v="1997-08-07T00:00:00"/>
    <n v="25"/>
    <n v="4"/>
    <x v="0"/>
    <x v="0"/>
    <s v="Black/African Am"/>
    <x v="0"/>
    <s v="A1c"/>
    <x v="6"/>
    <m/>
    <x v="0"/>
    <n v="1"/>
    <n v="0"/>
    <n v="0"/>
    <n v="0"/>
    <n v="1"/>
    <n v="0"/>
  </r>
  <r>
    <n v="1140"/>
    <s v="Male"/>
    <d v="2001-04-13T00:00:00"/>
    <n v="22"/>
    <n v="4"/>
    <x v="0"/>
    <x v="0"/>
    <s v="Black/African Am"/>
    <x v="0"/>
    <s v="A1c"/>
    <x v="6"/>
    <m/>
    <x v="0"/>
    <n v="1"/>
    <n v="0"/>
    <n v="0"/>
    <n v="0"/>
    <n v="1"/>
    <n v="0"/>
  </r>
  <r>
    <n v="1147"/>
    <s v="Female"/>
    <d v="1935-09-11T00:00:00"/>
    <n v="87"/>
    <n v="4"/>
    <x v="0"/>
    <x v="1"/>
    <s v="White/Caucasian"/>
    <x v="0"/>
    <s v="A1c"/>
    <x v="6"/>
    <m/>
    <x v="1"/>
    <n v="1"/>
    <n v="0"/>
    <n v="0"/>
    <n v="0"/>
    <n v="1"/>
    <n v="0"/>
  </r>
  <r>
    <n v="1151"/>
    <s v="Male"/>
    <d v="1976-10-30T00:00:00"/>
    <n v="46"/>
    <n v="4"/>
    <x v="0"/>
    <x v="1"/>
    <s v="White/Caucasian"/>
    <x v="0"/>
    <s v="A1c"/>
    <x v="6"/>
    <m/>
    <x v="0"/>
    <n v="1"/>
    <n v="0"/>
    <n v="0"/>
    <n v="0"/>
    <n v="1"/>
    <n v="0"/>
  </r>
  <r>
    <n v="1153"/>
    <s v="Female"/>
    <d v="1928-11-09T00:00:00"/>
    <n v="94"/>
    <n v="4"/>
    <x v="0"/>
    <x v="1"/>
    <s v="White/Caucasian"/>
    <x v="2"/>
    <s v="A1c"/>
    <x v="6"/>
    <m/>
    <x v="1"/>
    <n v="1"/>
    <n v="0"/>
    <n v="0"/>
    <n v="0"/>
    <n v="1"/>
    <n v="0"/>
  </r>
  <r>
    <n v="1154"/>
    <s v="Female"/>
    <d v="2002-07-01T00:00:00"/>
    <n v="20"/>
    <n v="4"/>
    <x v="0"/>
    <x v="1"/>
    <s v="White/Caucasian"/>
    <x v="0"/>
    <s v="A1c"/>
    <x v="6"/>
    <m/>
    <x v="0"/>
    <n v="1"/>
    <n v="0"/>
    <n v="0"/>
    <n v="0"/>
    <n v="1"/>
    <n v="0"/>
  </r>
  <r>
    <n v="1163"/>
    <s v="Female"/>
    <d v="1984-03-02T00:00:00"/>
    <n v="39"/>
    <n v="4"/>
    <x v="0"/>
    <x v="1"/>
    <s v="White/Caucasian"/>
    <x v="0"/>
    <s v="A1c"/>
    <x v="6"/>
    <m/>
    <x v="0"/>
    <n v="1"/>
    <n v="0"/>
    <n v="0"/>
    <n v="0"/>
    <n v="1"/>
    <n v="0"/>
  </r>
  <r>
    <n v="1168"/>
    <s v="Female"/>
    <d v="1976-08-07T00:00:00"/>
    <n v="46"/>
    <n v="4"/>
    <x v="0"/>
    <x v="1"/>
    <s v="White/Caucasian"/>
    <x v="0"/>
    <s v="A1c"/>
    <x v="6"/>
    <m/>
    <x v="0"/>
    <n v="1"/>
    <n v="0"/>
    <n v="0"/>
    <n v="0"/>
    <n v="1"/>
    <n v="0"/>
  </r>
  <r>
    <n v="1200"/>
    <s v="Female"/>
    <d v="1978-09-10T00:00:00"/>
    <n v="44"/>
    <n v="4"/>
    <x v="0"/>
    <x v="1"/>
    <s v="White/Caucasian"/>
    <x v="0"/>
    <s v="A1c"/>
    <x v="66"/>
    <n v="8.8024673461914063"/>
    <x v="0"/>
    <n v="1"/>
    <n v="1"/>
    <n v="1"/>
    <n v="1"/>
    <n v="0"/>
    <n v="0"/>
  </r>
  <r>
    <n v="1215"/>
    <s v="Female"/>
    <d v="2009-06-07T00:00:00"/>
    <n v="13"/>
    <n v="4"/>
    <x v="0"/>
    <x v="1"/>
    <s v="White/Caucasian"/>
    <x v="0"/>
    <s v="A1c"/>
    <x v="67"/>
    <n v="7.9387164115905762"/>
    <x v="1"/>
    <n v="1"/>
    <n v="1"/>
    <n v="1"/>
    <n v="1"/>
    <n v="1"/>
    <n v="1"/>
  </r>
  <r>
    <n v="1224"/>
    <s v="Female"/>
    <d v="1973-10-11T00:00:00"/>
    <n v="49"/>
    <n v="4"/>
    <x v="0"/>
    <x v="1"/>
    <s v="White/Caucasian"/>
    <x v="0"/>
    <s v="A1c"/>
    <x v="68"/>
    <n v="7.06890869140625"/>
    <x v="0"/>
    <n v="1"/>
    <n v="1"/>
    <n v="1"/>
    <n v="1"/>
    <n v="1"/>
    <n v="1"/>
  </r>
  <r>
    <n v="1235"/>
    <s v="Female"/>
    <d v="2008-02-05T00:00:00"/>
    <n v="15"/>
    <n v="4"/>
    <x v="0"/>
    <x v="1"/>
    <s v="White/Caucasian"/>
    <x v="0"/>
    <s v="A1c"/>
    <x v="69"/>
    <n v="7.3893060684204102"/>
    <x v="1"/>
    <n v="1"/>
    <n v="1"/>
    <n v="0"/>
    <n v="0"/>
    <n v="1"/>
    <n v="0"/>
  </r>
  <r>
    <n v="1236"/>
    <s v="Male"/>
    <d v="1929-07-29T00:00:00"/>
    <n v="93"/>
    <n v="4"/>
    <x v="0"/>
    <x v="1"/>
    <s v="White/Caucasian"/>
    <x v="2"/>
    <s v="A1c"/>
    <x v="70"/>
    <n v="6.9335856437683105"/>
    <x v="1"/>
    <n v="1"/>
    <n v="1"/>
    <n v="0"/>
    <n v="0"/>
    <n v="1"/>
    <n v="0"/>
  </r>
  <r>
    <n v="1241"/>
    <s v="Male"/>
    <d v="1956-04-06T00:00:00"/>
    <n v="67"/>
    <n v="4"/>
    <x v="0"/>
    <x v="1"/>
    <s v="White/Caucasian"/>
    <x v="0"/>
    <s v="A1c"/>
    <x v="15"/>
    <n v="9.1884832382202148"/>
    <x v="0"/>
    <n v="1"/>
    <n v="1"/>
    <n v="1"/>
    <n v="1"/>
    <n v="0"/>
    <n v="0"/>
  </r>
  <r>
    <n v="1248"/>
    <s v="Male"/>
    <d v="2001-10-02T00:00:00"/>
    <n v="21"/>
    <n v="4"/>
    <x v="0"/>
    <x v="1"/>
    <s v="White/Caucasian"/>
    <x v="0"/>
    <s v="A1c"/>
    <x v="71"/>
    <n v="8.6488561630249023"/>
    <x v="0"/>
    <n v="1"/>
    <n v="1"/>
    <n v="1"/>
    <n v="1"/>
    <n v="0"/>
    <n v="0"/>
  </r>
  <r>
    <n v="1262"/>
    <s v="Female"/>
    <d v="1972-08-02T00:00:00"/>
    <n v="50"/>
    <n v="4"/>
    <x v="0"/>
    <x v="1"/>
    <s v="White/Caucasian"/>
    <x v="0"/>
    <s v="A1c"/>
    <x v="72"/>
    <n v="7.8180704116821289"/>
    <x v="0"/>
    <n v="1"/>
    <n v="1"/>
    <n v="0"/>
    <n v="0"/>
    <n v="1"/>
    <n v="0"/>
  </r>
  <r>
    <n v="1264"/>
    <s v="Female"/>
    <d v="2005-11-25T00:00:00"/>
    <n v="17"/>
    <n v="4"/>
    <x v="0"/>
    <x v="1"/>
    <s v="White/Caucasian"/>
    <x v="0"/>
    <s v="A1c"/>
    <x v="48"/>
    <n v="9.9581260681152344"/>
    <x v="1"/>
    <n v="1"/>
    <n v="1"/>
    <n v="1"/>
    <n v="1"/>
    <n v="0"/>
    <n v="0"/>
  </r>
  <r>
    <n v="1265"/>
    <s v="Male"/>
    <d v="1971-09-02T00:00:00"/>
    <n v="51"/>
    <n v="4"/>
    <x v="0"/>
    <x v="1"/>
    <s v="White/Caucasian"/>
    <x v="0"/>
    <s v="A1c"/>
    <x v="73"/>
    <n v="8.3826255798339844"/>
    <x v="0"/>
    <n v="1"/>
    <n v="1"/>
    <n v="1"/>
    <n v="1"/>
    <n v="0"/>
    <n v="0"/>
  </r>
  <r>
    <n v="1278"/>
    <s v="Male"/>
    <d v="1968-05-29T00:00:00"/>
    <n v="55"/>
    <n v="4"/>
    <x v="0"/>
    <x v="1"/>
    <s v="White/Caucasian"/>
    <x v="0"/>
    <s v="A1c"/>
    <x v="74"/>
    <n v="6.8789463043212891"/>
    <x v="0"/>
    <n v="1"/>
    <n v="1"/>
    <n v="1"/>
    <n v="1"/>
    <n v="1"/>
    <n v="1"/>
  </r>
  <r>
    <n v="1280"/>
    <s v="Male"/>
    <d v="2008-09-06T00:00:00"/>
    <n v="14"/>
    <n v="4"/>
    <x v="0"/>
    <x v="2"/>
    <s v="Asian/Chinese/Japanese/Korean/Pacific Islander"/>
    <x v="0"/>
    <s v="A1c"/>
    <x v="6"/>
    <m/>
    <x v="1"/>
    <n v="1"/>
    <n v="0"/>
    <n v="0"/>
    <n v="0"/>
    <n v="1"/>
    <n v="0"/>
  </r>
  <r>
    <n v="1286"/>
    <s v="Female"/>
    <d v="1937-12-14T00:00:00"/>
    <n v="85"/>
    <n v="4"/>
    <x v="0"/>
    <x v="1"/>
    <s v="White/Caucasian"/>
    <x v="0"/>
    <s v="A1c"/>
    <x v="16"/>
    <n v="6.3635420799255371"/>
    <x v="1"/>
    <n v="1"/>
    <n v="1"/>
    <n v="1"/>
    <n v="1"/>
    <n v="1"/>
    <n v="1"/>
  </r>
  <r>
    <n v="1306"/>
    <s v="Female"/>
    <d v="1941-05-29T00:00:00"/>
    <n v="82"/>
    <n v="4"/>
    <x v="0"/>
    <x v="1"/>
    <s v="White/Caucasian"/>
    <x v="0"/>
    <s v="A1c"/>
    <x v="75"/>
    <n v="9.0793266296386719"/>
    <x v="1"/>
    <n v="1"/>
    <n v="1"/>
    <n v="1"/>
    <n v="1"/>
    <n v="0"/>
    <n v="0"/>
  </r>
  <r>
    <n v="1310"/>
    <s v="Female"/>
    <d v="1988-10-28T00:00:00"/>
    <n v="34"/>
    <n v="4"/>
    <x v="0"/>
    <x v="1"/>
    <s v="White/Caucasian"/>
    <x v="3"/>
    <s v="A1c"/>
    <x v="76"/>
    <n v="6.5396537780761719"/>
    <x v="0"/>
    <n v="1"/>
    <n v="1"/>
    <n v="1"/>
    <n v="1"/>
    <n v="1"/>
    <n v="1"/>
  </r>
  <r>
    <n v="1313"/>
    <s v="Male"/>
    <d v="1987-10-23T00:00:00"/>
    <n v="35"/>
    <n v="4"/>
    <x v="0"/>
    <x v="3"/>
    <s v="Other"/>
    <x v="0"/>
    <s v="A1c"/>
    <x v="6"/>
    <m/>
    <x v="0"/>
    <n v="1"/>
    <n v="0"/>
    <n v="0"/>
    <n v="0"/>
    <n v="1"/>
    <n v="0"/>
  </r>
  <r>
    <n v="1317"/>
    <s v="Male"/>
    <d v="1974-09-27T00:00:00"/>
    <n v="48"/>
    <n v="4"/>
    <x v="0"/>
    <x v="1"/>
    <s v="White/Caucasian"/>
    <x v="0"/>
    <s v="A1c"/>
    <x v="77"/>
    <n v="7.9561715126037598"/>
    <x v="0"/>
    <n v="1"/>
    <n v="1"/>
    <n v="1"/>
    <n v="1"/>
    <n v="1"/>
    <n v="1"/>
  </r>
  <r>
    <n v="1319"/>
    <s v="Male"/>
    <d v="1999-01-18T00:00:00"/>
    <n v="24"/>
    <n v="4"/>
    <x v="0"/>
    <x v="1"/>
    <s v="White/Caucasian"/>
    <x v="0"/>
    <s v="A1c"/>
    <x v="67"/>
    <n v="7.7694687843322754"/>
    <x v="0"/>
    <n v="1"/>
    <n v="1"/>
    <n v="1"/>
    <n v="1"/>
    <n v="1"/>
    <n v="1"/>
  </r>
  <r>
    <n v="1323"/>
    <s v="Female"/>
    <d v="1997-01-02T00:00:00"/>
    <n v="26"/>
    <n v="4"/>
    <x v="0"/>
    <x v="1"/>
    <s v="White/Caucasian"/>
    <x v="0"/>
    <s v="A1c"/>
    <x v="61"/>
    <n v="9.2068414688110352"/>
    <x v="0"/>
    <n v="1"/>
    <n v="1"/>
    <n v="0"/>
    <n v="0"/>
    <n v="0"/>
    <n v="0"/>
  </r>
  <r>
    <n v="1328"/>
    <s v="Female"/>
    <d v="1985-04-21T00:00:00"/>
    <n v="38"/>
    <n v="4"/>
    <x v="0"/>
    <x v="1"/>
    <s v="White/Caucasian"/>
    <x v="3"/>
    <s v="A1c"/>
    <x v="78"/>
    <n v="7.7381377220153809"/>
    <x v="0"/>
    <n v="1"/>
    <n v="1"/>
    <n v="1"/>
    <n v="1"/>
    <n v="1"/>
    <n v="1"/>
  </r>
  <r>
    <n v="1338"/>
    <s v="Male"/>
    <d v="1950-01-23T00:00:00"/>
    <n v="73"/>
    <n v="4"/>
    <x v="0"/>
    <x v="1"/>
    <s v="White/Caucasian"/>
    <x v="0"/>
    <s v="A1c"/>
    <x v="79"/>
    <n v="6.3534402847290039"/>
    <x v="0"/>
    <n v="1"/>
    <n v="1"/>
    <n v="1"/>
    <n v="1"/>
    <n v="1"/>
    <n v="1"/>
  </r>
  <r>
    <n v="1346"/>
    <s v="Female"/>
    <d v="1951-11-30T00:00:00"/>
    <n v="71"/>
    <n v="4"/>
    <x v="0"/>
    <x v="1"/>
    <s v="White/Caucasian"/>
    <x v="0"/>
    <s v="A1c"/>
    <x v="80"/>
    <n v="9.8544597625732422"/>
    <x v="0"/>
    <n v="1"/>
    <n v="1"/>
    <n v="0"/>
    <n v="0"/>
    <n v="0"/>
    <n v="0"/>
  </r>
  <r>
    <n v="1353"/>
    <s v="Male"/>
    <d v="1949-10-07T00:00:00"/>
    <n v="73"/>
    <n v="4"/>
    <x v="0"/>
    <x v="1"/>
    <s v="White/Caucasian"/>
    <x v="0"/>
    <s v="A1c"/>
    <x v="81"/>
    <n v="6.3901987075805664"/>
    <x v="0"/>
    <n v="1"/>
    <n v="1"/>
    <n v="0"/>
    <n v="0"/>
    <n v="1"/>
    <n v="0"/>
  </r>
  <r>
    <n v="1368"/>
    <s v="Male"/>
    <d v="1973-08-10T00:00:00"/>
    <n v="49"/>
    <n v="4"/>
    <x v="0"/>
    <x v="1"/>
    <s v="White/Caucasian"/>
    <x v="0"/>
    <s v="A1c"/>
    <x v="82"/>
    <n v="9.8375358581542969"/>
    <x v="0"/>
    <n v="1"/>
    <n v="1"/>
    <n v="0"/>
    <n v="0"/>
    <n v="0"/>
    <n v="0"/>
  </r>
  <r>
    <n v="1369"/>
    <s v="Female"/>
    <d v="1946-10-03T00:00:00"/>
    <n v="76"/>
    <n v="4"/>
    <x v="0"/>
    <x v="1"/>
    <s v="White/Caucasian"/>
    <x v="0"/>
    <s v="A1c"/>
    <x v="83"/>
    <n v="7.0178623199462891"/>
    <x v="1"/>
    <n v="1"/>
    <n v="1"/>
    <n v="0"/>
    <n v="0"/>
    <n v="1"/>
    <n v="0"/>
  </r>
  <r>
    <n v="1370"/>
    <s v="Female"/>
    <d v="1996-03-31T00:00:00"/>
    <n v="27"/>
    <n v="4"/>
    <x v="0"/>
    <x v="1"/>
    <s v="White/Caucasian"/>
    <x v="0"/>
    <s v="A1c"/>
    <x v="84"/>
    <n v="8.8679323196411133"/>
    <x v="0"/>
    <n v="1"/>
    <n v="1"/>
    <n v="0"/>
    <n v="0"/>
    <n v="0"/>
    <n v="0"/>
  </r>
  <r>
    <n v="1378"/>
    <s v="Male"/>
    <d v="1983-05-07T00:00:00"/>
    <n v="40"/>
    <n v="4"/>
    <x v="0"/>
    <x v="1"/>
    <s v="White/Caucasian"/>
    <x v="0"/>
    <s v="A1c"/>
    <x v="85"/>
    <n v="7.4816474914550781"/>
    <x v="0"/>
    <n v="1"/>
    <n v="1"/>
    <n v="1"/>
    <n v="1"/>
    <n v="1"/>
    <n v="1"/>
  </r>
  <r>
    <n v="1379"/>
    <s v="Male"/>
    <d v="1983-09-02T00:00:00"/>
    <n v="39"/>
    <n v="4"/>
    <x v="0"/>
    <x v="1"/>
    <s v="White/Caucasian"/>
    <x v="0"/>
    <s v="A1c"/>
    <x v="86"/>
    <n v="8.6965227127075195"/>
    <x v="0"/>
    <n v="1"/>
    <n v="1"/>
    <n v="0"/>
    <n v="0"/>
    <n v="0"/>
    <n v="0"/>
  </r>
  <r>
    <n v="1429"/>
    <s v="Female"/>
    <d v="1999-10-12T00:00:00"/>
    <n v="23"/>
    <n v="4"/>
    <x v="0"/>
    <x v="1"/>
    <s v="White/Caucasian"/>
    <x v="0"/>
    <s v="A1c"/>
    <x v="87"/>
    <n v="8.0937213897705078"/>
    <x v="0"/>
    <n v="1"/>
    <n v="1"/>
    <n v="0"/>
    <n v="0"/>
    <n v="0"/>
    <n v="0"/>
  </r>
  <r>
    <n v="1434"/>
    <s v="Male"/>
    <d v="1994-06-16T00:00:00"/>
    <n v="28"/>
    <n v="4"/>
    <x v="0"/>
    <x v="1"/>
    <s v="White/Caucasian"/>
    <x v="0"/>
    <s v="A1c"/>
    <x v="88"/>
    <n v="6.6193265914916992"/>
    <x v="0"/>
    <n v="1"/>
    <n v="1"/>
    <n v="1"/>
    <n v="1"/>
    <n v="1"/>
    <n v="1"/>
  </r>
  <r>
    <n v="1435"/>
    <s v="Female"/>
    <d v="2001-05-22T00:00:00"/>
    <n v="22"/>
    <n v="4"/>
    <x v="0"/>
    <x v="1"/>
    <s v="White/Caucasian"/>
    <x v="0"/>
    <s v="A1c"/>
    <x v="89"/>
    <n v="8.3685884475708008"/>
    <x v="0"/>
    <n v="1"/>
    <n v="1"/>
    <n v="0"/>
    <n v="0"/>
    <n v="0"/>
    <n v="0"/>
  </r>
  <r>
    <n v="1439"/>
    <s v="Male"/>
    <d v="1963-01-20T00:00:00"/>
    <n v="60"/>
    <n v="4"/>
    <x v="0"/>
    <x v="3"/>
    <s v="Other"/>
    <x v="0"/>
    <s v="A1c"/>
    <x v="6"/>
    <m/>
    <x v="0"/>
    <n v="1"/>
    <n v="0"/>
    <n v="0"/>
    <n v="0"/>
    <n v="1"/>
    <n v="0"/>
  </r>
  <r>
    <n v="1451"/>
    <s v="Male"/>
    <d v="1970-04-17T00:00:00"/>
    <n v="53"/>
    <n v="4"/>
    <x v="0"/>
    <x v="1"/>
    <s v="White/Caucasian"/>
    <x v="0"/>
    <s v="A1c"/>
    <x v="90"/>
    <n v="9.3678998947143555"/>
    <x v="0"/>
    <n v="1"/>
    <n v="1"/>
    <n v="1"/>
    <n v="1"/>
    <n v="0"/>
    <n v="0"/>
  </r>
  <r>
    <n v="1463"/>
    <s v="Female"/>
    <d v="1974-09-29T00:00:00"/>
    <n v="48"/>
    <n v="4"/>
    <x v="0"/>
    <x v="1"/>
    <s v="White/Caucasian"/>
    <x v="0"/>
    <s v="A1c"/>
    <x v="36"/>
    <n v="8.4590177536010742"/>
    <x v="0"/>
    <n v="1"/>
    <n v="1"/>
    <n v="0"/>
    <n v="0"/>
    <n v="0"/>
    <n v="0"/>
  </r>
  <r>
    <n v="1473"/>
    <s v="Female"/>
    <d v="2008-10-31T00:00:00"/>
    <n v="14"/>
    <n v="4"/>
    <x v="0"/>
    <x v="1"/>
    <s v="White/Caucasian"/>
    <x v="0"/>
    <s v="A1c"/>
    <x v="91"/>
    <n v="6.7730808258056641"/>
    <x v="1"/>
    <n v="1"/>
    <n v="1"/>
    <n v="0"/>
    <n v="0"/>
    <n v="1"/>
    <n v="0"/>
  </r>
  <r>
    <n v="1482"/>
    <s v="Female"/>
    <d v="1943-01-04T00:00:00"/>
    <n v="80"/>
    <n v="4"/>
    <x v="0"/>
    <x v="1"/>
    <s v="White/Caucasian"/>
    <x v="0"/>
    <s v="A1c"/>
    <x v="92"/>
    <n v="6.8185014724731445"/>
    <x v="1"/>
    <n v="1"/>
    <n v="1"/>
    <n v="1"/>
    <n v="1"/>
    <n v="1"/>
    <n v="1"/>
  </r>
  <r>
    <n v="1487"/>
    <s v="Female"/>
    <d v="1953-05-27T00:00:00"/>
    <n v="70"/>
    <n v="4"/>
    <x v="0"/>
    <x v="4"/>
    <s v="Unknown"/>
    <x v="0"/>
    <s v="A1c"/>
    <x v="6"/>
    <m/>
    <x v="0"/>
    <n v="1"/>
    <n v="0"/>
    <n v="0"/>
    <n v="0"/>
    <n v="1"/>
    <n v="0"/>
  </r>
  <r>
    <n v="1493"/>
    <s v="Female"/>
    <d v="1960-08-05T00:00:00"/>
    <n v="62"/>
    <n v="4"/>
    <x v="0"/>
    <x v="1"/>
    <s v="White/Caucasian"/>
    <x v="0"/>
    <s v="A1c"/>
    <x v="93"/>
    <n v="9.9861612319946289"/>
    <x v="0"/>
    <n v="1"/>
    <n v="1"/>
    <n v="0"/>
    <n v="0"/>
    <n v="0"/>
    <n v="0"/>
  </r>
  <r>
    <n v="1498"/>
    <s v="Male"/>
    <d v="1990-04-12T00:00:00"/>
    <n v="33"/>
    <n v="4"/>
    <x v="0"/>
    <x v="1"/>
    <s v="White/Caucasian"/>
    <x v="0"/>
    <s v="A1c"/>
    <x v="94"/>
    <n v="6.8600802421569824"/>
    <x v="0"/>
    <n v="1"/>
    <n v="1"/>
    <n v="0"/>
    <n v="0"/>
    <n v="1"/>
    <n v="0"/>
  </r>
  <r>
    <n v="1507"/>
    <s v="Male"/>
    <d v="1943-06-19T00:00:00"/>
    <n v="80"/>
    <n v="4"/>
    <x v="0"/>
    <x v="1"/>
    <s v="White/Caucasian"/>
    <x v="0"/>
    <s v="A1c"/>
    <x v="14"/>
    <n v="8.6818304061889648"/>
    <x v="1"/>
    <n v="1"/>
    <n v="1"/>
    <n v="0"/>
    <n v="0"/>
    <n v="0"/>
    <n v="0"/>
  </r>
  <r>
    <n v="1508"/>
    <s v="Female"/>
    <d v="1926-08-02T00:00:00"/>
    <n v="96"/>
    <n v="4"/>
    <x v="0"/>
    <x v="1"/>
    <s v="White/Caucasian"/>
    <x v="2"/>
    <s v="A1c"/>
    <x v="95"/>
    <n v="6.2739577293395996"/>
    <x v="1"/>
    <n v="1"/>
    <n v="1"/>
    <n v="1"/>
    <n v="1"/>
    <n v="1"/>
    <n v="1"/>
  </r>
  <r>
    <n v="1509"/>
    <s v="Male"/>
    <d v="2009-06-28T00:00:00"/>
    <n v="13"/>
    <n v="4"/>
    <x v="0"/>
    <x v="1"/>
    <s v="White/Caucasian"/>
    <x v="0"/>
    <s v="A1c"/>
    <x v="96"/>
    <n v="7.3105258941650391"/>
    <x v="1"/>
    <n v="1"/>
    <n v="1"/>
    <n v="1"/>
    <n v="1"/>
    <n v="1"/>
    <n v="1"/>
  </r>
  <r>
    <n v="1519"/>
    <s v="Female"/>
    <d v="1979-04-05T00:00:00"/>
    <n v="44"/>
    <n v="4"/>
    <x v="0"/>
    <x v="1"/>
    <s v="White/Caucasian"/>
    <x v="0"/>
    <s v="A1c"/>
    <x v="97"/>
    <n v="5.8130803108215332"/>
    <x v="0"/>
    <n v="1"/>
    <n v="1"/>
    <n v="1"/>
    <n v="1"/>
    <n v="1"/>
    <n v="1"/>
  </r>
  <r>
    <n v="1520"/>
    <s v="Female"/>
    <d v="1987-02-06T00:00:00"/>
    <n v="36"/>
    <n v="4"/>
    <x v="0"/>
    <x v="1"/>
    <s v="White/Caucasian"/>
    <x v="3"/>
    <s v="A1c"/>
    <x v="98"/>
    <n v="8.3585453033447266"/>
    <x v="0"/>
    <n v="1"/>
    <n v="1"/>
    <n v="0"/>
    <n v="0"/>
    <n v="0"/>
    <n v="0"/>
  </r>
  <r>
    <n v="1553"/>
    <s v="Female"/>
    <d v="1930-09-23T00:00:00"/>
    <n v="92"/>
    <n v="4"/>
    <x v="0"/>
    <x v="1"/>
    <s v="White/Caucasian"/>
    <x v="2"/>
    <s v="A1c"/>
    <x v="99"/>
    <n v="9.7180891036987305"/>
    <x v="1"/>
    <n v="1"/>
    <n v="1"/>
    <n v="1"/>
    <n v="1"/>
    <n v="0"/>
    <n v="0"/>
  </r>
  <r>
    <n v="1559"/>
    <s v="Female"/>
    <d v="1990-08-25T00:00:00"/>
    <n v="32"/>
    <n v="4"/>
    <x v="0"/>
    <x v="1"/>
    <s v="White/Caucasian"/>
    <x v="0"/>
    <s v="A1c"/>
    <x v="100"/>
    <n v="7.7795963287353516"/>
    <x v="0"/>
    <n v="1"/>
    <n v="1"/>
    <n v="0"/>
    <n v="0"/>
    <n v="1"/>
    <n v="0"/>
  </r>
  <r>
    <n v="1569"/>
    <s v="Male"/>
    <d v="1948-01-21T00:00:00"/>
    <n v="75"/>
    <n v="4"/>
    <x v="0"/>
    <x v="1"/>
    <s v="White/Caucasian"/>
    <x v="0"/>
    <s v="A1c"/>
    <x v="101"/>
    <n v="6.001835823059082"/>
    <x v="0"/>
    <n v="1"/>
    <n v="1"/>
    <n v="1"/>
    <n v="1"/>
    <n v="1"/>
    <n v="1"/>
  </r>
  <r>
    <n v="1582"/>
    <s v="Male"/>
    <d v="1985-10-06T00:00:00"/>
    <n v="37"/>
    <n v="4"/>
    <x v="0"/>
    <x v="1"/>
    <s v="White/Caucasian"/>
    <x v="0"/>
    <s v="A1c"/>
    <x v="102"/>
    <n v="7.1270203590393066"/>
    <x v="0"/>
    <n v="1"/>
    <n v="1"/>
    <n v="1"/>
    <n v="1"/>
    <n v="1"/>
    <n v="1"/>
  </r>
  <r>
    <n v="1593"/>
    <s v="Male"/>
    <d v="1979-05-27T00:00:00"/>
    <n v="44"/>
    <n v="4"/>
    <x v="0"/>
    <x v="1"/>
    <s v="White/Caucasian"/>
    <x v="0"/>
    <s v="A1c"/>
    <x v="103"/>
    <n v="8.2794589996337891"/>
    <x v="0"/>
    <n v="1"/>
    <n v="1"/>
    <n v="0"/>
    <n v="0"/>
    <n v="0"/>
    <n v="0"/>
  </r>
  <r>
    <n v="1599"/>
    <s v="Male"/>
    <d v="1997-02-18T00:00:00"/>
    <n v="26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1601"/>
    <s v="Male"/>
    <d v="1932-12-09T00:00:00"/>
    <n v="90"/>
    <n v="4"/>
    <x v="0"/>
    <x v="1"/>
    <s v="White/Caucasian"/>
    <x v="0"/>
    <s v="A1c"/>
    <x v="104"/>
    <n v="9.3677282333374023"/>
    <x v="1"/>
    <n v="1"/>
    <n v="1"/>
    <n v="0"/>
    <n v="0"/>
    <n v="0"/>
    <n v="0"/>
  </r>
  <r>
    <n v="1624"/>
    <s v="Female"/>
    <d v="1963-06-11T00:00:00"/>
    <n v="60"/>
    <n v="4"/>
    <x v="0"/>
    <x v="1"/>
    <s v="White/Caucasian"/>
    <x v="0"/>
    <s v="A1c"/>
    <x v="105"/>
    <n v="5.9610681533813477"/>
    <x v="0"/>
    <n v="1"/>
    <n v="1"/>
    <n v="1"/>
    <n v="1"/>
    <n v="1"/>
    <n v="1"/>
  </r>
  <r>
    <n v="1635"/>
    <s v="Male"/>
    <d v="1951-02-05T00:00:00"/>
    <n v="72"/>
    <n v="4"/>
    <x v="0"/>
    <x v="1"/>
    <s v="White/Caucasian"/>
    <x v="0"/>
    <s v="A1c"/>
    <x v="106"/>
    <n v="9.2804813385009766"/>
    <x v="0"/>
    <n v="1"/>
    <n v="1"/>
    <n v="0"/>
    <n v="0"/>
    <n v="0"/>
    <n v="0"/>
  </r>
  <r>
    <n v="1647"/>
    <s v="Male"/>
    <d v="2007-01-13T00:00:00"/>
    <n v="16"/>
    <n v="4"/>
    <x v="0"/>
    <x v="1"/>
    <s v="White/Caucasian"/>
    <x v="0"/>
    <s v="A1c"/>
    <x v="107"/>
    <n v="9.5392675399780273"/>
    <x v="1"/>
    <n v="1"/>
    <n v="1"/>
    <n v="0"/>
    <n v="0"/>
    <n v="0"/>
    <n v="0"/>
  </r>
  <r>
    <n v="1674"/>
    <s v="Male"/>
    <d v="1949-02-06T00:00:00"/>
    <n v="74"/>
    <n v="4"/>
    <x v="0"/>
    <x v="1"/>
    <s v="White/Caucasian"/>
    <x v="0"/>
    <s v="A1c"/>
    <x v="108"/>
    <n v="7.9503540992736816"/>
    <x v="0"/>
    <n v="1"/>
    <n v="1"/>
    <n v="0"/>
    <n v="0"/>
    <n v="1"/>
    <n v="0"/>
  </r>
  <r>
    <n v="1677"/>
    <s v="Male"/>
    <d v="2003-06-08T00:00:00"/>
    <n v="19"/>
    <n v="4"/>
    <x v="0"/>
    <x v="0"/>
    <s v="Black/African Am"/>
    <x v="0"/>
    <s v="A1c"/>
    <x v="109"/>
    <n v="7.9471249580383301"/>
    <x v="0"/>
    <n v="1"/>
    <n v="1"/>
    <n v="1"/>
    <n v="1"/>
    <n v="1"/>
    <n v="1"/>
  </r>
  <r>
    <n v="1689"/>
    <s v="Female"/>
    <d v="1981-02-27T00:00:00"/>
    <n v="42"/>
    <n v="4"/>
    <x v="0"/>
    <x v="1"/>
    <s v="White/Caucasian"/>
    <x v="0"/>
    <s v="A1c"/>
    <x v="110"/>
    <n v="8.8862533569335938"/>
    <x v="0"/>
    <n v="1"/>
    <n v="1"/>
    <n v="1"/>
    <n v="1"/>
    <n v="0"/>
    <n v="0"/>
  </r>
  <r>
    <n v="1696"/>
    <s v="Female"/>
    <d v="1927-09-13T00:00:00"/>
    <n v="95"/>
    <n v="4"/>
    <x v="0"/>
    <x v="1"/>
    <s v="White/Caucasian"/>
    <x v="2"/>
    <s v="A1c"/>
    <x v="111"/>
    <n v="7.1205787658691406"/>
    <x v="1"/>
    <n v="1"/>
    <n v="1"/>
    <n v="1"/>
    <n v="1"/>
    <n v="1"/>
    <n v="1"/>
  </r>
  <r>
    <n v="1699"/>
    <s v="Male"/>
    <d v="1943-02-13T00:00:00"/>
    <n v="80"/>
    <n v="4"/>
    <x v="0"/>
    <x v="1"/>
    <s v="White/Caucasian"/>
    <x v="0"/>
    <s v="A1c"/>
    <x v="112"/>
    <n v="6.55377197265625"/>
    <x v="1"/>
    <n v="1"/>
    <n v="1"/>
    <n v="0"/>
    <n v="0"/>
    <n v="1"/>
    <n v="0"/>
  </r>
  <r>
    <n v="1713"/>
    <s v="Female"/>
    <d v="1942-05-15T00:00:00"/>
    <n v="81"/>
    <n v="4"/>
    <x v="0"/>
    <x v="1"/>
    <s v="White/Caucasian"/>
    <x v="0"/>
    <s v="A1c"/>
    <x v="113"/>
    <n v="9.601715087890625"/>
    <x v="1"/>
    <n v="1"/>
    <n v="1"/>
    <n v="1"/>
    <n v="1"/>
    <n v="0"/>
    <n v="0"/>
  </r>
  <r>
    <n v="1722"/>
    <s v="Male"/>
    <d v="2006-02-16T00:00:00"/>
    <n v="17"/>
    <n v="4"/>
    <x v="0"/>
    <x v="1"/>
    <s v="White/Caucasian"/>
    <x v="0"/>
    <s v="A1c"/>
    <x v="114"/>
    <n v="5.9015288352966309"/>
    <x v="1"/>
    <n v="1"/>
    <n v="1"/>
    <n v="1"/>
    <n v="1"/>
    <n v="1"/>
    <n v="1"/>
  </r>
  <r>
    <n v="1725"/>
    <s v="Male"/>
    <d v="2010-10-25T00:00:00"/>
    <n v="12"/>
    <n v="4"/>
    <x v="0"/>
    <x v="1"/>
    <s v="White/Caucasian"/>
    <x v="0"/>
    <s v="A1c"/>
    <x v="115"/>
    <n v="6.3030891418457031"/>
    <x v="1"/>
    <n v="1"/>
    <n v="1"/>
    <n v="0"/>
    <n v="0"/>
    <n v="1"/>
    <n v="0"/>
  </r>
  <r>
    <n v="1727"/>
    <s v="Female"/>
    <d v="1968-04-03T00:00:00"/>
    <n v="55"/>
    <n v="4"/>
    <x v="0"/>
    <x v="1"/>
    <s v="White/Caucasian"/>
    <x v="0"/>
    <s v="A1c"/>
    <x v="116"/>
    <n v="9.5244550704956055"/>
    <x v="0"/>
    <n v="1"/>
    <n v="1"/>
    <n v="0"/>
    <n v="0"/>
    <n v="0"/>
    <n v="0"/>
  </r>
  <r>
    <n v="1732"/>
    <s v="Male"/>
    <d v="1946-07-09T00:00:00"/>
    <n v="76"/>
    <n v="4"/>
    <x v="0"/>
    <x v="1"/>
    <s v="White/Caucasian"/>
    <x v="0"/>
    <s v="A1c"/>
    <x v="63"/>
    <n v="6.8941092491149902"/>
    <x v="1"/>
    <n v="1"/>
    <n v="1"/>
    <n v="1"/>
    <n v="1"/>
    <n v="1"/>
    <n v="1"/>
  </r>
  <r>
    <n v="1737"/>
    <s v="Male"/>
    <d v="1981-07-12T00:00:00"/>
    <n v="41"/>
    <n v="4"/>
    <x v="0"/>
    <x v="1"/>
    <s v="White/Caucasian"/>
    <x v="0"/>
    <s v="A1c"/>
    <x v="117"/>
    <n v="9.0484609603881836"/>
    <x v="0"/>
    <n v="1"/>
    <n v="1"/>
    <n v="0"/>
    <n v="0"/>
    <n v="0"/>
    <n v="0"/>
  </r>
  <r>
    <n v="1741"/>
    <s v="Male"/>
    <d v="1988-08-21T00:00:00"/>
    <n v="34"/>
    <n v="4"/>
    <x v="0"/>
    <x v="1"/>
    <s v="White/Caucasian"/>
    <x v="0"/>
    <s v="A1c"/>
    <x v="118"/>
    <n v="6.3990755081176758"/>
    <x v="0"/>
    <n v="1"/>
    <n v="1"/>
    <n v="1"/>
    <n v="1"/>
    <n v="1"/>
    <n v="1"/>
  </r>
  <r>
    <n v="1768"/>
    <s v="Male"/>
    <d v="1991-10-06T00:00:00"/>
    <n v="31"/>
    <n v="4"/>
    <x v="0"/>
    <x v="1"/>
    <s v="White/Caucasian"/>
    <x v="0"/>
    <s v="A1c"/>
    <x v="119"/>
    <n v="8.5891075134277344"/>
    <x v="0"/>
    <n v="1"/>
    <n v="1"/>
    <n v="0"/>
    <n v="0"/>
    <n v="0"/>
    <n v="0"/>
  </r>
  <r>
    <n v="1774"/>
    <s v="Male"/>
    <d v="1957-07-09T00:00:00"/>
    <n v="65"/>
    <n v="4"/>
    <x v="0"/>
    <x v="1"/>
    <s v="White/Caucasian"/>
    <x v="0"/>
    <s v="A1c"/>
    <x v="120"/>
    <n v="8.7575006484985352"/>
    <x v="0"/>
    <n v="1"/>
    <n v="1"/>
    <n v="0"/>
    <n v="0"/>
    <n v="0"/>
    <n v="0"/>
  </r>
  <r>
    <n v="1781"/>
    <s v="Male"/>
    <d v="1969-09-22T00:00:00"/>
    <n v="53"/>
    <n v="4"/>
    <x v="0"/>
    <x v="1"/>
    <s v="White/Caucasian"/>
    <x v="0"/>
    <s v="A1c"/>
    <x v="121"/>
    <n v="9.356684684753418"/>
    <x v="0"/>
    <n v="1"/>
    <n v="1"/>
    <n v="1"/>
    <n v="1"/>
    <n v="0"/>
    <n v="0"/>
  </r>
  <r>
    <n v="1824"/>
    <s v="Male"/>
    <d v="1938-04-02T00:00:00"/>
    <n v="85"/>
    <n v="4"/>
    <x v="0"/>
    <x v="1"/>
    <s v="White/Caucasian"/>
    <x v="1"/>
    <s v="A1c"/>
    <x v="122"/>
    <n v="5.2"/>
    <x v="1"/>
    <n v="1"/>
    <n v="1"/>
    <n v="0"/>
    <n v="0"/>
    <n v="1"/>
    <n v="0"/>
  </r>
  <r>
    <n v="1829"/>
    <s v="Male"/>
    <d v="1967-04-12T00:00:00"/>
    <n v="56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1843"/>
    <s v="Male"/>
    <d v="1940-07-16T00:00:00"/>
    <n v="82"/>
    <n v="4"/>
    <x v="0"/>
    <x v="1"/>
    <s v="White/Caucasian"/>
    <x v="1"/>
    <s v="A1c"/>
    <x v="123"/>
    <n v="5.7"/>
    <x v="1"/>
    <n v="1"/>
    <n v="1"/>
    <n v="1"/>
    <n v="1"/>
    <n v="1"/>
    <n v="1"/>
  </r>
  <r>
    <n v="1844"/>
    <s v="Male"/>
    <d v="1930-06-25T00:00:00"/>
    <n v="93"/>
    <n v="4"/>
    <x v="0"/>
    <x v="1"/>
    <s v="White/Caucasian"/>
    <x v="2"/>
    <s v="A1c"/>
    <x v="124"/>
    <n v="9.754145622253418"/>
    <x v="1"/>
    <n v="1"/>
    <n v="1"/>
    <n v="0"/>
    <n v="0"/>
    <n v="0"/>
    <n v="0"/>
  </r>
  <r>
    <n v="1871"/>
    <s v="Male"/>
    <d v="1980-07-09T00:00:00"/>
    <n v="42"/>
    <n v="4"/>
    <x v="0"/>
    <x v="1"/>
    <s v="White/Caucasian"/>
    <x v="0"/>
    <s v="A1c"/>
    <x v="125"/>
    <n v="7.9256591796875"/>
    <x v="0"/>
    <n v="1"/>
    <n v="1"/>
    <n v="0"/>
    <n v="0"/>
    <n v="1"/>
    <n v="0"/>
  </r>
  <r>
    <n v="1887"/>
    <s v="Male"/>
    <d v="1929-04-15T00:00:00"/>
    <n v="94"/>
    <n v="4"/>
    <x v="0"/>
    <x v="1"/>
    <s v="White/Caucasian"/>
    <x v="2"/>
    <s v="A1c"/>
    <x v="126"/>
    <n v="8.9598665237426758"/>
    <x v="1"/>
    <n v="1"/>
    <n v="1"/>
    <n v="1"/>
    <n v="1"/>
    <n v="0"/>
    <n v="0"/>
  </r>
  <r>
    <n v="1889"/>
    <s v="Female"/>
    <d v="1927-02-27T00:00:00"/>
    <n v="96"/>
    <n v="4"/>
    <x v="0"/>
    <x v="2"/>
    <s v="Asian/Chinese/Japanese/Korean/Pacific Islander"/>
    <x v="2"/>
    <s v="A1c"/>
    <x v="6"/>
    <m/>
    <x v="1"/>
    <n v="1"/>
    <n v="0"/>
    <n v="0"/>
    <n v="0"/>
    <n v="1"/>
    <n v="0"/>
  </r>
  <r>
    <n v="1892"/>
    <s v="Female"/>
    <d v="2003-03-16T00:00:00"/>
    <n v="20"/>
    <n v="4"/>
    <x v="0"/>
    <x v="1"/>
    <s v="White/Caucasian"/>
    <x v="0"/>
    <s v="A1c"/>
    <x v="127"/>
    <n v="6.0362906455993652"/>
    <x v="0"/>
    <n v="1"/>
    <n v="1"/>
    <n v="0"/>
    <n v="0"/>
    <n v="1"/>
    <n v="0"/>
  </r>
  <r>
    <n v="1896"/>
    <s v="Male"/>
    <d v="1975-05-07T00:00:00"/>
    <n v="48"/>
    <n v="4"/>
    <x v="0"/>
    <x v="1"/>
    <s v="White/Caucasian"/>
    <x v="0"/>
    <s v="A1c"/>
    <x v="128"/>
    <n v="7.7969694137573242"/>
    <x v="0"/>
    <n v="1"/>
    <n v="1"/>
    <n v="1"/>
    <n v="1"/>
    <n v="1"/>
    <n v="1"/>
  </r>
  <r>
    <n v="1900"/>
    <s v="Female"/>
    <d v="1989-04-07T00:00:00"/>
    <n v="34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1904"/>
    <s v="Male"/>
    <d v="1957-02-17T00:00:00"/>
    <n v="66"/>
    <n v="4"/>
    <x v="0"/>
    <x v="1"/>
    <s v="White/Caucasian"/>
    <x v="0"/>
    <s v="A1c"/>
    <x v="129"/>
    <n v="8.8456640243530273"/>
    <x v="0"/>
    <n v="1"/>
    <n v="1"/>
    <n v="1"/>
    <n v="1"/>
    <n v="0"/>
    <n v="0"/>
  </r>
  <r>
    <n v="1907"/>
    <s v="Male"/>
    <d v="1932-04-03T00:00:00"/>
    <n v="91"/>
    <n v="4"/>
    <x v="0"/>
    <x v="1"/>
    <s v="White/Caucasian"/>
    <x v="0"/>
    <s v="A1c"/>
    <x v="130"/>
    <n v="5.8201336860656738"/>
    <x v="1"/>
    <n v="1"/>
    <n v="1"/>
    <n v="1"/>
    <n v="1"/>
    <n v="1"/>
    <n v="1"/>
  </r>
  <r>
    <n v="1910"/>
    <s v="Female"/>
    <d v="1991-11-25T00:00:00"/>
    <n v="31"/>
    <n v="4"/>
    <x v="0"/>
    <x v="1"/>
    <s v="White/Caucasian"/>
    <x v="0"/>
    <s v="A1c"/>
    <x v="131"/>
    <n v="8.2498960494995117"/>
    <x v="0"/>
    <n v="1"/>
    <n v="1"/>
    <n v="1"/>
    <n v="1"/>
    <n v="0"/>
    <n v="0"/>
  </r>
  <r>
    <n v="1917"/>
    <s v="Female"/>
    <d v="1993-03-02T00:00:00"/>
    <n v="30"/>
    <n v="4"/>
    <x v="0"/>
    <x v="1"/>
    <s v="White/Caucasian"/>
    <x v="0"/>
    <s v="A1c"/>
    <x v="132"/>
    <n v="7.4546561241149902"/>
    <x v="0"/>
    <n v="1"/>
    <n v="1"/>
    <n v="0"/>
    <n v="0"/>
    <n v="1"/>
    <n v="0"/>
  </r>
  <r>
    <n v="1921"/>
    <s v="Female"/>
    <d v="1977-04-10T00:00:00"/>
    <n v="46"/>
    <n v="4"/>
    <x v="0"/>
    <x v="1"/>
    <s v="White/Caucasian"/>
    <x v="0"/>
    <s v="A1c"/>
    <x v="133"/>
    <n v="7.4571981430053711"/>
    <x v="0"/>
    <n v="1"/>
    <n v="1"/>
    <n v="1"/>
    <n v="1"/>
    <n v="1"/>
    <n v="1"/>
  </r>
  <r>
    <n v="1928"/>
    <s v="Male"/>
    <d v="1941-02-22T00:00:00"/>
    <n v="82"/>
    <n v="4"/>
    <x v="0"/>
    <x v="1"/>
    <s v="White/Caucasian"/>
    <x v="0"/>
    <s v="A1c"/>
    <x v="114"/>
    <n v="6.379976749420166"/>
    <x v="1"/>
    <n v="1"/>
    <n v="1"/>
    <n v="1"/>
    <n v="1"/>
    <n v="1"/>
    <n v="1"/>
  </r>
  <r>
    <n v="1944"/>
    <s v="Female"/>
    <d v="2005-02-21T00:00:00"/>
    <n v="18"/>
    <n v="4"/>
    <x v="0"/>
    <x v="1"/>
    <s v="White/Caucasian"/>
    <x v="0"/>
    <s v="A1c"/>
    <x v="134"/>
    <n v="6.7337121963500977"/>
    <x v="0"/>
    <n v="1"/>
    <n v="1"/>
    <n v="1"/>
    <n v="1"/>
    <n v="1"/>
    <n v="1"/>
  </r>
  <r>
    <n v="1953"/>
    <s v="Female"/>
    <d v="1994-06-05T00:00:00"/>
    <n v="29"/>
    <n v="4"/>
    <x v="0"/>
    <x v="1"/>
    <s v="White/Caucasian"/>
    <x v="0"/>
    <s v="A1c"/>
    <x v="135"/>
    <n v="9.760991096496582"/>
    <x v="0"/>
    <n v="1"/>
    <n v="1"/>
    <n v="1"/>
    <n v="1"/>
    <n v="0"/>
    <n v="0"/>
  </r>
  <r>
    <n v="1971"/>
    <s v="Female"/>
    <d v="1932-09-09T00:00:00"/>
    <n v="90"/>
    <n v="4"/>
    <x v="0"/>
    <x v="1"/>
    <s v="White/Caucasian"/>
    <x v="0"/>
    <s v="A1c"/>
    <x v="88"/>
    <n v="7.3160715103149414"/>
    <x v="1"/>
    <n v="1"/>
    <n v="1"/>
    <n v="1"/>
    <n v="1"/>
    <n v="1"/>
    <n v="1"/>
  </r>
  <r>
    <n v="1977"/>
    <s v="Male"/>
    <d v="1975-11-22T00:00:00"/>
    <n v="47"/>
    <n v="4"/>
    <x v="0"/>
    <x v="1"/>
    <s v="White/Caucasian"/>
    <x v="0"/>
    <s v="A1c"/>
    <x v="136"/>
    <n v="7.4072294235229492"/>
    <x v="0"/>
    <n v="1"/>
    <n v="1"/>
    <n v="1"/>
    <n v="1"/>
    <n v="1"/>
    <n v="1"/>
  </r>
  <r>
    <n v="2014"/>
    <s v="Female"/>
    <d v="1928-03-20T00:00:00"/>
    <n v="95"/>
    <n v="4"/>
    <x v="0"/>
    <x v="1"/>
    <s v="White/Caucasian"/>
    <x v="2"/>
    <s v="A1c"/>
    <x v="137"/>
    <n v="9.5949106216430664"/>
    <x v="1"/>
    <n v="1"/>
    <n v="1"/>
    <n v="0"/>
    <n v="0"/>
    <n v="0"/>
    <n v="0"/>
  </r>
  <r>
    <n v="2018"/>
    <s v="Female"/>
    <d v="1954-11-27T00:00:00"/>
    <n v="68"/>
    <n v="4"/>
    <x v="0"/>
    <x v="1"/>
    <s v="White/Caucasian"/>
    <x v="0"/>
    <s v="A1c"/>
    <x v="138"/>
    <n v="6.4649004936218262"/>
    <x v="0"/>
    <n v="1"/>
    <n v="1"/>
    <n v="1"/>
    <n v="1"/>
    <n v="1"/>
    <n v="1"/>
  </r>
  <r>
    <n v="2028"/>
    <s v="Male"/>
    <d v="1925-04-29T00:00:00"/>
    <n v="98"/>
    <n v="4"/>
    <x v="0"/>
    <x v="1"/>
    <s v="White/Caucasian"/>
    <x v="2"/>
    <s v="A1c"/>
    <x v="139"/>
    <n v="9.7178325653076172"/>
    <x v="1"/>
    <n v="1"/>
    <n v="1"/>
    <n v="1"/>
    <n v="1"/>
    <n v="0"/>
    <n v="0"/>
  </r>
  <r>
    <n v="2034"/>
    <s v="Female"/>
    <d v="1992-09-02T00:00:00"/>
    <n v="30"/>
    <n v="4"/>
    <x v="0"/>
    <x v="1"/>
    <s v="White/Caucasian"/>
    <x v="0"/>
    <s v="A1c"/>
    <x v="140"/>
    <n v="8.199284553527832"/>
    <x v="0"/>
    <n v="1"/>
    <n v="1"/>
    <n v="1"/>
    <n v="1"/>
    <n v="0"/>
    <n v="0"/>
  </r>
  <r>
    <n v="2045"/>
    <s v="Male"/>
    <d v="1962-03-28T00:00:00"/>
    <n v="61"/>
    <n v="4"/>
    <x v="0"/>
    <x v="1"/>
    <s v="White/Caucasian"/>
    <x v="0"/>
    <s v="A1c"/>
    <x v="141"/>
    <n v="6.7606749534606934"/>
    <x v="0"/>
    <n v="1"/>
    <n v="1"/>
    <n v="0"/>
    <n v="0"/>
    <n v="1"/>
    <n v="0"/>
  </r>
  <r>
    <n v="2061"/>
    <s v="Male"/>
    <d v="1935-01-08T00:00:00"/>
    <n v="88"/>
    <n v="4"/>
    <x v="0"/>
    <x v="1"/>
    <s v="White/Caucasian"/>
    <x v="0"/>
    <s v="A1c"/>
    <x v="142"/>
    <n v="7.3248438835144043"/>
    <x v="1"/>
    <n v="1"/>
    <n v="1"/>
    <n v="0"/>
    <n v="0"/>
    <n v="1"/>
    <n v="0"/>
  </r>
  <r>
    <n v="2068"/>
    <s v="Male"/>
    <d v="1970-12-10T00:00:00"/>
    <n v="52"/>
    <n v="4"/>
    <x v="0"/>
    <x v="1"/>
    <s v="White/Caucasian"/>
    <x v="0"/>
    <s v="A1c"/>
    <x v="143"/>
    <n v="6.1021966934204102"/>
    <x v="0"/>
    <n v="1"/>
    <n v="1"/>
    <n v="1"/>
    <n v="1"/>
    <n v="1"/>
    <n v="1"/>
  </r>
  <r>
    <n v="2075"/>
    <s v="Male"/>
    <d v="1934-02-15T00:00:00"/>
    <n v="89"/>
    <n v="4"/>
    <x v="0"/>
    <x v="1"/>
    <s v="White/Caucasian"/>
    <x v="0"/>
    <s v="A1c"/>
    <x v="79"/>
    <n v="9.4815816879272461"/>
    <x v="1"/>
    <n v="1"/>
    <n v="1"/>
    <n v="1"/>
    <n v="1"/>
    <n v="0"/>
    <n v="0"/>
  </r>
  <r>
    <n v="2080"/>
    <s v="Male"/>
    <d v="1937-08-08T00:00:00"/>
    <n v="85"/>
    <n v="4"/>
    <x v="0"/>
    <x v="1"/>
    <s v="White/Caucasian"/>
    <x v="0"/>
    <s v="A1c"/>
    <x v="144"/>
    <n v="8.9116973876953125"/>
    <x v="1"/>
    <n v="1"/>
    <n v="1"/>
    <n v="0"/>
    <n v="0"/>
    <n v="0"/>
    <n v="0"/>
  </r>
  <r>
    <n v="2083"/>
    <s v="Male"/>
    <d v="2000-12-06T00:00:00"/>
    <n v="22"/>
    <n v="4"/>
    <x v="0"/>
    <x v="1"/>
    <s v="White/Caucasian"/>
    <x v="0"/>
    <s v="A1c"/>
    <x v="145"/>
    <n v="7.6005630493164063"/>
    <x v="0"/>
    <n v="1"/>
    <n v="1"/>
    <n v="0"/>
    <n v="0"/>
    <n v="1"/>
    <n v="0"/>
  </r>
  <r>
    <n v="2092"/>
    <s v="Female"/>
    <d v="1965-07-05T00:00:00"/>
    <n v="57"/>
    <n v="4"/>
    <x v="0"/>
    <x v="1"/>
    <s v="White/Caucasian"/>
    <x v="0"/>
    <s v="A1c"/>
    <x v="146"/>
    <n v="6.4685554504394531"/>
    <x v="0"/>
    <n v="1"/>
    <n v="1"/>
    <n v="1"/>
    <n v="1"/>
    <n v="1"/>
    <n v="1"/>
  </r>
  <r>
    <n v="2099"/>
    <s v="Female"/>
    <d v="1950-08-28T00:00:00"/>
    <n v="72"/>
    <n v="4"/>
    <x v="0"/>
    <x v="1"/>
    <s v="White/Caucasian"/>
    <x v="0"/>
    <s v="A1c"/>
    <x v="147"/>
    <n v="6.3413324356079102"/>
    <x v="0"/>
    <n v="1"/>
    <n v="1"/>
    <n v="1"/>
    <n v="1"/>
    <n v="1"/>
    <n v="1"/>
  </r>
  <r>
    <n v="2111"/>
    <s v="Male"/>
    <d v="1935-12-31T00:00:00"/>
    <n v="87"/>
    <n v="4"/>
    <x v="0"/>
    <x v="1"/>
    <s v="White/Caucasian"/>
    <x v="0"/>
    <s v="A1c"/>
    <x v="148"/>
    <n v="9.1240682601928711"/>
    <x v="1"/>
    <n v="1"/>
    <n v="1"/>
    <n v="1"/>
    <n v="1"/>
    <n v="0"/>
    <n v="0"/>
  </r>
  <r>
    <n v="2116"/>
    <s v="Female"/>
    <d v="2004-04-12T00:00:00"/>
    <n v="19"/>
    <n v="4"/>
    <x v="0"/>
    <x v="1"/>
    <s v="White/Caucasian"/>
    <x v="0"/>
    <s v="A1c"/>
    <x v="149"/>
    <n v="7.4984908103942871"/>
    <x v="0"/>
    <n v="1"/>
    <n v="1"/>
    <n v="0"/>
    <n v="0"/>
    <n v="1"/>
    <n v="0"/>
  </r>
  <r>
    <n v="2127"/>
    <s v="Female"/>
    <d v="1990-01-11T00:00:00"/>
    <n v="33"/>
    <n v="4"/>
    <x v="0"/>
    <x v="5"/>
    <s v="Am Indian/Alaskan Native/AMERICAN INDIAN"/>
    <x v="0"/>
    <s v="A1c"/>
    <x v="150"/>
    <n v="7.2627401351928711"/>
    <x v="0"/>
    <n v="1"/>
    <n v="1"/>
    <n v="1"/>
    <n v="1"/>
    <n v="1"/>
    <n v="1"/>
  </r>
  <r>
    <n v="2167"/>
    <s v="Female"/>
    <d v="1978-03-09T00:00:00"/>
    <n v="45"/>
    <n v="4"/>
    <x v="0"/>
    <x v="1"/>
    <s v="White/Caucasian"/>
    <x v="0"/>
    <s v="A1c"/>
    <x v="151"/>
    <n v="6.951289176940918"/>
    <x v="0"/>
    <n v="1"/>
    <n v="1"/>
    <n v="0"/>
    <n v="0"/>
    <n v="1"/>
    <n v="0"/>
  </r>
  <r>
    <n v="2169"/>
    <s v="Male"/>
    <d v="2003-10-24T00:00:00"/>
    <n v="19"/>
    <n v="4"/>
    <x v="0"/>
    <x v="1"/>
    <s v="White/Caucasian"/>
    <x v="0"/>
    <s v="A1c"/>
    <x v="152"/>
    <n v="6.305513858795166"/>
    <x v="0"/>
    <n v="1"/>
    <n v="1"/>
    <n v="0"/>
    <n v="0"/>
    <n v="1"/>
    <n v="0"/>
  </r>
  <r>
    <n v="2180"/>
    <s v="Male"/>
    <d v="1982-09-25T00:00:00"/>
    <n v="40"/>
    <n v="4"/>
    <x v="0"/>
    <x v="1"/>
    <s v="White/Caucasian"/>
    <x v="0"/>
    <s v="A1c"/>
    <x v="153"/>
    <n v="5.8543510437011719"/>
    <x v="0"/>
    <n v="1"/>
    <n v="1"/>
    <n v="0"/>
    <n v="0"/>
    <n v="1"/>
    <n v="0"/>
  </r>
  <r>
    <n v="2182"/>
    <s v="Female"/>
    <d v="1929-10-31T00:00:00"/>
    <n v="93"/>
    <n v="4"/>
    <x v="0"/>
    <x v="1"/>
    <s v="White/Caucasian"/>
    <x v="2"/>
    <s v="A1c"/>
    <x v="154"/>
    <n v="8.8317556381225586"/>
    <x v="1"/>
    <n v="1"/>
    <n v="1"/>
    <n v="1"/>
    <n v="1"/>
    <n v="0"/>
    <n v="0"/>
  </r>
  <r>
    <n v="2204"/>
    <s v="Female"/>
    <d v="1959-04-02T00:00:00"/>
    <n v="64"/>
    <n v="4"/>
    <x v="0"/>
    <x v="1"/>
    <s v="White/Caucasian"/>
    <x v="0"/>
    <s v="A1c"/>
    <x v="155"/>
    <n v="6.0073375701904297"/>
    <x v="0"/>
    <n v="1"/>
    <n v="1"/>
    <n v="1"/>
    <n v="1"/>
    <n v="1"/>
    <n v="1"/>
  </r>
  <r>
    <n v="2210"/>
    <s v="Male"/>
    <d v="1999-10-21T00:00:00"/>
    <n v="23"/>
    <n v="4"/>
    <x v="0"/>
    <x v="1"/>
    <s v="White/Caucasian"/>
    <x v="0"/>
    <s v="A1c"/>
    <x v="156"/>
    <n v="5.8168191909790039"/>
    <x v="0"/>
    <n v="1"/>
    <n v="1"/>
    <n v="0"/>
    <n v="0"/>
    <n v="1"/>
    <n v="0"/>
  </r>
  <r>
    <n v="2216"/>
    <s v="Female"/>
    <d v="1944-06-04T00:00:00"/>
    <n v="79"/>
    <n v="4"/>
    <x v="0"/>
    <x v="1"/>
    <s v="White/Caucasian"/>
    <x v="0"/>
    <s v="A1c"/>
    <x v="157"/>
    <n v="9.3952350616455078"/>
    <x v="1"/>
    <n v="1"/>
    <n v="1"/>
    <n v="1"/>
    <n v="1"/>
    <n v="0"/>
    <n v="0"/>
  </r>
  <r>
    <n v="2229"/>
    <s v="Male"/>
    <d v="1928-11-12T00:00:00"/>
    <n v="94"/>
    <n v="4"/>
    <x v="0"/>
    <x v="1"/>
    <s v="White/Caucasian"/>
    <x v="2"/>
    <s v="A1c"/>
    <x v="158"/>
    <n v="8.3740901947021484"/>
    <x v="1"/>
    <n v="1"/>
    <n v="1"/>
    <n v="1"/>
    <n v="1"/>
    <n v="0"/>
    <n v="0"/>
  </r>
  <r>
    <n v="2246"/>
    <s v="Female"/>
    <d v="1970-12-04T00:00:00"/>
    <n v="52"/>
    <n v="4"/>
    <x v="0"/>
    <x v="1"/>
    <s v="White/Caucasian"/>
    <x v="0"/>
    <s v="A1c"/>
    <x v="159"/>
    <n v="8.2012977600097656"/>
    <x v="0"/>
    <n v="1"/>
    <n v="1"/>
    <n v="0"/>
    <n v="0"/>
    <n v="0"/>
    <n v="0"/>
  </r>
  <r>
    <n v="2247"/>
    <s v="Male"/>
    <d v="1986-11-16T00:00:00"/>
    <n v="36"/>
    <n v="4"/>
    <x v="0"/>
    <x v="0"/>
    <s v="Black/African Am"/>
    <x v="0"/>
    <s v="A1c"/>
    <x v="160"/>
    <n v="9.5591611862182617"/>
    <x v="0"/>
    <n v="1"/>
    <n v="1"/>
    <n v="0"/>
    <n v="0"/>
    <n v="0"/>
    <n v="0"/>
  </r>
  <r>
    <n v="2261"/>
    <s v="Female"/>
    <d v="1962-03-06T00:00:00"/>
    <n v="61"/>
    <n v="4"/>
    <x v="0"/>
    <x v="1"/>
    <s v="White/Caucasian"/>
    <x v="0"/>
    <s v="A1c"/>
    <x v="160"/>
    <n v="7.7257647514343262"/>
    <x v="0"/>
    <n v="1"/>
    <n v="1"/>
    <n v="0"/>
    <n v="0"/>
    <n v="1"/>
    <n v="0"/>
  </r>
  <r>
    <n v="2282"/>
    <s v="Male"/>
    <d v="1952-05-28T00:00:00"/>
    <n v="71"/>
    <n v="4"/>
    <x v="0"/>
    <x v="1"/>
    <s v="White/Caucasian"/>
    <x v="0"/>
    <s v="A1c"/>
    <x v="161"/>
    <n v="8.0843839645385742"/>
    <x v="0"/>
    <n v="1"/>
    <n v="1"/>
    <n v="0"/>
    <n v="0"/>
    <n v="0"/>
    <n v="0"/>
  </r>
  <r>
    <n v="2286"/>
    <s v="Male"/>
    <d v="1945-10-22T00:00:00"/>
    <n v="77"/>
    <n v="4"/>
    <x v="0"/>
    <x v="1"/>
    <s v="White/Caucasian"/>
    <x v="0"/>
    <s v="A1c"/>
    <x v="162"/>
    <n v="8.6997699737548828"/>
    <x v="1"/>
    <n v="1"/>
    <n v="1"/>
    <n v="1"/>
    <n v="1"/>
    <n v="0"/>
    <n v="0"/>
  </r>
  <r>
    <n v="2290"/>
    <s v="Male"/>
    <d v="1951-10-15T00:00:00"/>
    <n v="71"/>
    <n v="4"/>
    <x v="0"/>
    <x v="1"/>
    <s v="White/Caucasian"/>
    <x v="0"/>
    <s v="A1c"/>
    <x v="163"/>
    <n v="8.5425939559936523"/>
    <x v="0"/>
    <n v="1"/>
    <n v="1"/>
    <n v="0"/>
    <n v="0"/>
    <n v="0"/>
    <n v="0"/>
  </r>
  <r>
    <n v="2291"/>
    <s v="Male"/>
    <d v="1989-11-21T00:00:00"/>
    <n v="33"/>
    <n v="4"/>
    <x v="0"/>
    <x v="1"/>
    <s v="White/Caucasian"/>
    <x v="0"/>
    <s v="A1c"/>
    <x v="164"/>
    <n v="6.9214053153991699"/>
    <x v="0"/>
    <n v="1"/>
    <n v="1"/>
    <n v="0"/>
    <n v="0"/>
    <n v="1"/>
    <n v="0"/>
  </r>
  <r>
    <n v="2298"/>
    <s v="Male"/>
    <d v="1972-01-12T00:00:00"/>
    <n v="51"/>
    <n v="4"/>
    <x v="0"/>
    <x v="1"/>
    <s v="White/Caucasian"/>
    <x v="0"/>
    <s v="A1c"/>
    <x v="165"/>
    <n v="8.3379526138305664"/>
    <x v="0"/>
    <n v="1"/>
    <n v="1"/>
    <n v="1"/>
    <n v="1"/>
    <n v="0"/>
    <n v="0"/>
  </r>
  <r>
    <n v="2300"/>
    <s v="Male"/>
    <d v="1965-07-08T00:00:00"/>
    <n v="57"/>
    <n v="4"/>
    <x v="0"/>
    <x v="1"/>
    <s v="White/Caucasian"/>
    <x v="0"/>
    <s v="A1c"/>
    <x v="166"/>
    <n v="6.5300707817077637"/>
    <x v="0"/>
    <n v="1"/>
    <n v="1"/>
    <n v="1"/>
    <n v="1"/>
    <n v="1"/>
    <n v="1"/>
  </r>
  <r>
    <n v="2316"/>
    <s v="Male"/>
    <d v="1992-02-26T00:00:00"/>
    <n v="31"/>
    <n v="4"/>
    <x v="0"/>
    <x v="1"/>
    <s v="White/Caucasian"/>
    <x v="0"/>
    <s v="A1c"/>
    <x v="9"/>
    <n v="7.3900704383850098"/>
    <x v="0"/>
    <n v="1"/>
    <n v="1"/>
    <n v="1"/>
    <n v="1"/>
    <n v="1"/>
    <n v="1"/>
  </r>
  <r>
    <n v="2336"/>
    <s v="Male"/>
    <d v="1962-09-03T00:00:00"/>
    <n v="60"/>
    <n v="4"/>
    <x v="0"/>
    <x v="1"/>
    <s v="White/Caucasian"/>
    <x v="0"/>
    <s v="A1c"/>
    <x v="36"/>
    <n v="6.6933817863464355"/>
    <x v="0"/>
    <n v="1"/>
    <n v="1"/>
    <n v="0"/>
    <n v="0"/>
    <n v="1"/>
    <n v="0"/>
  </r>
  <r>
    <n v="2337"/>
    <s v="Male"/>
    <d v="1942-09-04T00:00:00"/>
    <n v="80"/>
    <n v="4"/>
    <x v="0"/>
    <x v="1"/>
    <s v="White/Caucasian"/>
    <x v="0"/>
    <s v="A1c"/>
    <x v="167"/>
    <n v="6.9892435073852539"/>
    <x v="1"/>
    <n v="1"/>
    <n v="1"/>
    <n v="1"/>
    <n v="1"/>
    <n v="1"/>
    <n v="1"/>
  </r>
  <r>
    <n v="2353"/>
    <s v="Female"/>
    <d v="1991-05-28T00:00:00"/>
    <n v="32"/>
    <n v="4"/>
    <x v="0"/>
    <x v="1"/>
    <s v="White/Caucasian"/>
    <x v="0"/>
    <s v="A1c"/>
    <x v="168"/>
    <n v="6.2838339805603027"/>
    <x v="0"/>
    <n v="1"/>
    <n v="1"/>
    <n v="0"/>
    <n v="0"/>
    <n v="1"/>
    <n v="0"/>
  </r>
  <r>
    <n v="2358"/>
    <s v="Female"/>
    <d v="1988-01-28T00:00:00"/>
    <n v="35"/>
    <n v="4"/>
    <x v="0"/>
    <x v="2"/>
    <s v="Asian/Chinese/Japanese/Korean/Pacific Islander"/>
    <x v="3"/>
    <s v="A1c"/>
    <x v="6"/>
    <m/>
    <x v="0"/>
    <n v="1"/>
    <n v="0"/>
    <n v="0"/>
    <n v="0"/>
    <n v="1"/>
    <n v="0"/>
  </r>
  <r>
    <n v="2362"/>
    <s v="Female"/>
    <d v="1924-11-09T00:00:00"/>
    <n v="98"/>
    <n v="4"/>
    <x v="0"/>
    <x v="1"/>
    <s v="White/Caucasian"/>
    <x v="2"/>
    <s v="A1c"/>
    <x v="156"/>
    <n v="7.8493146896362305"/>
    <x v="1"/>
    <n v="1"/>
    <n v="1"/>
    <n v="0"/>
    <n v="0"/>
    <n v="1"/>
    <n v="0"/>
  </r>
  <r>
    <n v="2369"/>
    <s v="Male"/>
    <d v="1993-06-23T00:00:00"/>
    <n v="29"/>
    <n v="4"/>
    <x v="0"/>
    <x v="1"/>
    <s v="White/Caucasian"/>
    <x v="0"/>
    <s v="A1c"/>
    <x v="169"/>
    <n v="9.5555505752563477"/>
    <x v="0"/>
    <n v="1"/>
    <n v="1"/>
    <n v="1"/>
    <n v="1"/>
    <n v="0"/>
    <n v="0"/>
  </r>
  <r>
    <n v="2372"/>
    <s v="Female"/>
    <d v="1985-08-07T00:00:00"/>
    <n v="37"/>
    <n v="4"/>
    <x v="0"/>
    <x v="1"/>
    <s v="White/Caucasian"/>
    <x v="3"/>
    <s v="A1c"/>
    <x v="141"/>
    <n v="9.7295627593994141"/>
    <x v="0"/>
    <n v="1"/>
    <n v="1"/>
    <n v="0"/>
    <n v="0"/>
    <n v="0"/>
    <n v="0"/>
  </r>
  <r>
    <n v="2373"/>
    <s v="Female"/>
    <d v="1935-03-24T00:00:00"/>
    <n v="88"/>
    <n v="4"/>
    <x v="0"/>
    <x v="1"/>
    <s v="White/Caucasian"/>
    <x v="0"/>
    <s v="A1c"/>
    <x v="170"/>
    <n v="7.7326631546020508"/>
    <x v="1"/>
    <n v="1"/>
    <n v="1"/>
    <n v="1"/>
    <n v="1"/>
    <n v="1"/>
    <n v="1"/>
  </r>
  <r>
    <n v="2377"/>
    <s v="Male"/>
    <d v="1944-12-28T00:00:00"/>
    <n v="78"/>
    <n v="4"/>
    <x v="0"/>
    <x v="1"/>
    <s v="White/Caucasian"/>
    <x v="0"/>
    <s v="A1c"/>
    <x v="171"/>
    <n v="5.8731241226196289"/>
    <x v="1"/>
    <n v="1"/>
    <n v="1"/>
    <n v="1"/>
    <n v="1"/>
    <n v="1"/>
    <n v="1"/>
  </r>
  <r>
    <n v="2379"/>
    <s v="Male"/>
    <d v="1990-09-18T00:00:00"/>
    <n v="32"/>
    <n v="4"/>
    <x v="0"/>
    <x v="1"/>
    <s v="White/Caucasian"/>
    <x v="0"/>
    <s v="A1c"/>
    <x v="172"/>
    <n v="7.5844979286193848"/>
    <x v="0"/>
    <n v="1"/>
    <n v="1"/>
    <n v="1"/>
    <n v="1"/>
    <n v="1"/>
    <n v="1"/>
  </r>
  <r>
    <n v="2386"/>
    <s v="Male"/>
    <d v="1959-03-28T00:00:00"/>
    <n v="64"/>
    <n v="4"/>
    <x v="0"/>
    <x v="0"/>
    <s v="Black/African Am"/>
    <x v="0"/>
    <s v="A1c"/>
    <x v="173"/>
    <n v="6.3196268081665039"/>
    <x v="0"/>
    <n v="1"/>
    <n v="1"/>
    <n v="1"/>
    <n v="1"/>
    <n v="1"/>
    <n v="1"/>
  </r>
  <r>
    <n v="2399"/>
    <s v="Female"/>
    <d v="1975-12-12T00:00:00"/>
    <n v="47"/>
    <n v="4"/>
    <x v="0"/>
    <x v="1"/>
    <s v="White/Caucasian"/>
    <x v="0"/>
    <s v="A1c"/>
    <x v="39"/>
    <n v="9.5089759826660156"/>
    <x v="0"/>
    <n v="1"/>
    <n v="1"/>
    <n v="0"/>
    <n v="0"/>
    <n v="0"/>
    <n v="0"/>
  </r>
  <r>
    <n v="2408"/>
    <s v="Female"/>
    <d v="1949-10-08T00:00:00"/>
    <n v="73"/>
    <n v="4"/>
    <x v="0"/>
    <x v="1"/>
    <s v="White/Caucasian"/>
    <x v="0"/>
    <s v="A1c"/>
    <x v="174"/>
    <n v="7.3665804862976074"/>
    <x v="0"/>
    <n v="1"/>
    <n v="1"/>
    <n v="1"/>
    <n v="1"/>
    <n v="1"/>
    <n v="1"/>
  </r>
  <r>
    <n v="2414"/>
    <s v="Male"/>
    <d v="1998-05-04T00:00:00"/>
    <n v="25"/>
    <n v="4"/>
    <x v="0"/>
    <x v="1"/>
    <s v="White/Caucasian"/>
    <x v="0"/>
    <s v="A1c"/>
    <x v="175"/>
    <n v="6.0494799613952637"/>
    <x v="0"/>
    <n v="1"/>
    <n v="1"/>
    <n v="1"/>
    <n v="1"/>
    <n v="1"/>
    <n v="1"/>
  </r>
  <r>
    <n v="2420"/>
    <s v="Female"/>
    <d v="1971-12-02T00:00:00"/>
    <n v="51"/>
    <n v="4"/>
    <x v="0"/>
    <x v="1"/>
    <s v="White/Caucasian"/>
    <x v="0"/>
    <s v="A1c"/>
    <x v="176"/>
    <n v="6.3732423782348633"/>
    <x v="0"/>
    <n v="1"/>
    <n v="1"/>
    <n v="1"/>
    <n v="1"/>
    <n v="1"/>
    <n v="1"/>
  </r>
  <r>
    <n v="2424"/>
    <s v="Male"/>
    <d v="2004-12-24T00:00:00"/>
    <n v="18"/>
    <n v="4"/>
    <x v="0"/>
    <x v="0"/>
    <s v="Black/African Am"/>
    <x v="0"/>
    <s v="A1c"/>
    <x v="177"/>
    <n v="7.029322624206543"/>
    <x v="0"/>
    <n v="1"/>
    <n v="1"/>
    <n v="1"/>
    <n v="1"/>
    <n v="1"/>
    <n v="1"/>
  </r>
  <r>
    <n v="2432"/>
    <s v="Male"/>
    <d v="1963-12-23T00:00:00"/>
    <n v="59"/>
    <n v="4"/>
    <x v="0"/>
    <x v="1"/>
    <s v="White/Caucasian"/>
    <x v="0"/>
    <s v="A1c"/>
    <x v="178"/>
    <n v="6.9939475059509277"/>
    <x v="0"/>
    <n v="1"/>
    <n v="1"/>
    <n v="0"/>
    <n v="0"/>
    <n v="1"/>
    <n v="0"/>
  </r>
  <r>
    <n v="2458"/>
    <s v="Male"/>
    <d v="1953-07-27T00:00:00"/>
    <n v="69"/>
    <n v="4"/>
    <x v="0"/>
    <x v="1"/>
    <s v="White/Caucasian"/>
    <x v="0"/>
    <s v="A1c"/>
    <x v="179"/>
    <n v="7.4303679466247559"/>
    <x v="0"/>
    <n v="1"/>
    <n v="1"/>
    <n v="1"/>
    <n v="1"/>
    <n v="1"/>
    <n v="1"/>
  </r>
  <r>
    <n v="2462"/>
    <s v="Female"/>
    <d v="2010-03-12T00:00:00"/>
    <n v="13"/>
    <n v="4"/>
    <x v="0"/>
    <x v="2"/>
    <s v="Asian/Chinese/Japanese/Korean/Pacific Islander"/>
    <x v="0"/>
    <s v="A1c"/>
    <x v="6"/>
    <m/>
    <x v="1"/>
    <n v="1"/>
    <n v="0"/>
    <n v="0"/>
    <n v="0"/>
    <n v="1"/>
    <n v="0"/>
  </r>
  <r>
    <n v="2463"/>
    <s v="Male"/>
    <d v="1954-07-03T00:00:00"/>
    <n v="68"/>
    <n v="4"/>
    <x v="0"/>
    <x v="1"/>
    <s v="White/Caucasian"/>
    <x v="0"/>
    <s v="A1c"/>
    <x v="180"/>
    <n v="7.029181957244873"/>
    <x v="0"/>
    <n v="1"/>
    <n v="1"/>
    <n v="1"/>
    <n v="1"/>
    <n v="1"/>
    <n v="1"/>
  </r>
  <r>
    <n v="2466"/>
    <s v="Female"/>
    <d v="1995-08-13T00:00:00"/>
    <n v="27"/>
    <n v="4"/>
    <x v="0"/>
    <x v="1"/>
    <s v="White/Caucasian"/>
    <x v="0"/>
    <s v="A1c"/>
    <x v="181"/>
    <n v="7.5977621078491211"/>
    <x v="0"/>
    <n v="1"/>
    <n v="1"/>
    <n v="1"/>
    <n v="1"/>
    <n v="1"/>
    <n v="1"/>
  </r>
  <r>
    <n v="2467"/>
    <s v="Female"/>
    <d v="1982-02-01T00:00:00"/>
    <n v="41"/>
    <n v="4"/>
    <x v="0"/>
    <x v="1"/>
    <s v="White/Caucasian"/>
    <x v="0"/>
    <s v="A1c"/>
    <x v="182"/>
    <n v="6.5468392372131348"/>
    <x v="0"/>
    <n v="1"/>
    <n v="1"/>
    <n v="1"/>
    <n v="1"/>
    <n v="1"/>
    <n v="1"/>
  </r>
  <r>
    <n v="2492"/>
    <s v="Male"/>
    <d v="2006-07-07T00:00:00"/>
    <n v="16"/>
    <n v="4"/>
    <x v="0"/>
    <x v="1"/>
    <s v="White/Caucasian"/>
    <x v="0"/>
    <s v="A1c"/>
    <x v="183"/>
    <n v="7.4326057434082031"/>
    <x v="1"/>
    <n v="1"/>
    <n v="1"/>
    <n v="1"/>
    <n v="1"/>
    <n v="1"/>
    <n v="1"/>
  </r>
  <r>
    <n v="2494"/>
    <s v="Male"/>
    <d v="1952-10-18T00:00:00"/>
    <n v="70"/>
    <n v="4"/>
    <x v="0"/>
    <x v="1"/>
    <s v="White/Caucasian"/>
    <x v="0"/>
    <s v="A1c"/>
    <x v="169"/>
    <n v="6.2829380035400391"/>
    <x v="0"/>
    <n v="1"/>
    <n v="1"/>
    <n v="1"/>
    <n v="1"/>
    <n v="1"/>
    <n v="1"/>
  </r>
  <r>
    <n v="2506"/>
    <s v="Female"/>
    <d v="1947-05-21T00:00:00"/>
    <n v="76"/>
    <n v="4"/>
    <x v="0"/>
    <x v="1"/>
    <s v="White/Caucasian"/>
    <x v="0"/>
    <s v="A1c"/>
    <x v="184"/>
    <n v="7.7313442230224609"/>
    <x v="1"/>
    <n v="1"/>
    <n v="1"/>
    <n v="0"/>
    <n v="0"/>
    <n v="1"/>
    <n v="0"/>
  </r>
  <r>
    <n v="2508"/>
    <s v="Female"/>
    <d v="1983-03-22T00:00:00"/>
    <n v="40"/>
    <n v="4"/>
    <x v="0"/>
    <x v="1"/>
    <s v="White/Caucasian"/>
    <x v="0"/>
    <s v="A1c"/>
    <x v="185"/>
    <n v="7.3973140716552734"/>
    <x v="0"/>
    <n v="1"/>
    <n v="1"/>
    <n v="1"/>
    <n v="1"/>
    <n v="1"/>
    <n v="1"/>
  </r>
  <r>
    <n v="2513"/>
    <s v="Male"/>
    <d v="2005-08-28T00:00:00"/>
    <n v="17"/>
    <n v="4"/>
    <x v="0"/>
    <x v="1"/>
    <s v="White/Caucasian"/>
    <x v="0"/>
    <s v="A1c"/>
    <x v="186"/>
    <n v="7.6241083145141602"/>
    <x v="1"/>
    <n v="1"/>
    <n v="1"/>
    <n v="1"/>
    <n v="1"/>
    <n v="1"/>
    <n v="1"/>
  </r>
  <r>
    <n v="2543"/>
    <s v="Female"/>
    <d v="1967-05-02T00:00:00"/>
    <n v="56"/>
    <n v="4"/>
    <x v="0"/>
    <x v="1"/>
    <s v="White/Caucasian"/>
    <x v="0"/>
    <s v="A1c"/>
    <x v="187"/>
    <n v="9.5774993896484375"/>
    <x v="0"/>
    <n v="1"/>
    <n v="1"/>
    <n v="1"/>
    <n v="1"/>
    <n v="0"/>
    <n v="0"/>
  </r>
  <r>
    <n v="2555"/>
    <s v="Male"/>
    <d v="1994-11-20T00:00:00"/>
    <n v="28"/>
    <n v="4"/>
    <x v="0"/>
    <x v="1"/>
    <s v="White/Caucasian"/>
    <x v="0"/>
    <s v="A1c"/>
    <x v="188"/>
    <n v="9.1276092529296875"/>
    <x v="0"/>
    <n v="1"/>
    <n v="1"/>
    <n v="0"/>
    <n v="0"/>
    <n v="0"/>
    <n v="0"/>
  </r>
  <r>
    <n v="2564"/>
    <s v="Female"/>
    <d v="2007-03-06T00:00:00"/>
    <n v="16"/>
    <n v="4"/>
    <x v="0"/>
    <x v="2"/>
    <s v="Asian/Chinese/Japanese/Korean/Pacific Islander"/>
    <x v="0"/>
    <s v="A1c"/>
    <x v="6"/>
    <m/>
    <x v="1"/>
    <n v="1"/>
    <n v="0"/>
    <n v="0"/>
    <n v="0"/>
    <n v="1"/>
    <n v="0"/>
  </r>
  <r>
    <n v="2567"/>
    <s v="Male"/>
    <d v="1955-11-10T00:00:00"/>
    <n v="67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2586"/>
    <s v="Male"/>
    <d v="1977-02-28T00:00:00"/>
    <n v="46"/>
    <n v="4"/>
    <x v="0"/>
    <x v="1"/>
    <s v="White/Caucasian"/>
    <x v="0"/>
    <s v="A1c"/>
    <x v="189"/>
    <n v="6.5543785095214844"/>
    <x v="0"/>
    <n v="1"/>
    <n v="1"/>
    <n v="1"/>
    <n v="1"/>
    <n v="1"/>
    <n v="1"/>
  </r>
  <r>
    <n v="2610"/>
    <s v="Female"/>
    <d v="1941-12-04T00:00:00"/>
    <n v="81"/>
    <n v="4"/>
    <x v="0"/>
    <x v="3"/>
    <s v="Other"/>
    <x v="0"/>
    <s v="A1c"/>
    <x v="6"/>
    <m/>
    <x v="1"/>
    <n v="1"/>
    <n v="0"/>
    <n v="0"/>
    <n v="0"/>
    <n v="1"/>
    <n v="0"/>
  </r>
  <r>
    <n v="2617"/>
    <s v="Male"/>
    <d v="1960-12-08T00:00:00"/>
    <n v="62"/>
    <n v="4"/>
    <x v="0"/>
    <x v="1"/>
    <s v="White/Caucasian"/>
    <x v="0"/>
    <s v="A1c"/>
    <x v="26"/>
    <n v="9.6890420913696289"/>
    <x v="0"/>
    <n v="1"/>
    <n v="1"/>
    <n v="0"/>
    <n v="0"/>
    <n v="0"/>
    <n v="0"/>
  </r>
  <r>
    <n v="2621"/>
    <s v="Female"/>
    <d v="1971-04-11T00:00:00"/>
    <n v="52"/>
    <n v="4"/>
    <x v="0"/>
    <x v="1"/>
    <s v="White/Caucasian"/>
    <x v="0"/>
    <s v="A1c"/>
    <x v="157"/>
    <n v="9.6455535888671875"/>
    <x v="0"/>
    <n v="1"/>
    <n v="1"/>
    <n v="1"/>
    <n v="1"/>
    <n v="0"/>
    <n v="0"/>
  </r>
  <r>
    <n v="2623"/>
    <s v="Male"/>
    <d v="1989-05-17T00:00:00"/>
    <n v="34"/>
    <n v="4"/>
    <x v="0"/>
    <x v="1"/>
    <s v="White/Caucasian"/>
    <x v="0"/>
    <s v="A1c"/>
    <x v="129"/>
    <n v="8.3943805694580078"/>
    <x v="0"/>
    <n v="1"/>
    <n v="1"/>
    <n v="1"/>
    <n v="1"/>
    <n v="0"/>
    <n v="0"/>
  </r>
  <r>
    <n v="2636"/>
    <s v="Male"/>
    <d v="1973-03-05T00:00:00"/>
    <n v="50"/>
    <n v="4"/>
    <x v="0"/>
    <x v="1"/>
    <s v="White/Caucasian"/>
    <x v="0"/>
    <s v="A1c"/>
    <x v="190"/>
    <n v="9.3578958511352539"/>
    <x v="0"/>
    <n v="1"/>
    <n v="1"/>
    <n v="0"/>
    <n v="0"/>
    <n v="0"/>
    <n v="0"/>
  </r>
  <r>
    <n v="2640"/>
    <s v="Male"/>
    <d v="1937-04-06T00:00:00"/>
    <n v="86"/>
    <n v="4"/>
    <x v="0"/>
    <x v="1"/>
    <s v="White/Caucasian"/>
    <x v="0"/>
    <s v="A1c"/>
    <x v="97"/>
    <n v="6.8421273231506348"/>
    <x v="1"/>
    <n v="1"/>
    <n v="1"/>
    <n v="1"/>
    <n v="1"/>
    <n v="1"/>
    <n v="1"/>
  </r>
  <r>
    <n v="2653"/>
    <s v="Male"/>
    <d v="1934-08-12T00:00:00"/>
    <n v="88"/>
    <n v="4"/>
    <x v="0"/>
    <x v="1"/>
    <s v="White/Caucasian"/>
    <x v="0"/>
    <s v="A1c"/>
    <x v="191"/>
    <n v="8.6564903259277344"/>
    <x v="1"/>
    <n v="1"/>
    <n v="1"/>
    <n v="0"/>
    <n v="0"/>
    <n v="0"/>
    <n v="0"/>
  </r>
  <r>
    <n v="2666"/>
    <s v="Female"/>
    <d v="1957-12-22T00:00:00"/>
    <n v="65"/>
    <n v="4"/>
    <x v="0"/>
    <x v="0"/>
    <s v="Black/African Am"/>
    <x v="0"/>
    <s v="A1c"/>
    <x v="192"/>
    <n v="8.1070613861083984"/>
    <x v="0"/>
    <n v="1"/>
    <n v="1"/>
    <n v="1"/>
    <n v="1"/>
    <n v="0"/>
    <n v="0"/>
  </r>
  <r>
    <n v="2669"/>
    <s v="Male"/>
    <d v="2002-05-06T00:00:00"/>
    <n v="21"/>
    <n v="4"/>
    <x v="0"/>
    <x v="1"/>
    <s v="White/Caucasian"/>
    <x v="0"/>
    <s v="A1c"/>
    <x v="193"/>
    <n v="8.0151424407958984"/>
    <x v="0"/>
    <n v="1"/>
    <n v="1"/>
    <n v="1"/>
    <n v="1"/>
    <n v="0"/>
    <n v="0"/>
  </r>
  <r>
    <n v="2675"/>
    <s v="Male"/>
    <d v="1963-05-27T00:00:00"/>
    <n v="60"/>
    <n v="4"/>
    <x v="0"/>
    <x v="1"/>
    <s v="White/Caucasian"/>
    <x v="0"/>
    <s v="A1c"/>
    <x v="194"/>
    <n v="7.7177901268005371"/>
    <x v="0"/>
    <n v="1"/>
    <n v="1"/>
    <n v="1"/>
    <n v="1"/>
    <n v="1"/>
    <n v="1"/>
  </r>
  <r>
    <n v="2684"/>
    <s v="Male"/>
    <d v="1985-01-13T00:00:00"/>
    <n v="38"/>
    <n v="4"/>
    <x v="0"/>
    <x v="1"/>
    <s v="White/Caucasian"/>
    <x v="0"/>
    <s v="A1c"/>
    <x v="194"/>
    <n v="7.5245532989501953"/>
    <x v="0"/>
    <n v="1"/>
    <n v="1"/>
    <n v="1"/>
    <n v="1"/>
    <n v="1"/>
    <n v="1"/>
  </r>
  <r>
    <n v="2693"/>
    <s v="Male"/>
    <d v="1955-06-21T00:00:00"/>
    <n v="67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2700"/>
    <s v="Female"/>
    <d v="1939-06-01T00:00:00"/>
    <n v="84"/>
    <n v="4"/>
    <x v="0"/>
    <x v="1"/>
    <s v="White/Caucasian"/>
    <x v="0"/>
    <s v="A1c"/>
    <x v="195"/>
    <n v="8.4497289657592773"/>
    <x v="1"/>
    <n v="1"/>
    <n v="1"/>
    <n v="1"/>
    <n v="1"/>
    <n v="0"/>
    <n v="0"/>
  </r>
  <r>
    <n v="2706"/>
    <s v="Female"/>
    <d v="1961-06-20T00:00:00"/>
    <n v="61"/>
    <n v="4"/>
    <x v="0"/>
    <x v="1"/>
    <s v="White/Caucasian"/>
    <x v="0"/>
    <s v="A1c"/>
    <x v="196"/>
    <n v="9.2354917526245117"/>
    <x v="0"/>
    <n v="1"/>
    <n v="1"/>
    <n v="1"/>
    <n v="1"/>
    <n v="0"/>
    <n v="0"/>
  </r>
  <r>
    <n v="2715"/>
    <s v="Male"/>
    <d v="1969-03-15T00:00:00"/>
    <n v="54"/>
    <n v="4"/>
    <x v="0"/>
    <x v="1"/>
    <s v="White/Caucasian"/>
    <x v="0"/>
    <s v="A1c"/>
    <x v="35"/>
    <n v="9.9224834442138672"/>
    <x v="0"/>
    <n v="1"/>
    <n v="1"/>
    <n v="1"/>
    <n v="1"/>
    <n v="0"/>
    <n v="0"/>
  </r>
  <r>
    <n v="2726"/>
    <s v="Female"/>
    <d v="1956-09-14T00:00:00"/>
    <n v="66"/>
    <n v="4"/>
    <x v="0"/>
    <x v="1"/>
    <s v="White/Caucasian"/>
    <x v="0"/>
    <s v="A1c"/>
    <x v="197"/>
    <n v="8.9696388244628906"/>
    <x v="0"/>
    <n v="1"/>
    <n v="1"/>
    <n v="1"/>
    <n v="1"/>
    <n v="0"/>
    <n v="0"/>
  </r>
  <r>
    <n v="2734"/>
    <s v="Male"/>
    <d v="1979-02-02T00:00:00"/>
    <n v="44"/>
    <n v="4"/>
    <x v="0"/>
    <x v="1"/>
    <s v="White/Caucasian"/>
    <x v="0"/>
    <s v="A1c"/>
    <x v="198"/>
    <n v="6.0485563278198242"/>
    <x v="0"/>
    <n v="1"/>
    <n v="1"/>
    <n v="1"/>
    <n v="1"/>
    <n v="1"/>
    <n v="1"/>
  </r>
  <r>
    <n v="2742"/>
    <s v="Male"/>
    <d v="1965-02-21T00:00:00"/>
    <n v="58"/>
    <n v="4"/>
    <x v="0"/>
    <x v="1"/>
    <s v="White/Caucasian"/>
    <x v="0"/>
    <s v="A1c"/>
    <x v="57"/>
    <n v="7.5256505012512207"/>
    <x v="0"/>
    <n v="1"/>
    <n v="1"/>
    <n v="1"/>
    <n v="1"/>
    <n v="1"/>
    <n v="1"/>
  </r>
  <r>
    <n v="2772"/>
    <s v="Male"/>
    <d v="1971-05-12T00:00:00"/>
    <n v="52"/>
    <n v="4"/>
    <x v="0"/>
    <x v="1"/>
    <s v="White/Caucasian"/>
    <x v="0"/>
    <s v="A1c"/>
    <x v="199"/>
    <n v="8.1436166763305664"/>
    <x v="0"/>
    <n v="1"/>
    <n v="1"/>
    <n v="1"/>
    <n v="1"/>
    <n v="0"/>
    <n v="0"/>
  </r>
  <r>
    <n v="2775"/>
    <s v="Female"/>
    <d v="1966-06-21T00:00:00"/>
    <n v="56"/>
    <n v="4"/>
    <x v="0"/>
    <x v="1"/>
    <s v="White/Caucasian"/>
    <x v="0"/>
    <s v="A1c"/>
    <x v="120"/>
    <n v="6.7152400016784668"/>
    <x v="0"/>
    <n v="1"/>
    <n v="1"/>
    <n v="0"/>
    <n v="0"/>
    <n v="1"/>
    <n v="0"/>
  </r>
  <r>
    <n v="2784"/>
    <s v="Female"/>
    <d v="1964-01-01T00:00:00"/>
    <n v="59"/>
    <n v="4"/>
    <x v="0"/>
    <x v="1"/>
    <s v="White/Caucasian"/>
    <x v="0"/>
    <s v="A1c"/>
    <x v="200"/>
    <n v="6.4038600921630859"/>
    <x v="0"/>
    <n v="1"/>
    <n v="1"/>
    <n v="1"/>
    <n v="1"/>
    <n v="1"/>
    <n v="1"/>
  </r>
  <r>
    <n v="2786"/>
    <s v="Male"/>
    <d v="1981-04-05T00:00:00"/>
    <n v="42"/>
    <n v="4"/>
    <x v="0"/>
    <x v="1"/>
    <s v="White/Caucasian"/>
    <x v="0"/>
    <s v="A1c"/>
    <x v="201"/>
    <n v="7.0777788162231445"/>
    <x v="0"/>
    <n v="1"/>
    <n v="1"/>
    <n v="1"/>
    <n v="1"/>
    <n v="1"/>
    <n v="1"/>
  </r>
  <r>
    <n v="2792"/>
    <s v="Female"/>
    <d v="1964-09-02T00:00:00"/>
    <n v="58"/>
    <n v="4"/>
    <x v="0"/>
    <x v="1"/>
    <s v="White/Caucasian"/>
    <x v="0"/>
    <s v="A1c"/>
    <x v="202"/>
    <n v="8.9466753005981445"/>
    <x v="0"/>
    <n v="1"/>
    <n v="1"/>
    <n v="0"/>
    <n v="0"/>
    <n v="0"/>
    <n v="0"/>
  </r>
  <r>
    <n v="2794"/>
    <s v="Male"/>
    <d v="2000-04-10T00:00:00"/>
    <n v="23"/>
    <n v="4"/>
    <x v="0"/>
    <x v="1"/>
    <s v="White/Caucasian"/>
    <x v="0"/>
    <s v="A1c"/>
    <x v="203"/>
    <n v="7.8936009407043457"/>
    <x v="0"/>
    <n v="1"/>
    <n v="1"/>
    <n v="1"/>
    <n v="1"/>
    <n v="1"/>
    <n v="1"/>
  </r>
  <r>
    <n v="2798"/>
    <s v="Male"/>
    <d v="2007-07-13T00:00:00"/>
    <n v="15"/>
    <n v="4"/>
    <x v="0"/>
    <x v="0"/>
    <s v="Black/African Am"/>
    <x v="0"/>
    <s v="A1c"/>
    <x v="204"/>
    <n v="5.8334097862243652"/>
    <x v="1"/>
    <n v="1"/>
    <n v="1"/>
    <n v="1"/>
    <n v="1"/>
    <n v="1"/>
    <n v="1"/>
  </r>
  <r>
    <n v="2814"/>
    <s v="Male"/>
    <d v="1926-04-28T00:00:00"/>
    <n v="97"/>
    <n v="4"/>
    <x v="0"/>
    <x v="1"/>
    <s v="White/Caucasian"/>
    <x v="2"/>
    <s v="A1c"/>
    <x v="205"/>
    <n v="9.6798820495605469"/>
    <x v="1"/>
    <n v="1"/>
    <n v="1"/>
    <n v="1"/>
    <n v="1"/>
    <n v="0"/>
    <n v="0"/>
  </r>
  <r>
    <n v="2819"/>
    <s v="Male"/>
    <d v="1972-12-02T00:00:00"/>
    <n v="50"/>
    <n v="4"/>
    <x v="0"/>
    <x v="2"/>
    <s v="Asian/Chinese/Japanese/Korean/Pacific Islander"/>
    <x v="0"/>
    <s v="A1c"/>
    <x v="6"/>
    <m/>
    <x v="0"/>
    <n v="1"/>
    <n v="0"/>
    <n v="0"/>
    <n v="0"/>
    <n v="1"/>
    <n v="0"/>
  </r>
  <r>
    <n v="2822"/>
    <s v="Male"/>
    <d v="1968-02-07T00:00:00"/>
    <n v="55"/>
    <n v="4"/>
    <x v="0"/>
    <x v="1"/>
    <s v="White/Caucasian"/>
    <x v="0"/>
    <s v="A1c"/>
    <x v="97"/>
    <n v="6.2327580451965332"/>
    <x v="0"/>
    <n v="1"/>
    <n v="1"/>
    <n v="1"/>
    <n v="1"/>
    <n v="1"/>
    <n v="1"/>
  </r>
  <r>
    <n v="2829"/>
    <s v="Female"/>
    <d v="1954-03-20T00:00:00"/>
    <n v="69"/>
    <n v="4"/>
    <x v="0"/>
    <x v="1"/>
    <s v="White/Caucasian"/>
    <x v="0"/>
    <s v="A1c"/>
    <x v="206"/>
    <n v="7.5075149536132813"/>
    <x v="0"/>
    <n v="1"/>
    <n v="1"/>
    <n v="1"/>
    <n v="1"/>
    <n v="1"/>
    <n v="1"/>
  </r>
  <r>
    <n v="2842"/>
    <s v="Female"/>
    <d v="1969-12-11T00:00:00"/>
    <n v="53"/>
    <n v="4"/>
    <x v="0"/>
    <x v="1"/>
    <s v="White/Caucasian"/>
    <x v="0"/>
    <s v="A1c"/>
    <x v="145"/>
    <n v="5.9449186325073242"/>
    <x v="0"/>
    <n v="1"/>
    <n v="1"/>
    <n v="0"/>
    <n v="0"/>
    <n v="1"/>
    <n v="0"/>
  </r>
  <r>
    <n v="2861"/>
    <s v="Male"/>
    <d v="1946-10-19T00:00:00"/>
    <n v="76"/>
    <n v="4"/>
    <x v="0"/>
    <x v="1"/>
    <s v="White/Caucasian"/>
    <x v="0"/>
    <s v="A1c"/>
    <x v="22"/>
    <n v="9.8827114105224609"/>
    <x v="1"/>
    <n v="1"/>
    <n v="1"/>
    <n v="1"/>
    <n v="1"/>
    <n v="0"/>
    <n v="0"/>
  </r>
  <r>
    <n v="2867"/>
    <s v="Male"/>
    <d v="1987-08-03T00:00:00"/>
    <n v="35"/>
    <n v="4"/>
    <x v="0"/>
    <x v="1"/>
    <s v="White/Caucasian"/>
    <x v="0"/>
    <s v="A1c"/>
    <x v="207"/>
    <n v="6.5089645385742188"/>
    <x v="0"/>
    <n v="1"/>
    <n v="1"/>
    <n v="1"/>
    <n v="1"/>
    <n v="1"/>
    <n v="1"/>
  </r>
  <r>
    <n v="2892"/>
    <s v="Female"/>
    <d v="1936-05-19T00:00:00"/>
    <n v="87"/>
    <n v="4"/>
    <x v="0"/>
    <x v="1"/>
    <s v="White/Caucasian"/>
    <x v="0"/>
    <s v="A1c"/>
    <x v="208"/>
    <n v="8.6657314300537109"/>
    <x v="1"/>
    <n v="1"/>
    <n v="1"/>
    <n v="1"/>
    <n v="1"/>
    <n v="0"/>
    <n v="0"/>
  </r>
  <r>
    <n v="2893"/>
    <s v="Male"/>
    <d v="1960-03-25T00:00:00"/>
    <n v="63"/>
    <n v="4"/>
    <x v="0"/>
    <x v="1"/>
    <s v="White/Caucasian"/>
    <x v="0"/>
    <s v="A1c"/>
    <x v="209"/>
    <n v="6.5933017730712891"/>
    <x v="0"/>
    <n v="1"/>
    <n v="1"/>
    <n v="1"/>
    <n v="1"/>
    <n v="1"/>
    <n v="1"/>
  </r>
  <r>
    <n v="2896"/>
    <s v="Female"/>
    <d v="1938-07-18T00:00:00"/>
    <n v="84"/>
    <n v="4"/>
    <x v="0"/>
    <x v="1"/>
    <s v="White/Caucasian"/>
    <x v="0"/>
    <s v="A1c"/>
    <x v="1"/>
    <n v="9.3202857971191406"/>
    <x v="1"/>
    <n v="1"/>
    <n v="1"/>
    <n v="1"/>
    <n v="1"/>
    <n v="0"/>
    <n v="0"/>
  </r>
  <r>
    <n v="2919"/>
    <s v="Male"/>
    <d v="1977-10-14T00:00:00"/>
    <n v="45"/>
    <n v="4"/>
    <x v="0"/>
    <x v="1"/>
    <s v="White/Caucasian"/>
    <x v="0"/>
    <s v="A1c"/>
    <x v="210"/>
    <n v="9.4832477569580078"/>
    <x v="0"/>
    <n v="1"/>
    <n v="1"/>
    <n v="0"/>
    <n v="0"/>
    <n v="0"/>
    <n v="0"/>
  </r>
  <r>
    <n v="2929"/>
    <s v="Male"/>
    <d v="1956-07-31T00:00:00"/>
    <n v="66"/>
    <n v="4"/>
    <x v="0"/>
    <x v="1"/>
    <s v="White/Caucasian"/>
    <x v="0"/>
    <s v="A1c"/>
    <x v="211"/>
    <n v="8.293116569519043"/>
    <x v="0"/>
    <n v="1"/>
    <n v="1"/>
    <n v="1"/>
    <n v="1"/>
    <n v="0"/>
    <n v="0"/>
  </r>
  <r>
    <n v="2933"/>
    <s v="Male"/>
    <d v="1939-10-28T00:00:00"/>
    <n v="83"/>
    <n v="4"/>
    <x v="0"/>
    <x v="1"/>
    <s v="White/Caucasian"/>
    <x v="1"/>
    <s v="A1c"/>
    <x v="212"/>
    <n v="5.9"/>
    <x v="1"/>
    <n v="1"/>
    <n v="1"/>
    <n v="1"/>
    <n v="1"/>
    <n v="1"/>
    <n v="1"/>
  </r>
  <r>
    <n v="2937"/>
    <s v="Male"/>
    <d v="1986-04-22T00:00:00"/>
    <n v="37"/>
    <n v="4"/>
    <x v="0"/>
    <x v="1"/>
    <s v="White/Caucasian"/>
    <x v="0"/>
    <s v="A1c"/>
    <x v="213"/>
    <n v="8.2977228164672852"/>
    <x v="0"/>
    <n v="1"/>
    <n v="1"/>
    <n v="1"/>
    <n v="1"/>
    <n v="0"/>
    <n v="0"/>
  </r>
  <r>
    <n v="2941"/>
    <s v="Male"/>
    <d v="1931-07-28T00:00:00"/>
    <n v="91"/>
    <n v="4"/>
    <x v="0"/>
    <x v="1"/>
    <s v="White/Caucasian"/>
    <x v="2"/>
    <s v="A1c"/>
    <x v="121"/>
    <n v="7.6157050132751465"/>
    <x v="1"/>
    <n v="1"/>
    <n v="1"/>
    <n v="1"/>
    <n v="1"/>
    <n v="1"/>
    <n v="1"/>
  </r>
  <r>
    <n v="2979"/>
    <s v="Female"/>
    <d v="1951-05-08T00:00:00"/>
    <n v="72"/>
    <n v="4"/>
    <x v="0"/>
    <x v="1"/>
    <s v="White/Caucasian"/>
    <x v="0"/>
    <s v="A1c"/>
    <x v="82"/>
    <n v="9.0128622055053711"/>
    <x v="0"/>
    <n v="1"/>
    <n v="1"/>
    <n v="0"/>
    <n v="0"/>
    <n v="0"/>
    <n v="0"/>
  </r>
  <r>
    <n v="2993"/>
    <s v="Female"/>
    <d v="1945-03-31T00:00:00"/>
    <n v="78"/>
    <n v="4"/>
    <x v="0"/>
    <x v="1"/>
    <s v="White/Caucasian"/>
    <x v="0"/>
    <s v="A1c"/>
    <x v="214"/>
    <n v="6.2613449096679688"/>
    <x v="1"/>
    <n v="1"/>
    <n v="1"/>
    <n v="1"/>
    <n v="1"/>
    <n v="1"/>
    <n v="1"/>
  </r>
  <r>
    <n v="2997"/>
    <s v="Female"/>
    <d v="1984-09-28T00:00:00"/>
    <n v="38"/>
    <n v="4"/>
    <x v="0"/>
    <x v="1"/>
    <s v="White/Caucasian"/>
    <x v="3"/>
    <s v="A1c"/>
    <x v="215"/>
    <n v="8.0152359008789063"/>
    <x v="0"/>
    <n v="1"/>
    <n v="1"/>
    <n v="0"/>
    <n v="0"/>
    <n v="0"/>
    <n v="0"/>
  </r>
  <r>
    <n v="10"/>
    <s v="Male"/>
    <d v="2002-05-21T00:00:00"/>
    <n v="21"/>
    <n v="4"/>
    <x v="1"/>
    <x v="1"/>
    <s v="White/Caucasian"/>
    <x v="0"/>
    <s v="A1c"/>
    <x v="216"/>
    <n v="8.5646381378173828"/>
    <x v="0"/>
    <n v="1"/>
    <n v="1"/>
    <n v="1"/>
    <n v="1"/>
    <n v="0"/>
    <n v="0"/>
  </r>
  <r>
    <n v="20"/>
    <s v="Male"/>
    <d v="1953-02-21T00:00:00"/>
    <n v="70"/>
    <n v="4"/>
    <x v="1"/>
    <x v="1"/>
    <s v="White/Caucasian"/>
    <x v="0"/>
    <s v="A1c"/>
    <x v="217"/>
    <n v="8.8212308883666992"/>
    <x v="0"/>
    <n v="1"/>
    <n v="1"/>
    <n v="1"/>
    <n v="1"/>
    <n v="0"/>
    <n v="0"/>
  </r>
  <r>
    <n v="26"/>
    <s v="Female"/>
    <d v="1979-05-11T00:00:00"/>
    <n v="44"/>
    <n v="4"/>
    <x v="1"/>
    <x v="1"/>
    <s v="White/Caucasian"/>
    <x v="0"/>
    <s v="A1c"/>
    <x v="218"/>
    <n v="9.5679998397827148"/>
    <x v="0"/>
    <n v="1"/>
    <n v="1"/>
    <n v="0"/>
    <n v="0"/>
    <n v="0"/>
    <n v="0"/>
  </r>
  <r>
    <n v="33"/>
    <s v="Male"/>
    <d v="1997-11-18T00:00:00"/>
    <n v="25"/>
    <n v="4"/>
    <x v="1"/>
    <x v="3"/>
    <s v="Other"/>
    <x v="0"/>
    <s v="A1c"/>
    <x v="6"/>
    <m/>
    <x v="0"/>
    <n v="1"/>
    <n v="0"/>
    <n v="0"/>
    <n v="0"/>
    <n v="1"/>
    <n v="0"/>
  </r>
  <r>
    <n v="36"/>
    <s v="Female"/>
    <d v="2007-03-30T00:00:00"/>
    <n v="16"/>
    <n v="4"/>
    <x v="1"/>
    <x v="1"/>
    <s v="White/Caucasian"/>
    <x v="0"/>
    <s v="A1c"/>
    <x v="157"/>
    <n v="7.1502523422241211"/>
    <x v="1"/>
    <n v="1"/>
    <n v="1"/>
    <n v="1"/>
    <n v="1"/>
    <n v="1"/>
    <n v="1"/>
  </r>
  <r>
    <n v="48"/>
    <s v="Male"/>
    <d v="1982-05-18T00:00:00"/>
    <n v="41"/>
    <n v="4"/>
    <x v="1"/>
    <x v="1"/>
    <s v="White/Caucasian"/>
    <x v="0"/>
    <s v="A1c"/>
    <x v="219"/>
    <n v="6.7796058654785156"/>
    <x v="0"/>
    <n v="1"/>
    <n v="1"/>
    <n v="0"/>
    <n v="0"/>
    <n v="1"/>
    <n v="0"/>
  </r>
  <r>
    <n v="53"/>
    <s v="Female"/>
    <d v="1951-12-17T00:00:00"/>
    <n v="71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67"/>
    <s v="Male"/>
    <d v="1937-11-19T00:00:00"/>
    <n v="85"/>
    <n v="4"/>
    <x v="1"/>
    <x v="1"/>
    <s v="White/Caucasian"/>
    <x v="1"/>
    <s v="A1c"/>
    <x v="6"/>
    <m/>
    <x v="1"/>
    <n v="1"/>
    <n v="0"/>
    <n v="0"/>
    <n v="0"/>
    <n v="1"/>
    <n v="0"/>
  </r>
  <r>
    <n v="72"/>
    <s v="Male"/>
    <d v="1971-05-22T00:00:00"/>
    <n v="52"/>
    <n v="4"/>
    <x v="1"/>
    <x v="1"/>
    <s v="White/Caucasian"/>
    <x v="0"/>
    <s v="A1c"/>
    <x v="220"/>
    <n v="6.0813531875610352"/>
    <x v="0"/>
    <n v="1"/>
    <n v="1"/>
    <n v="1"/>
    <n v="1"/>
    <n v="1"/>
    <n v="1"/>
  </r>
  <r>
    <n v="96"/>
    <s v="Female"/>
    <d v="1976-08-15T00:00:00"/>
    <n v="46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114"/>
    <s v="Male"/>
    <d v="1993-12-15T00:00:00"/>
    <n v="29"/>
    <n v="4"/>
    <x v="1"/>
    <x v="0"/>
    <s v="Black/African Am"/>
    <x v="0"/>
    <s v="A1c"/>
    <x v="221"/>
    <n v="6.8618583679199219"/>
    <x v="0"/>
    <n v="1"/>
    <n v="1"/>
    <n v="0"/>
    <n v="0"/>
    <n v="1"/>
    <n v="0"/>
  </r>
  <r>
    <n v="129"/>
    <s v="Female"/>
    <d v="1965-10-02T00:00:00"/>
    <n v="57"/>
    <n v="4"/>
    <x v="1"/>
    <x v="1"/>
    <s v="White/Caucasian"/>
    <x v="0"/>
    <s v="A1c"/>
    <x v="222"/>
    <n v="6.4338202476501465"/>
    <x v="0"/>
    <n v="1"/>
    <n v="1"/>
    <n v="0"/>
    <n v="0"/>
    <n v="1"/>
    <n v="0"/>
  </r>
  <r>
    <n v="133"/>
    <s v="Female"/>
    <d v="1988-11-16T00:00:00"/>
    <n v="34"/>
    <n v="4"/>
    <x v="1"/>
    <x v="1"/>
    <s v="White/Caucasian"/>
    <x v="3"/>
    <s v="A1c"/>
    <x v="223"/>
    <n v="7.594367504119873"/>
    <x v="0"/>
    <n v="1"/>
    <n v="1"/>
    <n v="1"/>
    <n v="1"/>
    <n v="1"/>
    <n v="1"/>
  </r>
  <r>
    <n v="146"/>
    <s v="Male"/>
    <d v="1981-07-14T00:00:00"/>
    <n v="41"/>
    <n v="4"/>
    <x v="1"/>
    <x v="1"/>
    <s v="White/Caucasian"/>
    <x v="0"/>
    <s v="A1c"/>
    <x v="224"/>
    <n v="6.7143058776855469"/>
    <x v="0"/>
    <n v="1"/>
    <n v="1"/>
    <n v="1"/>
    <n v="1"/>
    <n v="1"/>
    <n v="1"/>
  </r>
  <r>
    <n v="150"/>
    <s v="Female"/>
    <d v="1996-04-22T00:00:00"/>
    <n v="27"/>
    <n v="4"/>
    <x v="1"/>
    <x v="0"/>
    <s v="Black/African Am"/>
    <x v="0"/>
    <s v="A1c"/>
    <x v="6"/>
    <m/>
    <x v="0"/>
    <n v="1"/>
    <n v="0"/>
    <n v="0"/>
    <n v="0"/>
    <n v="1"/>
    <n v="0"/>
  </r>
  <r>
    <n v="157"/>
    <s v="Female"/>
    <d v="1985-08-28T00:00:00"/>
    <n v="37"/>
    <n v="4"/>
    <x v="1"/>
    <x v="1"/>
    <s v="White/Caucasian"/>
    <x v="3"/>
    <s v="A1c"/>
    <x v="225"/>
    <n v="7.2602105140686035"/>
    <x v="0"/>
    <n v="1"/>
    <n v="1"/>
    <n v="0"/>
    <n v="0"/>
    <n v="1"/>
    <n v="0"/>
  </r>
  <r>
    <n v="159"/>
    <s v="Male"/>
    <d v="1966-05-01T00:00:00"/>
    <n v="57"/>
    <n v="4"/>
    <x v="1"/>
    <x v="1"/>
    <s v="White/Caucasian"/>
    <x v="0"/>
    <s v="A1c"/>
    <x v="226"/>
    <n v="9.3904867172241211"/>
    <x v="0"/>
    <n v="1"/>
    <n v="1"/>
    <n v="0"/>
    <n v="0"/>
    <n v="0"/>
    <n v="0"/>
  </r>
  <r>
    <n v="181"/>
    <s v="Male"/>
    <d v="1956-12-17T00:00:00"/>
    <n v="66"/>
    <n v="4"/>
    <x v="1"/>
    <x v="1"/>
    <s v="White/Caucasian"/>
    <x v="0"/>
    <s v="A1c"/>
    <x v="199"/>
    <n v="8.8917446136474609"/>
    <x v="0"/>
    <n v="1"/>
    <n v="1"/>
    <n v="1"/>
    <n v="1"/>
    <n v="0"/>
    <n v="0"/>
  </r>
  <r>
    <n v="185"/>
    <s v="Male"/>
    <d v="1927-04-02T00:00:00"/>
    <n v="96"/>
    <n v="4"/>
    <x v="1"/>
    <x v="1"/>
    <s v="White/Caucasian"/>
    <x v="2"/>
    <s v="A1c"/>
    <x v="6"/>
    <m/>
    <x v="1"/>
    <n v="1"/>
    <n v="0"/>
    <n v="0"/>
    <n v="0"/>
    <n v="1"/>
    <n v="0"/>
  </r>
  <r>
    <n v="187"/>
    <s v="Male"/>
    <d v="1942-10-12T00:00:00"/>
    <n v="80"/>
    <n v="4"/>
    <x v="1"/>
    <x v="0"/>
    <s v="Black/African Am"/>
    <x v="0"/>
    <s v="A1c"/>
    <x v="6"/>
    <m/>
    <x v="1"/>
    <n v="1"/>
    <n v="0"/>
    <n v="0"/>
    <n v="0"/>
    <n v="1"/>
    <n v="0"/>
  </r>
  <r>
    <n v="196"/>
    <s v="Male"/>
    <d v="1970-04-21T00:00:00"/>
    <n v="53"/>
    <n v="4"/>
    <x v="1"/>
    <x v="1"/>
    <s v="White/Caucasian"/>
    <x v="0"/>
    <s v="A1c"/>
    <x v="227"/>
    <n v="9.5947084426879883"/>
    <x v="0"/>
    <n v="1"/>
    <n v="1"/>
    <n v="1"/>
    <n v="1"/>
    <n v="0"/>
    <n v="0"/>
  </r>
  <r>
    <n v="201"/>
    <s v="Female"/>
    <d v="1937-04-22T00:00:00"/>
    <n v="86"/>
    <n v="4"/>
    <x v="1"/>
    <x v="1"/>
    <s v="White/Caucasian"/>
    <x v="0"/>
    <s v="A1c"/>
    <x v="137"/>
    <n v="6.9706134796142578"/>
    <x v="1"/>
    <n v="1"/>
    <n v="1"/>
    <n v="0"/>
    <n v="0"/>
    <n v="1"/>
    <n v="0"/>
  </r>
  <r>
    <n v="203"/>
    <s v="Female"/>
    <d v="1947-08-09T00:00:00"/>
    <n v="75"/>
    <n v="4"/>
    <x v="1"/>
    <x v="1"/>
    <s v="White/Caucasian"/>
    <x v="0"/>
    <s v="A1c"/>
    <x v="228"/>
    <n v="8.7365398406982422"/>
    <x v="0"/>
    <n v="1"/>
    <n v="1"/>
    <n v="1"/>
    <n v="1"/>
    <n v="0"/>
    <n v="0"/>
  </r>
  <r>
    <n v="210"/>
    <s v="Male"/>
    <d v="1964-02-29T00:00:00"/>
    <n v="59"/>
    <n v="4"/>
    <x v="1"/>
    <x v="1"/>
    <s v="White/Caucasian"/>
    <x v="0"/>
    <s v="A1c"/>
    <x v="229"/>
    <n v="6.6800107955932617"/>
    <x v="0"/>
    <n v="1"/>
    <n v="1"/>
    <n v="0"/>
    <n v="0"/>
    <n v="1"/>
    <n v="0"/>
  </r>
  <r>
    <n v="216"/>
    <s v="Female"/>
    <d v="1971-12-06T00:00:00"/>
    <n v="51"/>
    <n v="4"/>
    <x v="1"/>
    <x v="1"/>
    <s v="White/Caucasian"/>
    <x v="0"/>
    <s v="A1c"/>
    <x v="6"/>
    <m/>
    <x v="0"/>
    <n v="1"/>
    <n v="0"/>
    <n v="0"/>
    <n v="0"/>
    <n v="1"/>
    <n v="0"/>
  </r>
  <r>
    <n v="217"/>
    <s v="Female"/>
    <d v="1993-03-07T00:00:00"/>
    <n v="30"/>
    <n v="4"/>
    <x v="1"/>
    <x v="1"/>
    <s v="White/Caucasian"/>
    <x v="0"/>
    <s v="A1c"/>
    <x v="6"/>
    <m/>
    <x v="0"/>
    <n v="1"/>
    <n v="0"/>
    <n v="0"/>
    <n v="0"/>
    <n v="1"/>
    <n v="0"/>
  </r>
  <r>
    <n v="237"/>
    <s v="Female"/>
    <d v="1924-12-14T00:00:00"/>
    <n v="98"/>
    <n v="4"/>
    <x v="1"/>
    <x v="1"/>
    <s v="White/Caucasian"/>
    <x v="2"/>
    <s v="A1c"/>
    <x v="230"/>
    <n v="8.0331258773803711"/>
    <x v="1"/>
    <n v="1"/>
    <n v="1"/>
    <n v="1"/>
    <n v="1"/>
    <n v="0"/>
    <n v="0"/>
  </r>
  <r>
    <n v="249"/>
    <s v="Male"/>
    <d v="1977-07-17T00:00:00"/>
    <n v="45"/>
    <n v="4"/>
    <x v="1"/>
    <x v="1"/>
    <s v="White/Caucasian"/>
    <x v="0"/>
    <s v="A1c"/>
    <x v="231"/>
    <n v="8.791534423828125"/>
    <x v="0"/>
    <n v="1"/>
    <n v="1"/>
    <n v="0"/>
    <n v="0"/>
    <n v="0"/>
    <n v="0"/>
  </r>
  <r>
    <n v="256"/>
    <s v="Male"/>
    <d v="1979-02-10T00:00:00"/>
    <n v="44"/>
    <n v="4"/>
    <x v="1"/>
    <x v="1"/>
    <s v="White/Caucasian"/>
    <x v="0"/>
    <s v="A1c"/>
    <x v="232"/>
    <n v="6.8679375648498535"/>
    <x v="0"/>
    <n v="1"/>
    <n v="1"/>
    <n v="1"/>
    <n v="1"/>
    <n v="1"/>
    <n v="1"/>
  </r>
  <r>
    <n v="263"/>
    <s v="Female"/>
    <d v="1989-05-13T00:00:00"/>
    <n v="34"/>
    <n v="4"/>
    <x v="1"/>
    <x v="2"/>
    <s v="Asian/Chinese/Japanese/Korean/Pacific Islander"/>
    <x v="3"/>
    <s v="A1c"/>
    <x v="6"/>
    <m/>
    <x v="0"/>
    <n v="1"/>
    <n v="0"/>
    <n v="0"/>
    <n v="0"/>
    <n v="1"/>
    <n v="0"/>
  </r>
  <r>
    <n v="274"/>
    <s v="Male"/>
    <d v="1930-06-29T00:00:00"/>
    <n v="92"/>
    <n v="4"/>
    <x v="1"/>
    <x v="1"/>
    <s v="White/Caucasian"/>
    <x v="2"/>
    <s v="A1c"/>
    <x v="6"/>
    <m/>
    <x v="1"/>
    <n v="1"/>
    <n v="0"/>
    <n v="0"/>
    <n v="0"/>
    <n v="1"/>
    <n v="0"/>
  </r>
  <r>
    <n v="279"/>
    <s v="Male"/>
    <d v="1926-05-04T00:00:00"/>
    <n v="97"/>
    <n v="4"/>
    <x v="1"/>
    <x v="1"/>
    <s v="White/Caucasian"/>
    <x v="2"/>
    <s v="A1c"/>
    <x v="6"/>
    <m/>
    <x v="1"/>
    <n v="1"/>
    <n v="0"/>
    <n v="0"/>
    <n v="0"/>
    <n v="1"/>
    <n v="0"/>
  </r>
  <r>
    <n v="291"/>
    <s v="Male"/>
    <d v="1945-12-12T00:00:00"/>
    <n v="77"/>
    <n v="4"/>
    <x v="1"/>
    <x v="1"/>
    <s v="White/Caucasian"/>
    <x v="0"/>
    <s v="A1c"/>
    <x v="233"/>
    <n v="7.5839648246765137"/>
    <x v="1"/>
    <n v="1"/>
    <n v="1"/>
    <n v="1"/>
    <n v="1"/>
    <n v="1"/>
    <n v="1"/>
  </r>
  <r>
    <n v="295"/>
    <s v="Male"/>
    <d v="1926-10-02T00:00:00"/>
    <n v="96"/>
    <n v="4"/>
    <x v="1"/>
    <x v="1"/>
    <s v="White/Caucasian"/>
    <x v="2"/>
    <s v="A1c"/>
    <x v="6"/>
    <m/>
    <x v="1"/>
    <n v="1"/>
    <n v="0"/>
    <n v="0"/>
    <n v="0"/>
    <n v="1"/>
    <n v="0"/>
  </r>
  <r>
    <n v="296"/>
    <s v="Male"/>
    <d v="1997-02-27T00:00:00"/>
    <n v="26"/>
    <n v="4"/>
    <x v="1"/>
    <x v="1"/>
    <s v="White/Caucasian"/>
    <x v="0"/>
    <s v="A1c"/>
    <x v="234"/>
    <n v="7.4279670715332031"/>
    <x v="0"/>
    <n v="1"/>
    <n v="1"/>
    <n v="0"/>
    <n v="0"/>
    <n v="1"/>
    <n v="0"/>
  </r>
  <r>
    <n v="301"/>
    <s v="Male"/>
    <d v="1999-01-24T00:00:00"/>
    <n v="24"/>
    <n v="4"/>
    <x v="1"/>
    <x v="1"/>
    <s v="White/Caucasian"/>
    <x v="0"/>
    <s v="A1c"/>
    <x v="235"/>
    <n v="6.2848114967346191"/>
    <x v="0"/>
    <n v="1"/>
    <n v="1"/>
    <n v="1"/>
    <n v="1"/>
    <n v="1"/>
    <n v="1"/>
  </r>
  <r>
    <n v="308"/>
    <s v="Male"/>
    <d v="1941-02-28T00:00:00"/>
    <n v="82"/>
    <n v="4"/>
    <x v="1"/>
    <x v="1"/>
    <s v="White/Caucasian"/>
    <x v="0"/>
    <s v="A1c"/>
    <x v="6"/>
    <m/>
    <x v="1"/>
    <n v="1"/>
    <n v="0"/>
    <n v="0"/>
    <n v="0"/>
    <n v="1"/>
    <n v="0"/>
  </r>
  <r>
    <n v="315"/>
    <s v="Male"/>
    <d v="1958-02-21T00:00:00"/>
    <n v="65"/>
    <n v="4"/>
    <x v="1"/>
    <x v="1"/>
    <s v="White/Caucasian"/>
    <x v="0"/>
    <s v="A1c"/>
    <x v="6"/>
    <m/>
    <x v="0"/>
    <n v="1"/>
    <n v="0"/>
    <n v="0"/>
    <n v="0"/>
    <n v="1"/>
    <n v="0"/>
  </r>
  <r>
    <n v="328"/>
    <s v="Female"/>
    <d v="1991-11-28T00:00:00"/>
    <n v="31"/>
    <n v="4"/>
    <x v="1"/>
    <x v="1"/>
    <s v="White/Caucasian"/>
    <x v="0"/>
    <s v="A1c"/>
    <x v="6"/>
    <m/>
    <x v="0"/>
    <n v="1"/>
    <n v="0"/>
    <n v="0"/>
    <n v="0"/>
    <n v="1"/>
    <n v="0"/>
  </r>
  <r>
    <n v="332"/>
    <s v="Male"/>
    <d v="2006-04-02T00:00:00"/>
    <n v="17"/>
    <n v="4"/>
    <x v="1"/>
    <x v="1"/>
    <s v="White/Caucasian"/>
    <x v="0"/>
    <s v="A1c"/>
    <x v="236"/>
    <n v="7.8667817115783691"/>
    <x v="1"/>
    <n v="1"/>
    <n v="1"/>
    <n v="1"/>
    <n v="1"/>
    <n v="1"/>
    <n v="1"/>
  </r>
  <r>
    <n v="342"/>
    <s v="Male"/>
    <d v="1956-07-31T00:00:00"/>
    <n v="66"/>
    <n v="4"/>
    <x v="1"/>
    <x v="1"/>
    <s v="White/Caucasian"/>
    <x v="0"/>
    <s v="A1c"/>
    <x v="237"/>
    <n v="9.3882951736450195"/>
    <x v="0"/>
    <n v="1"/>
    <n v="1"/>
    <n v="1"/>
    <n v="1"/>
    <n v="0"/>
    <n v="0"/>
  </r>
  <r>
    <n v="353"/>
    <s v="Female"/>
    <d v="1974-10-28T00:00:00"/>
    <n v="48"/>
    <n v="4"/>
    <x v="1"/>
    <x v="1"/>
    <s v="White/Caucasian"/>
    <x v="0"/>
    <s v="A1c"/>
    <x v="6"/>
    <m/>
    <x v="0"/>
    <n v="1"/>
    <n v="0"/>
    <n v="0"/>
    <n v="0"/>
    <n v="1"/>
    <n v="0"/>
  </r>
  <r>
    <n v="358"/>
    <s v="Male"/>
    <d v="1978-04-28T00:00:00"/>
    <n v="45"/>
    <n v="4"/>
    <x v="1"/>
    <x v="1"/>
    <s v="White/Caucasian"/>
    <x v="0"/>
    <s v="A1c"/>
    <x v="126"/>
    <n v="7.8579540252685547"/>
    <x v="0"/>
    <n v="1"/>
    <n v="1"/>
    <n v="1"/>
    <n v="1"/>
    <n v="1"/>
    <n v="1"/>
  </r>
  <r>
    <n v="362"/>
    <s v="Male"/>
    <d v="1953-12-12T00:00:00"/>
    <n v="69"/>
    <n v="4"/>
    <x v="1"/>
    <x v="1"/>
    <s v="White/Caucasian"/>
    <x v="0"/>
    <s v="A1c"/>
    <x v="238"/>
    <n v="6.7072305679321289"/>
    <x v="0"/>
    <n v="1"/>
    <n v="1"/>
    <n v="0"/>
    <n v="0"/>
    <n v="1"/>
    <n v="0"/>
  </r>
  <r>
    <n v="374"/>
    <s v="Male"/>
    <d v="1989-01-11T00:00:00"/>
    <n v="34"/>
    <n v="4"/>
    <x v="1"/>
    <x v="1"/>
    <s v="White/Caucasian"/>
    <x v="0"/>
    <s v="A1c"/>
    <x v="239"/>
    <n v="7.1249585151672363"/>
    <x v="0"/>
    <n v="1"/>
    <n v="1"/>
    <n v="1"/>
    <n v="1"/>
    <n v="1"/>
    <n v="1"/>
  </r>
  <r>
    <n v="375"/>
    <s v="Male"/>
    <d v="1979-06-09T00:00:00"/>
    <n v="44"/>
    <n v="4"/>
    <x v="1"/>
    <x v="1"/>
    <s v="White/Caucasian"/>
    <x v="0"/>
    <s v="A1c"/>
    <x v="240"/>
    <n v="7.7117247581481934"/>
    <x v="0"/>
    <n v="1"/>
    <n v="1"/>
    <n v="0"/>
    <n v="0"/>
    <n v="1"/>
    <n v="0"/>
  </r>
  <r>
    <n v="385"/>
    <s v="Male"/>
    <d v="1954-07-11T00:00:00"/>
    <n v="68"/>
    <n v="4"/>
    <x v="1"/>
    <x v="1"/>
    <s v="White/Caucasian"/>
    <x v="0"/>
    <s v="A1c"/>
    <x v="241"/>
    <n v="6.0929145812988281"/>
    <x v="0"/>
    <n v="1"/>
    <n v="1"/>
    <n v="1"/>
    <n v="1"/>
    <n v="1"/>
    <n v="1"/>
  </r>
  <r>
    <n v="406"/>
    <s v="Male"/>
    <d v="1939-01-23T00:00:00"/>
    <n v="84"/>
    <n v="4"/>
    <x v="1"/>
    <x v="1"/>
    <s v="White/Caucasian"/>
    <x v="1"/>
    <s v="A1c"/>
    <x v="6"/>
    <m/>
    <x v="1"/>
    <n v="1"/>
    <n v="0"/>
    <n v="0"/>
    <n v="0"/>
    <n v="1"/>
    <n v="0"/>
  </r>
  <r>
    <n v="407"/>
    <s v="Male"/>
    <d v="1931-08-16T00:00:00"/>
    <n v="91"/>
    <n v="4"/>
    <x v="1"/>
    <x v="1"/>
    <s v="White/Caucasian"/>
    <x v="2"/>
    <s v="A1c"/>
    <x v="6"/>
    <m/>
    <x v="1"/>
    <n v="1"/>
    <n v="0"/>
    <n v="0"/>
    <n v="0"/>
    <n v="1"/>
    <n v="0"/>
  </r>
  <r>
    <n v="410"/>
    <s v="Male"/>
    <d v="1951-10-30T00:00:00"/>
    <n v="71"/>
    <n v="4"/>
    <x v="1"/>
    <x v="1"/>
    <s v="White/Caucasian"/>
    <x v="0"/>
    <s v="A1c"/>
    <x v="242"/>
    <n v="9.2651548385620117"/>
    <x v="0"/>
    <n v="1"/>
    <n v="1"/>
    <n v="1"/>
    <n v="1"/>
    <n v="0"/>
    <n v="0"/>
  </r>
  <r>
    <n v="438"/>
    <s v="Male"/>
    <d v="1967-08-12T00:00:00"/>
    <n v="55"/>
    <n v="4"/>
    <x v="1"/>
    <x v="1"/>
    <s v="White/Caucasian"/>
    <x v="0"/>
    <s v="A1c"/>
    <x v="243"/>
    <n v="9.4300317764282227"/>
    <x v="0"/>
    <n v="1"/>
    <n v="1"/>
    <n v="1"/>
    <n v="1"/>
    <n v="0"/>
    <n v="0"/>
  </r>
  <r>
    <n v="472"/>
    <s v="Female"/>
    <d v="1942-05-27T00:00:00"/>
    <n v="81"/>
    <n v="4"/>
    <x v="1"/>
    <x v="1"/>
    <s v="White/Caucasian"/>
    <x v="0"/>
    <s v="A1c"/>
    <x v="220"/>
    <n v="9.2126598358154297"/>
    <x v="1"/>
    <n v="1"/>
    <n v="1"/>
    <n v="1"/>
    <n v="1"/>
    <n v="0"/>
    <n v="0"/>
  </r>
  <r>
    <n v="524"/>
    <s v="Female"/>
    <d v="1957-12-31T00:00:00"/>
    <n v="65"/>
    <n v="4"/>
    <x v="1"/>
    <x v="1"/>
    <s v="White/Caucasian"/>
    <x v="0"/>
    <s v="A1c"/>
    <x v="244"/>
    <n v="8.4961509704589844"/>
    <x v="0"/>
    <n v="1"/>
    <n v="1"/>
    <n v="0"/>
    <n v="0"/>
    <n v="0"/>
    <n v="0"/>
  </r>
  <r>
    <n v="535"/>
    <s v="Female"/>
    <d v="1925-06-15T00:00:00"/>
    <n v="98"/>
    <n v="4"/>
    <x v="1"/>
    <x v="1"/>
    <s v="White/Caucasian"/>
    <x v="2"/>
    <s v="A1c"/>
    <x v="245"/>
    <n v="8.771876335144043"/>
    <x v="1"/>
    <n v="1"/>
    <n v="1"/>
    <n v="1"/>
    <n v="1"/>
    <n v="0"/>
    <n v="0"/>
  </r>
  <r>
    <n v="536"/>
    <s v="Male"/>
    <d v="1962-09-07T00:00:00"/>
    <n v="60"/>
    <n v="4"/>
    <x v="1"/>
    <x v="1"/>
    <s v="White/Caucasian"/>
    <x v="0"/>
    <s v="A1c"/>
    <x v="246"/>
    <n v="9.2714195251464844"/>
    <x v="0"/>
    <n v="1"/>
    <n v="1"/>
    <n v="1"/>
    <n v="1"/>
    <n v="0"/>
    <n v="0"/>
  </r>
  <r>
    <n v="542"/>
    <s v="Male"/>
    <d v="2009-07-04T00:00:00"/>
    <n v="13"/>
    <n v="4"/>
    <x v="1"/>
    <x v="2"/>
    <s v="Asian/Chinese/Japanese/Korean/Pacific Islander"/>
    <x v="0"/>
    <s v="A1c"/>
    <x v="10"/>
    <n v="9.0493621826171875"/>
    <x v="1"/>
    <n v="1"/>
    <n v="1"/>
    <n v="0"/>
    <n v="0"/>
    <n v="0"/>
    <n v="0"/>
  </r>
  <r>
    <n v="546"/>
    <s v="Female"/>
    <d v="1997-01-19T00:00:00"/>
    <n v="26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559"/>
    <s v="Male"/>
    <d v="1937-04-21T00:00:00"/>
    <n v="86"/>
    <n v="4"/>
    <x v="1"/>
    <x v="1"/>
    <s v="White/Caucasian"/>
    <x v="0"/>
    <s v="A1c"/>
    <x v="6"/>
    <m/>
    <x v="1"/>
    <n v="1"/>
    <n v="0"/>
    <n v="0"/>
    <n v="0"/>
    <n v="1"/>
    <n v="0"/>
  </r>
  <r>
    <n v="573"/>
    <s v="Male"/>
    <d v="1987-08-03T00:00:00"/>
    <n v="35"/>
    <n v="4"/>
    <x v="1"/>
    <x v="1"/>
    <s v="White/Caucasian"/>
    <x v="0"/>
    <s v="A1c"/>
    <x v="247"/>
    <n v="6.5891070365905762"/>
    <x v="0"/>
    <n v="1"/>
    <n v="1"/>
    <n v="0"/>
    <n v="0"/>
    <n v="1"/>
    <n v="0"/>
  </r>
  <r>
    <n v="574"/>
    <s v="Female"/>
    <d v="1975-06-07T00:00:00"/>
    <n v="48"/>
    <n v="4"/>
    <x v="1"/>
    <x v="1"/>
    <s v="White/Caucasian"/>
    <x v="0"/>
    <s v="A1c"/>
    <x v="6"/>
    <m/>
    <x v="0"/>
    <n v="1"/>
    <n v="0"/>
    <n v="0"/>
    <n v="0"/>
    <n v="1"/>
    <n v="0"/>
  </r>
  <r>
    <n v="576"/>
    <s v="Male"/>
    <d v="1962-03-29T00:00:00"/>
    <n v="61"/>
    <n v="4"/>
    <x v="1"/>
    <x v="1"/>
    <s v="White/Caucasian"/>
    <x v="0"/>
    <s v="A1c"/>
    <x v="204"/>
    <n v="7.787200927734375"/>
    <x v="0"/>
    <n v="1"/>
    <n v="1"/>
    <n v="1"/>
    <n v="1"/>
    <n v="1"/>
    <n v="1"/>
  </r>
  <r>
    <n v="578"/>
    <s v="Male"/>
    <d v="1983-05-14T00:00:00"/>
    <n v="40"/>
    <n v="4"/>
    <x v="1"/>
    <x v="0"/>
    <s v="Black/African Am"/>
    <x v="0"/>
    <s v="A1c"/>
    <x v="248"/>
    <n v="7.1776976585388184"/>
    <x v="0"/>
    <n v="1"/>
    <n v="1"/>
    <n v="1"/>
    <n v="1"/>
    <n v="1"/>
    <n v="1"/>
  </r>
  <r>
    <n v="620"/>
    <s v="Male"/>
    <d v="1988-09-01T00:00:00"/>
    <n v="34"/>
    <n v="4"/>
    <x v="1"/>
    <x v="1"/>
    <s v="White/Caucasian"/>
    <x v="0"/>
    <s v="A1c"/>
    <x v="249"/>
    <n v="8.2631902694702148"/>
    <x v="0"/>
    <n v="1"/>
    <n v="1"/>
    <n v="0"/>
    <n v="0"/>
    <n v="0"/>
    <n v="0"/>
  </r>
  <r>
    <n v="622"/>
    <s v="Female"/>
    <d v="1926-08-30T00:00:00"/>
    <n v="96"/>
    <n v="4"/>
    <x v="1"/>
    <x v="1"/>
    <s v="White/Caucasian"/>
    <x v="2"/>
    <s v="A1c"/>
    <x v="250"/>
    <n v="7.4007983207702637"/>
    <x v="1"/>
    <n v="1"/>
    <n v="1"/>
    <n v="0"/>
    <n v="0"/>
    <n v="1"/>
    <n v="0"/>
  </r>
  <r>
    <n v="657"/>
    <s v="Male"/>
    <d v="2001-05-25T00:00:00"/>
    <n v="22"/>
    <n v="4"/>
    <x v="1"/>
    <x v="1"/>
    <s v="White/Caucasian"/>
    <x v="0"/>
    <s v="A1c"/>
    <x v="251"/>
    <n v="9.7612295150756836"/>
    <x v="0"/>
    <n v="1"/>
    <n v="1"/>
    <n v="0"/>
    <n v="0"/>
    <n v="0"/>
    <n v="0"/>
  </r>
  <r>
    <n v="664"/>
    <s v="Female"/>
    <d v="2004-05-31T00:00:00"/>
    <n v="19"/>
    <n v="4"/>
    <x v="1"/>
    <x v="1"/>
    <s v="White/Caucasian"/>
    <x v="0"/>
    <s v="A1c"/>
    <x v="252"/>
    <n v="7.3042359352111816"/>
    <x v="0"/>
    <n v="1"/>
    <n v="1"/>
    <n v="1"/>
    <n v="1"/>
    <n v="1"/>
    <n v="1"/>
  </r>
  <r>
    <n v="684"/>
    <s v="Female"/>
    <d v="1951-05-11T00:00:00"/>
    <n v="72"/>
    <n v="4"/>
    <x v="1"/>
    <x v="1"/>
    <s v="White/Caucasian"/>
    <x v="0"/>
    <s v="A1c"/>
    <x v="60"/>
    <n v="6.9071722030639648"/>
    <x v="0"/>
    <n v="1"/>
    <n v="1"/>
    <n v="1"/>
    <n v="1"/>
    <n v="1"/>
    <n v="1"/>
  </r>
  <r>
    <n v="700"/>
    <s v="Male"/>
    <d v="1996-11-08T00:00:00"/>
    <n v="26"/>
    <n v="4"/>
    <x v="1"/>
    <x v="1"/>
    <s v="White/Caucasian"/>
    <x v="0"/>
    <s v="A1c"/>
    <x v="253"/>
    <n v="6.3924140930175781"/>
    <x v="0"/>
    <n v="1"/>
    <n v="1"/>
    <n v="0"/>
    <n v="0"/>
    <n v="1"/>
    <n v="0"/>
  </r>
  <r>
    <n v="701"/>
    <s v="Female"/>
    <d v="2009-07-13T00:00:00"/>
    <n v="13"/>
    <n v="4"/>
    <x v="1"/>
    <x v="1"/>
    <s v="White/Caucasian"/>
    <x v="0"/>
    <s v="A1c"/>
    <x v="6"/>
    <m/>
    <x v="1"/>
    <n v="1"/>
    <n v="0"/>
    <n v="0"/>
    <n v="0"/>
    <n v="1"/>
    <n v="0"/>
  </r>
  <r>
    <n v="709"/>
    <s v="Female"/>
    <d v="2001-10-24T00:00:00"/>
    <n v="21"/>
    <n v="4"/>
    <x v="1"/>
    <x v="1"/>
    <s v="White/Caucasian"/>
    <x v="0"/>
    <s v="A1c"/>
    <x v="237"/>
    <n v="9.477961540222168"/>
    <x v="0"/>
    <n v="1"/>
    <n v="1"/>
    <n v="1"/>
    <n v="1"/>
    <n v="0"/>
    <n v="0"/>
  </r>
  <r>
    <n v="728"/>
    <s v="Female"/>
    <d v="1946-04-24T00:00:00"/>
    <n v="77"/>
    <n v="4"/>
    <x v="1"/>
    <x v="1"/>
    <s v="White/Caucasian"/>
    <x v="0"/>
    <s v="A1c"/>
    <x v="254"/>
    <n v="7.6989593505859375"/>
    <x v="1"/>
    <n v="1"/>
    <n v="1"/>
    <n v="0"/>
    <n v="0"/>
    <n v="1"/>
    <n v="0"/>
  </r>
  <r>
    <n v="730"/>
    <s v="Male"/>
    <d v="2003-07-13T00:00:00"/>
    <n v="19"/>
    <n v="4"/>
    <x v="1"/>
    <x v="1"/>
    <s v="White/Caucasian"/>
    <x v="0"/>
    <s v="A1c"/>
    <x v="255"/>
    <n v="8.8805990219116211"/>
    <x v="0"/>
    <n v="1"/>
    <n v="1"/>
    <n v="1"/>
    <n v="1"/>
    <n v="0"/>
    <n v="0"/>
  </r>
  <r>
    <n v="747"/>
    <s v="Male"/>
    <d v="2000-12-31T00:00:00"/>
    <n v="22"/>
    <n v="4"/>
    <x v="1"/>
    <x v="1"/>
    <s v="White/Caucasian"/>
    <x v="0"/>
    <s v="A1c"/>
    <x v="256"/>
    <n v="6.3655128479003906"/>
    <x v="0"/>
    <n v="1"/>
    <n v="1"/>
    <n v="0"/>
    <n v="0"/>
    <n v="1"/>
    <n v="0"/>
  </r>
  <r>
    <n v="752"/>
    <s v="Female"/>
    <d v="1971-04-14T00:00:00"/>
    <n v="52"/>
    <n v="4"/>
    <x v="1"/>
    <x v="1"/>
    <s v="White/Caucasian"/>
    <x v="0"/>
    <s v="A1c"/>
    <x v="6"/>
    <m/>
    <x v="0"/>
    <n v="1"/>
    <n v="0"/>
    <n v="0"/>
    <n v="0"/>
    <n v="1"/>
    <n v="0"/>
  </r>
  <r>
    <n v="753"/>
    <s v="Male"/>
    <d v="1938-04-09T00:00:00"/>
    <n v="85"/>
    <n v="4"/>
    <x v="1"/>
    <x v="1"/>
    <s v="White/Caucasian"/>
    <x v="1"/>
    <s v="A1c"/>
    <x v="6"/>
    <m/>
    <x v="1"/>
    <n v="1"/>
    <n v="0"/>
    <n v="0"/>
    <n v="0"/>
    <n v="1"/>
    <n v="0"/>
  </r>
  <r>
    <n v="785"/>
    <s v="Male"/>
    <d v="1950-08-14T00:00:00"/>
    <n v="72"/>
    <n v="4"/>
    <x v="1"/>
    <x v="3"/>
    <s v="Other"/>
    <x v="0"/>
    <s v="A1c"/>
    <x v="6"/>
    <m/>
    <x v="0"/>
    <n v="1"/>
    <n v="0"/>
    <n v="0"/>
    <n v="0"/>
    <n v="1"/>
    <n v="0"/>
  </r>
  <r>
    <n v="792"/>
    <s v="Male"/>
    <d v="1985-02-09T00:00:00"/>
    <n v="38"/>
    <n v="4"/>
    <x v="1"/>
    <x v="1"/>
    <s v="White/Caucasian"/>
    <x v="0"/>
    <s v="A1c"/>
    <x v="62"/>
    <n v="8.8257150650024414"/>
    <x v="0"/>
    <n v="1"/>
    <n v="1"/>
    <n v="0"/>
    <n v="0"/>
    <n v="0"/>
    <n v="0"/>
  </r>
  <r>
    <n v="811"/>
    <s v="Male"/>
    <d v="1933-01-02T00:00:00"/>
    <n v="90"/>
    <n v="4"/>
    <x v="1"/>
    <x v="2"/>
    <s v="Asian/Chinese/Japanese/Korean/Pacific Islander"/>
    <x v="0"/>
    <s v="A1c"/>
    <x v="6"/>
    <m/>
    <x v="1"/>
    <n v="1"/>
    <n v="0"/>
    <n v="0"/>
    <n v="0"/>
    <n v="1"/>
    <n v="0"/>
  </r>
  <r>
    <n v="816"/>
    <s v="Male"/>
    <d v="1936-10-17T00:00:00"/>
    <n v="86"/>
    <n v="4"/>
    <x v="1"/>
    <x v="1"/>
    <s v="White/Caucasian"/>
    <x v="0"/>
    <s v="A1c"/>
    <x v="6"/>
    <m/>
    <x v="1"/>
    <n v="1"/>
    <n v="0"/>
    <n v="0"/>
    <n v="0"/>
    <n v="1"/>
    <n v="0"/>
  </r>
  <r>
    <n v="821"/>
    <s v="Female"/>
    <d v="1933-09-21T00:00:00"/>
    <n v="89"/>
    <n v="4"/>
    <x v="1"/>
    <x v="1"/>
    <s v="White/Caucasian"/>
    <x v="0"/>
    <s v="A1c"/>
    <x v="257"/>
    <n v="7.9303216934204102"/>
    <x v="1"/>
    <n v="1"/>
    <n v="1"/>
    <n v="1"/>
    <n v="1"/>
    <n v="1"/>
    <n v="1"/>
  </r>
  <r>
    <n v="828"/>
    <s v="Male"/>
    <d v="1995-05-02T00:00:00"/>
    <n v="28"/>
    <n v="4"/>
    <x v="1"/>
    <x v="1"/>
    <s v="White/Caucasian"/>
    <x v="0"/>
    <s v="A1c"/>
    <x v="258"/>
    <n v="6.8255891799926758"/>
    <x v="0"/>
    <n v="1"/>
    <n v="1"/>
    <n v="1"/>
    <n v="1"/>
    <n v="1"/>
    <n v="1"/>
  </r>
  <r>
    <n v="839"/>
    <s v="Male"/>
    <d v="1972-12-14T00:00:00"/>
    <n v="50"/>
    <n v="4"/>
    <x v="1"/>
    <x v="1"/>
    <s v="White/Caucasian"/>
    <x v="0"/>
    <s v="A1c"/>
    <x v="164"/>
    <n v="9.564000129699707"/>
    <x v="0"/>
    <n v="1"/>
    <n v="1"/>
    <n v="0"/>
    <n v="0"/>
    <n v="0"/>
    <n v="0"/>
  </r>
  <r>
    <n v="849"/>
    <s v="Male"/>
    <d v="1983-10-27T00:00:00"/>
    <n v="39"/>
    <n v="4"/>
    <x v="1"/>
    <x v="1"/>
    <s v="White/Caucasian"/>
    <x v="0"/>
    <s v="A1c"/>
    <x v="259"/>
    <n v="7.8396639823913574"/>
    <x v="0"/>
    <n v="1"/>
    <n v="1"/>
    <n v="0"/>
    <n v="0"/>
    <n v="1"/>
    <n v="0"/>
  </r>
  <r>
    <n v="853"/>
    <s v="Female"/>
    <d v="1985-06-16T00:00:00"/>
    <n v="37"/>
    <n v="4"/>
    <x v="1"/>
    <x v="1"/>
    <s v="White/Caucasian"/>
    <x v="3"/>
    <s v="A1c"/>
    <x v="43"/>
    <n v="8.994598388671875"/>
    <x v="0"/>
    <n v="1"/>
    <n v="1"/>
    <n v="0"/>
    <n v="0"/>
    <n v="0"/>
    <n v="0"/>
  </r>
  <r>
    <n v="855"/>
    <s v="Female"/>
    <d v="1964-09-28T00:00:00"/>
    <n v="58"/>
    <n v="4"/>
    <x v="1"/>
    <x v="1"/>
    <s v="White/Caucasian"/>
    <x v="0"/>
    <s v="A1c"/>
    <x v="260"/>
    <n v="7.7832398414611816"/>
    <x v="0"/>
    <n v="1"/>
    <n v="1"/>
    <n v="0"/>
    <n v="0"/>
    <n v="1"/>
    <n v="0"/>
  </r>
  <r>
    <n v="869"/>
    <s v="Female"/>
    <d v="1995-09-19T00:00:00"/>
    <n v="27"/>
    <n v="4"/>
    <x v="1"/>
    <x v="1"/>
    <s v="White/Caucasian"/>
    <x v="0"/>
    <s v="A1c"/>
    <x v="6"/>
    <m/>
    <x v="0"/>
    <n v="1"/>
    <n v="0"/>
    <n v="0"/>
    <n v="0"/>
    <n v="1"/>
    <n v="0"/>
  </r>
  <r>
    <n v="886"/>
    <s v="Male"/>
    <d v="1955-11-19T00:00:00"/>
    <n v="67"/>
    <n v="4"/>
    <x v="1"/>
    <x v="1"/>
    <s v="White/Caucasian"/>
    <x v="0"/>
    <s v="A1c"/>
    <x v="6"/>
    <m/>
    <x v="0"/>
    <n v="1"/>
    <n v="0"/>
    <n v="0"/>
    <n v="0"/>
    <n v="1"/>
    <n v="0"/>
  </r>
  <r>
    <n v="897"/>
    <s v="Male"/>
    <d v="1964-12-06T00:00:00"/>
    <n v="58"/>
    <n v="4"/>
    <x v="1"/>
    <x v="1"/>
    <s v="White/Caucasian"/>
    <x v="0"/>
    <s v="A1c"/>
    <x v="6"/>
    <m/>
    <x v="0"/>
    <n v="1"/>
    <n v="0"/>
    <n v="0"/>
    <n v="0"/>
    <n v="1"/>
    <n v="0"/>
  </r>
  <r>
    <n v="924"/>
    <s v="Female"/>
    <d v="1990-02-03T00:00:00"/>
    <n v="33"/>
    <n v="4"/>
    <x v="1"/>
    <x v="1"/>
    <s v="White/Caucasian"/>
    <x v="3"/>
    <s v="A1c"/>
    <x v="6"/>
    <m/>
    <x v="0"/>
    <n v="1"/>
    <n v="0"/>
    <n v="0"/>
    <n v="0"/>
    <n v="1"/>
    <n v="0"/>
  </r>
  <r>
    <n v="926"/>
    <s v="Male"/>
    <d v="1991-01-29T00:00:00"/>
    <n v="32"/>
    <n v="4"/>
    <x v="1"/>
    <x v="1"/>
    <s v="White/Caucasian"/>
    <x v="0"/>
    <s v="A1c"/>
    <x v="6"/>
    <m/>
    <x v="0"/>
    <n v="1"/>
    <n v="0"/>
    <n v="0"/>
    <n v="0"/>
    <n v="1"/>
    <n v="0"/>
  </r>
  <r>
    <n v="930"/>
    <s v="Female"/>
    <d v="1934-06-15T00:00:00"/>
    <n v="89"/>
    <n v="4"/>
    <x v="1"/>
    <x v="1"/>
    <s v="White/Caucasian"/>
    <x v="0"/>
    <s v="A1c"/>
    <x v="6"/>
    <m/>
    <x v="1"/>
    <n v="1"/>
    <n v="0"/>
    <n v="0"/>
    <n v="0"/>
    <n v="1"/>
    <n v="0"/>
  </r>
  <r>
    <n v="931"/>
    <s v="Male"/>
    <d v="1943-02-13T00:00:00"/>
    <n v="80"/>
    <n v="4"/>
    <x v="1"/>
    <x v="1"/>
    <s v="White/Caucasian"/>
    <x v="0"/>
    <s v="A1c"/>
    <x v="6"/>
    <m/>
    <x v="1"/>
    <n v="1"/>
    <n v="0"/>
    <n v="0"/>
    <n v="0"/>
    <n v="1"/>
    <n v="0"/>
  </r>
  <r>
    <n v="945"/>
    <s v="Male"/>
    <d v="1990-10-05T00:00:00"/>
    <n v="32"/>
    <n v="4"/>
    <x v="1"/>
    <x v="1"/>
    <s v="White/Caucasian"/>
    <x v="0"/>
    <s v="A1c"/>
    <x v="6"/>
    <m/>
    <x v="0"/>
    <n v="1"/>
    <n v="0"/>
    <n v="0"/>
    <n v="0"/>
    <n v="1"/>
    <n v="0"/>
  </r>
  <r>
    <n v="967"/>
    <s v="Female"/>
    <d v="1975-12-13T00:00:00"/>
    <n v="47"/>
    <n v="4"/>
    <x v="1"/>
    <x v="0"/>
    <s v="Black/African Am"/>
    <x v="0"/>
    <s v="A1c"/>
    <x v="6"/>
    <m/>
    <x v="0"/>
    <n v="1"/>
    <n v="0"/>
    <n v="0"/>
    <n v="0"/>
    <n v="1"/>
    <n v="0"/>
  </r>
  <r>
    <n v="973"/>
    <s v="Male"/>
    <d v="1972-07-22T00:00:00"/>
    <n v="50"/>
    <n v="4"/>
    <x v="1"/>
    <x v="1"/>
    <s v="White/Caucasian"/>
    <x v="0"/>
    <s v="A1c"/>
    <x v="6"/>
    <m/>
    <x v="0"/>
    <n v="1"/>
    <n v="0"/>
    <n v="0"/>
    <n v="0"/>
    <n v="1"/>
    <n v="0"/>
  </r>
  <r>
    <n v="974"/>
    <s v="Female"/>
    <d v="1955-11-23T00:00:00"/>
    <n v="67"/>
    <n v="4"/>
    <x v="1"/>
    <x v="1"/>
    <s v="White/Caucasian"/>
    <x v="0"/>
    <s v="A1c"/>
    <x v="6"/>
    <m/>
    <x v="0"/>
    <n v="1"/>
    <n v="0"/>
    <n v="0"/>
    <n v="0"/>
    <n v="1"/>
    <n v="0"/>
  </r>
  <r>
    <n v="980"/>
    <s v="Male"/>
    <d v="1984-05-25T00:00:00"/>
    <n v="39"/>
    <n v="4"/>
    <x v="1"/>
    <x v="1"/>
    <s v="White/Caucasian"/>
    <x v="0"/>
    <s v="A1c"/>
    <x v="6"/>
    <m/>
    <x v="0"/>
    <n v="1"/>
    <n v="0"/>
    <n v="0"/>
    <n v="0"/>
    <n v="1"/>
    <n v="0"/>
  </r>
  <r>
    <n v="986"/>
    <s v="Female"/>
    <d v="1932-03-16T00:00:00"/>
    <n v="91"/>
    <n v="4"/>
    <x v="1"/>
    <x v="1"/>
    <s v="White/Caucasian"/>
    <x v="2"/>
    <s v="A1c"/>
    <x v="6"/>
    <m/>
    <x v="1"/>
    <n v="1"/>
    <n v="0"/>
    <n v="0"/>
    <n v="0"/>
    <n v="1"/>
    <n v="0"/>
  </r>
  <r>
    <n v="996"/>
    <s v="Male"/>
    <d v="1985-10-14T00:00:00"/>
    <n v="37"/>
    <n v="4"/>
    <x v="1"/>
    <x v="1"/>
    <s v="White/Caucasian"/>
    <x v="0"/>
    <s v="A1c"/>
    <x v="6"/>
    <m/>
    <x v="0"/>
    <n v="1"/>
    <n v="0"/>
    <n v="0"/>
    <n v="0"/>
    <n v="1"/>
    <n v="0"/>
  </r>
  <r>
    <n v="1008"/>
    <s v="Female"/>
    <d v="1980-10-08T00:00:00"/>
    <n v="42"/>
    <n v="4"/>
    <x v="1"/>
    <x v="1"/>
    <s v="White/Caucasian"/>
    <x v="0"/>
    <s v="A1c"/>
    <x v="6"/>
    <m/>
    <x v="0"/>
    <n v="1"/>
    <n v="0"/>
    <n v="0"/>
    <n v="0"/>
    <n v="1"/>
    <n v="0"/>
  </r>
  <r>
    <n v="1011"/>
    <s v="Male"/>
    <d v="2010-04-05T00:00:00"/>
    <n v="13"/>
    <n v="4"/>
    <x v="1"/>
    <x v="1"/>
    <s v="White/Caucasian"/>
    <x v="0"/>
    <s v="A1c"/>
    <x v="6"/>
    <m/>
    <x v="1"/>
    <n v="1"/>
    <n v="0"/>
    <n v="0"/>
    <n v="0"/>
    <n v="1"/>
    <n v="0"/>
  </r>
  <r>
    <n v="1018"/>
    <s v="Male"/>
    <d v="2009-03-04T00:00:00"/>
    <n v="14"/>
    <n v="4"/>
    <x v="1"/>
    <x v="1"/>
    <s v="White/Caucasian"/>
    <x v="0"/>
    <s v="A1c"/>
    <x v="6"/>
    <m/>
    <x v="1"/>
    <n v="1"/>
    <n v="0"/>
    <n v="0"/>
    <n v="0"/>
    <n v="1"/>
    <n v="0"/>
  </r>
  <r>
    <n v="1020"/>
    <s v="Male"/>
    <d v="1973-03-14T00:00:00"/>
    <n v="50"/>
    <n v="4"/>
    <x v="1"/>
    <x v="1"/>
    <s v="White/Caucasian"/>
    <x v="0"/>
    <s v="A1c"/>
    <x v="6"/>
    <m/>
    <x v="0"/>
    <n v="1"/>
    <n v="0"/>
    <n v="0"/>
    <n v="0"/>
    <n v="1"/>
    <n v="0"/>
  </r>
  <r>
    <n v="1024"/>
    <s v="Male"/>
    <d v="1958-06-14T00:00:00"/>
    <n v="65"/>
    <n v="4"/>
    <x v="1"/>
    <x v="1"/>
    <s v="White/Caucasian"/>
    <x v="0"/>
    <s v="A1c"/>
    <x v="6"/>
    <m/>
    <x v="0"/>
    <n v="1"/>
    <n v="0"/>
    <n v="0"/>
    <n v="0"/>
    <n v="1"/>
    <n v="0"/>
  </r>
  <r>
    <n v="1027"/>
    <s v="Female"/>
    <d v="1954-03-24T00:00:00"/>
    <n v="69"/>
    <n v="4"/>
    <x v="1"/>
    <x v="1"/>
    <s v="White/Caucasian"/>
    <x v="0"/>
    <s v="A1c"/>
    <x v="6"/>
    <m/>
    <x v="0"/>
    <n v="1"/>
    <n v="0"/>
    <n v="0"/>
    <n v="0"/>
    <n v="1"/>
    <n v="0"/>
  </r>
  <r>
    <n v="1031"/>
    <s v="Male"/>
    <d v="1961-09-25T00:00:00"/>
    <n v="61"/>
    <n v="4"/>
    <x v="1"/>
    <x v="1"/>
    <s v="White/Caucasian"/>
    <x v="0"/>
    <s v="A1c"/>
    <x v="6"/>
    <m/>
    <x v="0"/>
    <n v="1"/>
    <n v="0"/>
    <n v="0"/>
    <n v="0"/>
    <n v="1"/>
    <n v="0"/>
  </r>
  <r>
    <n v="1072"/>
    <s v="Male"/>
    <d v="1934-10-03T00:00:00"/>
    <n v="88"/>
    <n v="4"/>
    <x v="1"/>
    <x v="1"/>
    <s v="White/Caucasian"/>
    <x v="0"/>
    <s v="A1c"/>
    <x v="6"/>
    <m/>
    <x v="1"/>
    <n v="1"/>
    <n v="0"/>
    <n v="0"/>
    <n v="0"/>
    <n v="1"/>
    <n v="0"/>
  </r>
  <r>
    <n v="1073"/>
    <s v="Female"/>
    <d v="1999-02-28T00:00:00"/>
    <n v="24"/>
    <n v="4"/>
    <x v="1"/>
    <x v="1"/>
    <s v="White/Caucasian"/>
    <x v="0"/>
    <s v="A1c"/>
    <x v="6"/>
    <m/>
    <x v="0"/>
    <n v="1"/>
    <n v="0"/>
    <n v="0"/>
    <n v="0"/>
    <n v="1"/>
    <n v="0"/>
  </r>
  <r>
    <n v="1079"/>
    <s v="Male"/>
    <d v="1979-12-15T00:00:00"/>
    <n v="43"/>
    <n v="4"/>
    <x v="1"/>
    <x v="0"/>
    <s v="Black/African Am"/>
    <x v="0"/>
    <s v="A1c"/>
    <x v="6"/>
    <m/>
    <x v="0"/>
    <n v="1"/>
    <n v="0"/>
    <n v="0"/>
    <n v="0"/>
    <n v="1"/>
    <n v="0"/>
  </r>
  <r>
    <n v="1087"/>
    <s v="Female"/>
    <d v="1979-12-08T00:00:00"/>
    <n v="43"/>
    <n v="4"/>
    <x v="1"/>
    <x v="1"/>
    <s v="White/Caucasian"/>
    <x v="0"/>
    <s v="A1c"/>
    <x v="6"/>
    <m/>
    <x v="0"/>
    <n v="1"/>
    <n v="0"/>
    <n v="0"/>
    <n v="0"/>
    <n v="1"/>
    <n v="0"/>
  </r>
  <r>
    <n v="1089"/>
    <s v="Female"/>
    <d v="2008-11-18T00:00:00"/>
    <n v="14"/>
    <n v="4"/>
    <x v="1"/>
    <x v="3"/>
    <s v="Other"/>
    <x v="0"/>
    <s v="A1c"/>
    <x v="6"/>
    <m/>
    <x v="1"/>
    <n v="1"/>
    <n v="0"/>
    <n v="0"/>
    <n v="0"/>
    <n v="1"/>
    <n v="0"/>
  </r>
  <r>
    <n v="1112"/>
    <s v="Male"/>
    <d v="1994-11-20T00:00:00"/>
    <n v="28"/>
    <n v="4"/>
    <x v="1"/>
    <x v="1"/>
    <s v="White/Caucasian"/>
    <x v="0"/>
    <s v="A1c"/>
    <x v="6"/>
    <m/>
    <x v="0"/>
    <n v="1"/>
    <n v="0"/>
    <n v="0"/>
    <n v="0"/>
    <n v="1"/>
    <n v="0"/>
  </r>
  <r>
    <n v="1131"/>
    <s v="Female"/>
    <d v="1929-01-06T00:00:00"/>
    <n v="94"/>
    <n v="4"/>
    <x v="1"/>
    <x v="1"/>
    <s v="White/Caucasian"/>
    <x v="2"/>
    <s v="A1c"/>
    <x v="6"/>
    <m/>
    <x v="1"/>
    <n v="1"/>
    <n v="0"/>
    <n v="0"/>
    <n v="0"/>
    <n v="1"/>
    <n v="0"/>
  </r>
  <r>
    <n v="1132"/>
    <s v="Female"/>
    <d v="1969-12-17T00:00:00"/>
    <n v="53"/>
    <n v="4"/>
    <x v="1"/>
    <x v="1"/>
    <s v="White/Caucasian"/>
    <x v="0"/>
    <s v="A1c"/>
    <x v="6"/>
    <m/>
    <x v="0"/>
    <n v="1"/>
    <n v="0"/>
    <n v="0"/>
    <n v="0"/>
    <n v="1"/>
    <n v="0"/>
  </r>
  <r>
    <n v="1155"/>
    <s v="Male"/>
    <d v="1968-07-28T00:00:00"/>
    <n v="54"/>
    <n v="4"/>
    <x v="1"/>
    <x v="1"/>
    <s v="White/Caucasian"/>
    <x v="0"/>
    <s v="A1c"/>
    <x v="6"/>
    <m/>
    <x v="0"/>
    <n v="1"/>
    <n v="0"/>
    <n v="0"/>
    <n v="0"/>
    <n v="1"/>
    <n v="0"/>
  </r>
  <r>
    <n v="1169"/>
    <s v="Male"/>
    <d v="1952-05-30T00:00:00"/>
    <n v="71"/>
    <n v="4"/>
    <x v="1"/>
    <x v="1"/>
    <s v="White/Caucasian"/>
    <x v="0"/>
    <s v="A1c"/>
    <x v="6"/>
    <m/>
    <x v="0"/>
    <n v="1"/>
    <n v="0"/>
    <n v="0"/>
    <n v="0"/>
    <n v="1"/>
    <n v="0"/>
  </r>
  <r>
    <n v="1174"/>
    <s v="Female"/>
    <d v="1970-12-06T00:00:00"/>
    <n v="52"/>
    <n v="4"/>
    <x v="1"/>
    <x v="1"/>
    <s v="White/Caucasian"/>
    <x v="0"/>
    <s v="A1c"/>
    <x v="6"/>
    <m/>
    <x v="0"/>
    <n v="1"/>
    <n v="0"/>
    <n v="0"/>
    <n v="0"/>
    <n v="1"/>
    <n v="0"/>
  </r>
  <r>
    <n v="1192"/>
    <s v="Male"/>
    <d v="2008-03-05T00:00:00"/>
    <n v="15"/>
    <n v="4"/>
    <x v="1"/>
    <x v="1"/>
    <s v="White/Caucasian"/>
    <x v="0"/>
    <s v="A1c"/>
    <x v="261"/>
    <n v="5.8741016387939453"/>
    <x v="1"/>
    <n v="1"/>
    <n v="1"/>
    <n v="1"/>
    <n v="1"/>
    <n v="1"/>
    <n v="1"/>
  </r>
  <r>
    <n v="1239"/>
    <s v="Female"/>
    <d v="1957-05-07T00:00:00"/>
    <n v="66"/>
    <n v="4"/>
    <x v="1"/>
    <x v="1"/>
    <s v="White/Caucasian"/>
    <x v="0"/>
    <s v="A1c"/>
    <x v="52"/>
    <n v="8.5111474990844727"/>
    <x v="0"/>
    <n v="1"/>
    <n v="1"/>
    <n v="1"/>
    <n v="1"/>
    <n v="0"/>
    <n v="0"/>
  </r>
  <r>
    <n v="1243"/>
    <s v="Female"/>
    <d v="1978-03-18T00:00:00"/>
    <n v="45"/>
    <n v="4"/>
    <x v="1"/>
    <x v="4"/>
    <s v="Unknown"/>
    <x v="0"/>
    <s v="A1c"/>
    <x v="6"/>
    <m/>
    <x v="0"/>
    <n v="1"/>
    <n v="0"/>
    <n v="0"/>
    <n v="0"/>
    <n v="1"/>
    <n v="0"/>
  </r>
  <r>
    <n v="1263"/>
    <s v="Male"/>
    <d v="1928-11-17T00:00:00"/>
    <n v="94"/>
    <n v="4"/>
    <x v="1"/>
    <x v="1"/>
    <s v="White/Caucasian"/>
    <x v="2"/>
    <s v="A1c"/>
    <x v="6"/>
    <m/>
    <x v="1"/>
    <n v="1"/>
    <n v="0"/>
    <n v="0"/>
    <n v="0"/>
    <n v="1"/>
    <n v="0"/>
  </r>
  <r>
    <n v="1296"/>
    <s v="Male"/>
    <d v="2007-02-11T00:00:00"/>
    <n v="16"/>
    <n v="4"/>
    <x v="1"/>
    <x v="1"/>
    <s v="White/Caucasian"/>
    <x v="0"/>
    <s v="A1c"/>
    <x v="10"/>
    <n v="7.6516528129577637"/>
    <x v="1"/>
    <n v="1"/>
    <n v="1"/>
    <n v="0"/>
    <n v="0"/>
    <n v="1"/>
    <n v="0"/>
  </r>
  <r>
    <n v="1301"/>
    <s v="Female"/>
    <d v="2002-07-19T00:00:00"/>
    <n v="20"/>
    <n v="4"/>
    <x v="1"/>
    <x v="1"/>
    <s v="White/Caucasian"/>
    <x v="0"/>
    <s v="A1c"/>
    <x v="262"/>
    <n v="8.9799661636352539"/>
    <x v="0"/>
    <n v="1"/>
    <n v="1"/>
    <n v="1"/>
    <n v="1"/>
    <n v="0"/>
    <n v="0"/>
  </r>
  <r>
    <n v="1322"/>
    <s v="Female"/>
    <d v="1983-04-19T00:00:00"/>
    <n v="40"/>
    <n v="4"/>
    <x v="1"/>
    <x v="1"/>
    <s v="White/Caucasian"/>
    <x v="0"/>
    <s v="A1c"/>
    <x v="263"/>
    <n v="8.2037506103515625"/>
    <x v="0"/>
    <n v="1"/>
    <n v="1"/>
    <n v="0"/>
    <n v="0"/>
    <n v="0"/>
    <n v="0"/>
  </r>
  <r>
    <n v="1325"/>
    <s v="Female"/>
    <d v="1986-04-05T00:00:00"/>
    <n v="37"/>
    <n v="4"/>
    <x v="1"/>
    <x v="5"/>
    <s v="Am Indian/Alaskan Native/AMERICAN INDIAN"/>
    <x v="3"/>
    <s v="A1c"/>
    <x v="264"/>
    <n v="7.188042163848877"/>
    <x v="0"/>
    <n v="1"/>
    <n v="1"/>
    <n v="1"/>
    <n v="1"/>
    <n v="1"/>
    <n v="1"/>
  </r>
  <r>
    <n v="1329"/>
    <s v="Female"/>
    <d v="2005-02-27T00:00:00"/>
    <n v="18"/>
    <n v="4"/>
    <x v="1"/>
    <x v="1"/>
    <s v="White/Caucasian"/>
    <x v="0"/>
    <s v="A1c"/>
    <x v="265"/>
    <n v="6.0425605773925781"/>
    <x v="0"/>
    <n v="1"/>
    <n v="1"/>
    <n v="0"/>
    <n v="0"/>
    <n v="1"/>
    <n v="0"/>
  </r>
  <r>
    <n v="1332"/>
    <s v="Female"/>
    <d v="1943-01-09T00:00:00"/>
    <n v="80"/>
    <n v="4"/>
    <x v="1"/>
    <x v="1"/>
    <s v="White/Caucasian"/>
    <x v="0"/>
    <s v="A1c"/>
    <x v="266"/>
    <n v="6.8246588706970215"/>
    <x v="1"/>
    <n v="1"/>
    <n v="1"/>
    <n v="0"/>
    <n v="0"/>
    <n v="1"/>
    <n v="0"/>
  </r>
  <r>
    <n v="1345"/>
    <s v="Male"/>
    <d v="1925-09-23T00:00:00"/>
    <n v="97"/>
    <n v="4"/>
    <x v="1"/>
    <x v="0"/>
    <s v="Black/African Am"/>
    <x v="2"/>
    <s v="A1c"/>
    <x v="6"/>
    <m/>
    <x v="1"/>
    <n v="1"/>
    <n v="0"/>
    <n v="0"/>
    <n v="0"/>
    <n v="1"/>
    <n v="0"/>
  </r>
  <r>
    <n v="1350"/>
    <s v="Male"/>
    <d v="1929-04-16T00:00:00"/>
    <n v="94"/>
    <n v="4"/>
    <x v="1"/>
    <x v="0"/>
    <s v="Black/African Am"/>
    <x v="2"/>
    <s v="A1c"/>
    <x v="6"/>
    <m/>
    <x v="1"/>
    <n v="1"/>
    <n v="0"/>
    <n v="0"/>
    <n v="0"/>
    <n v="1"/>
    <n v="0"/>
  </r>
  <r>
    <n v="1351"/>
    <s v="Male"/>
    <d v="1963-02-01T00:00:00"/>
    <n v="60"/>
    <n v="4"/>
    <x v="1"/>
    <x v="1"/>
    <s v="White/Caucasian"/>
    <x v="0"/>
    <s v="A1c"/>
    <x v="23"/>
    <n v="7.2124752998352051"/>
    <x v="0"/>
    <n v="1"/>
    <n v="1"/>
    <n v="0"/>
    <n v="0"/>
    <n v="1"/>
    <n v="0"/>
  </r>
  <r>
    <n v="1357"/>
    <s v="Female"/>
    <d v="1977-04-19T00:00:00"/>
    <n v="46"/>
    <n v="4"/>
    <x v="1"/>
    <x v="1"/>
    <s v="White/Caucasian"/>
    <x v="0"/>
    <s v="A1c"/>
    <x v="246"/>
    <n v="6.5699634552001953"/>
    <x v="0"/>
    <n v="1"/>
    <n v="1"/>
    <n v="1"/>
    <n v="1"/>
    <n v="1"/>
    <n v="1"/>
  </r>
  <r>
    <n v="1358"/>
    <s v="Male"/>
    <d v="1933-08-16T00:00:00"/>
    <n v="89"/>
    <n v="4"/>
    <x v="1"/>
    <x v="1"/>
    <s v="White/Caucasian"/>
    <x v="0"/>
    <s v="A1c"/>
    <x v="267"/>
    <n v="8.2906818389892578"/>
    <x v="1"/>
    <n v="1"/>
    <n v="1"/>
    <n v="1"/>
    <n v="1"/>
    <n v="0"/>
    <n v="0"/>
  </r>
  <r>
    <n v="1362"/>
    <s v="Female"/>
    <d v="1978-11-08T00:00:00"/>
    <n v="44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1364"/>
    <s v="Female"/>
    <d v="1992-09-09T00:00:00"/>
    <n v="30"/>
    <n v="4"/>
    <x v="1"/>
    <x v="1"/>
    <s v="White/Caucasian"/>
    <x v="0"/>
    <s v="A1c"/>
    <x v="6"/>
    <m/>
    <x v="0"/>
    <n v="1"/>
    <n v="0"/>
    <n v="0"/>
    <n v="0"/>
    <n v="1"/>
    <n v="0"/>
  </r>
  <r>
    <n v="1365"/>
    <s v="Male"/>
    <d v="1959-10-31T00:00:00"/>
    <n v="63"/>
    <n v="4"/>
    <x v="1"/>
    <x v="1"/>
    <s v="White/Caucasian"/>
    <x v="0"/>
    <s v="A1c"/>
    <x v="268"/>
    <n v="5.8549666404724121"/>
    <x v="0"/>
    <n v="1"/>
    <n v="1"/>
    <n v="1"/>
    <n v="1"/>
    <n v="1"/>
    <n v="1"/>
  </r>
  <r>
    <n v="1374"/>
    <s v="Male"/>
    <d v="1998-06-30T00:00:00"/>
    <n v="24"/>
    <n v="4"/>
    <x v="1"/>
    <x v="1"/>
    <s v="White/Caucasian"/>
    <x v="0"/>
    <s v="A1c"/>
    <x v="269"/>
    <n v="8.2620153427124023"/>
    <x v="0"/>
    <n v="1"/>
    <n v="1"/>
    <n v="1"/>
    <n v="1"/>
    <n v="0"/>
    <n v="0"/>
  </r>
  <r>
    <n v="1380"/>
    <s v="Female"/>
    <d v="1960-08-10T00:00:00"/>
    <n v="62"/>
    <n v="4"/>
    <x v="1"/>
    <x v="0"/>
    <s v="Black/African Am"/>
    <x v="0"/>
    <s v="A1c"/>
    <x v="202"/>
    <n v="6.2070746421813965"/>
    <x v="0"/>
    <n v="1"/>
    <n v="1"/>
    <n v="0"/>
    <n v="0"/>
    <n v="1"/>
    <n v="0"/>
  </r>
  <r>
    <n v="1399"/>
    <s v="Female"/>
    <d v="1963-06-14T00:00:00"/>
    <n v="60"/>
    <n v="4"/>
    <x v="1"/>
    <x v="1"/>
    <s v="White/Caucasian"/>
    <x v="0"/>
    <s v="A1c"/>
    <x v="77"/>
    <n v="5.9866456985473633"/>
    <x v="0"/>
    <n v="1"/>
    <n v="1"/>
    <n v="1"/>
    <n v="1"/>
    <n v="1"/>
    <n v="1"/>
  </r>
  <r>
    <n v="1401"/>
    <s v="Male"/>
    <d v="1994-07-01T00:00:00"/>
    <n v="28"/>
    <n v="4"/>
    <x v="1"/>
    <x v="1"/>
    <s v="White/Caucasian"/>
    <x v="0"/>
    <s v="A1c"/>
    <x v="270"/>
    <n v="8.825566291809082"/>
    <x v="0"/>
    <n v="1"/>
    <n v="1"/>
    <n v="1"/>
    <n v="1"/>
    <n v="0"/>
    <n v="0"/>
  </r>
  <r>
    <n v="1402"/>
    <s v="Female"/>
    <d v="1988-02-29T00:00:00"/>
    <n v="35"/>
    <n v="4"/>
    <x v="1"/>
    <x v="1"/>
    <s v="White/Caucasian"/>
    <x v="3"/>
    <s v="A1c"/>
    <x v="15"/>
    <n v="9.6035976409912109"/>
    <x v="0"/>
    <n v="1"/>
    <n v="1"/>
    <n v="1"/>
    <n v="1"/>
    <n v="0"/>
    <n v="0"/>
  </r>
  <r>
    <n v="1417"/>
    <s v="Male"/>
    <d v="1950-02-10T00:00:00"/>
    <n v="73"/>
    <n v="4"/>
    <x v="1"/>
    <x v="1"/>
    <s v="White/Caucasian"/>
    <x v="0"/>
    <s v="A1c"/>
    <x v="271"/>
    <n v="6.6215276718139648"/>
    <x v="0"/>
    <n v="1"/>
    <n v="1"/>
    <n v="0"/>
    <n v="0"/>
    <n v="1"/>
    <n v="0"/>
  </r>
  <r>
    <n v="1442"/>
    <s v="Female"/>
    <d v="1991-07-14T00:00:00"/>
    <n v="31"/>
    <n v="4"/>
    <x v="1"/>
    <x v="1"/>
    <s v="White/Caucasian"/>
    <x v="0"/>
    <s v="A1c"/>
    <x v="6"/>
    <m/>
    <x v="0"/>
    <n v="1"/>
    <n v="0"/>
    <n v="0"/>
    <n v="0"/>
    <n v="1"/>
    <n v="0"/>
  </r>
  <r>
    <n v="1452"/>
    <s v="Female"/>
    <d v="1993-11-30T00:00:00"/>
    <n v="29"/>
    <n v="4"/>
    <x v="1"/>
    <x v="1"/>
    <s v="White/Caucasian"/>
    <x v="0"/>
    <s v="A1c"/>
    <x v="6"/>
    <m/>
    <x v="0"/>
    <n v="1"/>
    <n v="0"/>
    <n v="0"/>
    <n v="0"/>
    <n v="1"/>
    <n v="0"/>
  </r>
  <r>
    <n v="1456"/>
    <s v="Female"/>
    <d v="1946-10-24T00:00:00"/>
    <n v="76"/>
    <n v="4"/>
    <x v="1"/>
    <x v="1"/>
    <s v="White/Caucasian"/>
    <x v="0"/>
    <s v="A1c"/>
    <x v="272"/>
    <n v="8.7450599670410156"/>
    <x v="1"/>
    <n v="1"/>
    <n v="1"/>
    <n v="0"/>
    <n v="0"/>
    <n v="0"/>
    <n v="0"/>
  </r>
  <r>
    <n v="1466"/>
    <s v="Male"/>
    <d v="1948-03-16T00:00:00"/>
    <n v="75"/>
    <n v="4"/>
    <x v="1"/>
    <x v="1"/>
    <s v="White/Caucasian"/>
    <x v="0"/>
    <s v="A1c"/>
    <x v="133"/>
    <n v="7.378997802734375"/>
    <x v="0"/>
    <n v="1"/>
    <n v="1"/>
    <n v="1"/>
    <n v="1"/>
    <n v="1"/>
    <n v="1"/>
  </r>
  <r>
    <n v="1470"/>
    <s v="Male"/>
    <d v="1989-11-22T00:00:00"/>
    <n v="33"/>
    <n v="4"/>
    <x v="1"/>
    <x v="1"/>
    <s v="White/Caucasian"/>
    <x v="0"/>
    <s v="A1c"/>
    <x v="250"/>
    <n v="8.5268239974975586"/>
    <x v="0"/>
    <n v="1"/>
    <n v="1"/>
    <n v="0"/>
    <n v="0"/>
    <n v="0"/>
    <n v="0"/>
  </r>
  <r>
    <n v="1476"/>
    <s v="Female"/>
    <d v="1949-03-02T00:00:00"/>
    <n v="74"/>
    <n v="4"/>
    <x v="1"/>
    <x v="1"/>
    <s v="White/Caucasian"/>
    <x v="0"/>
    <s v="A1c"/>
    <x v="273"/>
    <n v="8.4606246948242188"/>
    <x v="0"/>
    <n v="1"/>
    <n v="1"/>
    <n v="0"/>
    <n v="0"/>
    <n v="0"/>
    <n v="0"/>
  </r>
  <r>
    <n v="1479"/>
    <s v="Male"/>
    <d v="1940-07-19T00:00:00"/>
    <n v="82"/>
    <n v="4"/>
    <x v="1"/>
    <x v="1"/>
    <s v="White/Caucasian"/>
    <x v="1"/>
    <s v="A1c"/>
    <x v="6"/>
    <m/>
    <x v="1"/>
    <n v="1"/>
    <n v="0"/>
    <n v="0"/>
    <n v="0"/>
    <n v="1"/>
    <n v="0"/>
  </r>
  <r>
    <n v="1481"/>
    <s v="Female"/>
    <d v="1987-02-18T00:00:00"/>
    <n v="36"/>
    <n v="4"/>
    <x v="1"/>
    <x v="1"/>
    <s v="White/Caucasian"/>
    <x v="3"/>
    <s v="A1c"/>
    <x v="274"/>
    <n v="9.1919984817504883"/>
    <x v="0"/>
    <n v="1"/>
    <n v="1"/>
    <n v="0"/>
    <n v="0"/>
    <n v="0"/>
    <n v="0"/>
  </r>
  <r>
    <n v="1483"/>
    <s v="Male"/>
    <d v="1981-04-05T00:00:00"/>
    <n v="42"/>
    <n v="4"/>
    <x v="1"/>
    <x v="1"/>
    <s v="White/Caucasian"/>
    <x v="0"/>
    <s v="A1c"/>
    <x v="275"/>
    <n v="8.2440385818481445"/>
    <x v="0"/>
    <n v="1"/>
    <n v="1"/>
    <n v="0"/>
    <n v="0"/>
    <n v="0"/>
    <n v="0"/>
  </r>
  <r>
    <n v="1491"/>
    <s v="Male"/>
    <d v="1973-11-22T00:00:00"/>
    <n v="49"/>
    <n v="4"/>
    <x v="1"/>
    <x v="1"/>
    <s v="White/Caucasian"/>
    <x v="0"/>
    <s v="A1c"/>
    <x v="276"/>
    <n v="6.4331393241882324"/>
    <x v="0"/>
    <n v="1"/>
    <n v="1"/>
    <n v="1"/>
    <n v="1"/>
    <n v="1"/>
    <n v="1"/>
  </r>
  <r>
    <n v="1492"/>
    <s v="Female"/>
    <d v="1943-11-09T00:00:00"/>
    <n v="79"/>
    <n v="4"/>
    <x v="1"/>
    <x v="1"/>
    <s v="White/Caucasian"/>
    <x v="0"/>
    <s v="A1c"/>
    <x v="29"/>
    <n v="9.9734287261962891"/>
    <x v="1"/>
    <n v="1"/>
    <n v="1"/>
    <n v="1"/>
    <n v="1"/>
    <n v="0"/>
    <n v="0"/>
  </r>
  <r>
    <n v="1501"/>
    <s v="Male"/>
    <d v="2003-11-01T00:00:00"/>
    <n v="19"/>
    <n v="4"/>
    <x v="1"/>
    <x v="0"/>
    <s v="Black/African Am"/>
    <x v="0"/>
    <s v="A1c"/>
    <x v="187"/>
    <n v="9.9224529266357422"/>
    <x v="0"/>
    <n v="1"/>
    <n v="1"/>
    <n v="1"/>
    <n v="1"/>
    <n v="0"/>
    <n v="0"/>
  </r>
  <r>
    <n v="1502"/>
    <s v="Female"/>
    <d v="1994-06-17T00:00:00"/>
    <n v="28"/>
    <n v="4"/>
    <x v="1"/>
    <x v="1"/>
    <s v="White/Caucasian"/>
    <x v="0"/>
    <s v="A1c"/>
    <x v="6"/>
    <m/>
    <x v="0"/>
    <n v="1"/>
    <n v="0"/>
    <n v="0"/>
    <n v="0"/>
    <n v="1"/>
    <n v="0"/>
  </r>
  <r>
    <n v="1506"/>
    <s v="Male"/>
    <d v="1939-11-21T00:00:00"/>
    <n v="83"/>
    <n v="4"/>
    <x v="1"/>
    <x v="1"/>
    <s v="White/Caucasian"/>
    <x v="1"/>
    <s v="A1c"/>
    <x v="6"/>
    <m/>
    <x v="1"/>
    <n v="1"/>
    <n v="0"/>
    <n v="0"/>
    <n v="0"/>
    <n v="1"/>
    <n v="0"/>
  </r>
  <r>
    <n v="1514"/>
    <s v="Female"/>
    <d v="1984-10-17T00:00:00"/>
    <n v="38"/>
    <n v="4"/>
    <x v="1"/>
    <x v="1"/>
    <s v="White/Caucasian"/>
    <x v="0"/>
    <s v="A1c"/>
    <x v="277"/>
    <n v="7.6824455261230469"/>
    <x v="0"/>
    <n v="1"/>
    <n v="1"/>
    <n v="0"/>
    <n v="0"/>
    <n v="1"/>
    <n v="0"/>
  </r>
  <r>
    <n v="1535"/>
    <s v="Female"/>
    <d v="1990-10-08T00:00:00"/>
    <n v="32"/>
    <n v="4"/>
    <x v="1"/>
    <x v="1"/>
    <s v="White/Caucasian"/>
    <x v="0"/>
    <s v="A1c"/>
    <x v="6"/>
    <m/>
    <x v="0"/>
    <n v="1"/>
    <n v="0"/>
    <n v="0"/>
    <n v="0"/>
    <n v="1"/>
    <n v="0"/>
  </r>
  <r>
    <n v="1548"/>
    <s v="Female"/>
    <d v="2010-03-13T00:00:00"/>
    <n v="13"/>
    <n v="4"/>
    <x v="1"/>
    <x v="1"/>
    <s v="White/Caucasian"/>
    <x v="0"/>
    <s v="A1c"/>
    <x v="6"/>
    <m/>
    <x v="1"/>
    <n v="1"/>
    <n v="0"/>
    <n v="0"/>
    <n v="0"/>
    <n v="1"/>
    <n v="0"/>
  </r>
  <r>
    <n v="1561"/>
    <s v="Male"/>
    <d v="1944-07-02T00:00:00"/>
    <n v="78"/>
    <n v="4"/>
    <x v="1"/>
    <x v="1"/>
    <s v="White/Caucasian"/>
    <x v="0"/>
    <s v="A1c"/>
    <x v="101"/>
    <n v="6.8620753288269043"/>
    <x v="1"/>
    <n v="1"/>
    <n v="1"/>
    <n v="1"/>
    <n v="1"/>
    <n v="1"/>
    <n v="1"/>
  </r>
  <r>
    <n v="1563"/>
    <s v="Female"/>
    <d v="1924-04-03T00:00:00"/>
    <n v="99"/>
    <n v="4"/>
    <x v="1"/>
    <x v="0"/>
    <s v="Black/African Am"/>
    <x v="2"/>
    <s v="A1c"/>
    <x v="278"/>
    <n v="6.3885049819946289"/>
    <x v="1"/>
    <n v="1"/>
    <n v="1"/>
    <n v="0"/>
    <n v="0"/>
    <n v="1"/>
    <n v="0"/>
  </r>
  <r>
    <n v="1567"/>
    <s v="Male"/>
    <d v="1975-12-10T00:00:00"/>
    <n v="47"/>
    <n v="4"/>
    <x v="1"/>
    <x v="1"/>
    <s v="White/Caucasian"/>
    <x v="0"/>
    <s v="A1c"/>
    <x v="248"/>
    <n v="8.2999658584594727"/>
    <x v="0"/>
    <n v="1"/>
    <n v="1"/>
    <n v="1"/>
    <n v="1"/>
    <n v="0"/>
    <n v="0"/>
  </r>
  <r>
    <n v="1571"/>
    <s v="Female"/>
    <d v="1959-04-02T00:00:00"/>
    <n v="64"/>
    <n v="4"/>
    <x v="1"/>
    <x v="1"/>
    <s v="White/Caucasian"/>
    <x v="0"/>
    <s v="A1c"/>
    <x v="191"/>
    <n v="6.8327646255493164"/>
    <x v="0"/>
    <n v="1"/>
    <n v="1"/>
    <n v="0"/>
    <n v="0"/>
    <n v="1"/>
    <n v="0"/>
  </r>
  <r>
    <n v="1628"/>
    <s v="Female"/>
    <d v="1972-11-14T00:00:00"/>
    <n v="50"/>
    <n v="4"/>
    <x v="1"/>
    <x v="1"/>
    <s v="White/Caucasian"/>
    <x v="0"/>
    <s v="A1c"/>
    <x v="6"/>
    <m/>
    <x v="0"/>
    <n v="1"/>
    <n v="0"/>
    <n v="0"/>
    <n v="0"/>
    <n v="1"/>
    <n v="0"/>
  </r>
  <r>
    <n v="1670"/>
    <s v="Male"/>
    <d v="1951-03-13T00:00:00"/>
    <n v="72"/>
    <n v="4"/>
    <x v="1"/>
    <x v="3"/>
    <s v="Other"/>
    <x v="0"/>
    <s v="A1c"/>
    <x v="6"/>
    <m/>
    <x v="0"/>
    <n v="1"/>
    <n v="0"/>
    <n v="0"/>
    <n v="0"/>
    <n v="1"/>
    <n v="0"/>
  </r>
  <r>
    <n v="1679"/>
    <s v="Female"/>
    <d v="2003-09-18T00:00:00"/>
    <n v="19"/>
    <n v="4"/>
    <x v="1"/>
    <x v="1"/>
    <s v="White/Caucasian"/>
    <x v="0"/>
    <s v="A1c"/>
    <x v="135"/>
    <n v="9.5813665390014648"/>
    <x v="0"/>
    <n v="1"/>
    <n v="1"/>
    <n v="1"/>
    <n v="1"/>
    <n v="0"/>
    <n v="0"/>
  </r>
  <r>
    <n v="1691"/>
    <s v="Male"/>
    <d v="2002-12-29T00:00:00"/>
    <n v="20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1726"/>
    <s v="Male"/>
    <d v="2004-04-12T00:00:00"/>
    <n v="19"/>
    <n v="4"/>
    <x v="1"/>
    <x v="1"/>
    <s v="White/Caucasian"/>
    <x v="0"/>
    <s v="A1c"/>
    <x v="279"/>
    <n v="5.8478727340698242"/>
    <x v="0"/>
    <n v="1"/>
    <n v="1"/>
    <n v="1"/>
    <n v="1"/>
    <n v="1"/>
    <n v="1"/>
  </r>
  <r>
    <n v="1739"/>
    <s v="Female"/>
    <d v="1930-09-24T00:00:00"/>
    <n v="92"/>
    <n v="4"/>
    <x v="1"/>
    <x v="1"/>
    <s v="White/Caucasian"/>
    <x v="2"/>
    <s v="A1c"/>
    <x v="92"/>
    <n v="9.7407808303833008"/>
    <x v="1"/>
    <n v="1"/>
    <n v="1"/>
    <n v="1"/>
    <n v="1"/>
    <n v="0"/>
    <n v="0"/>
  </r>
  <r>
    <n v="1740"/>
    <s v="Male"/>
    <d v="1953-08-25T00:00:00"/>
    <n v="69"/>
    <n v="4"/>
    <x v="1"/>
    <x v="1"/>
    <s v="White/Caucasian"/>
    <x v="0"/>
    <s v="A1c"/>
    <x v="280"/>
    <n v="8.2467374801635742"/>
    <x v="0"/>
    <n v="1"/>
    <n v="1"/>
    <n v="1"/>
    <n v="1"/>
    <n v="0"/>
    <n v="0"/>
  </r>
  <r>
    <n v="1751"/>
    <s v="Female"/>
    <d v="2006-07-19T00:00:00"/>
    <n v="16"/>
    <n v="4"/>
    <x v="1"/>
    <x v="1"/>
    <s v="White/Caucasian"/>
    <x v="0"/>
    <s v="A1c"/>
    <x v="58"/>
    <n v="7.0484962463378906"/>
    <x v="1"/>
    <n v="1"/>
    <n v="1"/>
    <n v="1"/>
    <n v="1"/>
    <n v="1"/>
    <n v="1"/>
  </r>
  <r>
    <n v="1760"/>
    <s v="Female"/>
    <d v="1933-02-14T00:00:00"/>
    <n v="90"/>
    <n v="4"/>
    <x v="1"/>
    <x v="1"/>
    <s v="White/Caucasian"/>
    <x v="0"/>
    <s v="A1c"/>
    <x v="281"/>
    <n v="9.7402620315551758"/>
    <x v="1"/>
    <n v="1"/>
    <n v="1"/>
    <n v="1"/>
    <n v="1"/>
    <n v="0"/>
    <n v="0"/>
  </r>
  <r>
    <n v="1765"/>
    <s v="Male"/>
    <d v="1949-10-21T00:00:00"/>
    <n v="73"/>
    <n v="4"/>
    <x v="1"/>
    <x v="1"/>
    <s v="White/Caucasian"/>
    <x v="0"/>
    <s v="A1c"/>
    <x v="282"/>
    <n v="8.8068742752075195"/>
    <x v="0"/>
    <n v="1"/>
    <n v="1"/>
    <n v="0"/>
    <n v="0"/>
    <n v="0"/>
    <n v="0"/>
  </r>
  <r>
    <n v="1770"/>
    <s v="Male"/>
    <d v="1960-06-09T00:00:00"/>
    <n v="63"/>
    <n v="4"/>
    <x v="1"/>
    <x v="1"/>
    <s v="White/Caucasian"/>
    <x v="0"/>
    <s v="A1c"/>
    <x v="73"/>
    <n v="9.1003885269165039"/>
    <x v="0"/>
    <n v="1"/>
    <n v="1"/>
    <n v="1"/>
    <n v="1"/>
    <n v="0"/>
    <n v="0"/>
  </r>
  <r>
    <n v="1778"/>
    <s v="Male"/>
    <d v="1980-07-22T00:00:00"/>
    <n v="42"/>
    <n v="4"/>
    <x v="1"/>
    <x v="1"/>
    <s v="White/Caucasian"/>
    <x v="0"/>
    <s v="A1c"/>
    <x v="283"/>
    <n v="7.375084400177002"/>
    <x v="0"/>
    <n v="1"/>
    <n v="1"/>
    <n v="1"/>
    <n v="1"/>
    <n v="1"/>
    <n v="1"/>
  </r>
  <r>
    <n v="1779"/>
    <s v="Female"/>
    <d v="1973-11-07T00:00:00"/>
    <n v="49"/>
    <n v="4"/>
    <x v="1"/>
    <x v="1"/>
    <s v="White/Caucasian"/>
    <x v="0"/>
    <s v="A1c"/>
    <x v="6"/>
    <m/>
    <x v="0"/>
    <n v="1"/>
    <n v="0"/>
    <n v="0"/>
    <n v="0"/>
    <n v="1"/>
    <n v="0"/>
  </r>
  <r>
    <n v="1786"/>
    <s v="Male"/>
    <d v="1969-09-30T00:00:00"/>
    <n v="53"/>
    <n v="4"/>
    <x v="1"/>
    <x v="1"/>
    <s v="White/Caucasian"/>
    <x v="0"/>
    <s v="A1c"/>
    <x v="284"/>
    <n v="6.2736167907714844"/>
    <x v="0"/>
    <n v="1"/>
    <n v="1"/>
    <n v="1"/>
    <n v="1"/>
    <n v="1"/>
    <n v="1"/>
  </r>
  <r>
    <n v="1797"/>
    <s v="Female"/>
    <d v="1938-07-29T00:00:00"/>
    <n v="84"/>
    <n v="4"/>
    <x v="1"/>
    <x v="1"/>
    <s v="White/Caucasian"/>
    <x v="0"/>
    <s v="A1c"/>
    <x v="285"/>
    <n v="8.9243268966674805"/>
    <x v="1"/>
    <n v="1"/>
    <n v="1"/>
    <n v="0"/>
    <n v="0"/>
    <n v="0"/>
    <n v="0"/>
  </r>
  <r>
    <n v="1799"/>
    <s v="Female"/>
    <d v="1969-06-05T00:00:00"/>
    <n v="54"/>
    <n v="4"/>
    <x v="1"/>
    <x v="1"/>
    <s v="White/Caucasian"/>
    <x v="0"/>
    <s v="A1c"/>
    <x v="286"/>
    <n v="8.9178667068481445"/>
    <x v="0"/>
    <n v="1"/>
    <n v="1"/>
    <n v="1"/>
    <n v="1"/>
    <n v="0"/>
    <n v="0"/>
  </r>
  <r>
    <n v="1811"/>
    <s v="Male"/>
    <d v="2000-05-08T00:00:00"/>
    <n v="23"/>
    <n v="4"/>
    <x v="1"/>
    <x v="1"/>
    <s v="White/Caucasian"/>
    <x v="0"/>
    <s v="A1c"/>
    <x v="287"/>
    <n v="7.382871150970459"/>
    <x v="0"/>
    <n v="1"/>
    <n v="1"/>
    <n v="0"/>
    <n v="0"/>
    <n v="1"/>
    <n v="0"/>
  </r>
  <r>
    <n v="1839"/>
    <s v="Male"/>
    <d v="1925-05-02T00:00:00"/>
    <n v="98"/>
    <n v="4"/>
    <x v="1"/>
    <x v="1"/>
    <s v="White/Caucasian"/>
    <x v="2"/>
    <s v="A1c"/>
    <x v="6"/>
    <m/>
    <x v="1"/>
    <n v="1"/>
    <n v="0"/>
    <n v="0"/>
    <n v="0"/>
    <n v="1"/>
    <n v="0"/>
  </r>
  <r>
    <n v="1848"/>
    <s v="Male"/>
    <d v="1947-08-12T00:00:00"/>
    <n v="75"/>
    <n v="4"/>
    <x v="1"/>
    <x v="1"/>
    <s v="White/Caucasian"/>
    <x v="0"/>
    <s v="A1c"/>
    <x v="288"/>
    <n v="6.3802309036254883"/>
    <x v="0"/>
    <n v="1"/>
    <n v="1"/>
    <n v="1"/>
    <n v="1"/>
    <n v="1"/>
    <n v="1"/>
  </r>
  <r>
    <n v="1857"/>
    <s v="Female"/>
    <d v="1973-04-21T00:00:00"/>
    <n v="50"/>
    <n v="4"/>
    <x v="1"/>
    <x v="1"/>
    <s v="White/Caucasian"/>
    <x v="0"/>
    <s v="A1c"/>
    <x v="6"/>
    <m/>
    <x v="0"/>
    <n v="1"/>
    <n v="0"/>
    <n v="0"/>
    <n v="0"/>
    <n v="1"/>
    <n v="0"/>
  </r>
  <r>
    <n v="1879"/>
    <s v="Male"/>
    <d v="2006-07-26T00:00:00"/>
    <n v="16"/>
    <n v="4"/>
    <x v="1"/>
    <x v="1"/>
    <s v="White/Caucasian"/>
    <x v="0"/>
    <s v="A1c"/>
    <x v="73"/>
    <n v="5.8861470222473145"/>
    <x v="1"/>
    <n v="1"/>
    <n v="1"/>
    <n v="1"/>
    <n v="1"/>
    <n v="1"/>
    <n v="1"/>
  </r>
  <r>
    <n v="1901"/>
    <s v="Male"/>
    <d v="1946-07-18T00:00:00"/>
    <n v="76"/>
    <n v="4"/>
    <x v="1"/>
    <x v="1"/>
    <s v="White/Caucasian"/>
    <x v="0"/>
    <s v="A1c"/>
    <x v="289"/>
    <n v="6.666384220123291"/>
    <x v="1"/>
    <n v="1"/>
    <n v="1"/>
    <n v="1"/>
    <n v="1"/>
    <n v="1"/>
    <n v="1"/>
  </r>
  <r>
    <n v="1903"/>
    <s v="Female"/>
    <d v="1998-07-21T00:00:00"/>
    <n v="24"/>
    <n v="4"/>
    <x v="1"/>
    <x v="1"/>
    <s v="White/Caucasian"/>
    <x v="0"/>
    <s v="A1c"/>
    <x v="6"/>
    <m/>
    <x v="0"/>
    <n v="1"/>
    <n v="0"/>
    <n v="0"/>
    <n v="0"/>
    <n v="1"/>
    <n v="0"/>
  </r>
  <r>
    <n v="1916"/>
    <s v="Female"/>
    <d v="1995-02-16T00:00:00"/>
    <n v="28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1924"/>
    <s v="Female"/>
    <d v="1935-09-27T00:00:00"/>
    <n v="87"/>
    <n v="4"/>
    <x v="1"/>
    <x v="1"/>
    <s v="White/Caucasian"/>
    <x v="0"/>
    <s v="A1c"/>
    <x v="290"/>
    <n v="7.4558210372924805"/>
    <x v="1"/>
    <n v="1"/>
    <n v="1"/>
    <n v="1"/>
    <n v="1"/>
    <n v="1"/>
    <n v="1"/>
  </r>
  <r>
    <n v="1932"/>
    <s v="Male"/>
    <d v="2008-09-25T00:00:00"/>
    <n v="14"/>
    <n v="4"/>
    <x v="1"/>
    <x v="1"/>
    <s v="White/Caucasian"/>
    <x v="0"/>
    <s v="A1c"/>
    <x v="291"/>
    <n v="6.9087905883789063"/>
    <x v="1"/>
    <n v="1"/>
    <n v="1"/>
    <n v="0"/>
    <n v="0"/>
    <n v="1"/>
    <n v="0"/>
  </r>
  <r>
    <n v="1942"/>
    <s v="Male"/>
    <d v="1990-04-17T00:00:00"/>
    <n v="33"/>
    <n v="4"/>
    <x v="1"/>
    <x v="1"/>
    <s v="White/Caucasian"/>
    <x v="0"/>
    <s v="A1c"/>
    <x v="7"/>
    <n v="6.8685193061828613"/>
    <x v="0"/>
    <n v="1"/>
    <n v="1"/>
    <n v="0"/>
    <n v="0"/>
    <n v="1"/>
    <n v="0"/>
  </r>
  <r>
    <n v="1949"/>
    <s v="Male"/>
    <d v="1974-09-28T00:00:00"/>
    <n v="48"/>
    <n v="4"/>
    <x v="1"/>
    <x v="1"/>
    <s v="White/Caucasian"/>
    <x v="0"/>
    <s v="A1c"/>
    <x v="292"/>
    <n v="9.7876987457275391"/>
    <x v="0"/>
    <n v="1"/>
    <n v="1"/>
    <n v="1"/>
    <n v="1"/>
    <n v="0"/>
    <n v="0"/>
  </r>
  <r>
    <n v="1952"/>
    <s v="Female"/>
    <d v="1941-06-04T00:00:00"/>
    <n v="82"/>
    <n v="4"/>
    <x v="1"/>
    <x v="1"/>
    <s v="White/Caucasian"/>
    <x v="0"/>
    <s v="A1c"/>
    <x v="9"/>
    <n v="9.2228364944458008"/>
    <x v="1"/>
    <n v="1"/>
    <n v="1"/>
    <n v="1"/>
    <n v="1"/>
    <n v="0"/>
    <n v="0"/>
  </r>
  <r>
    <n v="1957"/>
    <s v="Male"/>
    <d v="1993-06-28T00:00:00"/>
    <n v="29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1963"/>
    <s v="Male"/>
    <d v="1965-07-22T00:00:00"/>
    <n v="57"/>
    <n v="4"/>
    <x v="1"/>
    <x v="1"/>
    <s v="White/Caucasian"/>
    <x v="0"/>
    <s v="A1c"/>
    <x v="154"/>
    <n v="9.8536376953125"/>
    <x v="0"/>
    <n v="1"/>
    <n v="1"/>
    <n v="1"/>
    <n v="1"/>
    <n v="0"/>
    <n v="0"/>
  </r>
  <r>
    <n v="1980"/>
    <s v="Female"/>
    <d v="2003-03-26T00:00:00"/>
    <n v="20"/>
    <n v="4"/>
    <x v="1"/>
    <x v="1"/>
    <s v="White/Caucasian"/>
    <x v="0"/>
    <s v="A1c"/>
    <x v="293"/>
    <n v="8.2094879150390625"/>
    <x v="0"/>
    <n v="1"/>
    <n v="1"/>
    <n v="0"/>
    <n v="0"/>
    <n v="0"/>
    <n v="0"/>
  </r>
  <r>
    <n v="1982"/>
    <s v="Male"/>
    <d v="1932-04-17T00:00:00"/>
    <n v="91"/>
    <n v="4"/>
    <x v="1"/>
    <x v="1"/>
    <s v="White/Caucasian"/>
    <x v="0"/>
    <s v="A1c"/>
    <x v="6"/>
    <m/>
    <x v="1"/>
    <n v="1"/>
    <n v="0"/>
    <n v="0"/>
    <n v="0"/>
    <n v="1"/>
    <n v="0"/>
  </r>
  <r>
    <n v="1983"/>
    <s v="Female"/>
    <d v="2001-06-21T00:00:00"/>
    <n v="21"/>
    <n v="4"/>
    <x v="1"/>
    <x v="1"/>
    <s v="White/Caucasian"/>
    <x v="0"/>
    <s v="A1c"/>
    <x v="227"/>
    <n v="6.8167142868041992"/>
    <x v="0"/>
    <n v="1"/>
    <n v="1"/>
    <n v="1"/>
    <n v="1"/>
    <n v="1"/>
    <n v="1"/>
  </r>
  <r>
    <n v="1988"/>
    <s v="Female"/>
    <d v="1953-06-10T00:00:00"/>
    <n v="70"/>
    <n v="4"/>
    <x v="1"/>
    <x v="1"/>
    <s v="White/Caucasian"/>
    <x v="0"/>
    <s v="A1c"/>
    <x v="294"/>
    <n v="7.925931453704834"/>
    <x v="0"/>
    <n v="1"/>
    <n v="1"/>
    <n v="1"/>
    <n v="1"/>
    <n v="1"/>
    <n v="1"/>
  </r>
  <r>
    <n v="1997"/>
    <s v="Female"/>
    <d v="1944-06-11T00:00:00"/>
    <n v="79"/>
    <n v="4"/>
    <x v="1"/>
    <x v="1"/>
    <s v="White/Caucasian"/>
    <x v="0"/>
    <s v="A1c"/>
    <x v="83"/>
    <n v="9.0314884185791016"/>
    <x v="1"/>
    <n v="1"/>
    <n v="1"/>
    <n v="0"/>
    <n v="0"/>
    <n v="0"/>
    <n v="0"/>
  </r>
  <r>
    <n v="2024"/>
    <s v="Female"/>
    <d v="1942-01-05T00:00:00"/>
    <n v="81"/>
    <n v="4"/>
    <x v="1"/>
    <x v="1"/>
    <s v="White/Caucasian"/>
    <x v="0"/>
    <s v="A1c"/>
    <x v="295"/>
    <n v="9.1190700531005859"/>
    <x v="1"/>
    <n v="1"/>
    <n v="1"/>
    <n v="1"/>
    <n v="1"/>
    <n v="0"/>
    <n v="0"/>
  </r>
  <r>
    <n v="2027"/>
    <s v="Female"/>
    <d v="2005-12-02T00:00:00"/>
    <n v="17"/>
    <n v="4"/>
    <x v="1"/>
    <x v="1"/>
    <s v="White/Caucasian"/>
    <x v="0"/>
    <s v="A1c"/>
    <x v="157"/>
    <n v="8.4595537185668945"/>
    <x v="1"/>
    <n v="1"/>
    <n v="1"/>
    <n v="1"/>
    <n v="1"/>
    <n v="0"/>
    <n v="0"/>
  </r>
  <r>
    <n v="2029"/>
    <s v="Female"/>
    <d v="1939-12-18T00:00:00"/>
    <n v="83"/>
    <n v="4"/>
    <x v="1"/>
    <x v="1"/>
    <s v="White/Caucasian"/>
    <x v="0"/>
    <s v="A1c"/>
    <x v="0"/>
    <n v="6.7230887413024902"/>
    <x v="1"/>
    <n v="1"/>
    <n v="1"/>
    <n v="1"/>
    <n v="1"/>
    <n v="1"/>
    <n v="1"/>
  </r>
  <r>
    <n v="2038"/>
    <s v="Female"/>
    <d v="1967-05-08T00:00:00"/>
    <n v="56"/>
    <n v="4"/>
    <x v="1"/>
    <x v="1"/>
    <s v="White/Caucasian"/>
    <x v="0"/>
    <s v="A1c"/>
    <x v="296"/>
    <n v="8.7450656890869141"/>
    <x v="0"/>
    <n v="1"/>
    <n v="1"/>
    <n v="1"/>
    <n v="1"/>
    <n v="0"/>
    <n v="0"/>
  </r>
  <r>
    <n v="2039"/>
    <s v="Male"/>
    <d v="1946-10-28T00:00:00"/>
    <n v="76"/>
    <n v="4"/>
    <x v="1"/>
    <x v="1"/>
    <s v="White/Caucasian"/>
    <x v="0"/>
    <s v="A1c"/>
    <x v="42"/>
    <n v="8.5855512619018555"/>
    <x v="1"/>
    <n v="1"/>
    <n v="1"/>
    <n v="1"/>
    <n v="1"/>
    <n v="0"/>
    <n v="0"/>
  </r>
  <r>
    <n v="2053"/>
    <s v="Male"/>
    <d v="1989-05-19T00:00:00"/>
    <n v="34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2065"/>
    <s v="Male"/>
    <d v="1930-10-02T00:00:00"/>
    <n v="92"/>
    <n v="4"/>
    <x v="1"/>
    <x v="1"/>
    <s v="White/Caucasian"/>
    <x v="2"/>
    <s v="A1c"/>
    <x v="6"/>
    <m/>
    <x v="1"/>
    <n v="1"/>
    <n v="0"/>
    <n v="0"/>
    <n v="0"/>
    <n v="1"/>
    <n v="0"/>
  </r>
  <r>
    <n v="2066"/>
    <s v="Male"/>
    <d v="1986-12-18T00:00:00"/>
    <n v="36"/>
    <n v="4"/>
    <x v="1"/>
    <x v="1"/>
    <s v="White/Caucasian"/>
    <x v="0"/>
    <s v="A1c"/>
    <x v="43"/>
    <n v="9.583653450012207"/>
    <x v="0"/>
    <n v="1"/>
    <n v="1"/>
    <n v="0"/>
    <n v="0"/>
    <n v="0"/>
    <n v="0"/>
  </r>
  <r>
    <n v="2086"/>
    <s v="Female"/>
    <d v="1987-08-06T00:00:00"/>
    <n v="35"/>
    <n v="4"/>
    <x v="1"/>
    <x v="5"/>
    <s v="Am Indian/Alaskan Native/AMERICAN INDIAN"/>
    <x v="3"/>
    <s v="A1c"/>
    <x v="262"/>
    <n v="8.233433723449707"/>
    <x v="0"/>
    <n v="1"/>
    <n v="1"/>
    <n v="1"/>
    <n v="1"/>
    <n v="0"/>
    <n v="0"/>
  </r>
  <r>
    <n v="2087"/>
    <s v="Female"/>
    <d v="1939-06-26T00:00:00"/>
    <n v="83"/>
    <n v="4"/>
    <x v="1"/>
    <x v="1"/>
    <s v="White/Caucasian"/>
    <x v="0"/>
    <s v="A1c"/>
    <x v="11"/>
    <n v="6.5529642105102539"/>
    <x v="1"/>
    <n v="1"/>
    <n v="1"/>
    <n v="1"/>
    <n v="1"/>
    <n v="1"/>
    <n v="1"/>
  </r>
  <r>
    <n v="2103"/>
    <s v="Female"/>
    <d v="1984-03-07T00:00:00"/>
    <n v="39"/>
    <n v="4"/>
    <x v="1"/>
    <x v="5"/>
    <s v="Am Indian/Alaskan Native/AMERICAN INDIAN"/>
    <x v="0"/>
    <s v="A1c"/>
    <x v="297"/>
    <n v="7.3963441848754883"/>
    <x v="0"/>
    <n v="1"/>
    <n v="1"/>
    <n v="0"/>
    <n v="0"/>
    <n v="1"/>
    <n v="0"/>
  </r>
  <r>
    <n v="2115"/>
    <s v="Male"/>
    <d v="1988-02-01T00:00:00"/>
    <n v="35"/>
    <n v="4"/>
    <x v="1"/>
    <x v="1"/>
    <s v="White/Caucasian"/>
    <x v="0"/>
    <s v="A1c"/>
    <x v="292"/>
    <n v="9.7304754257202148"/>
    <x v="0"/>
    <n v="1"/>
    <n v="1"/>
    <n v="1"/>
    <n v="1"/>
    <n v="0"/>
    <n v="0"/>
  </r>
  <r>
    <n v="2131"/>
    <s v="Male"/>
    <d v="1982-09-29T00:00:00"/>
    <n v="40"/>
    <n v="4"/>
    <x v="1"/>
    <x v="1"/>
    <s v="White/Caucasian"/>
    <x v="0"/>
    <s v="A1c"/>
    <x v="119"/>
    <n v="9.7775802612304688"/>
    <x v="0"/>
    <n v="1"/>
    <n v="1"/>
    <n v="0"/>
    <n v="0"/>
    <n v="0"/>
    <n v="0"/>
  </r>
  <r>
    <n v="2146"/>
    <s v="Male"/>
    <d v="1992-03-10T00:00:00"/>
    <n v="31"/>
    <n v="4"/>
    <x v="1"/>
    <x v="1"/>
    <s v="White/Caucasian"/>
    <x v="0"/>
    <s v="A1c"/>
    <x v="38"/>
    <n v="6.1825408935546875"/>
    <x v="0"/>
    <n v="1"/>
    <n v="1"/>
    <n v="1"/>
    <n v="1"/>
    <n v="1"/>
    <n v="1"/>
  </r>
  <r>
    <n v="2151"/>
    <s v="Female"/>
    <d v="1945-04-30T00:00:00"/>
    <n v="78"/>
    <n v="4"/>
    <x v="1"/>
    <x v="1"/>
    <s v="White/Caucasian"/>
    <x v="0"/>
    <s v="A1c"/>
    <x v="134"/>
    <n v="6.4579715728759766"/>
    <x v="1"/>
    <n v="1"/>
    <n v="1"/>
    <n v="1"/>
    <n v="1"/>
    <n v="1"/>
    <n v="1"/>
  </r>
  <r>
    <n v="2153"/>
    <s v="Male"/>
    <d v="1977-10-30T00:00:00"/>
    <n v="45"/>
    <n v="4"/>
    <x v="1"/>
    <x v="1"/>
    <s v="White/Caucasian"/>
    <x v="0"/>
    <s v="A1c"/>
    <x v="127"/>
    <n v="9.2272815704345703"/>
    <x v="0"/>
    <n v="1"/>
    <n v="1"/>
    <n v="0"/>
    <n v="0"/>
    <n v="0"/>
    <n v="0"/>
  </r>
  <r>
    <n v="2161"/>
    <s v="Male"/>
    <d v="1967-04-18T00:00:00"/>
    <n v="56"/>
    <n v="4"/>
    <x v="1"/>
    <x v="1"/>
    <s v="White/Caucasian"/>
    <x v="0"/>
    <s v="A1c"/>
    <x v="298"/>
    <n v="9.5137948989868164"/>
    <x v="0"/>
    <n v="1"/>
    <n v="1"/>
    <n v="1"/>
    <n v="1"/>
    <n v="0"/>
    <n v="0"/>
  </r>
  <r>
    <n v="2186"/>
    <s v="Female"/>
    <d v="1961-07-21T00:00:00"/>
    <n v="61"/>
    <n v="4"/>
    <x v="1"/>
    <x v="1"/>
    <s v="White/Caucasian"/>
    <x v="0"/>
    <s v="A1c"/>
    <x v="168"/>
    <n v="9.026545524597168"/>
    <x v="0"/>
    <n v="1"/>
    <n v="1"/>
    <n v="0"/>
    <n v="0"/>
    <n v="0"/>
    <n v="0"/>
  </r>
  <r>
    <n v="2188"/>
    <s v="Male"/>
    <d v="1978-09-02T00:00:00"/>
    <n v="44"/>
    <n v="4"/>
    <x v="1"/>
    <x v="1"/>
    <s v="White/Caucasian"/>
    <x v="0"/>
    <s v="A1c"/>
    <x v="299"/>
    <n v="9.4421777725219727"/>
    <x v="0"/>
    <n v="1"/>
    <n v="1"/>
    <n v="1"/>
    <n v="1"/>
    <n v="0"/>
    <n v="0"/>
  </r>
  <r>
    <n v="2194"/>
    <s v="Female"/>
    <d v="1927-03-19T00:00:00"/>
    <n v="96"/>
    <n v="4"/>
    <x v="1"/>
    <x v="1"/>
    <s v="White/Caucasian"/>
    <x v="2"/>
    <s v="A1c"/>
    <x v="300"/>
    <n v="6.2669734954833984"/>
    <x v="1"/>
    <n v="1"/>
    <n v="1"/>
    <n v="1"/>
    <n v="1"/>
    <n v="1"/>
    <n v="1"/>
  </r>
  <r>
    <n v="2197"/>
    <s v="Male"/>
    <d v="1937-08-21T00:00:00"/>
    <n v="85"/>
    <n v="4"/>
    <x v="1"/>
    <x v="1"/>
    <s v="White/Caucasian"/>
    <x v="0"/>
    <s v="A1c"/>
    <x v="6"/>
    <m/>
    <x v="1"/>
    <n v="1"/>
    <n v="0"/>
    <n v="0"/>
    <n v="0"/>
    <n v="1"/>
    <n v="0"/>
  </r>
  <r>
    <n v="2207"/>
    <s v="Female"/>
    <d v="1948-10-03T00:00:00"/>
    <n v="74"/>
    <n v="4"/>
    <x v="1"/>
    <x v="1"/>
    <s v="White/Caucasian"/>
    <x v="0"/>
    <s v="A1c"/>
    <x v="301"/>
    <n v="7.1835746765136719"/>
    <x v="0"/>
    <n v="1"/>
    <n v="1"/>
    <n v="0"/>
    <n v="0"/>
    <n v="1"/>
    <n v="0"/>
  </r>
  <r>
    <n v="2217"/>
    <s v="Female"/>
    <d v="1936-05-31T00:00:00"/>
    <n v="87"/>
    <n v="4"/>
    <x v="1"/>
    <x v="2"/>
    <s v="Asian/Chinese/Japanese/Korean/Pacific Islander"/>
    <x v="0"/>
    <s v="A1c"/>
    <x v="6"/>
    <m/>
    <x v="1"/>
    <n v="1"/>
    <n v="0"/>
    <n v="0"/>
    <n v="0"/>
    <n v="1"/>
    <n v="0"/>
  </r>
  <r>
    <n v="2254"/>
    <s v="Female"/>
    <d v="1932-09-10T00:00:00"/>
    <n v="90"/>
    <n v="4"/>
    <x v="1"/>
    <x v="1"/>
    <s v="White/Caucasian"/>
    <x v="0"/>
    <s v="A1c"/>
    <x v="302"/>
    <n v="6.9727926254272461"/>
    <x v="1"/>
    <n v="1"/>
    <n v="1"/>
    <n v="1"/>
    <n v="1"/>
    <n v="1"/>
    <n v="1"/>
  </r>
  <r>
    <n v="2257"/>
    <s v="Male"/>
    <d v="1943-12-28T00:00:00"/>
    <n v="79"/>
    <n v="4"/>
    <x v="1"/>
    <x v="1"/>
    <s v="White/Caucasian"/>
    <x v="0"/>
    <s v="A1c"/>
    <x v="92"/>
    <n v="8.5391321182250977"/>
    <x v="1"/>
    <n v="1"/>
    <n v="1"/>
    <n v="1"/>
    <n v="1"/>
    <n v="0"/>
    <n v="0"/>
  </r>
  <r>
    <n v="2276"/>
    <s v="Male"/>
    <d v="1948-09-26T00:00:00"/>
    <n v="74"/>
    <n v="4"/>
    <x v="1"/>
    <x v="1"/>
    <s v="White/Caucasian"/>
    <x v="0"/>
    <s v="A1c"/>
    <x v="303"/>
    <n v="5.981163501739502"/>
    <x v="0"/>
    <n v="1"/>
    <n v="1"/>
    <n v="1"/>
    <n v="1"/>
    <n v="1"/>
    <n v="1"/>
  </r>
  <r>
    <n v="2283"/>
    <s v="Male"/>
    <d v="2001-11-01T00:00:00"/>
    <n v="21"/>
    <n v="4"/>
    <x v="1"/>
    <x v="1"/>
    <s v="White/Caucasian"/>
    <x v="0"/>
    <s v="A1c"/>
    <x v="304"/>
    <n v="6.9338188171386719"/>
    <x v="0"/>
    <n v="1"/>
    <n v="1"/>
    <n v="1"/>
    <n v="1"/>
    <n v="1"/>
    <n v="1"/>
  </r>
  <r>
    <n v="2288"/>
    <s v="Male"/>
    <d v="1976-11-13T00:00:00"/>
    <n v="46"/>
    <n v="4"/>
    <x v="1"/>
    <x v="0"/>
    <s v="Black/African Am"/>
    <x v="0"/>
    <s v="A1c"/>
    <x v="178"/>
    <n v="6.7850341796875"/>
    <x v="0"/>
    <n v="1"/>
    <n v="1"/>
    <n v="0"/>
    <n v="0"/>
    <n v="1"/>
    <n v="0"/>
  </r>
  <r>
    <n v="2295"/>
    <s v="Male"/>
    <d v="1939-08-12T00:00:00"/>
    <n v="83"/>
    <n v="4"/>
    <x v="1"/>
    <x v="1"/>
    <s v="White/Caucasian"/>
    <x v="1"/>
    <s v="A1c"/>
    <x v="6"/>
    <m/>
    <x v="1"/>
    <n v="1"/>
    <n v="0"/>
    <n v="0"/>
    <n v="0"/>
    <n v="1"/>
    <n v="0"/>
  </r>
  <r>
    <n v="2297"/>
    <s v="Male"/>
    <d v="1927-11-11T00:00:00"/>
    <n v="95"/>
    <n v="4"/>
    <x v="1"/>
    <x v="1"/>
    <s v="White/Caucasian"/>
    <x v="2"/>
    <s v="A1c"/>
    <x v="6"/>
    <m/>
    <x v="1"/>
    <n v="1"/>
    <n v="0"/>
    <n v="0"/>
    <n v="0"/>
    <n v="1"/>
    <n v="0"/>
  </r>
  <r>
    <n v="2325"/>
    <s v="Male"/>
    <d v="1957-02-19T00:00:00"/>
    <n v="66"/>
    <n v="4"/>
    <x v="1"/>
    <x v="0"/>
    <s v="Black/African Am"/>
    <x v="0"/>
    <s v="A1c"/>
    <x v="6"/>
    <m/>
    <x v="0"/>
    <n v="1"/>
    <n v="0"/>
    <n v="0"/>
    <n v="0"/>
    <n v="1"/>
    <n v="0"/>
  </r>
  <r>
    <n v="2326"/>
    <s v="Male"/>
    <d v="1999-12-08T00:00:00"/>
    <n v="23"/>
    <n v="4"/>
    <x v="1"/>
    <x v="1"/>
    <s v="White/Caucasian"/>
    <x v="0"/>
    <s v="A1c"/>
    <x v="305"/>
    <n v="7.1766953468322754"/>
    <x v="0"/>
    <n v="1"/>
    <n v="1"/>
    <n v="1"/>
    <n v="1"/>
    <n v="1"/>
    <n v="1"/>
  </r>
  <r>
    <n v="2328"/>
    <s v="Male"/>
    <d v="1947-04-24T00:00:00"/>
    <n v="76"/>
    <n v="4"/>
    <x v="1"/>
    <x v="5"/>
    <s v="Am Indian/Alaskan Native/AMERICAN INDIAN"/>
    <x v="0"/>
    <s v="A1c"/>
    <x v="153"/>
    <n v="8.7818756103515625"/>
    <x v="1"/>
    <n v="1"/>
    <n v="1"/>
    <n v="0"/>
    <n v="0"/>
    <n v="0"/>
    <n v="0"/>
  </r>
  <r>
    <n v="2341"/>
    <s v="Male"/>
    <d v="1959-05-30T00:00:00"/>
    <n v="64"/>
    <n v="4"/>
    <x v="1"/>
    <x v="1"/>
    <s v="White/Caucasian"/>
    <x v="0"/>
    <s v="A1c"/>
    <x v="50"/>
    <n v="8.7102470397949219"/>
    <x v="0"/>
    <n v="1"/>
    <n v="1"/>
    <n v="1"/>
    <n v="1"/>
    <n v="0"/>
    <n v="0"/>
  </r>
  <r>
    <n v="2367"/>
    <s v="Male"/>
    <d v="1986-05-06T00:00:00"/>
    <n v="37"/>
    <n v="4"/>
    <x v="1"/>
    <x v="1"/>
    <s v="White/Caucasian"/>
    <x v="0"/>
    <s v="A1c"/>
    <x v="306"/>
    <n v="7.0343494415283203"/>
    <x v="0"/>
    <n v="1"/>
    <n v="1"/>
    <n v="0"/>
    <n v="0"/>
    <n v="1"/>
    <n v="0"/>
  </r>
  <r>
    <n v="2375"/>
    <s v="Male"/>
    <d v="1977-03-09T00:00:00"/>
    <n v="46"/>
    <n v="4"/>
    <x v="1"/>
    <x v="5"/>
    <s v="Am Indian/Alaskan Native/AMERICAN INDIAN"/>
    <x v="0"/>
    <s v="A1c"/>
    <x v="307"/>
    <n v="7.988187313079834"/>
    <x v="0"/>
    <n v="1"/>
    <n v="1"/>
    <n v="1"/>
    <n v="1"/>
    <n v="1"/>
    <n v="1"/>
  </r>
  <r>
    <n v="2380"/>
    <s v="Female"/>
    <d v="1929-11-14T00:00:00"/>
    <n v="93"/>
    <n v="4"/>
    <x v="1"/>
    <x v="1"/>
    <s v="White/Caucasian"/>
    <x v="2"/>
    <s v="A1c"/>
    <x v="308"/>
    <n v="9.4654016494750977"/>
    <x v="1"/>
    <n v="1"/>
    <n v="1"/>
    <n v="1"/>
    <n v="1"/>
    <n v="0"/>
    <n v="0"/>
  </r>
  <r>
    <n v="2384"/>
    <s v="Female"/>
    <d v="1954-12-05T00:00:00"/>
    <n v="68"/>
    <n v="4"/>
    <x v="1"/>
    <x v="1"/>
    <s v="White/Caucasian"/>
    <x v="0"/>
    <s v="A1c"/>
    <x v="309"/>
    <n v="8.1075401306152344"/>
    <x v="0"/>
    <n v="1"/>
    <n v="1"/>
    <n v="1"/>
    <n v="1"/>
    <n v="0"/>
    <n v="0"/>
  </r>
  <r>
    <n v="2387"/>
    <s v="Female"/>
    <d v="1949-12-14T00:00:00"/>
    <n v="73"/>
    <n v="4"/>
    <x v="1"/>
    <x v="1"/>
    <s v="White/Caucasian"/>
    <x v="0"/>
    <s v="A1c"/>
    <x v="263"/>
    <n v="6.3124980926513672"/>
    <x v="0"/>
    <n v="1"/>
    <n v="1"/>
    <n v="0"/>
    <n v="0"/>
    <n v="1"/>
    <n v="0"/>
  </r>
  <r>
    <n v="2390"/>
    <s v="Male"/>
    <d v="1976-04-06T00:00:00"/>
    <n v="47"/>
    <n v="4"/>
    <x v="1"/>
    <x v="1"/>
    <s v="White/Caucasian"/>
    <x v="0"/>
    <s v="A1c"/>
    <x v="310"/>
    <n v="6.0712103843688965"/>
    <x v="0"/>
    <n v="1"/>
    <n v="1"/>
    <n v="1"/>
    <n v="1"/>
    <n v="1"/>
    <n v="1"/>
  </r>
  <r>
    <n v="2393"/>
    <s v="Male"/>
    <d v="1971-10-11T00:00:00"/>
    <n v="51"/>
    <n v="4"/>
    <x v="1"/>
    <x v="1"/>
    <s v="White/Caucasian"/>
    <x v="0"/>
    <s v="A1c"/>
    <x v="311"/>
    <n v="9.2803964614868164"/>
    <x v="0"/>
    <n v="1"/>
    <n v="1"/>
    <n v="1"/>
    <n v="1"/>
    <n v="0"/>
    <n v="0"/>
  </r>
  <r>
    <n v="2419"/>
    <s v="Female"/>
    <d v="1956-09-29T00:00:00"/>
    <n v="66"/>
    <n v="4"/>
    <x v="1"/>
    <x v="1"/>
    <s v="White/Caucasian"/>
    <x v="0"/>
    <s v="A1c"/>
    <x v="174"/>
    <n v="9.2067651748657227"/>
    <x v="0"/>
    <n v="1"/>
    <n v="1"/>
    <n v="1"/>
    <n v="1"/>
    <n v="0"/>
    <n v="0"/>
  </r>
  <r>
    <n v="2435"/>
    <s v="Male"/>
    <d v="1968-02-22T00:00:00"/>
    <n v="55"/>
    <n v="4"/>
    <x v="1"/>
    <x v="1"/>
    <s v="White/Caucasian"/>
    <x v="0"/>
    <s v="A1c"/>
    <x v="34"/>
    <n v="9.291961669921875"/>
    <x v="0"/>
    <n v="1"/>
    <n v="1"/>
    <n v="1"/>
    <n v="1"/>
    <n v="0"/>
    <n v="0"/>
  </r>
  <r>
    <n v="2438"/>
    <s v="Female"/>
    <d v="1950-09-22T00:00:00"/>
    <n v="72"/>
    <n v="4"/>
    <x v="1"/>
    <x v="1"/>
    <s v="White/Caucasian"/>
    <x v="0"/>
    <s v="A1c"/>
    <x v="312"/>
    <n v="9.2830162048339844"/>
    <x v="0"/>
    <n v="1"/>
    <n v="1"/>
    <n v="0"/>
    <n v="0"/>
    <n v="0"/>
    <n v="0"/>
  </r>
  <r>
    <n v="2445"/>
    <s v="Female"/>
    <d v="1981-04-15T00:00:00"/>
    <n v="42"/>
    <n v="4"/>
    <x v="1"/>
    <x v="1"/>
    <s v="White/Caucasian"/>
    <x v="0"/>
    <s v="A1c"/>
    <x v="313"/>
    <n v="9.5749835968017578"/>
    <x v="0"/>
    <n v="1"/>
    <n v="1"/>
    <n v="0"/>
    <n v="0"/>
    <n v="0"/>
    <n v="0"/>
  </r>
  <r>
    <n v="2459"/>
    <s v="Female"/>
    <d v="2001-02-16T00:00:00"/>
    <n v="22"/>
    <n v="4"/>
    <x v="1"/>
    <x v="1"/>
    <s v="White/Caucasian"/>
    <x v="0"/>
    <s v="A1c"/>
    <x v="287"/>
    <n v="8.2322406768798828"/>
    <x v="0"/>
    <n v="1"/>
    <n v="1"/>
    <n v="0"/>
    <n v="0"/>
    <n v="0"/>
    <n v="0"/>
  </r>
  <r>
    <n v="2460"/>
    <s v="Male"/>
    <d v="1924-12-15T00:00:00"/>
    <n v="98"/>
    <n v="4"/>
    <x v="1"/>
    <x v="1"/>
    <s v="White/Caucasian"/>
    <x v="2"/>
    <s v="A1c"/>
    <x v="6"/>
    <m/>
    <x v="1"/>
    <n v="1"/>
    <n v="0"/>
    <n v="0"/>
    <n v="0"/>
    <n v="1"/>
    <n v="0"/>
  </r>
  <r>
    <n v="2468"/>
    <s v="Male"/>
    <d v="1973-09-05T00:00:00"/>
    <n v="49"/>
    <n v="4"/>
    <x v="1"/>
    <x v="1"/>
    <s v="White/Caucasian"/>
    <x v="0"/>
    <s v="A1c"/>
    <x v="314"/>
    <n v="8.9464130401611328"/>
    <x v="0"/>
    <n v="1"/>
    <n v="1"/>
    <n v="0"/>
    <n v="0"/>
    <n v="0"/>
    <n v="0"/>
  </r>
  <r>
    <n v="2474"/>
    <s v="Female"/>
    <d v="1935-04-29T00:00:00"/>
    <n v="88"/>
    <n v="4"/>
    <x v="1"/>
    <x v="2"/>
    <s v="Asian/Chinese/Japanese/Korean/Pacific Islander"/>
    <x v="0"/>
    <s v="A1c"/>
    <x v="6"/>
    <m/>
    <x v="1"/>
    <n v="1"/>
    <n v="0"/>
    <n v="0"/>
    <n v="0"/>
    <n v="1"/>
    <n v="0"/>
  </r>
  <r>
    <n v="2481"/>
    <s v="Male"/>
    <d v="1949-02-12T00:00:00"/>
    <n v="74"/>
    <n v="4"/>
    <x v="1"/>
    <x v="1"/>
    <s v="White/Caucasian"/>
    <x v="0"/>
    <s v="A1c"/>
    <x v="315"/>
    <n v="6.9874958992004395"/>
    <x v="0"/>
    <n v="1"/>
    <n v="1"/>
    <n v="1"/>
    <n v="1"/>
    <n v="1"/>
    <n v="1"/>
  </r>
  <r>
    <n v="2489"/>
    <s v="Female"/>
    <d v="1925-11-14T00:00:00"/>
    <n v="97"/>
    <n v="4"/>
    <x v="1"/>
    <x v="1"/>
    <s v="White/Caucasian"/>
    <x v="2"/>
    <s v="A1c"/>
    <x v="228"/>
    <n v="9.5048542022705078"/>
    <x v="1"/>
    <n v="1"/>
    <n v="1"/>
    <n v="1"/>
    <n v="1"/>
    <n v="0"/>
    <n v="0"/>
  </r>
  <r>
    <n v="2490"/>
    <s v="Male"/>
    <d v="1961-01-11T00:00:00"/>
    <n v="62"/>
    <n v="4"/>
    <x v="1"/>
    <x v="0"/>
    <s v="Black/African Am"/>
    <x v="0"/>
    <s v="A1c"/>
    <x v="316"/>
    <n v="6.8209896087646484"/>
    <x v="0"/>
    <n v="1"/>
    <n v="1"/>
    <n v="1"/>
    <n v="1"/>
    <n v="1"/>
    <n v="1"/>
  </r>
  <r>
    <n v="2501"/>
    <s v="Male"/>
    <d v="1955-06-27T00:00:00"/>
    <n v="67"/>
    <n v="4"/>
    <x v="1"/>
    <x v="1"/>
    <s v="White/Caucasian"/>
    <x v="0"/>
    <s v="A1c"/>
    <x v="317"/>
    <n v="7.5072822570800781"/>
    <x v="0"/>
    <n v="1"/>
    <n v="1"/>
    <n v="1"/>
    <n v="1"/>
    <n v="1"/>
    <n v="1"/>
  </r>
  <r>
    <n v="2518"/>
    <s v="Male"/>
    <d v="2005-01-11T00:00:00"/>
    <n v="18"/>
    <n v="4"/>
    <x v="1"/>
    <x v="1"/>
    <s v="White/Caucasian"/>
    <x v="0"/>
    <s v="A1c"/>
    <x v="218"/>
    <n v="6.070035457611084"/>
    <x v="0"/>
    <n v="1"/>
    <n v="1"/>
    <n v="0"/>
    <n v="0"/>
    <n v="1"/>
    <n v="0"/>
  </r>
  <r>
    <n v="2527"/>
    <s v="Male"/>
    <d v="1949-05-19T00:00:00"/>
    <n v="74"/>
    <n v="4"/>
    <x v="1"/>
    <x v="1"/>
    <s v="White/Caucasian"/>
    <x v="0"/>
    <s v="A1c"/>
    <x v="171"/>
    <n v="6.8076887130737305"/>
    <x v="0"/>
    <n v="1"/>
    <n v="1"/>
    <n v="1"/>
    <n v="1"/>
    <n v="1"/>
    <n v="1"/>
  </r>
  <r>
    <n v="2535"/>
    <s v="Male"/>
    <d v="1928-04-08T00:00:00"/>
    <n v="95"/>
    <n v="4"/>
    <x v="1"/>
    <x v="1"/>
    <s v="White/Caucasian"/>
    <x v="2"/>
    <s v="A1c"/>
    <x v="6"/>
    <m/>
    <x v="1"/>
    <n v="1"/>
    <n v="0"/>
    <n v="0"/>
    <n v="0"/>
    <n v="1"/>
    <n v="0"/>
  </r>
  <r>
    <n v="2540"/>
    <s v="Female"/>
    <d v="1974-04-06T00:00:00"/>
    <n v="49"/>
    <n v="4"/>
    <x v="1"/>
    <x v="1"/>
    <s v="White/Caucasian"/>
    <x v="0"/>
    <s v="A1c"/>
    <x v="6"/>
    <m/>
    <x v="0"/>
    <n v="1"/>
    <n v="0"/>
    <n v="0"/>
    <n v="0"/>
    <n v="1"/>
    <n v="0"/>
  </r>
  <r>
    <n v="2544"/>
    <s v="Male"/>
    <d v="1996-04-18T00:00:00"/>
    <n v="27"/>
    <n v="4"/>
    <x v="1"/>
    <x v="1"/>
    <s v="White/Caucasian"/>
    <x v="0"/>
    <s v="A1c"/>
    <x v="52"/>
    <n v="7.4554920196533203"/>
    <x v="0"/>
    <n v="1"/>
    <n v="1"/>
    <n v="1"/>
    <n v="1"/>
    <n v="1"/>
    <n v="1"/>
  </r>
  <r>
    <n v="2557"/>
    <s v="Male"/>
    <d v="1995-10-14T00:00:00"/>
    <n v="27"/>
    <n v="4"/>
    <x v="1"/>
    <x v="0"/>
    <s v="Black/African Am"/>
    <x v="0"/>
    <s v="A1c"/>
    <x v="107"/>
    <n v="9.866612434387207"/>
    <x v="0"/>
    <n v="1"/>
    <n v="1"/>
    <n v="0"/>
    <n v="0"/>
    <n v="0"/>
    <n v="0"/>
  </r>
  <r>
    <n v="2565"/>
    <s v="Female"/>
    <d v="1931-06-18T00:00:00"/>
    <n v="92"/>
    <n v="4"/>
    <x v="1"/>
    <x v="1"/>
    <s v="White/Caucasian"/>
    <x v="2"/>
    <s v="A1c"/>
    <x v="63"/>
    <n v="9.903076171875"/>
    <x v="1"/>
    <n v="1"/>
    <n v="1"/>
    <n v="1"/>
    <n v="1"/>
    <n v="0"/>
    <n v="0"/>
  </r>
  <r>
    <n v="2570"/>
    <s v="Male"/>
    <d v="1935-08-15T00:00:00"/>
    <n v="87"/>
    <n v="4"/>
    <x v="1"/>
    <x v="1"/>
    <s v="White/Caucasian"/>
    <x v="0"/>
    <s v="A1c"/>
    <x v="6"/>
    <m/>
    <x v="1"/>
    <n v="1"/>
    <n v="0"/>
    <n v="0"/>
    <n v="0"/>
    <n v="1"/>
    <n v="0"/>
  </r>
  <r>
    <n v="2582"/>
    <s v="Female"/>
    <d v="1952-11-07T00:00:00"/>
    <n v="70"/>
    <n v="4"/>
    <x v="1"/>
    <x v="1"/>
    <s v="White/Caucasian"/>
    <x v="0"/>
    <s v="A1c"/>
    <x v="318"/>
    <n v="6.2549533843994141"/>
    <x v="0"/>
    <n v="1"/>
    <n v="1"/>
    <n v="1"/>
    <n v="1"/>
    <n v="1"/>
    <n v="1"/>
  </r>
  <r>
    <n v="2587"/>
    <s v="Female"/>
    <d v="1964-01-21T00:00:00"/>
    <n v="59"/>
    <n v="4"/>
    <x v="1"/>
    <x v="1"/>
    <s v="White/Caucasian"/>
    <x v="0"/>
    <s v="A1c"/>
    <x v="166"/>
    <n v="7.9835844039916992"/>
    <x v="0"/>
    <n v="1"/>
    <n v="1"/>
    <n v="1"/>
    <n v="1"/>
    <n v="1"/>
    <n v="1"/>
  </r>
  <r>
    <n v="2614"/>
    <s v="Male"/>
    <d v="1956-05-07T00:00:00"/>
    <n v="67"/>
    <n v="4"/>
    <x v="1"/>
    <x v="1"/>
    <s v="White/Caucasian"/>
    <x v="0"/>
    <s v="A1c"/>
    <x v="319"/>
    <n v="6.0040345191955566"/>
    <x v="0"/>
    <n v="1"/>
    <n v="1"/>
    <n v="0"/>
    <n v="0"/>
    <n v="1"/>
    <n v="0"/>
  </r>
  <r>
    <n v="2633"/>
    <s v="Female"/>
    <d v="1959-12-22T00:00:00"/>
    <n v="63"/>
    <n v="4"/>
    <x v="1"/>
    <x v="1"/>
    <s v="White/Caucasian"/>
    <x v="0"/>
    <s v="A1c"/>
    <x v="314"/>
    <n v="8.0505809783935547"/>
    <x v="0"/>
    <n v="1"/>
    <n v="1"/>
    <n v="0"/>
    <n v="0"/>
    <n v="0"/>
    <n v="0"/>
  </r>
  <r>
    <n v="2635"/>
    <s v="Female"/>
    <d v="1982-02-25T00:00:00"/>
    <n v="41"/>
    <n v="4"/>
    <x v="1"/>
    <x v="1"/>
    <s v="White/Caucasian"/>
    <x v="0"/>
    <s v="A1c"/>
    <x v="190"/>
    <n v="6.5873403549194336"/>
    <x v="0"/>
    <n v="1"/>
    <n v="1"/>
    <n v="0"/>
    <n v="0"/>
    <n v="1"/>
    <n v="0"/>
  </r>
  <r>
    <n v="2648"/>
    <s v="Female"/>
    <d v="1927-10-19T00:00:00"/>
    <n v="95"/>
    <n v="4"/>
    <x v="1"/>
    <x v="1"/>
    <s v="White/Caucasian"/>
    <x v="2"/>
    <s v="A1c"/>
    <x v="320"/>
    <n v="6.5252418518066406"/>
    <x v="1"/>
    <n v="1"/>
    <n v="1"/>
    <n v="0"/>
    <n v="0"/>
    <n v="1"/>
    <n v="0"/>
  </r>
  <r>
    <n v="2649"/>
    <s v="Male"/>
    <d v="1975-06-09T00:00:00"/>
    <n v="48"/>
    <n v="4"/>
    <x v="1"/>
    <x v="1"/>
    <s v="White/Caucasian"/>
    <x v="0"/>
    <s v="A1c"/>
    <x v="314"/>
    <n v="8.9732208251953125"/>
    <x v="0"/>
    <n v="1"/>
    <n v="1"/>
    <n v="0"/>
    <n v="0"/>
    <n v="0"/>
    <n v="0"/>
  </r>
  <r>
    <n v="2654"/>
    <s v="Male"/>
    <d v="1957-07-26T00:00:00"/>
    <n v="65"/>
    <n v="4"/>
    <x v="1"/>
    <x v="1"/>
    <s v="White/Caucasian"/>
    <x v="0"/>
    <s v="A1c"/>
    <x v="6"/>
    <m/>
    <x v="0"/>
    <n v="1"/>
    <n v="0"/>
    <n v="0"/>
    <n v="0"/>
    <n v="1"/>
    <n v="0"/>
  </r>
  <r>
    <n v="2665"/>
    <s v="Female"/>
    <d v="1937-12-18T00:00:00"/>
    <n v="85"/>
    <n v="4"/>
    <x v="1"/>
    <x v="1"/>
    <s v="White/Caucasian"/>
    <x v="0"/>
    <s v="A1c"/>
    <x v="321"/>
    <n v="6.5461349487304688"/>
    <x v="1"/>
    <n v="1"/>
    <n v="1"/>
    <n v="1"/>
    <n v="1"/>
    <n v="1"/>
    <n v="1"/>
  </r>
  <r>
    <n v="2672"/>
    <s v="Male"/>
    <d v="1935-01-24T00:00:00"/>
    <n v="88"/>
    <n v="4"/>
    <x v="1"/>
    <x v="1"/>
    <s v="White/Caucasian"/>
    <x v="0"/>
    <s v="A1c"/>
    <x v="6"/>
    <m/>
    <x v="1"/>
    <n v="1"/>
    <n v="0"/>
    <n v="0"/>
    <n v="0"/>
    <n v="1"/>
    <n v="0"/>
  </r>
  <r>
    <n v="2689"/>
    <s v="Male"/>
    <d v="1999-07-27T00:00:00"/>
    <n v="23"/>
    <n v="4"/>
    <x v="1"/>
    <x v="1"/>
    <s v="White/Caucasian"/>
    <x v="0"/>
    <s v="A1c"/>
    <x v="174"/>
    <n v="7.4465141296386719"/>
    <x v="0"/>
    <n v="1"/>
    <n v="1"/>
    <n v="1"/>
    <n v="1"/>
    <n v="1"/>
    <n v="1"/>
  </r>
  <r>
    <n v="2695"/>
    <s v="Male"/>
    <d v="1970-12-31T00:00:00"/>
    <n v="52"/>
    <n v="4"/>
    <x v="1"/>
    <x v="1"/>
    <s v="White/Caucasian"/>
    <x v="0"/>
    <s v="A1c"/>
    <x v="322"/>
    <n v="9.7460784912109375"/>
    <x v="0"/>
    <n v="1"/>
    <n v="1"/>
    <n v="1"/>
    <n v="1"/>
    <n v="0"/>
    <n v="0"/>
  </r>
  <r>
    <n v="2702"/>
    <s v="Male"/>
    <d v="1934-02-17T00:00:00"/>
    <n v="89"/>
    <n v="4"/>
    <x v="1"/>
    <x v="1"/>
    <s v="White/Caucasian"/>
    <x v="0"/>
    <s v="A1c"/>
    <x v="134"/>
    <n v="8.0039033889770508"/>
    <x v="1"/>
    <n v="1"/>
    <n v="1"/>
    <n v="1"/>
    <n v="1"/>
    <n v="0"/>
    <n v="0"/>
  </r>
  <r>
    <n v="2710"/>
    <s v="Female"/>
    <d v="1962-03-11T00:00:00"/>
    <n v="61"/>
    <n v="4"/>
    <x v="1"/>
    <x v="1"/>
    <s v="White/Caucasian"/>
    <x v="0"/>
    <s v="A1c"/>
    <x v="152"/>
    <n v="9.8475284576416016"/>
    <x v="0"/>
    <n v="1"/>
    <n v="1"/>
    <n v="0"/>
    <n v="0"/>
    <n v="0"/>
    <n v="0"/>
  </r>
  <r>
    <n v="2717"/>
    <s v="Female"/>
    <d v="1999-10-15T00:00:00"/>
    <n v="23"/>
    <n v="4"/>
    <x v="1"/>
    <x v="0"/>
    <s v="Black/African Am"/>
    <x v="0"/>
    <s v="A1c"/>
    <x v="172"/>
    <n v="6.538813591003418"/>
    <x v="0"/>
    <n v="1"/>
    <n v="1"/>
    <n v="1"/>
    <n v="1"/>
    <n v="1"/>
    <n v="1"/>
  </r>
  <r>
    <n v="2721"/>
    <s v="Male"/>
    <d v="2005-08-29T00:00:00"/>
    <n v="17"/>
    <n v="4"/>
    <x v="1"/>
    <x v="1"/>
    <s v="White/Caucasian"/>
    <x v="0"/>
    <s v="A1c"/>
    <x v="323"/>
    <n v="8.7008657455444336"/>
    <x v="1"/>
    <n v="1"/>
    <n v="1"/>
    <n v="0"/>
    <n v="0"/>
    <n v="0"/>
    <n v="0"/>
  </r>
  <r>
    <n v="2723"/>
    <s v="Female"/>
    <d v="2010-10-22T00:00:00"/>
    <n v="12"/>
    <n v="4"/>
    <x v="1"/>
    <x v="1"/>
    <s v="White/Caucasian"/>
    <x v="0"/>
    <s v="A1c"/>
    <x v="6"/>
    <m/>
    <x v="1"/>
    <n v="1"/>
    <n v="0"/>
    <n v="0"/>
    <n v="0"/>
    <n v="1"/>
    <n v="0"/>
  </r>
  <r>
    <n v="2728"/>
    <s v="Male"/>
    <d v="1966-08-13T00:00:00"/>
    <n v="56"/>
    <n v="4"/>
    <x v="1"/>
    <x v="1"/>
    <s v="White/Caucasian"/>
    <x v="0"/>
    <s v="A1c"/>
    <x v="203"/>
    <n v="9.0006961822509766"/>
    <x v="0"/>
    <n v="1"/>
    <n v="1"/>
    <n v="1"/>
    <n v="1"/>
    <n v="0"/>
    <n v="0"/>
  </r>
  <r>
    <n v="2740"/>
    <s v="Female"/>
    <d v="1928-03-24T00:00:00"/>
    <n v="95"/>
    <n v="4"/>
    <x v="1"/>
    <x v="1"/>
    <s v="White/Caucasian"/>
    <x v="2"/>
    <s v="A1c"/>
    <x v="324"/>
    <n v="8.3266572952270508"/>
    <x v="1"/>
    <n v="1"/>
    <n v="1"/>
    <n v="1"/>
    <n v="1"/>
    <n v="0"/>
    <n v="0"/>
  </r>
  <r>
    <n v="2760"/>
    <s v="Male"/>
    <d v="1943-06-30T00:00:00"/>
    <n v="79"/>
    <n v="4"/>
    <x v="1"/>
    <x v="1"/>
    <s v="White/Caucasian"/>
    <x v="0"/>
    <s v="A1c"/>
    <x v="73"/>
    <n v="8.0295944213867188"/>
    <x v="1"/>
    <n v="1"/>
    <n v="1"/>
    <n v="1"/>
    <n v="1"/>
    <n v="0"/>
    <n v="0"/>
  </r>
  <r>
    <n v="2761"/>
    <s v="Male"/>
    <d v="1969-03-21T00:00:00"/>
    <n v="54"/>
    <n v="4"/>
    <x v="1"/>
    <x v="1"/>
    <s v="White/Caucasian"/>
    <x v="0"/>
    <s v="A1c"/>
    <x v="325"/>
    <n v="6.6913957595825195"/>
    <x v="0"/>
    <n v="1"/>
    <n v="1"/>
    <n v="1"/>
    <n v="1"/>
    <n v="1"/>
    <n v="1"/>
  </r>
  <r>
    <n v="2764"/>
    <s v="Male"/>
    <d v="1936-01-07T00:00:00"/>
    <n v="87"/>
    <n v="4"/>
    <x v="1"/>
    <x v="1"/>
    <s v="White/Caucasian"/>
    <x v="0"/>
    <s v="A1c"/>
    <x v="6"/>
    <m/>
    <x v="1"/>
    <n v="1"/>
    <n v="0"/>
    <n v="0"/>
    <n v="0"/>
    <n v="1"/>
    <n v="0"/>
  </r>
  <r>
    <n v="2768"/>
    <s v="Male"/>
    <d v="1993-04-02T00:00:00"/>
    <n v="30"/>
    <n v="4"/>
    <x v="1"/>
    <x v="1"/>
    <s v="White/Caucasian"/>
    <x v="0"/>
    <s v="A1c"/>
    <x v="326"/>
    <n v="7.1134405136108398"/>
    <x v="0"/>
    <n v="1"/>
    <n v="1"/>
    <n v="1"/>
    <n v="1"/>
    <n v="1"/>
    <n v="1"/>
  </r>
  <r>
    <n v="2773"/>
    <s v="Female"/>
    <d v="1948-05-12T00:00:00"/>
    <n v="75"/>
    <n v="4"/>
    <x v="1"/>
    <x v="1"/>
    <s v="White/Caucasian"/>
    <x v="0"/>
    <s v="A1c"/>
    <x v="327"/>
    <n v="8.3634300231933594"/>
    <x v="0"/>
    <n v="1"/>
    <n v="1"/>
    <n v="0"/>
    <n v="0"/>
    <n v="0"/>
    <n v="0"/>
  </r>
  <r>
    <n v="2782"/>
    <s v="Female"/>
    <d v="1940-07-10T00:00:00"/>
    <n v="82"/>
    <n v="4"/>
    <x v="1"/>
    <x v="1"/>
    <s v="White/Caucasian"/>
    <x v="0"/>
    <s v="A1c"/>
    <x v="121"/>
    <n v="6.6033673286437988"/>
    <x v="1"/>
    <n v="1"/>
    <n v="1"/>
    <n v="1"/>
    <n v="1"/>
    <n v="1"/>
    <n v="1"/>
  </r>
  <r>
    <n v="2799"/>
    <s v="Male"/>
    <d v="1942-01-07T00:00:00"/>
    <n v="81"/>
    <n v="4"/>
    <x v="1"/>
    <x v="1"/>
    <s v="White/Caucasian"/>
    <x v="0"/>
    <s v="A1c"/>
    <x v="6"/>
    <m/>
    <x v="1"/>
    <n v="1"/>
    <n v="0"/>
    <n v="0"/>
    <n v="0"/>
    <n v="1"/>
    <n v="0"/>
  </r>
  <r>
    <n v="2804"/>
    <s v="Male"/>
    <d v="1997-08-08T00:00:00"/>
    <n v="25"/>
    <n v="4"/>
    <x v="1"/>
    <x v="1"/>
    <s v="White/Caucasian"/>
    <x v="0"/>
    <s v="A1c"/>
    <x v="288"/>
    <n v="8.3531961441040039"/>
    <x v="0"/>
    <n v="1"/>
    <n v="1"/>
    <n v="1"/>
    <n v="1"/>
    <n v="0"/>
    <n v="0"/>
  </r>
  <r>
    <n v="2807"/>
    <s v="Male"/>
    <d v="1929-08-06T00:00:00"/>
    <n v="93"/>
    <n v="4"/>
    <x v="1"/>
    <x v="1"/>
    <s v="White/Caucasian"/>
    <x v="2"/>
    <s v="A1c"/>
    <x v="6"/>
    <m/>
    <x v="1"/>
    <n v="1"/>
    <n v="0"/>
    <n v="0"/>
    <n v="0"/>
    <n v="1"/>
    <n v="0"/>
  </r>
  <r>
    <n v="2810"/>
    <s v="Male"/>
    <d v="1965-03-01T00:00:00"/>
    <n v="58"/>
    <n v="4"/>
    <x v="1"/>
    <x v="0"/>
    <s v="Black/African Am"/>
    <x v="0"/>
    <s v="A1c"/>
    <x v="134"/>
    <n v="8.3724870681762695"/>
    <x v="0"/>
    <n v="1"/>
    <n v="1"/>
    <n v="1"/>
    <n v="1"/>
    <n v="0"/>
    <n v="0"/>
  </r>
  <r>
    <n v="2813"/>
    <s v="Male"/>
    <d v="1945-01-25T00:00:00"/>
    <n v="78"/>
    <n v="4"/>
    <x v="1"/>
    <x v="1"/>
    <s v="White/Caucasian"/>
    <x v="0"/>
    <s v="A1c"/>
    <x v="296"/>
    <n v="6.6370744705200195"/>
    <x v="1"/>
    <n v="1"/>
    <n v="1"/>
    <n v="1"/>
    <n v="1"/>
    <n v="1"/>
    <n v="1"/>
  </r>
  <r>
    <n v="2870"/>
    <s v="Male"/>
    <d v="1972-02-06T00:00:00"/>
    <n v="51"/>
    <n v="4"/>
    <x v="1"/>
    <x v="1"/>
    <s v="White/Caucasian"/>
    <x v="0"/>
    <s v="A1c"/>
    <x v="162"/>
    <n v="8.5089759826660156"/>
    <x v="0"/>
    <n v="1"/>
    <n v="1"/>
    <n v="1"/>
    <n v="1"/>
    <n v="0"/>
    <n v="0"/>
  </r>
  <r>
    <n v="2874"/>
    <s v="Female"/>
    <d v="2008-04-13T00:00:00"/>
    <n v="15"/>
    <n v="4"/>
    <x v="1"/>
    <x v="1"/>
    <s v="White/Caucasian"/>
    <x v="0"/>
    <s v="A1c"/>
    <x v="328"/>
    <n v="9.7960519790649414"/>
    <x v="1"/>
    <n v="1"/>
    <n v="1"/>
    <n v="1"/>
    <n v="1"/>
    <n v="0"/>
    <n v="0"/>
  </r>
  <r>
    <n v="2921"/>
    <s v="Male"/>
    <d v="1992-12-20T00:00:00"/>
    <n v="30"/>
    <n v="4"/>
    <x v="1"/>
    <x v="1"/>
    <s v="White/Caucasian"/>
    <x v="0"/>
    <s v="A1c"/>
    <x v="329"/>
    <n v="8.8173723220825195"/>
    <x v="0"/>
    <n v="1"/>
    <n v="1"/>
    <n v="0"/>
    <n v="0"/>
    <n v="0"/>
    <n v="0"/>
  </r>
  <r>
    <n v="2923"/>
    <s v="Male"/>
    <d v="2007-07-29T00:00:00"/>
    <n v="15"/>
    <n v="4"/>
    <x v="1"/>
    <x v="1"/>
    <s v="White/Caucasian"/>
    <x v="0"/>
    <s v="A1c"/>
    <x v="330"/>
    <n v="9.3182439804077148"/>
    <x v="1"/>
    <n v="1"/>
    <n v="1"/>
    <n v="1"/>
    <n v="1"/>
    <n v="0"/>
    <n v="0"/>
  </r>
  <r>
    <n v="2924"/>
    <s v="Female"/>
    <d v="1966-08-02T00:00:00"/>
    <n v="56"/>
    <n v="4"/>
    <x v="1"/>
    <x v="1"/>
    <s v="White/Caucasian"/>
    <x v="0"/>
    <s v="A1c"/>
    <x v="99"/>
    <n v="8.5148448944091797"/>
    <x v="0"/>
    <n v="1"/>
    <n v="1"/>
    <n v="1"/>
    <n v="1"/>
    <n v="0"/>
    <n v="0"/>
  </r>
  <r>
    <n v="2934"/>
    <s v="Female"/>
    <d v="1958-09-25T00:00:00"/>
    <n v="64"/>
    <n v="4"/>
    <x v="1"/>
    <x v="1"/>
    <s v="White/Caucasian"/>
    <x v="0"/>
    <s v="A1c"/>
    <x v="154"/>
    <n v="9.1602821350097656"/>
    <x v="0"/>
    <n v="1"/>
    <n v="1"/>
    <n v="1"/>
    <n v="1"/>
    <n v="0"/>
    <n v="0"/>
  </r>
  <r>
    <n v="2957"/>
    <s v="Male"/>
    <d v="1965-12-02T00:00:00"/>
    <n v="57"/>
    <n v="4"/>
    <x v="1"/>
    <x v="1"/>
    <s v="White/Caucasian"/>
    <x v="0"/>
    <s v="A1c"/>
    <x v="291"/>
    <n v="8.8946609497070313"/>
    <x v="0"/>
    <n v="1"/>
    <n v="1"/>
    <n v="0"/>
    <n v="0"/>
    <n v="0"/>
    <n v="0"/>
  </r>
  <r>
    <n v="2960"/>
    <s v="Male"/>
    <d v="1991-10-20T00:00:00"/>
    <n v="31"/>
    <n v="4"/>
    <x v="1"/>
    <x v="1"/>
    <s v="White/Caucasian"/>
    <x v="0"/>
    <s v="A1c"/>
    <x v="331"/>
    <n v="8.8583383560180664"/>
    <x v="0"/>
    <n v="1"/>
    <n v="1"/>
    <n v="0"/>
    <n v="0"/>
    <n v="0"/>
    <n v="0"/>
  </r>
  <r>
    <n v="2972"/>
    <s v="Male"/>
    <d v="1963-05-27T00:00:00"/>
    <n v="60"/>
    <n v="4"/>
    <x v="1"/>
    <x v="2"/>
    <s v="Asian/Chinese/Japanese/Korean/Pacific Islander"/>
    <x v="0"/>
    <s v="A1c"/>
    <x v="6"/>
    <m/>
    <x v="0"/>
    <n v="1"/>
    <n v="0"/>
    <n v="0"/>
    <n v="0"/>
    <n v="1"/>
    <n v="0"/>
  </r>
  <r>
    <n v="2977"/>
    <s v="Female"/>
    <d v="1968-07-05T00:00:00"/>
    <n v="54"/>
    <n v="4"/>
    <x v="1"/>
    <x v="1"/>
    <s v="White/Caucasian"/>
    <x v="0"/>
    <s v="A1c"/>
    <x v="319"/>
    <n v="8.3605737686157227"/>
    <x v="0"/>
    <n v="1"/>
    <n v="1"/>
    <n v="0"/>
    <n v="0"/>
    <n v="0"/>
    <n v="0"/>
  </r>
  <r>
    <n v="3"/>
    <s v="Female"/>
    <d v="1943-11-25T00:00:00"/>
    <n v="79"/>
    <n v="4"/>
    <x v="2"/>
    <x v="1"/>
    <s v="White/Caucasian"/>
    <x v="0"/>
    <s v="A1c"/>
    <x v="96"/>
    <n v="6.2872533798217773"/>
    <x v="1"/>
    <n v="1"/>
    <n v="1"/>
    <n v="1"/>
    <n v="1"/>
    <n v="1"/>
    <n v="1"/>
  </r>
  <r>
    <n v="9"/>
    <s v="Female"/>
    <d v="2010-03-31T00:00:00"/>
    <n v="13"/>
    <n v="4"/>
    <x v="2"/>
    <x v="1"/>
    <s v="White/Caucasian"/>
    <x v="0"/>
    <s v="A1c"/>
    <x v="166"/>
    <n v="8.7524299621582031"/>
    <x v="1"/>
    <n v="1"/>
    <n v="1"/>
    <n v="1"/>
    <n v="1"/>
    <n v="0"/>
    <n v="0"/>
  </r>
  <r>
    <n v="19"/>
    <s v="Male"/>
    <d v="1947-08-15T00:00:00"/>
    <n v="75"/>
    <n v="4"/>
    <x v="2"/>
    <x v="0"/>
    <s v="Black/African Am"/>
    <x v="0"/>
    <s v="A1c"/>
    <x v="204"/>
    <n v="9.3474330902099609"/>
    <x v="0"/>
    <n v="1"/>
    <n v="1"/>
    <n v="1"/>
    <n v="1"/>
    <n v="0"/>
    <n v="0"/>
  </r>
  <r>
    <n v="28"/>
    <s v="Male"/>
    <d v="1943-07-05T00:00:00"/>
    <n v="79"/>
    <n v="4"/>
    <x v="2"/>
    <x v="1"/>
    <s v="White/Caucasian"/>
    <x v="0"/>
    <s v="A1c"/>
    <x v="332"/>
    <n v="6.5243306159973145"/>
    <x v="1"/>
    <n v="1"/>
    <n v="1"/>
    <n v="0"/>
    <n v="0"/>
    <n v="1"/>
    <n v="0"/>
  </r>
  <r>
    <n v="34"/>
    <s v="Male"/>
    <d v="1939-01-25T00:00:00"/>
    <n v="84"/>
    <n v="4"/>
    <x v="2"/>
    <x v="1"/>
    <s v="White/Caucasian"/>
    <x v="1"/>
    <s v="A1c"/>
    <x v="141"/>
    <n v="5.7"/>
    <x v="1"/>
    <n v="1"/>
    <n v="1"/>
    <n v="0"/>
    <n v="0"/>
    <n v="1"/>
    <n v="0"/>
  </r>
  <r>
    <n v="40"/>
    <s v="Male"/>
    <d v="1957-07-27T00:00:00"/>
    <n v="65"/>
    <n v="4"/>
    <x v="2"/>
    <x v="1"/>
    <s v="White/Caucasian"/>
    <x v="0"/>
    <s v="A1c"/>
    <x v="92"/>
    <n v="8.4918270111083984"/>
    <x v="0"/>
    <n v="1"/>
    <n v="1"/>
    <n v="1"/>
    <n v="1"/>
    <n v="0"/>
    <n v="0"/>
  </r>
  <r>
    <n v="49"/>
    <s v="Male"/>
    <d v="1930-11-15T00:00:00"/>
    <n v="92"/>
    <n v="4"/>
    <x v="2"/>
    <x v="1"/>
    <s v="White/Caucasian"/>
    <x v="2"/>
    <s v="A1c"/>
    <x v="31"/>
    <n v="9.0035934448242188"/>
    <x v="1"/>
    <n v="1"/>
    <n v="1"/>
    <n v="0"/>
    <n v="0"/>
    <n v="0"/>
    <n v="0"/>
  </r>
  <r>
    <n v="65"/>
    <s v="Male"/>
    <d v="1993-12-22T00:00:00"/>
    <n v="29"/>
    <n v="4"/>
    <x v="2"/>
    <x v="1"/>
    <s v="White/Caucasian"/>
    <x v="0"/>
    <s v="A1c"/>
    <x v="333"/>
    <n v="8.6654186248779297"/>
    <x v="0"/>
    <n v="1"/>
    <n v="1"/>
    <n v="1"/>
    <n v="1"/>
    <n v="0"/>
    <n v="0"/>
  </r>
  <r>
    <n v="76"/>
    <s v="Male"/>
    <d v="1995-01-07T00:00:00"/>
    <n v="28"/>
    <n v="4"/>
    <x v="2"/>
    <x v="1"/>
    <s v="White/Caucasian"/>
    <x v="0"/>
    <s v="A1c"/>
    <x v="30"/>
    <n v="8.1128826141357422"/>
    <x v="0"/>
    <n v="1"/>
    <n v="1"/>
    <n v="0"/>
    <n v="0"/>
    <n v="0"/>
    <n v="0"/>
  </r>
  <r>
    <n v="94"/>
    <s v="Female"/>
    <d v="1957-06-04T00:00:00"/>
    <n v="66"/>
    <n v="4"/>
    <x v="2"/>
    <x v="1"/>
    <s v="White/Caucasian"/>
    <x v="0"/>
    <s v="A1c"/>
    <x v="48"/>
    <n v="9.8001375198364258"/>
    <x v="0"/>
    <n v="1"/>
    <n v="1"/>
    <n v="1"/>
    <n v="1"/>
    <n v="0"/>
    <n v="0"/>
  </r>
  <r>
    <n v="99"/>
    <s v="Male"/>
    <d v="1947-05-09T00:00:00"/>
    <n v="76"/>
    <n v="4"/>
    <x v="2"/>
    <x v="1"/>
    <s v="White/Caucasian"/>
    <x v="0"/>
    <s v="A1c"/>
    <x v="239"/>
    <n v="8.6783323287963867"/>
    <x v="1"/>
    <n v="1"/>
    <n v="1"/>
    <n v="1"/>
    <n v="1"/>
    <n v="0"/>
    <n v="0"/>
  </r>
  <r>
    <n v="109"/>
    <s v="Female"/>
    <d v="2008-05-19T00:00:00"/>
    <n v="15"/>
    <n v="4"/>
    <x v="2"/>
    <x v="1"/>
    <s v="White/Caucasian"/>
    <x v="0"/>
    <s v="A1c"/>
    <x v="334"/>
    <n v="9.9118537902832031"/>
    <x v="1"/>
    <n v="1"/>
    <n v="1"/>
    <n v="0"/>
    <n v="0"/>
    <n v="0"/>
    <n v="0"/>
  </r>
  <r>
    <n v="125"/>
    <s v="Male"/>
    <d v="1934-10-04T00:00:00"/>
    <n v="88"/>
    <n v="4"/>
    <x v="2"/>
    <x v="1"/>
    <s v="White/Caucasian"/>
    <x v="0"/>
    <s v="A1c"/>
    <x v="222"/>
    <n v="9.5626306533813477"/>
    <x v="1"/>
    <n v="1"/>
    <n v="1"/>
    <n v="0"/>
    <n v="0"/>
    <n v="0"/>
    <n v="0"/>
  </r>
  <r>
    <n v="155"/>
    <s v="Male"/>
    <d v="1965-07-23T00:00:00"/>
    <n v="57"/>
    <n v="4"/>
    <x v="2"/>
    <x v="1"/>
    <s v="White/Caucasian"/>
    <x v="0"/>
    <s v="A1c"/>
    <x v="335"/>
    <n v="7.7093639373779297"/>
    <x v="0"/>
    <n v="1"/>
    <n v="1"/>
    <n v="0"/>
    <n v="0"/>
    <n v="1"/>
    <n v="0"/>
  </r>
  <r>
    <n v="158"/>
    <s v="Male"/>
    <d v="1960-06-18T00:00:00"/>
    <n v="62"/>
    <n v="4"/>
    <x v="2"/>
    <x v="1"/>
    <s v="White/Caucasian"/>
    <x v="0"/>
    <s v="A1c"/>
    <x v="219"/>
    <n v="8.6499862670898438"/>
    <x v="0"/>
    <n v="1"/>
    <n v="1"/>
    <n v="0"/>
    <n v="0"/>
    <n v="0"/>
    <n v="0"/>
  </r>
  <r>
    <n v="179"/>
    <s v="Female"/>
    <d v="2002-01-26T00:00:00"/>
    <n v="21"/>
    <n v="4"/>
    <x v="2"/>
    <x v="1"/>
    <s v="White/Caucasian"/>
    <x v="0"/>
    <s v="A1c"/>
    <x v="336"/>
    <n v="9.6344738006591797"/>
    <x v="0"/>
    <n v="1"/>
    <n v="1"/>
    <n v="1"/>
    <n v="1"/>
    <n v="0"/>
    <n v="0"/>
  </r>
  <r>
    <n v="183"/>
    <s v="Male"/>
    <d v="2010-04-16T00:00:00"/>
    <n v="13"/>
    <n v="4"/>
    <x v="2"/>
    <x v="1"/>
    <s v="White/Caucasian"/>
    <x v="0"/>
    <s v="A1c"/>
    <x v="337"/>
    <n v="9.3932056427001953"/>
    <x v="1"/>
    <n v="1"/>
    <n v="1"/>
    <n v="1"/>
    <n v="1"/>
    <n v="0"/>
    <n v="0"/>
  </r>
  <r>
    <n v="189"/>
    <s v="Male"/>
    <d v="1950-03-04T00:00:00"/>
    <n v="73"/>
    <n v="4"/>
    <x v="2"/>
    <x v="1"/>
    <s v="White/Caucasian"/>
    <x v="0"/>
    <s v="A1c"/>
    <x v="338"/>
    <n v="9.7684307098388672"/>
    <x v="0"/>
    <n v="1"/>
    <n v="1"/>
    <n v="0"/>
    <n v="0"/>
    <n v="0"/>
    <n v="0"/>
  </r>
  <r>
    <n v="195"/>
    <s v="Male"/>
    <d v="1939-08-19T00:00:00"/>
    <n v="83"/>
    <n v="4"/>
    <x v="2"/>
    <x v="1"/>
    <s v="White/Caucasian"/>
    <x v="1"/>
    <s v="A1c"/>
    <x v="64"/>
    <n v="5.8"/>
    <x v="1"/>
    <n v="1"/>
    <n v="1"/>
    <n v="0"/>
    <n v="0"/>
    <n v="1"/>
    <n v="0"/>
  </r>
  <r>
    <n v="197"/>
    <s v="Male"/>
    <d v="1982-10-16T00:00:00"/>
    <n v="40"/>
    <n v="4"/>
    <x v="2"/>
    <x v="0"/>
    <s v="Black/African Am"/>
    <x v="0"/>
    <s v="A1c"/>
    <x v="130"/>
    <n v="6.6870508193969727"/>
    <x v="0"/>
    <n v="1"/>
    <n v="1"/>
    <n v="1"/>
    <n v="1"/>
    <n v="1"/>
    <n v="1"/>
  </r>
  <r>
    <n v="198"/>
    <s v="Male"/>
    <d v="1937-08-26T00:00:00"/>
    <n v="85"/>
    <n v="4"/>
    <x v="2"/>
    <x v="1"/>
    <s v="White/Caucasian"/>
    <x v="0"/>
    <s v="A1c"/>
    <x v="108"/>
    <n v="6.916557788848877"/>
    <x v="1"/>
    <n v="1"/>
    <n v="1"/>
    <n v="0"/>
    <n v="0"/>
    <n v="1"/>
    <n v="0"/>
  </r>
  <r>
    <n v="208"/>
    <s v="Male"/>
    <d v="2005-09-04T00:00:00"/>
    <n v="17"/>
    <n v="4"/>
    <x v="2"/>
    <x v="4"/>
    <s v="Unknown"/>
    <x v="0"/>
    <s v="A1c"/>
    <x v="6"/>
    <m/>
    <x v="1"/>
    <n v="1"/>
    <n v="0"/>
    <n v="0"/>
    <n v="0"/>
    <n v="1"/>
    <n v="0"/>
  </r>
  <r>
    <n v="212"/>
    <s v="Male"/>
    <d v="1925-10-04T00:00:00"/>
    <n v="97"/>
    <n v="4"/>
    <x v="2"/>
    <x v="1"/>
    <s v="White/Caucasian"/>
    <x v="2"/>
    <s v="A1c"/>
    <x v="339"/>
    <n v="9.2392482757568359"/>
    <x v="1"/>
    <n v="1"/>
    <n v="1"/>
    <n v="0"/>
    <n v="0"/>
    <n v="0"/>
    <n v="0"/>
  </r>
  <r>
    <n v="215"/>
    <s v="Female"/>
    <d v="1999-03-05T00:00:00"/>
    <n v="24"/>
    <n v="4"/>
    <x v="2"/>
    <x v="1"/>
    <s v="White/Caucasian"/>
    <x v="0"/>
    <s v="A1c"/>
    <x v="168"/>
    <n v="9.3853015899658203"/>
    <x v="0"/>
    <n v="1"/>
    <n v="1"/>
    <n v="0"/>
    <n v="0"/>
    <n v="0"/>
    <n v="0"/>
  </r>
  <r>
    <n v="228"/>
    <s v="Female"/>
    <d v="1997-02-25T00:00:00"/>
    <n v="26"/>
    <n v="4"/>
    <x v="2"/>
    <x v="1"/>
    <s v="White/Caucasian"/>
    <x v="0"/>
    <s v="A1c"/>
    <x v="325"/>
    <n v="6.1315226554870605"/>
    <x v="0"/>
    <n v="1"/>
    <n v="1"/>
    <n v="1"/>
    <n v="1"/>
    <n v="1"/>
    <n v="1"/>
  </r>
  <r>
    <n v="242"/>
    <s v="Female"/>
    <d v="2002-07-29T00:00:00"/>
    <n v="20"/>
    <n v="4"/>
    <x v="2"/>
    <x v="1"/>
    <s v="White/Caucasian"/>
    <x v="0"/>
    <s v="A1c"/>
    <x v="245"/>
    <n v="6.703071117401123"/>
    <x v="0"/>
    <n v="1"/>
    <n v="1"/>
    <n v="1"/>
    <n v="1"/>
    <n v="1"/>
    <n v="1"/>
  </r>
  <r>
    <n v="243"/>
    <s v="Female"/>
    <d v="1945-03-13T00:00:00"/>
    <n v="78"/>
    <n v="4"/>
    <x v="2"/>
    <x v="1"/>
    <s v="White/Caucasian"/>
    <x v="0"/>
    <s v="A1c"/>
    <x v="158"/>
    <n v="8.6547460556030273"/>
    <x v="1"/>
    <n v="1"/>
    <n v="1"/>
    <n v="1"/>
    <n v="1"/>
    <n v="0"/>
    <n v="0"/>
  </r>
  <r>
    <n v="278"/>
    <s v="Male"/>
    <d v="1932-04-19T00:00:00"/>
    <n v="91"/>
    <n v="4"/>
    <x v="2"/>
    <x v="1"/>
    <s v="White/Caucasian"/>
    <x v="0"/>
    <s v="A1c"/>
    <x v="202"/>
    <n v="7.0709452629089355"/>
    <x v="1"/>
    <n v="1"/>
    <n v="1"/>
    <n v="0"/>
    <n v="0"/>
    <n v="1"/>
    <n v="0"/>
  </r>
  <r>
    <n v="293"/>
    <s v="Male"/>
    <d v="1976-04-16T00:00:00"/>
    <n v="47"/>
    <n v="4"/>
    <x v="2"/>
    <x v="1"/>
    <s v="White/Caucasian"/>
    <x v="0"/>
    <s v="A1c"/>
    <x v="340"/>
    <n v="7.2707657814025879"/>
    <x v="0"/>
    <n v="1"/>
    <n v="1"/>
    <n v="1"/>
    <n v="1"/>
    <n v="1"/>
    <n v="1"/>
  </r>
  <r>
    <n v="297"/>
    <s v="Male"/>
    <d v="2009-03-16T00:00:00"/>
    <n v="14"/>
    <n v="4"/>
    <x v="2"/>
    <x v="1"/>
    <s v="White/Caucasian"/>
    <x v="0"/>
    <s v="A1c"/>
    <x v="325"/>
    <n v="8.0129308700561523"/>
    <x v="1"/>
    <n v="1"/>
    <n v="1"/>
    <n v="1"/>
    <n v="1"/>
    <n v="0"/>
    <n v="0"/>
  </r>
  <r>
    <n v="316"/>
    <s v="Male"/>
    <d v="1961-02-14T00:00:00"/>
    <n v="62"/>
    <n v="4"/>
    <x v="2"/>
    <x v="1"/>
    <s v="White/Caucasian"/>
    <x v="0"/>
    <s v="A1c"/>
    <x v="341"/>
    <n v="7.7832231521606445"/>
    <x v="0"/>
    <n v="1"/>
    <n v="1"/>
    <n v="1"/>
    <n v="1"/>
    <n v="1"/>
    <n v="1"/>
  </r>
  <r>
    <n v="317"/>
    <s v="Male"/>
    <d v="1972-12-17T00:00:00"/>
    <n v="50"/>
    <n v="4"/>
    <x v="2"/>
    <x v="1"/>
    <s v="White/Caucasian"/>
    <x v="0"/>
    <s v="A1c"/>
    <x v="342"/>
    <n v="6.4776544570922852"/>
    <x v="0"/>
    <n v="1"/>
    <n v="1"/>
    <n v="1"/>
    <n v="1"/>
    <n v="1"/>
    <n v="1"/>
  </r>
  <r>
    <n v="318"/>
    <s v="Male"/>
    <d v="2004-06-03T00:00:00"/>
    <n v="19"/>
    <n v="4"/>
    <x v="2"/>
    <x v="1"/>
    <s v="White/Caucasian"/>
    <x v="0"/>
    <s v="A1c"/>
    <x v="343"/>
    <n v="9.0439958572387695"/>
    <x v="0"/>
    <n v="1"/>
    <n v="1"/>
    <n v="0"/>
    <n v="0"/>
    <n v="0"/>
    <n v="0"/>
  </r>
  <r>
    <n v="321"/>
    <s v="Female"/>
    <d v="1995-03-18T00:00:00"/>
    <n v="28"/>
    <n v="4"/>
    <x v="2"/>
    <x v="1"/>
    <s v="White/Caucasian"/>
    <x v="0"/>
    <s v="A1c"/>
    <x v="165"/>
    <n v="7.7745428085327148"/>
    <x v="0"/>
    <n v="1"/>
    <n v="1"/>
    <n v="1"/>
    <n v="1"/>
    <n v="1"/>
    <n v="1"/>
  </r>
  <r>
    <n v="350"/>
    <s v="Female"/>
    <d v="1984-11-04T00:00:00"/>
    <n v="38"/>
    <n v="4"/>
    <x v="2"/>
    <x v="1"/>
    <s v="White/Caucasian"/>
    <x v="0"/>
    <s v="A1c"/>
    <x v="344"/>
    <n v="6.4715533256530762"/>
    <x v="0"/>
    <n v="1"/>
    <n v="1"/>
    <n v="1"/>
    <n v="1"/>
    <n v="1"/>
    <n v="1"/>
  </r>
  <r>
    <n v="357"/>
    <s v="Female"/>
    <d v="1964-02-10T00:00:00"/>
    <n v="59"/>
    <n v="4"/>
    <x v="2"/>
    <x v="1"/>
    <s v="White/Caucasian"/>
    <x v="0"/>
    <s v="A1c"/>
    <x v="249"/>
    <n v="9.0348901748657227"/>
    <x v="0"/>
    <n v="1"/>
    <n v="1"/>
    <n v="0"/>
    <n v="0"/>
    <n v="0"/>
    <n v="0"/>
  </r>
  <r>
    <n v="360"/>
    <s v="Female"/>
    <d v="1969-06-13T00:00:00"/>
    <n v="54"/>
    <n v="4"/>
    <x v="2"/>
    <x v="1"/>
    <s v="White/Caucasian"/>
    <x v="0"/>
    <s v="A1c"/>
    <x v="345"/>
    <n v="7.5695443153381348"/>
    <x v="0"/>
    <n v="1"/>
    <n v="1"/>
    <n v="1"/>
    <n v="1"/>
    <n v="1"/>
    <n v="1"/>
  </r>
  <r>
    <n v="363"/>
    <s v="Male"/>
    <d v="1963-02-22T00:00:00"/>
    <n v="60"/>
    <n v="4"/>
    <x v="2"/>
    <x v="1"/>
    <s v="White/Caucasian"/>
    <x v="0"/>
    <s v="A1c"/>
    <x v="346"/>
    <n v="6.0286979675292969"/>
    <x v="0"/>
    <n v="1"/>
    <n v="1"/>
    <n v="0"/>
    <n v="0"/>
    <n v="1"/>
    <n v="0"/>
  </r>
  <r>
    <n v="364"/>
    <s v="Female"/>
    <d v="1983-05-13T00:00:00"/>
    <n v="40"/>
    <n v="4"/>
    <x v="2"/>
    <x v="1"/>
    <s v="White/Caucasian"/>
    <x v="0"/>
    <s v="A1c"/>
    <x v="66"/>
    <n v="8.3333635330200195"/>
    <x v="0"/>
    <n v="1"/>
    <n v="1"/>
    <n v="1"/>
    <n v="1"/>
    <n v="0"/>
    <n v="0"/>
  </r>
  <r>
    <n v="366"/>
    <s v="Male"/>
    <d v="1993-04-14T00:00:00"/>
    <n v="30"/>
    <n v="4"/>
    <x v="2"/>
    <x v="1"/>
    <s v="White/Caucasian"/>
    <x v="0"/>
    <s v="A1c"/>
    <x v="153"/>
    <n v="7.7294902801513672"/>
    <x v="0"/>
    <n v="1"/>
    <n v="1"/>
    <n v="0"/>
    <n v="0"/>
    <n v="1"/>
    <n v="0"/>
  </r>
  <r>
    <n v="368"/>
    <s v="Female"/>
    <d v="1936-07-28T00:00:00"/>
    <n v="86"/>
    <n v="4"/>
    <x v="2"/>
    <x v="1"/>
    <s v="White/Caucasian"/>
    <x v="0"/>
    <s v="A1c"/>
    <x v="167"/>
    <n v="8.6721897125244141"/>
    <x v="1"/>
    <n v="1"/>
    <n v="1"/>
    <n v="1"/>
    <n v="1"/>
    <n v="0"/>
    <n v="0"/>
  </r>
  <r>
    <n v="379"/>
    <s v="Female"/>
    <d v="1971-06-09T00:00:00"/>
    <n v="52"/>
    <n v="4"/>
    <x v="2"/>
    <x v="1"/>
    <s v="White/Caucasian"/>
    <x v="0"/>
    <s v="A1c"/>
    <x v="326"/>
    <n v="6.5611710548400879"/>
    <x v="0"/>
    <n v="1"/>
    <n v="1"/>
    <n v="1"/>
    <n v="1"/>
    <n v="1"/>
    <n v="1"/>
  </r>
  <r>
    <n v="381"/>
    <s v="Female"/>
    <d v="1972-12-04T00:00:00"/>
    <n v="50"/>
    <n v="4"/>
    <x v="2"/>
    <x v="1"/>
    <s v="White/Caucasian"/>
    <x v="0"/>
    <s v="A1c"/>
    <x v="292"/>
    <n v="9.1526832580566406"/>
    <x v="0"/>
    <n v="1"/>
    <n v="1"/>
    <n v="1"/>
    <n v="1"/>
    <n v="0"/>
    <n v="0"/>
  </r>
  <r>
    <n v="392"/>
    <s v="Female"/>
    <d v="1981-05-20T00:00:00"/>
    <n v="42"/>
    <n v="4"/>
    <x v="2"/>
    <x v="1"/>
    <s v="White/Caucasian"/>
    <x v="0"/>
    <s v="A1c"/>
    <x v="347"/>
    <n v="6.46478271484375"/>
    <x v="0"/>
    <n v="1"/>
    <n v="1"/>
    <n v="0"/>
    <n v="0"/>
    <n v="1"/>
    <n v="0"/>
  </r>
  <r>
    <n v="394"/>
    <s v="Male"/>
    <d v="1981-04-06T00:00:00"/>
    <n v="42"/>
    <n v="4"/>
    <x v="2"/>
    <x v="1"/>
    <s v="White/Caucasian"/>
    <x v="0"/>
    <s v="A1c"/>
    <x v="348"/>
    <n v="7.1388735771179199"/>
    <x v="0"/>
    <n v="1"/>
    <n v="1"/>
    <n v="1"/>
    <n v="1"/>
    <n v="1"/>
    <n v="1"/>
  </r>
  <r>
    <n v="395"/>
    <s v="Female"/>
    <d v="1944-07-26T00:00:00"/>
    <n v="78"/>
    <n v="4"/>
    <x v="2"/>
    <x v="1"/>
    <s v="White/Caucasian"/>
    <x v="0"/>
    <s v="A1c"/>
    <x v="313"/>
    <n v="7.4738583564758301"/>
    <x v="1"/>
    <n v="1"/>
    <n v="1"/>
    <n v="0"/>
    <n v="0"/>
    <n v="1"/>
    <n v="0"/>
  </r>
  <r>
    <n v="398"/>
    <s v="Male"/>
    <d v="1948-03-17T00:00:00"/>
    <n v="75"/>
    <n v="4"/>
    <x v="2"/>
    <x v="1"/>
    <s v="White/Caucasian"/>
    <x v="0"/>
    <s v="A1c"/>
    <x v="139"/>
    <n v="9.2589378356933594"/>
    <x v="0"/>
    <n v="1"/>
    <n v="1"/>
    <n v="1"/>
    <n v="1"/>
    <n v="0"/>
    <n v="0"/>
  </r>
  <r>
    <n v="401"/>
    <s v="Male"/>
    <d v="1958-08-15T00:00:00"/>
    <n v="64"/>
    <n v="4"/>
    <x v="2"/>
    <x v="1"/>
    <s v="White/Caucasian"/>
    <x v="0"/>
    <s v="A1c"/>
    <x v="83"/>
    <n v="6.1691956520080566"/>
    <x v="0"/>
    <n v="1"/>
    <n v="1"/>
    <n v="0"/>
    <n v="0"/>
    <n v="1"/>
    <n v="0"/>
  </r>
  <r>
    <n v="402"/>
    <s v="Male"/>
    <d v="1997-08-30T00:00:00"/>
    <n v="25"/>
    <n v="4"/>
    <x v="2"/>
    <x v="1"/>
    <s v="White/Caucasian"/>
    <x v="0"/>
    <s v="A1c"/>
    <x v="171"/>
    <n v="6.0333852767944336"/>
    <x v="0"/>
    <n v="1"/>
    <n v="1"/>
    <n v="1"/>
    <n v="1"/>
    <n v="1"/>
    <n v="1"/>
  </r>
  <r>
    <n v="431"/>
    <s v="Female"/>
    <d v="1992-01-27T00:00:00"/>
    <n v="31"/>
    <n v="4"/>
    <x v="2"/>
    <x v="1"/>
    <s v="White/Caucasian"/>
    <x v="0"/>
    <s v="A1c"/>
    <x v="345"/>
    <n v="8.4107322692871094"/>
    <x v="0"/>
    <n v="1"/>
    <n v="1"/>
    <n v="1"/>
    <n v="1"/>
    <n v="0"/>
    <n v="0"/>
  </r>
  <r>
    <n v="443"/>
    <s v="Male"/>
    <d v="1956-08-01T00:00:00"/>
    <n v="66"/>
    <n v="4"/>
    <x v="2"/>
    <x v="1"/>
    <s v="White/Caucasian"/>
    <x v="0"/>
    <s v="A1c"/>
    <x v="349"/>
    <n v="6.3085432052612305"/>
    <x v="0"/>
    <n v="1"/>
    <n v="1"/>
    <n v="1"/>
    <n v="1"/>
    <n v="1"/>
    <n v="1"/>
  </r>
  <r>
    <n v="446"/>
    <s v="Male"/>
    <d v="1991-11-10T00:00:00"/>
    <n v="31"/>
    <n v="4"/>
    <x v="2"/>
    <x v="1"/>
    <s v="White/Caucasian"/>
    <x v="0"/>
    <s v="A1c"/>
    <x v="137"/>
    <n v="9.1644649505615234"/>
    <x v="0"/>
    <n v="1"/>
    <n v="1"/>
    <n v="0"/>
    <n v="0"/>
    <n v="0"/>
    <n v="0"/>
  </r>
  <r>
    <n v="449"/>
    <s v="Male"/>
    <d v="1967-09-04T00:00:00"/>
    <n v="55"/>
    <n v="4"/>
    <x v="2"/>
    <x v="1"/>
    <s v="White/Caucasian"/>
    <x v="0"/>
    <s v="A1c"/>
    <x v="350"/>
    <n v="5.822453498840332"/>
    <x v="0"/>
    <n v="1"/>
    <n v="1"/>
    <n v="1"/>
    <n v="1"/>
    <n v="1"/>
    <n v="1"/>
  </r>
  <r>
    <n v="452"/>
    <s v="Male"/>
    <d v="1941-04-08T00:00:00"/>
    <n v="82"/>
    <n v="4"/>
    <x v="2"/>
    <x v="1"/>
    <s v="White/Caucasian"/>
    <x v="0"/>
    <s v="A1c"/>
    <x v="147"/>
    <n v="7.195162296295166"/>
    <x v="1"/>
    <n v="1"/>
    <n v="1"/>
    <n v="1"/>
    <n v="1"/>
    <n v="1"/>
    <n v="1"/>
  </r>
  <r>
    <n v="457"/>
    <s v="Male"/>
    <d v="1998-07-08T00:00:00"/>
    <n v="24"/>
    <n v="4"/>
    <x v="2"/>
    <x v="1"/>
    <s v="White/Caucasian"/>
    <x v="0"/>
    <s v="A1c"/>
    <x v="351"/>
    <n v="7.7627882957458496"/>
    <x v="0"/>
    <n v="1"/>
    <n v="1"/>
    <n v="1"/>
    <n v="1"/>
    <n v="1"/>
    <n v="1"/>
  </r>
  <r>
    <n v="458"/>
    <s v="Male"/>
    <d v="1994-07-07T00:00:00"/>
    <n v="28"/>
    <n v="4"/>
    <x v="2"/>
    <x v="1"/>
    <s v="White/Caucasian"/>
    <x v="0"/>
    <s v="A1c"/>
    <x v="352"/>
    <n v="9.5754289627075195"/>
    <x v="0"/>
    <n v="1"/>
    <n v="1"/>
    <n v="1"/>
    <n v="1"/>
    <n v="0"/>
    <n v="0"/>
  </r>
  <r>
    <n v="477"/>
    <s v="Male"/>
    <d v="1926-05-09T00:00:00"/>
    <n v="97"/>
    <n v="4"/>
    <x v="2"/>
    <x v="1"/>
    <s v="White/Caucasian"/>
    <x v="2"/>
    <s v="A1c"/>
    <x v="101"/>
    <n v="9.395390510559082"/>
    <x v="1"/>
    <n v="1"/>
    <n v="1"/>
    <n v="1"/>
    <n v="1"/>
    <n v="0"/>
    <n v="0"/>
  </r>
  <r>
    <n v="489"/>
    <s v="Male"/>
    <d v="1971-10-17T00:00:00"/>
    <n v="51"/>
    <n v="4"/>
    <x v="2"/>
    <x v="1"/>
    <s v="White/Caucasian"/>
    <x v="0"/>
    <s v="A1c"/>
    <x v="191"/>
    <n v="5.8489155769348145"/>
    <x v="0"/>
    <n v="1"/>
    <n v="1"/>
    <n v="0"/>
    <n v="0"/>
    <n v="1"/>
    <n v="0"/>
  </r>
  <r>
    <n v="491"/>
    <s v="Male"/>
    <d v="2006-04-29T00:00:00"/>
    <n v="17"/>
    <n v="4"/>
    <x v="2"/>
    <x v="1"/>
    <s v="White/Caucasian"/>
    <x v="0"/>
    <s v="A1c"/>
    <x v="341"/>
    <n v="8.3206491470336914"/>
    <x v="1"/>
    <n v="1"/>
    <n v="1"/>
    <n v="1"/>
    <n v="1"/>
    <n v="0"/>
    <n v="0"/>
  </r>
  <r>
    <n v="496"/>
    <s v="Male"/>
    <d v="1985-10-24T00:00:00"/>
    <n v="37"/>
    <n v="4"/>
    <x v="2"/>
    <x v="5"/>
    <s v="Am Indian/Alaskan Native/AMERICAN INDIAN"/>
    <x v="0"/>
    <s v="A1c"/>
    <x v="77"/>
    <n v="8.775568962097168"/>
    <x v="0"/>
    <n v="1"/>
    <n v="1"/>
    <n v="1"/>
    <n v="1"/>
    <n v="0"/>
    <n v="0"/>
  </r>
  <r>
    <n v="498"/>
    <s v="Female"/>
    <d v="1932-09-14T00:00:00"/>
    <n v="90"/>
    <n v="4"/>
    <x v="2"/>
    <x v="1"/>
    <s v="White/Caucasian"/>
    <x v="0"/>
    <s v="A1c"/>
    <x v="212"/>
    <n v="6.537837028503418"/>
    <x v="1"/>
    <n v="1"/>
    <n v="1"/>
    <n v="1"/>
    <n v="1"/>
    <n v="1"/>
    <n v="1"/>
  </r>
  <r>
    <n v="500"/>
    <s v="Female"/>
    <d v="1965-10-20T00:00:00"/>
    <n v="57"/>
    <n v="4"/>
    <x v="2"/>
    <x v="1"/>
    <s v="White/Caucasian"/>
    <x v="0"/>
    <s v="A1c"/>
    <x v="353"/>
    <n v="6.7934212684631348"/>
    <x v="0"/>
    <n v="1"/>
    <n v="1"/>
    <n v="1"/>
    <n v="1"/>
    <n v="1"/>
    <n v="1"/>
  </r>
  <r>
    <n v="508"/>
    <s v="Female"/>
    <d v="1986-05-27T00:00:00"/>
    <n v="37"/>
    <n v="4"/>
    <x v="2"/>
    <x v="1"/>
    <s v="White/Caucasian"/>
    <x v="3"/>
    <s v="A1c"/>
    <x v="43"/>
    <n v="6.8962640762329102"/>
    <x v="0"/>
    <n v="1"/>
    <n v="1"/>
    <n v="0"/>
    <n v="0"/>
    <n v="1"/>
    <n v="0"/>
  </r>
  <r>
    <n v="513"/>
    <s v="Male"/>
    <d v="2003-01-11T00:00:00"/>
    <n v="20"/>
    <n v="4"/>
    <x v="2"/>
    <x v="1"/>
    <s v="White/Caucasian"/>
    <x v="0"/>
    <s v="A1c"/>
    <x v="343"/>
    <n v="6.3197627067565918"/>
    <x v="0"/>
    <n v="1"/>
    <n v="1"/>
    <n v="0"/>
    <n v="0"/>
    <n v="1"/>
    <n v="0"/>
  </r>
  <r>
    <n v="532"/>
    <s v="Female"/>
    <d v="1990-02-21T00:00:00"/>
    <n v="33"/>
    <n v="4"/>
    <x v="2"/>
    <x v="1"/>
    <s v="White/Caucasian"/>
    <x v="3"/>
    <s v="A1c"/>
    <x v="354"/>
    <n v="9.6154928207397461"/>
    <x v="0"/>
    <n v="1"/>
    <n v="1"/>
    <n v="1"/>
    <n v="1"/>
    <n v="0"/>
    <n v="0"/>
  </r>
  <r>
    <n v="549"/>
    <s v="Male"/>
    <d v="1951-11-30T00:00:00"/>
    <n v="71"/>
    <n v="4"/>
    <x v="2"/>
    <x v="2"/>
    <s v="Asian/Chinese/Japanese/Korean/Pacific Islander"/>
    <x v="0"/>
    <s v="A1c"/>
    <x v="6"/>
    <m/>
    <x v="0"/>
    <n v="1"/>
    <n v="0"/>
    <n v="0"/>
    <n v="0"/>
    <n v="1"/>
    <n v="0"/>
  </r>
  <r>
    <n v="551"/>
    <s v="Male"/>
    <d v="1966-01-06T00:00:00"/>
    <n v="57"/>
    <n v="4"/>
    <x v="2"/>
    <x v="1"/>
    <s v="White/Caucasian"/>
    <x v="0"/>
    <s v="A1c"/>
    <x v="94"/>
    <n v="9.6000041961669922"/>
    <x v="0"/>
    <n v="1"/>
    <n v="1"/>
    <n v="0"/>
    <n v="0"/>
    <n v="0"/>
    <n v="0"/>
  </r>
  <r>
    <n v="555"/>
    <s v="Female"/>
    <d v="1967-07-11T00:00:00"/>
    <n v="55"/>
    <n v="4"/>
    <x v="2"/>
    <x v="1"/>
    <s v="White/Caucasian"/>
    <x v="0"/>
    <s v="A1c"/>
    <x v="355"/>
    <n v="9.8349714279174805"/>
    <x v="0"/>
    <n v="1"/>
    <n v="1"/>
    <n v="0"/>
    <n v="0"/>
    <n v="0"/>
    <n v="0"/>
  </r>
  <r>
    <n v="557"/>
    <s v="Male"/>
    <d v="1935-01-24T00:00:00"/>
    <n v="88"/>
    <n v="4"/>
    <x v="2"/>
    <x v="1"/>
    <s v="White/Caucasian"/>
    <x v="0"/>
    <s v="A1c"/>
    <x v="332"/>
    <n v="8.06036376953125"/>
    <x v="1"/>
    <n v="1"/>
    <n v="1"/>
    <n v="0"/>
    <n v="0"/>
    <n v="0"/>
    <n v="0"/>
  </r>
  <r>
    <n v="560"/>
    <s v="Male"/>
    <d v="1962-09-28T00:00:00"/>
    <n v="60"/>
    <n v="4"/>
    <x v="2"/>
    <x v="1"/>
    <s v="White/Caucasian"/>
    <x v="0"/>
    <s v="A1c"/>
    <x v="356"/>
    <n v="8.2211294174194336"/>
    <x v="0"/>
    <n v="1"/>
    <n v="1"/>
    <n v="1"/>
    <n v="1"/>
    <n v="0"/>
    <n v="0"/>
  </r>
  <r>
    <n v="561"/>
    <s v="Female"/>
    <d v="1946-10-29T00:00:00"/>
    <n v="76"/>
    <n v="4"/>
    <x v="2"/>
    <x v="1"/>
    <s v="White/Caucasian"/>
    <x v="0"/>
    <s v="A1c"/>
    <x v="357"/>
    <n v="7.7849326133728027"/>
    <x v="1"/>
    <n v="1"/>
    <n v="1"/>
    <n v="0"/>
    <n v="0"/>
    <n v="1"/>
    <n v="0"/>
  </r>
  <r>
    <n v="570"/>
    <s v="Male"/>
    <d v="1965-03-23T00:00:00"/>
    <n v="58"/>
    <n v="4"/>
    <x v="2"/>
    <x v="1"/>
    <s v="White/Caucasian"/>
    <x v="0"/>
    <s v="A1c"/>
    <x v="332"/>
    <n v="8.1858768463134766"/>
    <x v="0"/>
    <n v="1"/>
    <n v="1"/>
    <n v="0"/>
    <n v="0"/>
    <n v="0"/>
    <n v="0"/>
  </r>
  <r>
    <n v="584"/>
    <s v="Male"/>
    <d v="1957-03-02T00:00:00"/>
    <n v="66"/>
    <n v="4"/>
    <x v="2"/>
    <x v="1"/>
    <s v="White/Caucasian"/>
    <x v="0"/>
    <s v="A1c"/>
    <x v="215"/>
    <n v="8.8045406341552734"/>
    <x v="0"/>
    <n v="1"/>
    <n v="1"/>
    <n v="0"/>
    <n v="0"/>
    <n v="0"/>
    <n v="0"/>
  </r>
  <r>
    <n v="587"/>
    <s v="Female"/>
    <d v="1963-06-20T00:00:00"/>
    <n v="59"/>
    <n v="4"/>
    <x v="2"/>
    <x v="1"/>
    <s v="White/Caucasian"/>
    <x v="0"/>
    <s v="A1c"/>
    <x v="162"/>
    <n v="8.3497657775878906"/>
    <x v="0"/>
    <n v="1"/>
    <n v="1"/>
    <n v="1"/>
    <n v="1"/>
    <n v="0"/>
    <n v="0"/>
  </r>
  <r>
    <n v="594"/>
    <s v="Female"/>
    <d v="1961-08-02T00:00:00"/>
    <n v="61"/>
    <n v="4"/>
    <x v="2"/>
    <x v="3"/>
    <s v="Other"/>
    <x v="0"/>
    <s v="A1c"/>
    <x v="6"/>
    <m/>
    <x v="0"/>
    <n v="1"/>
    <n v="0"/>
    <n v="0"/>
    <n v="0"/>
    <n v="1"/>
    <n v="0"/>
  </r>
  <r>
    <n v="599"/>
    <s v="Male"/>
    <d v="1944-07-09T00:00:00"/>
    <n v="78"/>
    <n v="4"/>
    <x v="2"/>
    <x v="1"/>
    <s v="White/Caucasian"/>
    <x v="0"/>
    <s v="A1c"/>
    <x v="358"/>
    <n v="8.3148040771484375"/>
    <x v="1"/>
    <n v="1"/>
    <n v="1"/>
    <n v="1"/>
    <n v="1"/>
    <n v="0"/>
    <n v="0"/>
  </r>
  <r>
    <n v="607"/>
    <s v="Male"/>
    <d v="1996-11-25T00:00:00"/>
    <n v="26"/>
    <n v="4"/>
    <x v="2"/>
    <x v="1"/>
    <s v="White/Caucasian"/>
    <x v="0"/>
    <s v="A1c"/>
    <x v="359"/>
    <n v="6.6473116874694824"/>
    <x v="0"/>
    <n v="1"/>
    <n v="1"/>
    <n v="1"/>
    <n v="1"/>
    <n v="1"/>
    <n v="1"/>
  </r>
  <r>
    <n v="609"/>
    <s v="Male"/>
    <d v="1953-09-03T00:00:00"/>
    <n v="69"/>
    <n v="4"/>
    <x v="2"/>
    <x v="1"/>
    <s v="White/Caucasian"/>
    <x v="0"/>
    <s v="A1c"/>
    <x v="360"/>
    <n v="8.6630668640136719"/>
    <x v="0"/>
    <n v="1"/>
    <n v="1"/>
    <n v="1"/>
    <n v="1"/>
    <n v="0"/>
    <n v="0"/>
  </r>
  <r>
    <n v="619"/>
    <s v="Male"/>
    <d v="1933-09-06T00:00:00"/>
    <n v="89"/>
    <n v="4"/>
    <x v="2"/>
    <x v="1"/>
    <s v="White/Caucasian"/>
    <x v="0"/>
    <s v="A1c"/>
    <x v="361"/>
    <n v="9.2576074600219727"/>
    <x v="1"/>
    <n v="1"/>
    <n v="1"/>
    <n v="0"/>
    <n v="0"/>
    <n v="0"/>
    <n v="0"/>
  </r>
  <r>
    <n v="624"/>
    <s v="Female"/>
    <d v="1962-03-18T00:00:00"/>
    <n v="61"/>
    <n v="4"/>
    <x v="2"/>
    <x v="1"/>
    <s v="White/Caucasian"/>
    <x v="0"/>
    <s v="A1c"/>
    <x v="362"/>
    <n v="7.363825798034668"/>
    <x v="0"/>
    <n v="1"/>
    <n v="1"/>
    <n v="0"/>
    <n v="0"/>
    <n v="1"/>
    <n v="0"/>
  </r>
  <r>
    <n v="662"/>
    <s v="Male"/>
    <d v="2008-10-11T00:00:00"/>
    <n v="14"/>
    <n v="4"/>
    <x v="2"/>
    <x v="1"/>
    <s v="White/Caucasian"/>
    <x v="0"/>
    <s v="A1c"/>
    <x v="214"/>
    <n v="8.1312541961669922"/>
    <x v="1"/>
    <n v="1"/>
    <n v="1"/>
    <n v="1"/>
    <n v="1"/>
    <n v="0"/>
    <n v="0"/>
  </r>
  <r>
    <n v="677"/>
    <s v="Male"/>
    <d v="1990-10-16T00:00:00"/>
    <n v="32"/>
    <n v="4"/>
    <x v="2"/>
    <x v="1"/>
    <s v="White/Caucasian"/>
    <x v="0"/>
    <s v="A1c"/>
    <x v="363"/>
    <n v="8.7919025421142578"/>
    <x v="0"/>
    <n v="1"/>
    <n v="1"/>
    <n v="1"/>
    <n v="1"/>
    <n v="0"/>
    <n v="0"/>
  </r>
  <r>
    <n v="689"/>
    <s v="Male"/>
    <d v="1999-12-11T00:00:00"/>
    <n v="23"/>
    <n v="4"/>
    <x v="2"/>
    <x v="1"/>
    <s v="White/Caucasian"/>
    <x v="0"/>
    <s v="A1c"/>
    <x v="364"/>
    <n v="6.5742983818054199"/>
    <x v="0"/>
    <n v="1"/>
    <n v="1"/>
    <n v="0"/>
    <n v="0"/>
    <n v="1"/>
    <n v="0"/>
  </r>
  <r>
    <n v="694"/>
    <s v="Male"/>
    <d v="1928-06-03T00:00:00"/>
    <n v="95"/>
    <n v="4"/>
    <x v="2"/>
    <x v="3"/>
    <s v="Other"/>
    <x v="2"/>
    <s v="A1c"/>
    <x v="6"/>
    <m/>
    <x v="1"/>
    <n v="1"/>
    <n v="0"/>
    <n v="0"/>
    <n v="0"/>
    <n v="1"/>
    <n v="0"/>
  </r>
  <r>
    <n v="702"/>
    <s v="Male"/>
    <d v="1976-12-05T00:00:00"/>
    <n v="46"/>
    <n v="4"/>
    <x v="2"/>
    <x v="1"/>
    <s v="White/Caucasian"/>
    <x v="0"/>
    <s v="A1c"/>
    <x v="146"/>
    <n v="5.9198064804077148"/>
    <x v="0"/>
    <n v="1"/>
    <n v="1"/>
    <n v="1"/>
    <n v="1"/>
    <n v="1"/>
    <n v="1"/>
  </r>
  <r>
    <n v="705"/>
    <s v="Female"/>
    <d v="1995-10-22T00:00:00"/>
    <n v="27"/>
    <n v="4"/>
    <x v="2"/>
    <x v="1"/>
    <s v="White/Caucasian"/>
    <x v="0"/>
    <s v="A1c"/>
    <x v="96"/>
    <n v="6.3168234825134277"/>
    <x v="0"/>
    <n v="1"/>
    <n v="1"/>
    <n v="1"/>
    <n v="1"/>
    <n v="1"/>
    <n v="1"/>
  </r>
  <r>
    <n v="710"/>
    <s v="Female"/>
    <d v="1960-09-20T00:00:00"/>
    <n v="62"/>
    <n v="4"/>
    <x v="2"/>
    <x v="1"/>
    <s v="White/Caucasian"/>
    <x v="0"/>
    <s v="A1c"/>
    <x v="327"/>
    <n v="9.4066896438598633"/>
    <x v="0"/>
    <n v="1"/>
    <n v="1"/>
    <n v="0"/>
    <n v="0"/>
    <n v="0"/>
    <n v="0"/>
  </r>
  <r>
    <n v="714"/>
    <s v="Male"/>
    <d v="1954-10-30T00:00:00"/>
    <n v="68"/>
    <n v="4"/>
    <x v="2"/>
    <x v="1"/>
    <s v="White/Caucasian"/>
    <x v="0"/>
    <s v="A1c"/>
    <x v="239"/>
    <n v="6.6556272506713867"/>
    <x v="0"/>
    <n v="1"/>
    <n v="1"/>
    <n v="1"/>
    <n v="1"/>
    <n v="1"/>
    <n v="1"/>
  </r>
  <r>
    <n v="719"/>
    <s v="Female"/>
    <d v="1929-11-15T00:00:00"/>
    <n v="93"/>
    <n v="4"/>
    <x v="2"/>
    <x v="1"/>
    <s v="White/Caucasian"/>
    <x v="2"/>
    <s v="A1c"/>
    <x v="339"/>
    <n v="7.7276396751403809"/>
    <x v="1"/>
    <n v="1"/>
    <n v="1"/>
    <n v="0"/>
    <n v="0"/>
    <n v="1"/>
    <n v="0"/>
  </r>
  <r>
    <n v="721"/>
    <s v="Female"/>
    <d v="1941-06-07T00:00:00"/>
    <n v="82"/>
    <n v="4"/>
    <x v="2"/>
    <x v="1"/>
    <s v="White/Caucasian"/>
    <x v="0"/>
    <s v="A1c"/>
    <x v="203"/>
    <n v="7.3707122802734375"/>
    <x v="1"/>
    <n v="1"/>
    <n v="1"/>
    <n v="1"/>
    <n v="1"/>
    <n v="1"/>
    <n v="1"/>
  </r>
  <r>
    <n v="731"/>
    <s v="Male"/>
    <d v="1931-09-06T00:00:00"/>
    <n v="91"/>
    <n v="4"/>
    <x v="2"/>
    <x v="1"/>
    <s v="White/Caucasian"/>
    <x v="2"/>
    <s v="A1c"/>
    <x v="365"/>
    <n v="7.5199675559997559"/>
    <x v="1"/>
    <n v="1"/>
    <n v="1"/>
    <n v="0"/>
    <n v="0"/>
    <n v="1"/>
    <n v="0"/>
  </r>
  <r>
    <n v="734"/>
    <s v="Female"/>
    <d v="1970-01-27T00:00:00"/>
    <n v="53"/>
    <n v="4"/>
    <x v="2"/>
    <x v="1"/>
    <s v="White/Caucasian"/>
    <x v="0"/>
    <s v="A1c"/>
    <x v="366"/>
    <n v="9.6876516342163086"/>
    <x v="0"/>
    <n v="1"/>
    <n v="1"/>
    <n v="0"/>
    <n v="0"/>
    <n v="0"/>
    <n v="0"/>
  </r>
  <r>
    <n v="737"/>
    <s v="Female"/>
    <d v="1958-02-18T00:00:00"/>
    <n v="65"/>
    <n v="4"/>
    <x v="2"/>
    <x v="3"/>
    <s v="Other"/>
    <x v="0"/>
    <s v="A1c"/>
    <x v="6"/>
    <m/>
    <x v="0"/>
    <n v="1"/>
    <n v="0"/>
    <n v="0"/>
    <n v="0"/>
    <n v="1"/>
    <n v="0"/>
  </r>
  <r>
    <n v="764"/>
    <s v="Male"/>
    <d v="2001-11-12T00:00:00"/>
    <n v="21"/>
    <n v="4"/>
    <x v="2"/>
    <x v="1"/>
    <s v="White/Caucasian"/>
    <x v="0"/>
    <s v="A1c"/>
    <x v="197"/>
    <n v="6.9706344604492188"/>
    <x v="0"/>
    <n v="1"/>
    <n v="1"/>
    <n v="1"/>
    <n v="1"/>
    <n v="1"/>
    <n v="1"/>
  </r>
  <r>
    <n v="766"/>
    <s v="Female"/>
    <d v="1993-12-12T00:00:00"/>
    <n v="29"/>
    <n v="4"/>
    <x v="2"/>
    <x v="4"/>
    <s v="Unknown"/>
    <x v="0"/>
    <s v="A1c"/>
    <x v="6"/>
    <m/>
    <x v="0"/>
    <n v="1"/>
    <n v="0"/>
    <n v="0"/>
    <n v="0"/>
    <n v="1"/>
    <n v="0"/>
  </r>
  <r>
    <n v="801"/>
    <s v="Male"/>
    <d v="2002-06-13T00:00:00"/>
    <n v="20"/>
    <n v="4"/>
    <x v="2"/>
    <x v="1"/>
    <s v="White/Caucasian"/>
    <x v="0"/>
    <s v="A1c"/>
    <x v="160"/>
    <n v="7.9079551696777344"/>
    <x v="0"/>
    <n v="1"/>
    <n v="1"/>
    <n v="0"/>
    <n v="0"/>
    <n v="1"/>
    <n v="0"/>
  </r>
  <r>
    <n v="809"/>
    <s v="Female"/>
    <d v="1966-08-30T00:00:00"/>
    <n v="56"/>
    <n v="4"/>
    <x v="2"/>
    <x v="1"/>
    <s v="White/Caucasian"/>
    <x v="0"/>
    <s v="A1c"/>
    <x v="236"/>
    <n v="9.1177911758422852"/>
    <x v="0"/>
    <n v="1"/>
    <n v="1"/>
    <n v="1"/>
    <n v="1"/>
    <n v="0"/>
    <n v="0"/>
  </r>
  <r>
    <n v="841"/>
    <s v="Male"/>
    <d v="1944-01-08T00:00:00"/>
    <n v="79"/>
    <n v="4"/>
    <x v="2"/>
    <x v="1"/>
    <s v="White/Caucasian"/>
    <x v="0"/>
    <s v="A1c"/>
    <x v="367"/>
    <n v="8.7094612121582031"/>
    <x v="1"/>
    <n v="1"/>
    <n v="1"/>
    <n v="0"/>
    <n v="0"/>
    <n v="0"/>
    <n v="0"/>
  </r>
  <r>
    <n v="876"/>
    <s v="Female"/>
    <d v="2006-09-02T00:00:00"/>
    <n v="16"/>
    <n v="4"/>
    <x v="2"/>
    <x v="1"/>
    <s v="White/Caucasian"/>
    <x v="0"/>
    <s v="A1c"/>
    <x v="6"/>
    <m/>
    <x v="1"/>
    <n v="1"/>
    <n v="0"/>
    <n v="0"/>
    <n v="0"/>
    <n v="1"/>
    <n v="0"/>
  </r>
  <r>
    <n v="877"/>
    <s v="Female"/>
    <d v="1951-05-12T00:00:00"/>
    <n v="72"/>
    <n v="4"/>
    <x v="2"/>
    <x v="1"/>
    <s v="White/Caucasian"/>
    <x v="0"/>
    <s v="A1c"/>
    <x v="6"/>
    <m/>
    <x v="0"/>
    <n v="1"/>
    <n v="0"/>
    <n v="0"/>
    <n v="0"/>
    <n v="1"/>
    <n v="0"/>
  </r>
  <r>
    <n v="895"/>
    <s v="Male"/>
    <d v="1989-06-04T00:00:00"/>
    <n v="34"/>
    <n v="4"/>
    <x v="2"/>
    <x v="1"/>
    <s v="White/Caucasian"/>
    <x v="0"/>
    <s v="A1c"/>
    <x v="6"/>
    <m/>
    <x v="0"/>
    <n v="1"/>
    <n v="0"/>
    <n v="0"/>
    <n v="0"/>
    <n v="1"/>
    <n v="0"/>
  </r>
  <r>
    <n v="898"/>
    <s v="Female"/>
    <d v="1999-10-18T00:00:00"/>
    <n v="23"/>
    <n v="4"/>
    <x v="2"/>
    <x v="0"/>
    <s v="Black/African Am"/>
    <x v="0"/>
    <s v="A1c"/>
    <x v="6"/>
    <m/>
    <x v="0"/>
    <n v="1"/>
    <n v="0"/>
    <n v="0"/>
    <n v="0"/>
    <n v="1"/>
    <n v="0"/>
  </r>
  <r>
    <n v="904"/>
    <s v="Male"/>
    <d v="1966-08-13T00:00:00"/>
    <n v="56"/>
    <n v="4"/>
    <x v="2"/>
    <x v="1"/>
    <s v="White/Caucasian"/>
    <x v="0"/>
    <s v="A1c"/>
    <x v="6"/>
    <m/>
    <x v="0"/>
    <n v="1"/>
    <n v="0"/>
    <n v="0"/>
    <n v="0"/>
    <n v="1"/>
    <n v="0"/>
  </r>
  <r>
    <n v="912"/>
    <s v="Male"/>
    <d v="1936-10-22T00:00:00"/>
    <n v="86"/>
    <n v="4"/>
    <x v="2"/>
    <x v="1"/>
    <s v="White/Caucasian"/>
    <x v="0"/>
    <s v="A1c"/>
    <x v="6"/>
    <m/>
    <x v="1"/>
    <n v="1"/>
    <n v="0"/>
    <n v="0"/>
    <n v="0"/>
    <n v="1"/>
    <n v="0"/>
  </r>
  <r>
    <n v="914"/>
    <s v="Female"/>
    <d v="1945-08-20T00:00:00"/>
    <n v="77"/>
    <n v="4"/>
    <x v="2"/>
    <x v="1"/>
    <s v="White/Caucasian"/>
    <x v="0"/>
    <s v="A1c"/>
    <x v="6"/>
    <m/>
    <x v="1"/>
    <n v="1"/>
    <n v="0"/>
    <n v="0"/>
    <n v="0"/>
    <n v="1"/>
    <n v="0"/>
  </r>
  <r>
    <n v="917"/>
    <s v="Female"/>
    <d v="1989-06-02T00:00:00"/>
    <n v="34"/>
    <n v="4"/>
    <x v="2"/>
    <x v="1"/>
    <s v="White/Caucasian"/>
    <x v="3"/>
    <s v="A1c"/>
    <x v="6"/>
    <m/>
    <x v="0"/>
    <n v="1"/>
    <n v="0"/>
    <n v="0"/>
    <n v="0"/>
    <n v="1"/>
    <n v="0"/>
  </r>
  <r>
    <n v="944"/>
    <s v="Female"/>
    <d v="1953-08-11T00:00:00"/>
    <n v="69"/>
    <n v="4"/>
    <x v="2"/>
    <x v="1"/>
    <s v="White/Caucasian"/>
    <x v="0"/>
    <s v="A1c"/>
    <x v="6"/>
    <m/>
    <x v="0"/>
    <n v="1"/>
    <n v="0"/>
    <n v="0"/>
    <n v="0"/>
    <n v="1"/>
    <n v="0"/>
  </r>
  <r>
    <n v="952"/>
    <s v="Male"/>
    <d v="1924-04-29T00:00:00"/>
    <n v="99"/>
    <n v="4"/>
    <x v="2"/>
    <x v="1"/>
    <s v="White/Caucasian"/>
    <x v="2"/>
    <s v="A1c"/>
    <x v="6"/>
    <m/>
    <x v="1"/>
    <n v="1"/>
    <n v="0"/>
    <n v="0"/>
    <n v="0"/>
    <n v="1"/>
    <n v="0"/>
  </r>
  <r>
    <n v="962"/>
    <s v="Male"/>
    <d v="1979-06-12T00:00:00"/>
    <n v="44"/>
    <n v="4"/>
    <x v="2"/>
    <x v="1"/>
    <s v="White/Caucasian"/>
    <x v="0"/>
    <s v="A1c"/>
    <x v="6"/>
    <m/>
    <x v="0"/>
    <n v="1"/>
    <n v="0"/>
    <n v="0"/>
    <n v="0"/>
    <n v="1"/>
    <n v="0"/>
  </r>
  <r>
    <n v="968"/>
    <s v="Female"/>
    <d v="2003-10-06T00:00:00"/>
    <n v="19"/>
    <n v="4"/>
    <x v="2"/>
    <x v="5"/>
    <s v="Am Indian/Alaskan Native/AMERICAN INDIAN"/>
    <x v="0"/>
    <s v="A1c"/>
    <x v="6"/>
    <m/>
    <x v="0"/>
    <n v="1"/>
    <n v="0"/>
    <n v="0"/>
    <n v="0"/>
    <n v="1"/>
    <n v="0"/>
  </r>
  <r>
    <n v="982"/>
    <s v="Male"/>
    <d v="1925-05-06T00:00:00"/>
    <n v="98"/>
    <n v="4"/>
    <x v="2"/>
    <x v="1"/>
    <s v="White/Caucasian"/>
    <x v="2"/>
    <s v="A1c"/>
    <x v="6"/>
    <m/>
    <x v="1"/>
    <n v="1"/>
    <n v="0"/>
    <n v="0"/>
    <n v="0"/>
    <n v="1"/>
    <n v="0"/>
  </r>
  <r>
    <n v="983"/>
    <s v="Male"/>
    <d v="1974-10-06T00:00:00"/>
    <n v="48"/>
    <n v="4"/>
    <x v="2"/>
    <x v="1"/>
    <s v="White/Caucasian"/>
    <x v="0"/>
    <s v="A1c"/>
    <x v="6"/>
    <m/>
    <x v="0"/>
    <n v="1"/>
    <n v="0"/>
    <n v="0"/>
    <n v="0"/>
    <n v="1"/>
    <n v="0"/>
  </r>
  <r>
    <n v="1017"/>
    <s v="Female"/>
    <d v="1940-01-24T00:00:00"/>
    <n v="83"/>
    <n v="4"/>
    <x v="2"/>
    <x v="1"/>
    <s v="White/Caucasian"/>
    <x v="0"/>
    <s v="A1c"/>
    <x v="6"/>
    <m/>
    <x v="1"/>
    <n v="1"/>
    <n v="0"/>
    <n v="0"/>
    <n v="0"/>
    <n v="1"/>
    <n v="0"/>
  </r>
  <r>
    <n v="1019"/>
    <s v="Female"/>
    <d v="1925-01-04T00:00:00"/>
    <n v="98"/>
    <n v="4"/>
    <x v="2"/>
    <x v="1"/>
    <s v="White/Caucasian"/>
    <x v="2"/>
    <s v="A1c"/>
    <x v="6"/>
    <m/>
    <x v="1"/>
    <n v="1"/>
    <n v="0"/>
    <n v="0"/>
    <n v="0"/>
    <n v="1"/>
    <n v="0"/>
  </r>
  <r>
    <n v="1022"/>
    <s v="Female"/>
    <d v="1948-05-23T00:00:00"/>
    <n v="75"/>
    <n v="4"/>
    <x v="2"/>
    <x v="1"/>
    <s v="White/Caucasian"/>
    <x v="0"/>
    <s v="A1c"/>
    <x v="6"/>
    <m/>
    <x v="0"/>
    <n v="1"/>
    <n v="0"/>
    <n v="0"/>
    <n v="0"/>
    <n v="1"/>
    <n v="0"/>
  </r>
  <r>
    <n v="1032"/>
    <s v="Female"/>
    <d v="1932-04-09T00:00:00"/>
    <n v="91"/>
    <n v="4"/>
    <x v="2"/>
    <x v="1"/>
    <s v="White/Caucasian"/>
    <x v="0"/>
    <s v="A1c"/>
    <x v="6"/>
    <m/>
    <x v="1"/>
    <n v="1"/>
    <n v="0"/>
    <n v="0"/>
    <n v="0"/>
    <n v="1"/>
    <n v="0"/>
  </r>
  <r>
    <n v="1033"/>
    <s v="Female"/>
    <d v="1998-07-23T00:00:00"/>
    <n v="24"/>
    <n v="4"/>
    <x v="2"/>
    <x v="1"/>
    <s v="White/Caucasian"/>
    <x v="0"/>
    <s v="A1c"/>
    <x v="6"/>
    <m/>
    <x v="0"/>
    <n v="1"/>
    <n v="0"/>
    <n v="0"/>
    <n v="0"/>
    <n v="1"/>
    <n v="0"/>
  </r>
  <r>
    <n v="1034"/>
    <s v="Female"/>
    <d v="1987-03-03T00:00:00"/>
    <n v="36"/>
    <n v="4"/>
    <x v="2"/>
    <x v="1"/>
    <s v="White/Caucasian"/>
    <x v="3"/>
    <s v="A1c"/>
    <x v="6"/>
    <m/>
    <x v="0"/>
    <n v="1"/>
    <n v="0"/>
    <n v="0"/>
    <n v="0"/>
    <n v="1"/>
    <n v="0"/>
  </r>
  <r>
    <n v="1044"/>
    <s v="Female"/>
    <d v="1980-02-08T00:00:00"/>
    <n v="43"/>
    <n v="4"/>
    <x v="2"/>
    <x v="1"/>
    <s v="White/Caucasian"/>
    <x v="0"/>
    <s v="A1c"/>
    <x v="6"/>
    <m/>
    <x v="0"/>
    <n v="1"/>
    <n v="0"/>
    <n v="0"/>
    <n v="0"/>
    <n v="1"/>
    <n v="0"/>
  </r>
  <r>
    <n v="1048"/>
    <s v="Male"/>
    <d v="1955-11-19T00:00:00"/>
    <n v="67"/>
    <n v="4"/>
    <x v="2"/>
    <x v="1"/>
    <s v="White/Caucasian"/>
    <x v="0"/>
    <s v="A1c"/>
    <x v="6"/>
    <m/>
    <x v="0"/>
    <n v="1"/>
    <n v="0"/>
    <n v="0"/>
    <n v="0"/>
    <n v="1"/>
    <n v="0"/>
  </r>
  <r>
    <n v="1050"/>
    <s v="Male"/>
    <d v="1971-01-01T00:00:00"/>
    <n v="52"/>
    <n v="4"/>
    <x v="2"/>
    <x v="1"/>
    <s v="White/Caucasian"/>
    <x v="0"/>
    <s v="A1c"/>
    <x v="6"/>
    <m/>
    <x v="0"/>
    <n v="1"/>
    <n v="0"/>
    <n v="0"/>
    <n v="0"/>
    <n v="1"/>
    <n v="0"/>
  </r>
  <r>
    <n v="1052"/>
    <s v="Male"/>
    <d v="1948-10-21T00:00:00"/>
    <n v="74"/>
    <n v="4"/>
    <x v="2"/>
    <x v="1"/>
    <s v="White/Caucasian"/>
    <x v="0"/>
    <s v="A1c"/>
    <x v="6"/>
    <m/>
    <x v="0"/>
    <n v="1"/>
    <n v="0"/>
    <n v="0"/>
    <n v="0"/>
    <n v="1"/>
    <n v="0"/>
  </r>
  <r>
    <n v="1066"/>
    <s v="Male"/>
    <d v="1984-06-28T00:00:00"/>
    <n v="38"/>
    <n v="4"/>
    <x v="2"/>
    <x v="1"/>
    <s v="White/Caucasian"/>
    <x v="0"/>
    <s v="A1c"/>
    <x v="6"/>
    <m/>
    <x v="0"/>
    <n v="1"/>
    <n v="0"/>
    <n v="0"/>
    <n v="0"/>
    <n v="1"/>
    <n v="0"/>
  </r>
  <r>
    <n v="1067"/>
    <s v="Male"/>
    <d v="1977-07-31T00:00:00"/>
    <n v="45"/>
    <n v="4"/>
    <x v="2"/>
    <x v="1"/>
    <s v="White/Caucasian"/>
    <x v="0"/>
    <s v="A1c"/>
    <x v="6"/>
    <m/>
    <x v="0"/>
    <n v="1"/>
    <n v="0"/>
    <n v="0"/>
    <n v="0"/>
    <n v="1"/>
    <n v="0"/>
  </r>
  <r>
    <n v="1078"/>
    <s v="Male"/>
    <d v="1952-06-10T00:00:00"/>
    <n v="71"/>
    <n v="4"/>
    <x v="2"/>
    <x v="1"/>
    <s v="White/Caucasian"/>
    <x v="0"/>
    <s v="A1c"/>
    <x v="6"/>
    <m/>
    <x v="0"/>
    <n v="1"/>
    <n v="0"/>
    <n v="0"/>
    <n v="0"/>
    <n v="1"/>
    <n v="0"/>
  </r>
  <r>
    <n v="1088"/>
    <s v="Female"/>
    <d v="1959-12-25T00:00:00"/>
    <n v="63"/>
    <n v="4"/>
    <x v="2"/>
    <x v="1"/>
    <s v="White/Caucasian"/>
    <x v="0"/>
    <s v="A1c"/>
    <x v="6"/>
    <m/>
    <x v="0"/>
    <n v="1"/>
    <n v="0"/>
    <n v="0"/>
    <n v="0"/>
    <n v="1"/>
    <n v="0"/>
  </r>
  <r>
    <n v="1091"/>
    <s v="Female"/>
    <d v="1933-04-24T00:00:00"/>
    <n v="90"/>
    <n v="4"/>
    <x v="2"/>
    <x v="1"/>
    <s v="White/Caucasian"/>
    <x v="0"/>
    <s v="A1c"/>
    <x v="6"/>
    <m/>
    <x v="1"/>
    <n v="1"/>
    <n v="0"/>
    <n v="0"/>
    <n v="0"/>
    <n v="1"/>
    <n v="0"/>
  </r>
  <r>
    <n v="1095"/>
    <s v="Male"/>
    <d v="1929-09-29T00:00:00"/>
    <n v="93"/>
    <n v="4"/>
    <x v="2"/>
    <x v="1"/>
    <s v="White/Caucasian"/>
    <x v="2"/>
    <s v="A1c"/>
    <x v="6"/>
    <m/>
    <x v="1"/>
    <n v="1"/>
    <n v="0"/>
    <n v="0"/>
    <n v="0"/>
    <n v="1"/>
    <n v="0"/>
  </r>
  <r>
    <n v="1096"/>
    <s v="Male"/>
    <d v="1927-04-29T00:00:00"/>
    <n v="96"/>
    <n v="4"/>
    <x v="2"/>
    <x v="1"/>
    <s v="White/Caucasian"/>
    <x v="2"/>
    <s v="A1c"/>
    <x v="6"/>
    <m/>
    <x v="1"/>
    <n v="1"/>
    <n v="0"/>
    <n v="0"/>
    <n v="0"/>
    <n v="1"/>
    <n v="0"/>
  </r>
  <r>
    <n v="1102"/>
    <s v="Male"/>
    <d v="1955-07-05T00:00:00"/>
    <n v="67"/>
    <n v="4"/>
    <x v="2"/>
    <x v="1"/>
    <s v="White/Caucasian"/>
    <x v="0"/>
    <s v="A1c"/>
    <x v="6"/>
    <m/>
    <x v="0"/>
    <n v="1"/>
    <n v="0"/>
    <n v="0"/>
    <n v="0"/>
    <n v="1"/>
    <n v="0"/>
  </r>
  <r>
    <n v="1120"/>
    <s v="Male"/>
    <d v="1986-05-23T00:00:00"/>
    <n v="37"/>
    <n v="4"/>
    <x v="2"/>
    <x v="1"/>
    <s v="White/Caucasian"/>
    <x v="0"/>
    <s v="A1c"/>
    <x v="6"/>
    <m/>
    <x v="0"/>
    <n v="1"/>
    <n v="0"/>
    <n v="0"/>
    <n v="0"/>
    <n v="1"/>
    <n v="0"/>
  </r>
  <r>
    <n v="1121"/>
    <s v="Female"/>
    <d v="1952-11-10T00:00:00"/>
    <n v="70"/>
    <n v="4"/>
    <x v="2"/>
    <x v="1"/>
    <s v="White/Caucasian"/>
    <x v="0"/>
    <s v="A1c"/>
    <x v="6"/>
    <m/>
    <x v="0"/>
    <n v="1"/>
    <n v="0"/>
    <n v="0"/>
    <n v="0"/>
    <n v="1"/>
    <n v="0"/>
  </r>
  <r>
    <n v="1128"/>
    <s v="Male"/>
    <d v="2001-01-08T00:00:00"/>
    <n v="22"/>
    <n v="4"/>
    <x v="2"/>
    <x v="1"/>
    <s v="White/Caucasian"/>
    <x v="0"/>
    <s v="A1c"/>
    <x v="6"/>
    <m/>
    <x v="0"/>
    <n v="1"/>
    <n v="0"/>
    <n v="0"/>
    <n v="0"/>
    <n v="1"/>
    <n v="0"/>
  </r>
  <r>
    <n v="1148"/>
    <s v="Female"/>
    <d v="1943-02-21T00:00:00"/>
    <n v="80"/>
    <n v="4"/>
    <x v="2"/>
    <x v="1"/>
    <s v="White/Caucasian"/>
    <x v="0"/>
    <s v="A1c"/>
    <x v="6"/>
    <m/>
    <x v="1"/>
    <n v="1"/>
    <n v="0"/>
    <n v="0"/>
    <n v="0"/>
    <n v="1"/>
    <n v="0"/>
  </r>
  <r>
    <n v="1149"/>
    <s v="Male"/>
    <d v="1985-02-23T00:00:00"/>
    <n v="38"/>
    <n v="4"/>
    <x v="2"/>
    <x v="1"/>
    <s v="White/Caucasian"/>
    <x v="0"/>
    <s v="A1c"/>
    <x v="6"/>
    <m/>
    <x v="0"/>
    <n v="1"/>
    <n v="0"/>
    <n v="0"/>
    <n v="0"/>
    <n v="1"/>
    <n v="0"/>
  </r>
  <r>
    <n v="1164"/>
    <s v="Male"/>
    <d v="1971-05-22T00:00:00"/>
    <n v="52"/>
    <n v="4"/>
    <x v="2"/>
    <x v="1"/>
    <s v="White/Caucasian"/>
    <x v="0"/>
    <s v="A1c"/>
    <x v="6"/>
    <m/>
    <x v="0"/>
    <n v="1"/>
    <n v="0"/>
    <n v="0"/>
    <n v="0"/>
    <n v="1"/>
    <n v="0"/>
  </r>
  <r>
    <n v="1175"/>
    <s v="Male"/>
    <d v="1949-05-23T00:00:00"/>
    <n v="74"/>
    <n v="4"/>
    <x v="2"/>
    <x v="1"/>
    <s v="White/Caucasian"/>
    <x v="0"/>
    <s v="A1c"/>
    <x v="6"/>
    <m/>
    <x v="0"/>
    <n v="1"/>
    <n v="0"/>
    <n v="0"/>
    <n v="0"/>
    <n v="1"/>
    <n v="0"/>
  </r>
  <r>
    <n v="1178"/>
    <s v="Male"/>
    <d v="1937-04-30T00:00:00"/>
    <n v="86"/>
    <n v="4"/>
    <x v="2"/>
    <x v="1"/>
    <s v="White/Caucasian"/>
    <x v="0"/>
    <s v="A1c"/>
    <x v="6"/>
    <m/>
    <x v="1"/>
    <n v="1"/>
    <n v="0"/>
    <n v="0"/>
    <n v="0"/>
    <n v="1"/>
    <n v="0"/>
  </r>
  <r>
    <n v="1193"/>
    <s v="Female"/>
    <d v="1973-04-25T00:00:00"/>
    <n v="50"/>
    <n v="4"/>
    <x v="2"/>
    <x v="1"/>
    <s v="White/Caucasian"/>
    <x v="0"/>
    <s v="A1c"/>
    <x v="368"/>
    <n v="9.7475528717041016"/>
    <x v="0"/>
    <n v="1"/>
    <n v="1"/>
    <n v="0"/>
    <n v="0"/>
    <n v="0"/>
    <n v="0"/>
  </r>
  <r>
    <n v="1196"/>
    <s v="Female"/>
    <d v="1991-07-16T00:00:00"/>
    <n v="31"/>
    <n v="4"/>
    <x v="2"/>
    <x v="5"/>
    <s v="Am Indian/Alaskan Native/AMERICAN INDIAN"/>
    <x v="0"/>
    <s v="A1c"/>
    <x v="318"/>
    <n v="9.7123498916625977"/>
    <x v="0"/>
    <n v="1"/>
    <n v="1"/>
    <n v="1"/>
    <n v="1"/>
    <n v="0"/>
    <n v="0"/>
  </r>
  <r>
    <n v="1209"/>
    <s v="Female"/>
    <d v="1978-04-03T00:00:00"/>
    <n v="45"/>
    <n v="4"/>
    <x v="2"/>
    <x v="0"/>
    <s v="Black/African Am"/>
    <x v="0"/>
    <s v="A1c"/>
    <x v="39"/>
    <n v="7.1818075180053711"/>
    <x v="0"/>
    <n v="1"/>
    <n v="1"/>
    <n v="0"/>
    <n v="0"/>
    <n v="1"/>
    <n v="0"/>
  </r>
  <r>
    <n v="1221"/>
    <s v="Male"/>
    <d v="1993-01-04T00:00:00"/>
    <n v="30"/>
    <n v="4"/>
    <x v="2"/>
    <x v="1"/>
    <s v="White/Caucasian"/>
    <x v="0"/>
    <s v="A1c"/>
    <x v="218"/>
    <n v="9.4550275802612305"/>
    <x v="0"/>
    <n v="1"/>
    <n v="1"/>
    <n v="0"/>
    <n v="0"/>
    <n v="0"/>
    <n v="0"/>
  </r>
  <r>
    <n v="1231"/>
    <s v="Female"/>
    <d v="1974-11-01T00:00:00"/>
    <n v="48"/>
    <n v="4"/>
    <x v="2"/>
    <x v="1"/>
    <s v="White/Caucasian"/>
    <x v="0"/>
    <s v="A1c"/>
    <x v="325"/>
    <n v="8.7961978912353516"/>
    <x v="0"/>
    <n v="1"/>
    <n v="1"/>
    <n v="1"/>
    <n v="1"/>
    <n v="0"/>
    <n v="0"/>
  </r>
  <r>
    <n v="1246"/>
    <s v="Female"/>
    <d v="1937-12-29T00:00:00"/>
    <n v="85"/>
    <n v="4"/>
    <x v="2"/>
    <x v="1"/>
    <s v="White/Caucasian"/>
    <x v="0"/>
    <s v="A1c"/>
    <x v="150"/>
    <n v="9.7732200622558594"/>
    <x v="1"/>
    <n v="1"/>
    <n v="1"/>
    <n v="1"/>
    <n v="1"/>
    <n v="0"/>
    <n v="0"/>
  </r>
  <r>
    <n v="1247"/>
    <s v="Male"/>
    <d v="1988-10-07T00:00:00"/>
    <n v="34"/>
    <n v="4"/>
    <x v="2"/>
    <x v="0"/>
    <s v="Black/African Am"/>
    <x v="0"/>
    <s v="A1c"/>
    <x v="119"/>
    <n v="6.2921085357666016"/>
    <x v="0"/>
    <n v="1"/>
    <n v="1"/>
    <n v="0"/>
    <n v="0"/>
    <n v="1"/>
    <n v="0"/>
  </r>
  <r>
    <n v="1255"/>
    <s v="Female"/>
    <d v="1930-10-25T00:00:00"/>
    <n v="92"/>
    <n v="4"/>
    <x v="2"/>
    <x v="1"/>
    <s v="White/Caucasian"/>
    <x v="2"/>
    <s v="A1c"/>
    <x v="369"/>
    <n v="8.0167350769042969"/>
    <x v="1"/>
    <n v="1"/>
    <n v="1"/>
    <n v="0"/>
    <n v="0"/>
    <n v="0"/>
    <n v="0"/>
  </r>
  <r>
    <n v="1259"/>
    <s v="Female"/>
    <d v="1988-11-18T00:00:00"/>
    <n v="34"/>
    <n v="4"/>
    <x v="2"/>
    <x v="1"/>
    <s v="White/Caucasian"/>
    <x v="3"/>
    <s v="A1c"/>
    <x v="370"/>
    <n v="7.6287975311279297"/>
    <x v="0"/>
    <n v="1"/>
    <n v="1"/>
    <n v="1"/>
    <n v="1"/>
    <n v="1"/>
    <n v="1"/>
  </r>
  <r>
    <n v="1275"/>
    <s v="Male"/>
    <d v="1928-11-21T00:00:00"/>
    <n v="94"/>
    <n v="4"/>
    <x v="2"/>
    <x v="1"/>
    <s v="White/Caucasian"/>
    <x v="2"/>
    <s v="A1c"/>
    <x v="199"/>
    <n v="7.9385213851928711"/>
    <x v="1"/>
    <n v="1"/>
    <n v="1"/>
    <n v="1"/>
    <n v="1"/>
    <n v="1"/>
    <n v="1"/>
  </r>
  <r>
    <n v="1305"/>
    <s v="Male"/>
    <d v="2005-01-31T00:00:00"/>
    <n v="18"/>
    <n v="4"/>
    <x v="2"/>
    <x v="1"/>
    <s v="White/Caucasian"/>
    <x v="0"/>
    <s v="A1c"/>
    <x v="77"/>
    <n v="6.7828149795532227"/>
    <x v="0"/>
    <n v="1"/>
    <n v="1"/>
    <n v="1"/>
    <n v="1"/>
    <n v="1"/>
    <n v="1"/>
  </r>
  <r>
    <n v="1312"/>
    <s v="Female"/>
    <d v="1959-05-14T00:00:00"/>
    <n v="64"/>
    <n v="4"/>
    <x v="2"/>
    <x v="1"/>
    <s v="White/Caucasian"/>
    <x v="0"/>
    <s v="A1c"/>
    <x v="371"/>
    <n v="9.1068525314331055"/>
    <x v="0"/>
    <n v="1"/>
    <n v="1"/>
    <n v="1"/>
    <n v="1"/>
    <n v="0"/>
    <n v="0"/>
  </r>
  <r>
    <n v="1335"/>
    <s v="Male"/>
    <d v="1991-02-13T00:00:00"/>
    <n v="32"/>
    <n v="4"/>
    <x v="2"/>
    <x v="1"/>
    <s v="White/Caucasian"/>
    <x v="0"/>
    <s v="A1c"/>
    <x v="148"/>
    <n v="9.3415298461914063"/>
    <x v="0"/>
    <n v="1"/>
    <n v="1"/>
    <n v="1"/>
    <n v="1"/>
    <n v="0"/>
    <n v="0"/>
  </r>
  <r>
    <n v="1344"/>
    <s v="Male"/>
    <d v="1942-10-12T00:00:00"/>
    <n v="80"/>
    <n v="4"/>
    <x v="2"/>
    <x v="1"/>
    <s v="White/Caucasian"/>
    <x v="0"/>
    <s v="A1c"/>
    <x v="30"/>
    <n v="7.766913890838623"/>
    <x v="1"/>
    <n v="1"/>
    <n v="1"/>
    <n v="0"/>
    <n v="0"/>
    <n v="1"/>
    <n v="0"/>
  </r>
  <r>
    <n v="1360"/>
    <s v="Female"/>
    <d v="1955-12-20T00:00:00"/>
    <n v="67"/>
    <n v="4"/>
    <x v="2"/>
    <x v="1"/>
    <s v="White/Caucasian"/>
    <x v="0"/>
    <s v="A1c"/>
    <x v="175"/>
    <n v="7.2381434440612793"/>
    <x v="0"/>
    <n v="1"/>
    <n v="1"/>
    <n v="1"/>
    <n v="1"/>
    <n v="1"/>
    <n v="1"/>
  </r>
  <r>
    <n v="1387"/>
    <s v="Male"/>
    <d v="1959-06-03T00:00:00"/>
    <n v="64"/>
    <n v="4"/>
    <x v="2"/>
    <x v="1"/>
    <s v="White/Caucasian"/>
    <x v="0"/>
    <s v="A1c"/>
    <x v="88"/>
    <n v="9.1815214157104492"/>
    <x v="0"/>
    <n v="1"/>
    <n v="1"/>
    <n v="1"/>
    <n v="1"/>
    <n v="0"/>
    <n v="0"/>
  </r>
  <r>
    <n v="1388"/>
    <s v="Male"/>
    <d v="1946-07-23T00:00:00"/>
    <n v="76"/>
    <n v="4"/>
    <x v="2"/>
    <x v="1"/>
    <s v="White/Caucasian"/>
    <x v="0"/>
    <s v="A1c"/>
    <x v="340"/>
    <n v="7.1183347702026367"/>
    <x v="1"/>
    <n v="1"/>
    <n v="1"/>
    <n v="1"/>
    <n v="1"/>
    <n v="1"/>
    <n v="1"/>
  </r>
  <r>
    <n v="1392"/>
    <s v="Male"/>
    <d v="1924-12-19T00:00:00"/>
    <n v="98"/>
    <n v="4"/>
    <x v="2"/>
    <x v="1"/>
    <s v="White/Caucasian"/>
    <x v="2"/>
    <s v="A1c"/>
    <x v="272"/>
    <n v="6.9410758018493652"/>
    <x v="1"/>
    <n v="1"/>
    <n v="1"/>
    <n v="0"/>
    <n v="0"/>
    <n v="1"/>
    <n v="0"/>
  </r>
  <r>
    <n v="1409"/>
    <s v="Female"/>
    <d v="1964-09-30T00:00:00"/>
    <n v="58"/>
    <n v="4"/>
    <x v="2"/>
    <x v="1"/>
    <s v="White/Caucasian"/>
    <x v="0"/>
    <s v="A1c"/>
    <x v="193"/>
    <n v="9.0201520919799805"/>
    <x v="0"/>
    <n v="1"/>
    <n v="1"/>
    <n v="1"/>
    <n v="1"/>
    <n v="0"/>
    <n v="0"/>
  </r>
  <r>
    <n v="1428"/>
    <s v="Male"/>
    <d v="1992-03-21T00:00:00"/>
    <n v="31"/>
    <n v="4"/>
    <x v="2"/>
    <x v="1"/>
    <s v="White/Caucasian"/>
    <x v="0"/>
    <s v="A1c"/>
    <x v="183"/>
    <n v="6.8343901634216309"/>
    <x v="0"/>
    <n v="1"/>
    <n v="1"/>
    <n v="1"/>
    <n v="1"/>
    <n v="1"/>
    <n v="1"/>
  </r>
  <r>
    <n v="1430"/>
    <s v="Male"/>
    <d v="1969-06-09T00:00:00"/>
    <n v="54"/>
    <n v="4"/>
    <x v="2"/>
    <x v="1"/>
    <s v="White/Caucasian"/>
    <x v="0"/>
    <s v="A1c"/>
    <x v="372"/>
    <n v="7.7034783363342285"/>
    <x v="0"/>
    <n v="1"/>
    <n v="1"/>
    <n v="1"/>
    <n v="1"/>
    <n v="1"/>
    <n v="1"/>
  </r>
  <r>
    <n v="1450"/>
    <s v="Female"/>
    <d v="1925-11-30T00:00:00"/>
    <n v="97"/>
    <n v="4"/>
    <x v="2"/>
    <x v="1"/>
    <s v="White/Caucasian"/>
    <x v="2"/>
    <s v="A1c"/>
    <x v="18"/>
    <n v="5.8243231773376465"/>
    <x v="1"/>
    <n v="1"/>
    <n v="1"/>
    <n v="1"/>
    <n v="1"/>
    <n v="1"/>
    <n v="1"/>
  </r>
  <r>
    <n v="1478"/>
    <s v="Female"/>
    <d v="1973-11-17T00:00:00"/>
    <n v="49"/>
    <n v="4"/>
    <x v="2"/>
    <x v="2"/>
    <s v="Asian/Chinese/Japanese/Korean/Pacific Islander"/>
    <x v="0"/>
    <s v="A1c"/>
    <x v="357"/>
    <n v="8.3606653213500977"/>
    <x v="0"/>
    <n v="1"/>
    <n v="1"/>
    <n v="0"/>
    <n v="0"/>
    <n v="0"/>
    <n v="0"/>
  </r>
  <r>
    <n v="1539"/>
    <s v="Male"/>
    <d v="1968-08-16T00:00:00"/>
    <n v="54"/>
    <n v="4"/>
    <x v="2"/>
    <x v="1"/>
    <s v="White/Caucasian"/>
    <x v="0"/>
    <s v="A1c"/>
    <x v="247"/>
    <n v="9.3479070663452148"/>
    <x v="0"/>
    <n v="1"/>
    <n v="1"/>
    <n v="0"/>
    <n v="0"/>
    <n v="0"/>
    <n v="0"/>
  </r>
  <r>
    <n v="1542"/>
    <s v="Female"/>
    <d v="1942-05-29T00:00:00"/>
    <n v="81"/>
    <n v="4"/>
    <x v="2"/>
    <x v="1"/>
    <s v="White/Caucasian"/>
    <x v="0"/>
    <s v="A1c"/>
    <x v="163"/>
    <n v="6.5183453559875488"/>
    <x v="1"/>
    <n v="1"/>
    <n v="1"/>
    <n v="0"/>
    <n v="0"/>
    <n v="1"/>
    <n v="0"/>
  </r>
  <r>
    <n v="1544"/>
    <s v="Male"/>
    <d v="1926-11-10T00:00:00"/>
    <n v="96"/>
    <n v="4"/>
    <x v="2"/>
    <x v="2"/>
    <s v="Asian/Chinese/Japanese/Korean/Pacific Islander"/>
    <x v="2"/>
    <s v="A1c"/>
    <x v="373"/>
    <n v="9.2510652542114258"/>
    <x v="1"/>
    <n v="1"/>
    <n v="1"/>
    <n v="0"/>
    <n v="0"/>
    <n v="0"/>
    <n v="0"/>
  </r>
  <r>
    <n v="1547"/>
    <s v="Male"/>
    <d v="1966-05-07T00:00:00"/>
    <n v="57"/>
    <n v="4"/>
    <x v="2"/>
    <x v="1"/>
    <s v="White/Caucasian"/>
    <x v="0"/>
    <s v="A1c"/>
    <x v="307"/>
    <n v="6.6159296035766602"/>
    <x v="0"/>
    <n v="1"/>
    <n v="1"/>
    <n v="1"/>
    <n v="1"/>
    <n v="1"/>
    <n v="1"/>
  </r>
  <r>
    <n v="1549"/>
    <s v="Male"/>
    <d v="1940-07-20T00:00:00"/>
    <n v="82"/>
    <n v="4"/>
    <x v="2"/>
    <x v="1"/>
    <s v="White/Caucasian"/>
    <x v="1"/>
    <s v="A1c"/>
    <x v="374"/>
    <n v="6"/>
    <x v="1"/>
    <n v="1"/>
    <n v="1"/>
    <n v="0"/>
    <n v="0"/>
    <n v="1"/>
    <n v="0"/>
  </r>
  <r>
    <n v="1554"/>
    <s v="Male"/>
    <d v="1979-02-11T00:00:00"/>
    <n v="44"/>
    <n v="4"/>
    <x v="2"/>
    <x v="1"/>
    <s v="White/Caucasian"/>
    <x v="0"/>
    <s v="A1c"/>
    <x v="135"/>
    <n v="7.6409997940063477"/>
    <x v="0"/>
    <n v="1"/>
    <n v="1"/>
    <n v="1"/>
    <n v="1"/>
    <n v="1"/>
    <n v="1"/>
  </r>
  <r>
    <n v="1557"/>
    <s v="Female"/>
    <d v="1927-03-22T00:00:00"/>
    <n v="96"/>
    <n v="4"/>
    <x v="2"/>
    <x v="1"/>
    <s v="White/Caucasian"/>
    <x v="2"/>
    <s v="A1c"/>
    <x v="375"/>
    <n v="8.3493442535400391"/>
    <x v="1"/>
    <n v="1"/>
    <n v="1"/>
    <n v="0"/>
    <n v="0"/>
    <n v="0"/>
    <n v="0"/>
  </r>
  <r>
    <n v="1560"/>
    <s v="Male"/>
    <d v="1977-03-15T00:00:00"/>
    <n v="46"/>
    <n v="4"/>
    <x v="2"/>
    <x v="1"/>
    <s v="White/Caucasian"/>
    <x v="0"/>
    <s v="A1c"/>
    <x v="9"/>
    <n v="9.4566431045532227"/>
    <x v="0"/>
    <n v="1"/>
    <n v="1"/>
    <n v="1"/>
    <n v="1"/>
    <n v="0"/>
    <n v="0"/>
  </r>
  <r>
    <n v="1603"/>
    <s v="Male"/>
    <d v="1996-04-20T00:00:00"/>
    <n v="27"/>
    <n v="4"/>
    <x v="2"/>
    <x v="1"/>
    <s v="White/Caucasian"/>
    <x v="0"/>
    <s v="A1c"/>
    <x v="376"/>
    <n v="7.968961238861084"/>
    <x v="0"/>
    <n v="1"/>
    <n v="1"/>
    <n v="0"/>
    <n v="0"/>
    <n v="1"/>
    <n v="0"/>
  </r>
  <r>
    <n v="1604"/>
    <s v="Male"/>
    <d v="1933-01-14T00:00:00"/>
    <n v="90"/>
    <n v="4"/>
    <x v="2"/>
    <x v="1"/>
    <s v="White/Caucasian"/>
    <x v="0"/>
    <s v="A1c"/>
    <x v="300"/>
    <n v="8.0478725433349609"/>
    <x v="1"/>
    <n v="1"/>
    <n v="1"/>
    <n v="1"/>
    <n v="1"/>
    <n v="0"/>
    <n v="0"/>
  </r>
  <r>
    <n v="1608"/>
    <s v="Male"/>
    <d v="2001-06-08T00:00:00"/>
    <n v="21"/>
    <n v="4"/>
    <x v="2"/>
    <x v="1"/>
    <s v="White/Caucasian"/>
    <x v="0"/>
    <s v="A1c"/>
    <x v="377"/>
    <n v="7.2173771858215332"/>
    <x v="0"/>
    <n v="1"/>
    <n v="1"/>
    <n v="0"/>
    <n v="0"/>
    <n v="1"/>
    <n v="0"/>
  </r>
  <r>
    <n v="1613"/>
    <s v="Male"/>
    <d v="1989-01-25T00:00:00"/>
    <n v="34"/>
    <n v="4"/>
    <x v="2"/>
    <x v="1"/>
    <s v="White/Caucasian"/>
    <x v="0"/>
    <s v="A1c"/>
    <x v="378"/>
    <n v="9.0248985290527344"/>
    <x v="0"/>
    <n v="1"/>
    <n v="1"/>
    <n v="1"/>
    <n v="1"/>
    <n v="0"/>
    <n v="0"/>
  </r>
  <r>
    <n v="1633"/>
    <s v="Male"/>
    <d v="1959-11-07T00:00:00"/>
    <n v="63"/>
    <n v="4"/>
    <x v="2"/>
    <x v="1"/>
    <s v="White/Caucasian"/>
    <x v="0"/>
    <s v="A1c"/>
    <x v="379"/>
    <n v="5.8526082038879395"/>
    <x v="0"/>
    <n v="1"/>
    <n v="1"/>
    <n v="1"/>
    <n v="1"/>
    <n v="1"/>
    <n v="1"/>
  </r>
  <r>
    <n v="1642"/>
    <s v="Male"/>
    <d v="1964-12-07T00:00:00"/>
    <n v="58"/>
    <n v="4"/>
    <x v="2"/>
    <x v="1"/>
    <s v="White/Caucasian"/>
    <x v="0"/>
    <s v="A1c"/>
    <x v="213"/>
    <n v="7.3938207626342773"/>
    <x v="0"/>
    <n v="1"/>
    <n v="1"/>
    <n v="1"/>
    <n v="1"/>
    <n v="1"/>
    <n v="1"/>
  </r>
  <r>
    <n v="1646"/>
    <s v="Female"/>
    <d v="1924-05-24T00:00:00"/>
    <n v="99"/>
    <n v="4"/>
    <x v="2"/>
    <x v="1"/>
    <s v="White/Caucasian"/>
    <x v="2"/>
    <s v="A1c"/>
    <x v="380"/>
    <n v="6.7280359268188477"/>
    <x v="1"/>
    <n v="1"/>
    <n v="1"/>
    <n v="1"/>
    <n v="1"/>
    <n v="1"/>
    <n v="1"/>
  </r>
  <r>
    <n v="1649"/>
    <s v="Female"/>
    <d v="1990-11-15T00:00:00"/>
    <n v="32"/>
    <n v="4"/>
    <x v="2"/>
    <x v="1"/>
    <s v="White/Caucasian"/>
    <x v="0"/>
    <s v="A1c"/>
    <x v="381"/>
    <n v="8.371180534362793"/>
    <x v="0"/>
    <n v="1"/>
    <n v="1"/>
    <n v="1"/>
    <n v="1"/>
    <n v="0"/>
    <n v="0"/>
  </r>
  <r>
    <n v="1654"/>
    <s v="Female"/>
    <d v="1929-03-03T00:00:00"/>
    <n v="94"/>
    <n v="4"/>
    <x v="2"/>
    <x v="1"/>
    <s v="White/Caucasian"/>
    <x v="2"/>
    <s v="A1c"/>
    <x v="382"/>
    <n v="9.6322832107543945"/>
    <x v="1"/>
    <n v="1"/>
    <n v="1"/>
    <n v="0"/>
    <n v="0"/>
    <n v="0"/>
    <n v="0"/>
  </r>
  <r>
    <n v="1662"/>
    <s v="Male"/>
    <d v="1978-09-21T00:00:00"/>
    <n v="44"/>
    <n v="4"/>
    <x v="2"/>
    <x v="1"/>
    <s v="White/Caucasian"/>
    <x v="0"/>
    <s v="A1c"/>
    <x v="383"/>
    <n v="9.2466058731079102"/>
    <x v="0"/>
    <n v="1"/>
    <n v="1"/>
    <n v="0"/>
    <n v="0"/>
    <n v="0"/>
    <n v="0"/>
  </r>
  <r>
    <n v="1671"/>
    <s v="Male"/>
    <d v="1956-05-09T00:00:00"/>
    <n v="67"/>
    <n v="4"/>
    <x v="2"/>
    <x v="1"/>
    <s v="White/Caucasian"/>
    <x v="0"/>
    <s v="A1c"/>
    <x v="384"/>
    <n v="6.5868916511535645"/>
    <x v="0"/>
    <n v="1"/>
    <n v="1"/>
    <n v="0"/>
    <n v="0"/>
    <n v="1"/>
    <n v="0"/>
  </r>
  <r>
    <n v="1682"/>
    <s v="Male"/>
    <d v="2009-07-27T00:00:00"/>
    <n v="13"/>
    <n v="4"/>
    <x v="2"/>
    <x v="1"/>
    <s v="White/Caucasian"/>
    <x v="0"/>
    <s v="A1c"/>
    <x v="350"/>
    <n v="7.3209872245788574"/>
    <x v="1"/>
    <n v="1"/>
    <n v="1"/>
    <n v="1"/>
    <n v="1"/>
    <n v="1"/>
    <n v="1"/>
  </r>
  <r>
    <n v="1698"/>
    <s v="Female"/>
    <d v="2007-07-31T00:00:00"/>
    <n v="15"/>
    <n v="4"/>
    <x v="2"/>
    <x v="1"/>
    <s v="White/Caucasian"/>
    <x v="0"/>
    <s v="A1c"/>
    <x v="180"/>
    <n v="8.6434898376464844"/>
    <x v="1"/>
    <n v="1"/>
    <n v="1"/>
    <n v="1"/>
    <n v="1"/>
    <n v="0"/>
    <n v="0"/>
  </r>
  <r>
    <n v="1705"/>
    <s v="Male"/>
    <d v="1945-12-26T00:00:00"/>
    <n v="77"/>
    <n v="4"/>
    <x v="2"/>
    <x v="1"/>
    <s v="White/Caucasian"/>
    <x v="0"/>
    <s v="A1c"/>
    <x v="109"/>
    <n v="8.6972370147705078"/>
    <x v="1"/>
    <n v="1"/>
    <n v="1"/>
    <n v="1"/>
    <n v="1"/>
    <n v="0"/>
    <n v="0"/>
  </r>
  <r>
    <n v="1709"/>
    <s v="Male"/>
    <d v="1954-02-15T00:00:00"/>
    <n v="69"/>
    <n v="4"/>
    <x v="2"/>
    <x v="1"/>
    <s v="White/Caucasian"/>
    <x v="0"/>
    <s v="A1c"/>
    <x v="385"/>
    <n v="8.8730049133300781"/>
    <x v="0"/>
    <n v="1"/>
    <n v="1"/>
    <n v="1"/>
    <n v="1"/>
    <n v="0"/>
    <n v="0"/>
  </r>
  <r>
    <n v="1714"/>
    <s v="Male"/>
    <d v="2006-09-08T00:00:00"/>
    <n v="16"/>
    <n v="4"/>
    <x v="2"/>
    <x v="2"/>
    <s v="Asian/Chinese/Japanese/Korean/Pacific Islander"/>
    <x v="0"/>
    <s v="A1c"/>
    <x v="301"/>
    <n v="8.1554298400878906"/>
    <x v="1"/>
    <n v="1"/>
    <n v="1"/>
    <n v="0"/>
    <n v="0"/>
    <n v="0"/>
    <n v="0"/>
  </r>
  <r>
    <n v="1730"/>
    <s v="Female"/>
    <d v="1985-06-19T00:00:00"/>
    <n v="37"/>
    <n v="4"/>
    <x v="2"/>
    <x v="1"/>
    <s v="White/Caucasian"/>
    <x v="3"/>
    <s v="A1c"/>
    <x v="353"/>
    <n v="9.1856193542480469"/>
    <x v="0"/>
    <n v="1"/>
    <n v="1"/>
    <n v="1"/>
    <n v="1"/>
    <n v="0"/>
    <n v="0"/>
  </r>
  <r>
    <n v="1749"/>
    <s v="Male"/>
    <d v="1936-01-15T00:00:00"/>
    <n v="87"/>
    <n v="4"/>
    <x v="2"/>
    <x v="1"/>
    <s v="White/Caucasian"/>
    <x v="0"/>
    <s v="A1c"/>
    <x v="386"/>
    <n v="7.6554608345031738"/>
    <x v="1"/>
    <n v="1"/>
    <n v="1"/>
    <n v="0"/>
    <n v="0"/>
    <n v="1"/>
    <n v="0"/>
  </r>
  <r>
    <n v="1752"/>
    <s v="Male"/>
    <d v="1972-09-09T00:00:00"/>
    <n v="50"/>
    <n v="4"/>
    <x v="2"/>
    <x v="1"/>
    <s v="White/Caucasian"/>
    <x v="0"/>
    <s v="A1c"/>
    <x v="387"/>
    <n v="9.860163688659668"/>
    <x v="0"/>
    <n v="1"/>
    <n v="1"/>
    <n v="1"/>
    <n v="1"/>
    <n v="0"/>
    <n v="0"/>
  </r>
  <r>
    <n v="1754"/>
    <s v="Male"/>
    <d v="1945-02-14T00:00:00"/>
    <n v="78"/>
    <n v="4"/>
    <x v="2"/>
    <x v="1"/>
    <s v="White/Caucasian"/>
    <x v="0"/>
    <s v="A1c"/>
    <x v="388"/>
    <n v="7.2412104606628418"/>
    <x v="1"/>
    <n v="1"/>
    <n v="1"/>
    <n v="1"/>
    <n v="1"/>
    <n v="1"/>
    <n v="1"/>
  </r>
  <r>
    <n v="1762"/>
    <s v="Female"/>
    <d v="1934-06-23T00:00:00"/>
    <n v="89"/>
    <n v="4"/>
    <x v="2"/>
    <x v="1"/>
    <s v="White/Caucasian"/>
    <x v="0"/>
    <s v="A1c"/>
    <x v="389"/>
    <n v="7.7896966934204102"/>
    <x v="1"/>
    <n v="1"/>
    <n v="1"/>
    <n v="1"/>
    <n v="1"/>
    <n v="1"/>
    <n v="1"/>
  </r>
  <r>
    <n v="1763"/>
    <s v="Female"/>
    <d v="1951-12-30T00:00:00"/>
    <n v="71"/>
    <n v="4"/>
    <x v="2"/>
    <x v="0"/>
    <s v="Black/African Am"/>
    <x v="0"/>
    <s v="A1c"/>
    <x v="43"/>
    <n v="7.0679035186767578"/>
    <x v="0"/>
    <n v="1"/>
    <n v="1"/>
    <n v="0"/>
    <n v="0"/>
    <n v="1"/>
    <n v="0"/>
  </r>
  <r>
    <n v="1777"/>
    <s v="Female"/>
    <d v="1935-10-03T00:00:00"/>
    <n v="87"/>
    <n v="4"/>
    <x v="2"/>
    <x v="1"/>
    <s v="White/Caucasian"/>
    <x v="0"/>
    <s v="A1c"/>
    <x v="66"/>
    <n v="8.696141242980957"/>
    <x v="1"/>
    <n v="1"/>
    <n v="1"/>
    <n v="1"/>
    <n v="1"/>
    <n v="0"/>
    <n v="0"/>
  </r>
  <r>
    <n v="1780"/>
    <s v="Male"/>
    <d v="1977-11-13T00:00:00"/>
    <n v="45"/>
    <n v="4"/>
    <x v="2"/>
    <x v="1"/>
    <s v="White/Caucasian"/>
    <x v="0"/>
    <s v="A1c"/>
    <x v="320"/>
    <n v="7.2262306213378906"/>
    <x v="0"/>
    <n v="1"/>
    <n v="1"/>
    <n v="0"/>
    <n v="0"/>
    <n v="1"/>
    <n v="0"/>
  </r>
  <r>
    <n v="1782"/>
    <s v="Male"/>
    <d v="1939-12-03T00:00:00"/>
    <n v="83"/>
    <n v="4"/>
    <x v="2"/>
    <x v="1"/>
    <s v="White/Caucasian"/>
    <x v="1"/>
    <s v="A1c"/>
    <x v="385"/>
    <n v="5.7"/>
    <x v="1"/>
    <n v="1"/>
    <n v="1"/>
    <n v="1"/>
    <n v="1"/>
    <n v="1"/>
    <n v="1"/>
  </r>
  <r>
    <n v="1785"/>
    <s v="Male"/>
    <d v="1979-12-27T00:00:00"/>
    <n v="43"/>
    <n v="4"/>
    <x v="2"/>
    <x v="1"/>
    <s v="White/Caucasian"/>
    <x v="0"/>
    <s v="A1c"/>
    <x v="374"/>
    <n v="8.9961986541748047"/>
    <x v="0"/>
    <n v="1"/>
    <n v="1"/>
    <n v="0"/>
    <n v="0"/>
    <n v="0"/>
    <n v="0"/>
  </r>
  <r>
    <n v="1804"/>
    <s v="Female"/>
    <d v="1987-08-20T00:00:00"/>
    <n v="35"/>
    <n v="4"/>
    <x v="2"/>
    <x v="1"/>
    <s v="White/Caucasian"/>
    <x v="3"/>
    <s v="A1c"/>
    <x v="204"/>
    <n v="9.5373744964599609"/>
    <x v="0"/>
    <n v="1"/>
    <n v="1"/>
    <n v="1"/>
    <n v="1"/>
    <n v="0"/>
    <n v="0"/>
  </r>
  <r>
    <n v="1827"/>
    <s v="Female"/>
    <d v="1980-11-16T00:00:00"/>
    <n v="42"/>
    <n v="4"/>
    <x v="2"/>
    <x v="1"/>
    <s v="White/Caucasian"/>
    <x v="0"/>
    <s v="A1c"/>
    <x v="149"/>
    <n v="5.9504880905151367"/>
    <x v="0"/>
    <n v="1"/>
    <n v="1"/>
    <n v="0"/>
    <n v="0"/>
    <n v="1"/>
    <n v="0"/>
  </r>
  <r>
    <n v="1835"/>
    <s v="Female"/>
    <d v="1974-04-13T00:00:00"/>
    <n v="49"/>
    <n v="4"/>
    <x v="2"/>
    <x v="1"/>
    <s v="White/Caucasian"/>
    <x v="0"/>
    <s v="A1c"/>
    <x v="390"/>
    <n v="5.9741148948669434"/>
    <x v="0"/>
    <n v="1"/>
    <n v="1"/>
    <n v="1"/>
    <n v="1"/>
    <n v="1"/>
    <n v="1"/>
  </r>
  <r>
    <n v="1845"/>
    <s v="Male"/>
    <d v="1973-12-14T00:00:00"/>
    <n v="49"/>
    <n v="4"/>
    <x v="2"/>
    <x v="1"/>
    <s v="White/Caucasian"/>
    <x v="0"/>
    <s v="A1c"/>
    <x v="266"/>
    <n v="9.9199056625366211"/>
    <x v="0"/>
    <n v="1"/>
    <n v="1"/>
    <n v="0"/>
    <n v="0"/>
    <n v="0"/>
    <n v="0"/>
  </r>
  <r>
    <n v="1849"/>
    <s v="Female"/>
    <d v="1993-03-07T00:00:00"/>
    <n v="30"/>
    <n v="4"/>
    <x v="2"/>
    <x v="1"/>
    <s v="White/Caucasian"/>
    <x v="0"/>
    <s v="A1c"/>
    <x v="391"/>
    <n v="8.2292985916137695"/>
    <x v="0"/>
    <n v="1"/>
    <n v="1"/>
    <n v="0"/>
    <n v="0"/>
    <n v="0"/>
    <n v="0"/>
  </r>
  <r>
    <n v="1870"/>
    <s v="Male"/>
    <d v="1930-06-30T00:00:00"/>
    <n v="92"/>
    <n v="4"/>
    <x v="2"/>
    <x v="1"/>
    <s v="White/Caucasian"/>
    <x v="2"/>
    <s v="A1c"/>
    <x v="60"/>
    <n v="7.9230108261108398"/>
    <x v="1"/>
    <n v="1"/>
    <n v="1"/>
    <n v="1"/>
    <n v="1"/>
    <n v="1"/>
    <n v="1"/>
  </r>
  <r>
    <n v="1880"/>
    <s v="Male"/>
    <d v="2007-11-08T00:00:00"/>
    <n v="15"/>
    <n v="4"/>
    <x v="2"/>
    <x v="0"/>
    <s v="Black/African Am"/>
    <x v="0"/>
    <s v="A1c"/>
    <x v="392"/>
    <n v="9.7698326110839844"/>
    <x v="1"/>
    <n v="1"/>
    <n v="1"/>
    <n v="1"/>
    <n v="1"/>
    <n v="0"/>
    <n v="0"/>
  </r>
  <r>
    <n v="1895"/>
    <s v="Male"/>
    <d v="1987-08-09T00:00:00"/>
    <n v="35"/>
    <n v="4"/>
    <x v="2"/>
    <x v="1"/>
    <s v="White/Caucasian"/>
    <x v="0"/>
    <s v="A1c"/>
    <x v="391"/>
    <n v="7.5674552917480469"/>
    <x v="0"/>
    <n v="1"/>
    <n v="1"/>
    <n v="0"/>
    <n v="0"/>
    <n v="1"/>
    <n v="0"/>
  </r>
  <r>
    <n v="1908"/>
    <s v="Female"/>
    <d v="1978-11-21T00:00:00"/>
    <n v="44"/>
    <n v="4"/>
    <x v="2"/>
    <x v="1"/>
    <s v="White/Caucasian"/>
    <x v="0"/>
    <s v="A1c"/>
    <x v="351"/>
    <n v="5.9699611663818359"/>
    <x v="0"/>
    <n v="1"/>
    <n v="1"/>
    <n v="1"/>
    <n v="1"/>
    <n v="1"/>
    <n v="1"/>
  </r>
  <r>
    <n v="1912"/>
    <s v="Female"/>
    <d v="1958-09-29T00:00:00"/>
    <n v="64"/>
    <n v="4"/>
    <x v="2"/>
    <x v="1"/>
    <s v="White/Caucasian"/>
    <x v="0"/>
    <s v="A1c"/>
    <x v="365"/>
    <n v="8.6537199020385742"/>
    <x v="0"/>
    <n v="1"/>
    <n v="1"/>
    <n v="0"/>
    <n v="0"/>
    <n v="0"/>
    <n v="0"/>
  </r>
  <r>
    <n v="1914"/>
    <s v="Male"/>
    <d v="1973-03-16T00:00:00"/>
    <n v="50"/>
    <n v="4"/>
    <x v="2"/>
    <x v="1"/>
    <s v="White/Caucasian"/>
    <x v="0"/>
    <s v="A1c"/>
    <x v="393"/>
    <n v="8.2782182693481445"/>
    <x v="0"/>
    <n v="1"/>
    <n v="1"/>
    <n v="1"/>
    <n v="1"/>
    <n v="0"/>
    <n v="0"/>
  </r>
  <r>
    <n v="1929"/>
    <s v="Male"/>
    <d v="1987-02-10T00:00:00"/>
    <n v="36"/>
    <n v="4"/>
    <x v="2"/>
    <x v="1"/>
    <s v="White/Caucasian"/>
    <x v="0"/>
    <s v="A1c"/>
    <x v="136"/>
    <n v="7.0288166999816895"/>
    <x v="0"/>
    <n v="1"/>
    <n v="1"/>
    <n v="1"/>
    <n v="1"/>
    <n v="1"/>
    <n v="1"/>
  </r>
  <r>
    <n v="1965"/>
    <s v="Male"/>
    <d v="1983-11-03T00:00:00"/>
    <n v="39"/>
    <n v="4"/>
    <x v="2"/>
    <x v="1"/>
    <s v="White/Caucasian"/>
    <x v="0"/>
    <s v="A1c"/>
    <x v="247"/>
    <n v="9.8119659423828125"/>
    <x v="0"/>
    <n v="1"/>
    <n v="1"/>
    <n v="0"/>
    <n v="0"/>
    <n v="0"/>
    <n v="0"/>
  </r>
  <r>
    <n v="1973"/>
    <s v="Female"/>
    <d v="2008-12-27T00:00:00"/>
    <n v="14"/>
    <n v="4"/>
    <x v="2"/>
    <x v="1"/>
    <s v="White/Caucasian"/>
    <x v="0"/>
    <s v="A1c"/>
    <x v="394"/>
    <n v="6.8227601051330566"/>
    <x v="1"/>
    <n v="1"/>
    <n v="1"/>
    <n v="0"/>
    <n v="0"/>
    <n v="1"/>
    <n v="0"/>
  </r>
  <r>
    <n v="1999"/>
    <s v="Female"/>
    <d v="1954-04-24T00:00:00"/>
    <n v="69"/>
    <n v="4"/>
    <x v="2"/>
    <x v="1"/>
    <s v="White/Caucasian"/>
    <x v="0"/>
    <s v="A1c"/>
    <x v="106"/>
    <n v="8.4586515426635742"/>
    <x v="0"/>
    <n v="1"/>
    <n v="1"/>
    <n v="0"/>
    <n v="0"/>
    <n v="0"/>
    <n v="0"/>
  </r>
  <r>
    <n v="2012"/>
    <s v="Male"/>
    <d v="1983-06-01T00:00:00"/>
    <n v="40"/>
    <n v="4"/>
    <x v="2"/>
    <x v="1"/>
    <s v="White/Caucasian"/>
    <x v="0"/>
    <s v="A1c"/>
    <x v="331"/>
    <n v="9.5046110153198242"/>
    <x v="0"/>
    <n v="1"/>
    <n v="1"/>
    <n v="0"/>
    <n v="0"/>
    <n v="0"/>
    <n v="0"/>
  </r>
  <r>
    <n v="2044"/>
    <s v="Male"/>
    <d v="2003-08-07T00:00:00"/>
    <n v="19"/>
    <n v="4"/>
    <x v="2"/>
    <x v="1"/>
    <s v="White/Caucasian"/>
    <x v="0"/>
    <s v="A1c"/>
    <x v="337"/>
    <n v="7.6900238990783691"/>
    <x v="0"/>
    <n v="1"/>
    <n v="1"/>
    <n v="1"/>
    <n v="1"/>
    <n v="1"/>
    <n v="1"/>
  </r>
  <r>
    <n v="2052"/>
    <s v="Female"/>
    <d v="1968-07-13T00:00:00"/>
    <n v="54"/>
    <n v="4"/>
    <x v="2"/>
    <x v="1"/>
    <s v="White/Caucasian"/>
    <x v="0"/>
    <s v="A1c"/>
    <x v="94"/>
    <n v="7.2423272132873535"/>
    <x v="0"/>
    <n v="1"/>
    <n v="1"/>
    <n v="0"/>
    <n v="0"/>
    <n v="1"/>
    <n v="0"/>
  </r>
  <r>
    <n v="2054"/>
    <s v="Female"/>
    <d v="1931-08-04T00:00:00"/>
    <n v="91"/>
    <n v="4"/>
    <x v="2"/>
    <x v="1"/>
    <s v="White/Caucasian"/>
    <x v="2"/>
    <s v="A1c"/>
    <x v="395"/>
    <n v="9.9870271682739258"/>
    <x v="1"/>
    <n v="1"/>
    <n v="1"/>
    <n v="1"/>
    <n v="1"/>
    <n v="0"/>
    <n v="0"/>
  </r>
  <r>
    <n v="2063"/>
    <s v="Male"/>
    <d v="2008-03-28T00:00:00"/>
    <n v="15"/>
    <n v="4"/>
    <x v="2"/>
    <x v="1"/>
    <s v="White/Caucasian"/>
    <x v="0"/>
    <s v="A1c"/>
    <x v="347"/>
    <n v="9.253509521484375"/>
    <x v="1"/>
    <n v="1"/>
    <n v="1"/>
    <n v="0"/>
    <n v="0"/>
    <n v="0"/>
    <n v="0"/>
  </r>
  <r>
    <n v="2084"/>
    <s v="Male"/>
    <d v="1942-01-07T00:00:00"/>
    <n v="81"/>
    <n v="4"/>
    <x v="2"/>
    <x v="1"/>
    <s v="White/Caucasian"/>
    <x v="0"/>
    <s v="A1c"/>
    <x v="212"/>
    <n v="9.6276035308837891"/>
    <x v="1"/>
    <n v="1"/>
    <n v="1"/>
    <n v="1"/>
    <n v="1"/>
    <n v="0"/>
    <n v="0"/>
  </r>
  <r>
    <n v="2097"/>
    <s v="Female"/>
    <d v="1949-03-13T00:00:00"/>
    <n v="74"/>
    <n v="4"/>
    <x v="2"/>
    <x v="1"/>
    <s v="White/Caucasian"/>
    <x v="0"/>
    <s v="A1c"/>
    <x v="396"/>
    <n v="6.1191973686218262"/>
    <x v="0"/>
    <n v="1"/>
    <n v="1"/>
    <n v="1"/>
    <n v="1"/>
    <n v="1"/>
    <n v="1"/>
  </r>
  <r>
    <n v="2101"/>
    <s v="Female"/>
    <d v="1994-06-21T00:00:00"/>
    <n v="28"/>
    <n v="4"/>
    <x v="2"/>
    <x v="1"/>
    <s v="White/Caucasian"/>
    <x v="0"/>
    <s v="A1c"/>
    <x v="96"/>
    <n v="9.3591976165771484"/>
    <x v="0"/>
    <n v="1"/>
    <n v="1"/>
    <n v="1"/>
    <n v="1"/>
    <n v="0"/>
    <n v="0"/>
  </r>
  <r>
    <n v="2125"/>
    <s v="Female"/>
    <d v="2009-10-06T00:00:00"/>
    <n v="13"/>
    <n v="4"/>
    <x v="2"/>
    <x v="1"/>
    <s v="White/Caucasian"/>
    <x v="0"/>
    <s v="A1c"/>
    <x v="32"/>
    <n v="6.267876148223877"/>
    <x v="1"/>
    <n v="1"/>
    <n v="1"/>
    <n v="0"/>
    <n v="0"/>
    <n v="1"/>
    <n v="0"/>
  </r>
  <r>
    <n v="2144"/>
    <s v="Male"/>
    <d v="1964-04-03T00:00:00"/>
    <n v="59"/>
    <n v="4"/>
    <x v="2"/>
    <x v="1"/>
    <s v="White/Caucasian"/>
    <x v="0"/>
    <s v="A1c"/>
    <x v="397"/>
    <n v="7.6454148292541504"/>
    <x v="0"/>
    <n v="1"/>
    <n v="1"/>
    <n v="1"/>
    <n v="1"/>
    <n v="1"/>
    <n v="1"/>
  </r>
  <r>
    <n v="2148"/>
    <s v="Male"/>
    <d v="1993-07-03T00:00:00"/>
    <n v="29"/>
    <n v="4"/>
    <x v="2"/>
    <x v="1"/>
    <s v="White/Caucasian"/>
    <x v="0"/>
    <s v="A1c"/>
    <x v="372"/>
    <n v="8.5721769332885742"/>
    <x v="0"/>
    <n v="1"/>
    <n v="1"/>
    <n v="1"/>
    <n v="1"/>
    <n v="0"/>
    <n v="0"/>
  </r>
  <r>
    <n v="2150"/>
    <s v="Female"/>
    <d v="1979-06-12T00:00:00"/>
    <n v="44"/>
    <n v="4"/>
    <x v="2"/>
    <x v="1"/>
    <s v="White/Caucasian"/>
    <x v="0"/>
    <s v="A1c"/>
    <x v="398"/>
    <n v="6.1435952186584473"/>
    <x v="0"/>
    <n v="1"/>
    <n v="1"/>
    <n v="0"/>
    <n v="0"/>
    <n v="1"/>
    <n v="0"/>
  </r>
  <r>
    <n v="2159"/>
    <s v="Male"/>
    <d v="1982-05-20T00:00:00"/>
    <n v="41"/>
    <n v="4"/>
    <x v="2"/>
    <x v="1"/>
    <s v="White/Caucasian"/>
    <x v="0"/>
    <s v="A1c"/>
    <x v="399"/>
    <n v="9.211054801940918"/>
    <x v="0"/>
    <n v="1"/>
    <n v="1"/>
    <n v="1"/>
    <n v="1"/>
    <n v="0"/>
    <n v="0"/>
  </r>
  <r>
    <n v="2164"/>
    <s v="Female"/>
    <d v="1938-08-14T00:00:00"/>
    <n v="84"/>
    <n v="4"/>
    <x v="2"/>
    <x v="1"/>
    <s v="White/Caucasian"/>
    <x v="0"/>
    <s v="A1c"/>
    <x v="400"/>
    <n v="5.9636225700378418"/>
    <x v="1"/>
    <n v="1"/>
    <n v="1"/>
    <n v="0"/>
    <n v="0"/>
    <n v="1"/>
    <n v="0"/>
  </r>
  <r>
    <n v="2185"/>
    <s v="Male"/>
    <d v="1929-04-23T00:00:00"/>
    <n v="94"/>
    <n v="4"/>
    <x v="2"/>
    <x v="0"/>
    <s v="Black/African Am"/>
    <x v="2"/>
    <s v="A1c"/>
    <x v="401"/>
    <n v="7.127838134765625"/>
    <x v="1"/>
    <n v="1"/>
    <n v="1"/>
    <n v="1"/>
    <n v="1"/>
    <n v="1"/>
    <n v="1"/>
  </r>
  <r>
    <n v="2200"/>
    <s v="Male"/>
    <d v="1961-10-01T00:00:00"/>
    <n v="61"/>
    <n v="4"/>
    <x v="2"/>
    <x v="1"/>
    <s v="White/Caucasian"/>
    <x v="0"/>
    <s v="A1c"/>
    <x v="402"/>
    <n v="8.3726644515991211"/>
    <x v="0"/>
    <n v="1"/>
    <n v="1"/>
    <n v="1"/>
    <n v="1"/>
    <n v="0"/>
    <n v="0"/>
  </r>
  <r>
    <n v="2209"/>
    <s v="Female"/>
    <d v="1976-01-16T00:00:00"/>
    <n v="47"/>
    <n v="4"/>
    <x v="2"/>
    <x v="1"/>
    <s v="White/Caucasian"/>
    <x v="0"/>
    <s v="A1c"/>
    <x v="150"/>
    <n v="6.0446248054504395"/>
    <x v="0"/>
    <n v="1"/>
    <n v="1"/>
    <n v="1"/>
    <n v="1"/>
    <n v="1"/>
    <n v="1"/>
  </r>
  <r>
    <n v="2214"/>
    <s v="Male"/>
    <d v="1950-08-27T00:00:00"/>
    <n v="72"/>
    <n v="4"/>
    <x v="2"/>
    <x v="1"/>
    <s v="White/Caucasian"/>
    <x v="0"/>
    <s v="A1c"/>
    <x v="38"/>
    <n v="7.1575384140014648"/>
    <x v="0"/>
    <n v="1"/>
    <n v="1"/>
    <n v="1"/>
    <n v="1"/>
    <n v="1"/>
    <n v="1"/>
  </r>
  <r>
    <n v="2241"/>
    <s v="Female"/>
    <d v="1940-07-10T00:00:00"/>
    <n v="82"/>
    <n v="4"/>
    <x v="2"/>
    <x v="1"/>
    <s v="White/Caucasian"/>
    <x v="0"/>
    <s v="A1c"/>
    <x v="403"/>
    <n v="8.9962139129638672"/>
    <x v="1"/>
    <n v="1"/>
    <n v="1"/>
    <n v="0"/>
    <n v="0"/>
    <n v="0"/>
    <n v="0"/>
  </r>
  <r>
    <n v="2266"/>
    <s v="Male"/>
    <d v="1949-10-29T00:00:00"/>
    <n v="73"/>
    <n v="4"/>
    <x v="2"/>
    <x v="1"/>
    <s v="White/Caucasian"/>
    <x v="0"/>
    <s v="A1c"/>
    <x v="389"/>
    <n v="6.2620711326599121"/>
    <x v="0"/>
    <n v="1"/>
    <n v="1"/>
    <n v="1"/>
    <n v="1"/>
    <n v="1"/>
    <n v="1"/>
  </r>
  <r>
    <n v="2270"/>
    <s v="Female"/>
    <d v="1956-10-30T00:00:00"/>
    <n v="66"/>
    <n v="4"/>
    <x v="2"/>
    <x v="1"/>
    <s v="White/Caucasian"/>
    <x v="0"/>
    <s v="A1c"/>
    <x v="404"/>
    <n v="9.8211050033569336"/>
    <x v="0"/>
    <n v="1"/>
    <n v="1"/>
    <n v="1"/>
    <n v="1"/>
    <n v="0"/>
    <n v="0"/>
  </r>
  <r>
    <n v="2280"/>
    <s v="Male"/>
    <d v="1938-05-30T00:00:00"/>
    <n v="85"/>
    <n v="4"/>
    <x v="2"/>
    <x v="1"/>
    <s v="White/Caucasian"/>
    <x v="1"/>
    <s v="A1c"/>
    <x v="199"/>
    <n v="6"/>
    <x v="1"/>
    <n v="1"/>
    <n v="1"/>
    <n v="1"/>
    <n v="1"/>
    <n v="1"/>
    <n v="1"/>
  </r>
  <r>
    <n v="2308"/>
    <s v="Male"/>
    <d v="2005-08-23T00:00:00"/>
    <n v="17"/>
    <n v="4"/>
    <x v="2"/>
    <x v="1"/>
    <s v="White/Caucasian"/>
    <x v="0"/>
    <s v="A1c"/>
    <x v="337"/>
    <n v="7.2634878158569336"/>
    <x v="1"/>
    <n v="1"/>
    <n v="1"/>
    <n v="1"/>
    <n v="1"/>
    <n v="1"/>
    <n v="1"/>
  </r>
  <r>
    <n v="2324"/>
    <s v="Female"/>
    <d v="2001-02-26T00:00:00"/>
    <n v="22"/>
    <n v="4"/>
    <x v="2"/>
    <x v="1"/>
    <s v="White/Caucasian"/>
    <x v="0"/>
    <s v="A1c"/>
    <x v="307"/>
    <n v="6.7896175384521484"/>
    <x v="0"/>
    <n v="1"/>
    <n v="1"/>
    <n v="1"/>
    <n v="1"/>
    <n v="1"/>
    <n v="1"/>
  </r>
  <r>
    <n v="2331"/>
    <s v="Female"/>
    <d v="1976-09-01T00:00:00"/>
    <n v="46"/>
    <n v="4"/>
    <x v="2"/>
    <x v="1"/>
    <s v="White/Caucasian"/>
    <x v="0"/>
    <s v="A1c"/>
    <x v="405"/>
    <n v="9.6820745468139648"/>
    <x v="0"/>
    <n v="1"/>
    <n v="1"/>
    <n v="0"/>
    <n v="0"/>
    <n v="0"/>
    <n v="0"/>
  </r>
  <r>
    <n v="2339"/>
    <s v="Female"/>
    <d v="1992-09-16T00:00:00"/>
    <n v="30"/>
    <n v="4"/>
    <x v="2"/>
    <x v="1"/>
    <s v="White/Caucasian"/>
    <x v="0"/>
    <s v="A1c"/>
    <x v="26"/>
    <n v="7.1204791069030762"/>
    <x v="0"/>
    <n v="1"/>
    <n v="1"/>
    <n v="0"/>
    <n v="0"/>
    <n v="1"/>
    <n v="0"/>
  </r>
  <r>
    <n v="2361"/>
    <s v="Female"/>
    <d v="1971-12-31T00:00:00"/>
    <n v="51"/>
    <n v="4"/>
    <x v="2"/>
    <x v="1"/>
    <s v="White/Caucasian"/>
    <x v="0"/>
    <s v="A1c"/>
    <x v="406"/>
    <n v="6.9839329719543457"/>
    <x v="0"/>
    <n v="1"/>
    <n v="1"/>
    <n v="1"/>
    <n v="1"/>
    <n v="1"/>
    <n v="1"/>
  </r>
  <r>
    <n v="2370"/>
    <s v="Male"/>
    <d v="1969-10-18T00:00:00"/>
    <n v="53"/>
    <n v="4"/>
    <x v="2"/>
    <x v="1"/>
    <s v="White/Caucasian"/>
    <x v="0"/>
    <s v="A1c"/>
    <x v="344"/>
    <n v="7.8304929733276367"/>
    <x v="0"/>
    <n v="1"/>
    <n v="1"/>
    <n v="1"/>
    <n v="1"/>
    <n v="1"/>
    <n v="1"/>
  </r>
  <r>
    <n v="2378"/>
    <s v="Female"/>
    <d v="1939-07-14T00:00:00"/>
    <n v="83"/>
    <n v="4"/>
    <x v="2"/>
    <x v="1"/>
    <s v="White/Caucasian"/>
    <x v="0"/>
    <s v="A1c"/>
    <x v="229"/>
    <n v="7.5716805458068848"/>
    <x v="1"/>
    <n v="1"/>
    <n v="1"/>
    <n v="0"/>
    <n v="0"/>
    <n v="1"/>
    <n v="0"/>
  </r>
  <r>
    <n v="2416"/>
    <s v="Female"/>
    <d v="2005-12-08T00:00:00"/>
    <n v="17"/>
    <n v="4"/>
    <x v="2"/>
    <x v="0"/>
    <s v="Black/African Am"/>
    <x v="0"/>
    <s v="A1c"/>
    <x v="47"/>
    <n v="9.6089820861816406"/>
    <x v="1"/>
    <n v="1"/>
    <n v="1"/>
    <n v="1"/>
    <n v="1"/>
    <n v="0"/>
    <n v="0"/>
  </r>
  <r>
    <n v="2428"/>
    <s v="Male"/>
    <d v="1953-03-23T00:00:00"/>
    <n v="70"/>
    <n v="4"/>
    <x v="2"/>
    <x v="1"/>
    <s v="White/Caucasian"/>
    <x v="0"/>
    <s v="A1c"/>
    <x v="269"/>
    <n v="9.0249500274658203"/>
    <x v="0"/>
    <n v="1"/>
    <n v="1"/>
    <n v="1"/>
    <n v="1"/>
    <n v="0"/>
    <n v="0"/>
  </r>
  <r>
    <n v="2430"/>
    <s v="Male"/>
    <d v="1934-03-20T00:00:00"/>
    <n v="89"/>
    <n v="4"/>
    <x v="2"/>
    <x v="1"/>
    <s v="White/Caucasian"/>
    <x v="0"/>
    <s v="A1c"/>
    <x v="146"/>
    <n v="9.2575092315673828"/>
    <x v="1"/>
    <n v="1"/>
    <n v="1"/>
    <n v="1"/>
    <n v="1"/>
    <n v="0"/>
    <n v="0"/>
  </r>
  <r>
    <n v="2431"/>
    <s v="Male"/>
    <d v="1999-02-11T00:00:00"/>
    <n v="24"/>
    <n v="4"/>
    <x v="2"/>
    <x v="1"/>
    <s v="White/Caucasian"/>
    <x v="0"/>
    <s v="A1c"/>
    <x v="407"/>
    <n v="9.4871253967285156"/>
    <x v="0"/>
    <n v="1"/>
    <n v="1"/>
    <n v="0"/>
    <n v="0"/>
    <n v="0"/>
    <n v="0"/>
  </r>
  <r>
    <n v="2469"/>
    <s v="Male"/>
    <d v="1963-06-03T00:00:00"/>
    <n v="60"/>
    <n v="4"/>
    <x v="2"/>
    <x v="1"/>
    <s v="White/Caucasian"/>
    <x v="0"/>
    <s v="A1c"/>
    <x v="399"/>
    <n v="9.5900850296020508"/>
    <x v="0"/>
    <n v="1"/>
    <n v="1"/>
    <n v="1"/>
    <n v="1"/>
    <n v="0"/>
    <n v="0"/>
  </r>
  <r>
    <n v="2480"/>
    <s v="Female"/>
    <d v="2005-03-30T00:00:00"/>
    <n v="18"/>
    <n v="4"/>
    <x v="2"/>
    <x v="1"/>
    <s v="White/Caucasian"/>
    <x v="0"/>
    <s v="A1c"/>
    <x v="408"/>
    <n v="9.9745101928710938"/>
    <x v="0"/>
    <n v="1"/>
    <n v="1"/>
    <n v="1"/>
    <n v="1"/>
    <n v="0"/>
    <n v="0"/>
  </r>
  <r>
    <n v="2482"/>
    <s v="Female"/>
    <d v="1982-02-27T00:00:00"/>
    <n v="41"/>
    <n v="4"/>
    <x v="2"/>
    <x v="1"/>
    <s v="White/Caucasian"/>
    <x v="0"/>
    <s v="A1c"/>
    <x v="254"/>
    <n v="9.4099836349487305"/>
    <x v="0"/>
    <n v="1"/>
    <n v="1"/>
    <n v="0"/>
    <n v="0"/>
    <n v="0"/>
    <n v="0"/>
  </r>
  <r>
    <n v="2483"/>
    <s v="Male"/>
    <d v="1951-03-14T00:00:00"/>
    <n v="72"/>
    <n v="4"/>
    <x v="2"/>
    <x v="1"/>
    <s v="White/Caucasian"/>
    <x v="0"/>
    <s v="A1c"/>
    <x v="96"/>
    <n v="8.2419357299804688"/>
    <x v="0"/>
    <n v="1"/>
    <n v="1"/>
    <n v="1"/>
    <n v="1"/>
    <n v="0"/>
    <n v="0"/>
  </r>
  <r>
    <n v="2486"/>
    <s v="Female"/>
    <d v="1988-03-01T00:00:00"/>
    <n v="35"/>
    <n v="4"/>
    <x v="2"/>
    <x v="1"/>
    <s v="White/Caucasian"/>
    <x v="3"/>
    <s v="A1c"/>
    <x v="309"/>
    <n v="6.9296607971191406"/>
    <x v="0"/>
    <n v="1"/>
    <n v="1"/>
    <n v="1"/>
    <n v="1"/>
    <n v="1"/>
    <n v="1"/>
  </r>
  <r>
    <n v="2487"/>
    <s v="Male"/>
    <d v="1962-04-25T00:00:00"/>
    <n v="61"/>
    <n v="4"/>
    <x v="2"/>
    <x v="1"/>
    <s v="White/Caucasian"/>
    <x v="0"/>
    <s v="A1c"/>
    <x v="282"/>
    <n v="8.4480876922607422"/>
    <x v="0"/>
    <n v="1"/>
    <n v="1"/>
    <n v="0"/>
    <n v="0"/>
    <n v="0"/>
    <n v="0"/>
  </r>
  <r>
    <n v="2496"/>
    <s v="Male"/>
    <d v="1937-11-28T00:00:00"/>
    <n v="85"/>
    <n v="4"/>
    <x v="2"/>
    <x v="1"/>
    <s v="White/Caucasian"/>
    <x v="1"/>
    <s v="A1c"/>
    <x v="88"/>
    <n v="6"/>
    <x v="1"/>
    <n v="1"/>
    <n v="1"/>
    <n v="1"/>
    <n v="1"/>
    <n v="1"/>
    <n v="1"/>
  </r>
  <r>
    <n v="2503"/>
    <s v="Female"/>
    <d v="1985-09-12T00:00:00"/>
    <n v="37"/>
    <n v="4"/>
    <x v="2"/>
    <x v="1"/>
    <s v="White/Caucasian"/>
    <x v="3"/>
    <s v="A1c"/>
    <x v="315"/>
    <n v="8.5665874481201172"/>
    <x v="0"/>
    <n v="1"/>
    <n v="1"/>
    <n v="1"/>
    <n v="1"/>
    <n v="0"/>
    <n v="0"/>
  </r>
  <r>
    <n v="2512"/>
    <s v="Male"/>
    <d v="1968-02-26T00:00:00"/>
    <n v="55"/>
    <n v="4"/>
    <x v="2"/>
    <x v="1"/>
    <s v="White/Caucasian"/>
    <x v="0"/>
    <s v="A1c"/>
    <x v="332"/>
    <n v="9.7032766342163086"/>
    <x v="0"/>
    <n v="1"/>
    <n v="1"/>
    <n v="0"/>
    <n v="0"/>
    <n v="0"/>
    <n v="0"/>
  </r>
  <r>
    <n v="2522"/>
    <s v="Male"/>
    <d v="1997-03-25T00:00:00"/>
    <n v="26"/>
    <n v="4"/>
    <x v="2"/>
    <x v="1"/>
    <s v="White/Caucasian"/>
    <x v="0"/>
    <s v="A1c"/>
    <x v="338"/>
    <n v="9.892827033996582"/>
    <x v="0"/>
    <n v="1"/>
    <n v="1"/>
    <n v="0"/>
    <n v="0"/>
    <n v="0"/>
    <n v="0"/>
  </r>
  <r>
    <n v="2530"/>
    <s v="Female"/>
    <d v="2003-04-08T00:00:00"/>
    <n v="20"/>
    <n v="4"/>
    <x v="2"/>
    <x v="0"/>
    <s v="Black/African Am"/>
    <x v="0"/>
    <s v="A1c"/>
    <x v="355"/>
    <n v="8.0933256149291992"/>
    <x v="0"/>
    <n v="1"/>
    <n v="1"/>
    <n v="0"/>
    <n v="0"/>
    <n v="0"/>
    <n v="0"/>
  </r>
  <r>
    <n v="2531"/>
    <s v="Female"/>
    <d v="2001-07-11T00:00:00"/>
    <n v="21"/>
    <n v="4"/>
    <x v="2"/>
    <x v="1"/>
    <s v="White/Caucasian"/>
    <x v="0"/>
    <s v="A1c"/>
    <x v="3"/>
    <n v="8.1540975570678711"/>
    <x v="0"/>
    <n v="1"/>
    <n v="1"/>
    <n v="1"/>
    <n v="1"/>
    <n v="0"/>
    <n v="0"/>
  </r>
  <r>
    <n v="2536"/>
    <s v="Male"/>
    <d v="1988-02-02T00:00:00"/>
    <n v="35"/>
    <n v="4"/>
    <x v="2"/>
    <x v="0"/>
    <s v="Black/African Am"/>
    <x v="0"/>
    <s v="A1c"/>
    <x v="152"/>
    <n v="6.190462589263916"/>
    <x v="0"/>
    <n v="1"/>
    <n v="1"/>
    <n v="0"/>
    <n v="0"/>
    <n v="1"/>
    <n v="0"/>
  </r>
  <r>
    <n v="2552"/>
    <s v="Male"/>
    <d v="1980-10-14T00:00:00"/>
    <n v="42"/>
    <n v="4"/>
    <x v="2"/>
    <x v="1"/>
    <s v="White/Caucasian"/>
    <x v="0"/>
    <s v="A1c"/>
    <x v="152"/>
    <n v="9.3383111953735352"/>
    <x v="0"/>
    <n v="1"/>
    <n v="1"/>
    <n v="0"/>
    <n v="0"/>
    <n v="0"/>
    <n v="0"/>
  </r>
  <r>
    <n v="2553"/>
    <s v="Male"/>
    <d v="1975-12-11T00:00:00"/>
    <n v="47"/>
    <n v="4"/>
    <x v="2"/>
    <x v="1"/>
    <s v="White/Caucasian"/>
    <x v="0"/>
    <s v="A1c"/>
    <x v="356"/>
    <n v="9.6499013900756836"/>
    <x v="0"/>
    <n v="1"/>
    <n v="1"/>
    <n v="1"/>
    <n v="1"/>
    <n v="0"/>
    <n v="0"/>
  </r>
  <r>
    <n v="2561"/>
    <s v="Male"/>
    <d v="2000-05-19T00:00:00"/>
    <n v="23"/>
    <n v="4"/>
    <x v="2"/>
    <x v="1"/>
    <s v="White/Caucasian"/>
    <x v="0"/>
    <s v="A1c"/>
    <x v="409"/>
    <n v="7.7214045524597168"/>
    <x v="0"/>
    <n v="1"/>
    <n v="1"/>
    <n v="1"/>
    <n v="1"/>
    <n v="1"/>
    <n v="1"/>
  </r>
  <r>
    <n v="2578"/>
    <s v="Female"/>
    <d v="1937-04-24T00:00:00"/>
    <n v="86"/>
    <n v="4"/>
    <x v="2"/>
    <x v="1"/>
    <s v="White/Caucasian"/>
    <x v="0"/>
    <s v="A1c"/>
    <x v="381"/>
    <n v="8.0912723541259766"/>
    <x v="1"/>
    <n v="1"/>
    <n v="1"/>
    <n v="1"/>
    <n v="1"/>
    <n v="0"/>
    <n v="0"/>
  </r>
  <r>
    <n v="2592"/>
    <s v="Female"/>
    <d v="1927-10-21T00:00:00"/>
    <n v="95"/>
    <n v="4"/>
    <x v="2"/>
    <x v="1"/>
    <s v="White/Caucasian"/>
    <x v="2"/>
    <s v="A1c"/>
    <x v="410"/>
    <n v="7.9858722686767578"/>
    <x v="1"/>
    <n v="1"/>
    <n v="1"/>
    <n v="1"/>
    <n v="1"/>
    <n v="1"/>
    <n v="1"/>
  </r>
  <r>
    <n v="2598"/>
    <s v="Female"/>
    <d v="1948-11-14T00:00:00"/>
    <n v="74"/>
    <n v="4"/>
    <x v="2"/>
    <x v="1"/>
    <s v="White/Caucasian"/>
    <x v="0"/>
    <s v="A1c"/>
    <x v="198"/>
    <n v="6.4698071479797363"/>
    <x v="0"/>
    <n v="1"/>
    <n v="1"/>
    <n v="1"/>
    <n v="1"/>
    <n v="1"/>
    <n v="1"/>
  </r>
  <r>
    <n v="2619"/>
    <s v="Male"/>
    <d v="1995-06-03T00:00:00"/>
    <n v="28"/>
    <n v="4"/>
    <x v="2"/>
    <x v="1"/>
    <s v="White/Caucasian"/>
    <x v="0"/>
    <s v="A1c"/>
    <x v="325"/>
    <n v="9.0204048156738281"/>
    <x v="0"/>
    <n v="1"/>
    <n v="1"/>
    <n v="1"/>
    <n v="1"/>
    <n v="0"/>
    <n v="0"/>
  </r>
  <r>
    <n v="2632"/>
    <s v="Female"/>
    <d v="1926-10-11T00:00:00"/>
    <n v="96"/>
    <n v="4"/>
    <x v="2"/>
    <x v="1"/>
    <s v="White/Caucasian"/>
    <x v="2"/>
    <s v="A1c"/>
    <x v="162"/>
    <n v="7.2037553787231445"/>
    <x v="1"/>
    <n v="1"/>
    <n v="1"/>
    <n v="1"/>
    <n v="1"/>
    <n v="1"/>
    <n v="1"/>
  </r>
  <r>
    <n v="2641"/>
    <s v="Male"/>
    <d v="1978-05-18T00:00:00"/>
    <n v="45"/>
    <n v="4"/>
    <x v="2"/>
    <x v="1"/>
    <s v="White/Caucasian"/>
    <x v="0"/>
    <s v="A1c"/>
    <x v="411"/>
    <n v="6.7152509689331055"/>
    <x v="0"/>
    <n v="1"/>
    <n v="1"/>
    <n v="1"/>
    <n v="1"/>
    <n v="1"/>
    <n v="1"/>
  </r>
  <r>
    <n v="2645"/>
    <s v="Female"/>
    <d v="1946-05-01T00:00:00"/>
    <n v="77"/>
    <n v="4"/>
    <x v="2"/>
    <x v="1"/>
    <s v="White/Caucasian"/>
    <x v="0"/>
    <s v="A1c"/>
    <x v="141"/>
    <n v="8.5826559066772461"/>
    <x v="1"/>
    <n v="1"/>
    <n v="1"/>
    <n v="0"/>
    <n v="0"/>
    <n v="0"/>
    <n v="0"/>
  </r>
  <r>
    <n v="2646"/>
    <s v="Male"/>
    <d v="1958-02-26T00:00:00"/>
    <n v="65"/>
    <n v="4"/>
    <x v="2"/>
    <x v="5"/>
    <s v="Am Indian/Alaskan Native/AMERICAN INDIAN"/>
    <x v="0"/>
    <s v="A1c"/>
    <x v="292"/>
    <n v="8.600459098815918"/>
    <x v="0"/>
    <n v="1"/>
    <n v="1"/>
    <n v="1"/>
    <n v="1"/>
    <n v="0"/>
    <n v="0"/>
  </r>
  <r>
    <n v="2674"/>
    <s v="Female"/>
    <d v="1925-06-17T00:00:00"/>
    <n v="98"/>
    <n v="4"/>
    <x v="2"/>
    <x v="1"/>
    <s v="White/Caucasian"/>
    <x v="2"/>
    <s v="A1c"/>
    <x v="359"/>
    <n v="8.7173328399658203"/>
    <x v="1"/>
    <n v="1"/>
    <n v="1"/>
    <n v="1"/>
    <n v="1"/>
    <n v="0"/>
    <n v="0"/>
  </r>
  <r>
    <n v="2678"/>
    <s v="Female"/>
    <d v="1996-05-01T00:00:00"/>
    <n v="27"/>
    <n v="4"/>
    <x v="2"/>
    <x v="1"/>
    <s v="White/Caucasian"/>
    <x v="0"/>
    <s v="A1c"/>
    <x v="183"/>
    <n v="8.9554567337036133"/>
    <x v="0"/>
    <n v="1"/>
    <n v="1"/>
    <n v="1"/>
    <n v="1"/>
    <n v="0"/>
    <n v="0"/>
  </r>
  <r>
    <n v="2682"/>
    <s v="Male"/>
    <d v="1943-02-14T00:00:00"/>
    <n v="80"/>
    <n v="4"/>
    <x v="2"/>
    <x v="1"/>
    <s v="White/Caucasian"/>
    <x v="0"/>
    <s v="A1c"/>
    <x v="208"/>
    <n v="8.6553678512573242"/>
    <x v="1"/>
    <n v="1"/>
    <n v="1"/>
    <n v="1"/>
    <n v="1"/>
    <n v="0"/>
    <n v="0"/>
  </r>
  <r>
    <n v="2714"/>
    <s v="Male"/>
    <d v="1975-06-11T00:00:00"/>
    <n v="48"/>
    <n v="4"/>
    <x v="2"/>
    <x v="1"/>
    <s v="White/Caucasian"/>
    <x v="0"/>
    <s v="A1c"/>
    <x v="147"/>
    <n v="7.7264933586120605"/>
    <x v="0"/>
    <n v="1"/>
    <n v="1"/>
    <n v="1"/>
    <n v="1"/>
    <n v="1"/>
    <n v="1"/>
  </r>
  <r>
    <n v="2733"/>
    <s v="Female"/>
    <d v="1935-05-28T00:00:00"/>
    <n v="88"/>
    <n v="4"/>
    <x v="2"/>
    <x v="1"/>
    <s v="White/Caucasian"/>
    <x v="0"/>
    <s v="A1c"/>
    <x v="412"/>
    <n v="6.9644708633422852"/>
    <x v="1"/>
    <n v="1"/>
    <n v="1"/>
    <n v="1"/>
    <n v="1"/>
    <n v="1"/>
    <n v="1"/>
  </r>
  <r>
    <n v="2736"/>
    <s v="Male"/>
    <d v="1972-02-20T00:00:00"/>
    <n v="51"/>
    <n v="4"/>
    <x v="2"/>
    <x v="1"/>
    <s v="White/Caucasian"/>
    <x v="0"/>
    <s v="A1c"/>
    <x v="228"/>
    <n v="9.6898441314697266"/>
    <x v="0"/>
    <n v="1"/>
    <n v="1"/>
    <n v="1"/>
    <n v="1"/>
    <n v="0"/>
    <n v="0"/>
  </r>
  <r>
    <n v="2739"/>
    <s v="Female"/>
    <d v="1984-03-27T00:00:00"/>
    <n v="39"/>
    <n v="4"/>
    <x v="2"/>
    <x v="1"/>
    <s v="White/Caucasian"/>
    <x v="0"/>
    <s v="A1c"/>
    <x v="9"/>
    <n v="9.9663057327270508"/>
    <x v="0"/>
    <n v="1"/>
    <n v="1"/>
    <n v="1"/>
    <n v="1"/>
    <n v="0"/>
    <n v="0"/>
  </r>
  <r>
    <n v="2752"/>
    <s v="Male"/>
    <d v="2007-02-15T00:00:00"/>
    <n v="16"/>
    <n v="4"/>
    <x v="2"/>
    <x v="1"/>
    <s v="White/Caucasian"/>
    <x v="0"/>
    <s v="A1c"/>
    <x v="211"/>
    <n v="7.6988272666931152"/>
    <x v="1"/>
    <n v="1"/>
    <n v="1"/>
    <n v="1"/>
    <n v="1"/>
    <n v="1"/>
    <n v="1"/>
  </r>
  <r>
    <n v="2769"/>
    <s v="Male"/>
    <d v="1990-06-04T00:00:00"/>
    <n v="33"/>
    <n v="4"/>
    <x v="2"/>
    <x v="1"/>
    <s v="White/Caucasian"/>
    <x v="0"/>
    <s v="A1c"/>
    <x v="413"/>
    <n v="9.1300144195556641"/>
    <x v="0"/>
    <n v="1"/>
    <n v="1"/>
    <n v="0"/>
    <n v="0"/>
    <n v="0"/>
    <n v="0"/>
  </r>
  <r>
    <n v="2785"/>
    <s v="Male"/>
    <d v="1949-02-25T00:00:00"/>
    <n v="74"/>
    <n v="4"/>
    <x v="2"/>
    <x v="1"/>
    <s v="White/Caucasian"/>
    <x v="0"/>
    <s v="A1c"/>
    <x v="61"/>
    <n v="6.1876139640808105"/>
    <x v="0"/>
    <n v="1"/>
    <n v="1"/>
    <n v="0"/>
    <n v="0"/>
    <n v="1"/>
    <n v="0"/>
  </r>
  <r>
    <n v="2789"/>
    <s v="Male"/>
    <d v="1970-05-02T00:00:00"/>
    <n v="53"/>
    <n v="4"/>
    <x v="2"/>
    <x v="0"/>
    <s v="Black/African Am"/>
    <x v="0"/>
    <s v="A1c"/>
    <x v="414"/>
    <n v="8.6572284698486328"/>
    <x v="0"/>
    <n v="1"/>
    <n v="1"/>
    <n v="0"/>
    <n v="0"/>
    <n v="0"/>
    <n v="0"/>
  </r>
  <r>
    <n v="2823"/>
    <s v="Female"/>
    <d v="1977-05-04T00:00:00"/>
    <n v="46"/>
    <n v="4"/>
    <x v="2"/>
    <x v="1"/>
    <s v="White/Caucasian"/>
    <x v="0"/>
    <s v="A1c"/>
    <x v="135"/>
    <n v="7.3231053352355957"/>
    <x v="0"/>
    <n v="1"/>
    <n v="1"/>
    <n v="1"/>
    <n v="1"/>
    <n v="1"/>
    <n v="1"/>
  </r>
  <r>
    <n v="2825"/>
    <s v="Female"/>
    <d v="1950-10-13T00:00:00"/>
    <n v="72"/>
    <n v="4"/>
    <x v="2"/>
    <x v="3"/>
    <s v="Other"/>
    <x v="0"/>
    <s v="A1c"/>
    <x v="6"/>
    <m/>
    <x v="0"/>
    <n v="1"/>
    <n v="0"/>
    <n v="0"/>
    <n v="0"/>
    <n v="1"/>
    <n v="0"/>
  </r>
  <r>
    <n v="2832"/>
    <s v="Male"/>
    <d v="1999-07-31T00:00:00"/>
    <n v="23"/>
    <n v="4"/>
    <x v="2"/>
    <x v="1"/>
    <s v="White/Caucasian"/>
    <x v="0"/>
    <s v="A1c"/>
    <x v="176"/>
    <n v="8.0894680023193359"/>
    <x v="0"/>
    <n v="1"/>
    <n v="1"/>
    <n v="1"/>
    <n v="1"/>
    <n v="0"/>
    <n v="0"/>
  </r>
  <r>
    <n v="2840"/>
    <s v="Male"/>
    <d v="1995-10-24T00:00:00"/>
    <n v="27"/>
    <n v="4"/>
    <x v="2"/>
    <x v="1"/>
    <s v="White/Caucasian"/>
    <x v="0"/>
    <s v="A1c"/>
    <x v="32"/>
    <n v="6.9602928161621094"/>
    <x v="0"/>
    <n v="1"/>
    <n v="1"/>
    <n v="0"/>
    <n v="0"/>
    <n v="1"/>
    <n v="0"/>
  </r>
  <r>
    <n v="2859"/>
    <s v="Male"/>
    <d v="1935-08-21T00:00:00"/>
    <n v="87"/>
    <n v="4"/>
    <x v="2"/>
    <x v="1"/>
    <s v="White/Caucasian"/>
    <x v="0"/>
    <s v="A1c"/>
    <x v="168"/>
    <n v="5.8553385734558105"/>
    <x v="1"/>
    <n v="1"/>
    <n v="1"/>
    <n v="0"/>
    <n v="0"/>
    <n v="1"/>
    <n v="0"/>
  </r>
  <r>
    <n v="2873"/>
    <s v="Female"/>
    <d v="1949-12-22T00:00:00"/>
    <n v="73"/>
    <n v="4"/>
    <x v="2"/>
    <x v="1"/>
    <s v="White/Caucasian"/>
    <x v="0"/>
    <s v="A1c"/>
    <x v="415"/>
    <n v="8.6979761123657227"/>
    <x v="0"/>
    <n v="1"/>
    <n v="1"/>
    <n v="1"/>
    <n v="1"/>
    <n v="0"/>
    <n v="0"/>
  </r>
  <r>
    <n v="2879"/>
    <s v="Male"/>
    <d v="1997-11-26T00:00:00"/>
    <n v="25"/>
    <n v="4"/>
    <x v="2"/>
    <x v="1"/>
    <s v="White/Caucasian"/>
    <x v="0"/>
    <s v="A1c"/>
    <x v="230"/>
    <n v="9.9469308853149414"/>
    <x v="0"/>
    <n v="1"/>
    <n v="1"/>
    <n v="1"/>
    <n v="1"/>
    <n v="0"/>
    <n v="0"/>
  </r>
  <r>
    <n v="2883"/>
    <s v="Male"/>
    <d v="2003-11-02T00:00:00"/>
    <n v="19"/>
    <n v="4"/>
    <x v="2"/>
    <x v="0"/>
    <s v="Black/African Am"/>
    <x v="0"/>
    <s v="A1c"/>
    <x v="41"/>
    <n v="9.515385627746582"/>
    <x v="0"/>
    <n v="1"/>
    <n v="1"/>
    <n v="0"/>
    <n v="0"/>
    <n v="0"/>
    <n v="0"/>
  </r>
  <r>
    <n v="2904"/>
    <s v="Male"/>
    <d v="1981-07-23T00:00:00"/>
    <n v="41"/>
    <n v="4"/>
    <x v="2"/>
    <x v="1"/>
    <s v="White/Caucasian"/>
    <x v="0"/>
    <s v="A1c"/>
    <x v="113"/>
    <n v="8.1156654357910156"/>
    <x v="0"/>
    <n v="1"/>
    <n v="1"/>
    <n v="1"/>
    <n v="1"/>
    <n v="0"/>
    <n v="0"/>
  </r>
  <r>
    <n v="2912"/>
    <s v="Female"/>
    <d v="1947-09-10T00:00:00"/>
    <n v="75"/>
    <n v="4"/>
    <x v="2"/>
    <x v="1"/>
    <s v="White/Caucasian"/>
    <x v="0"/>
    <s v="A1c"/>
    <x v="378"/>
    <n v="6.1397285461425781"/>
    <x v="0"/>
    <n v="1"/>
    <n v="1"/>
    <n v="1"/>
    <n v="1"/>
    <n v="1"/>
    <n v="1"/>
  </r>
  <r>
    <n v="2914"/>
    <s v="Male"/>
    <d v="1956-12-19T00:00:00"/>
    <n v="66"/>
    <n v="4"/>
    <x v="2"/>
    <x v="1"/>
    <s v="White/Caucasian"/>
    <x v="0"/>
    <s v="A1c"/>
    <x v="328"/>
    <n v="6.3453702926635742"/>
    <x v="0"/>
    <n v="1"/>
    <n v="1"/>
    <n v="1"/>
    <n v="1"/>
    <n v="1"/>
    <n v="1"/>
  </r>
  <r>
    <n v="2920"/>
    <s v="Female"/>
    <d v="1942-02-13T00:00:00"/>
    <n v="81"/>
    <n v="4"/>
    <x v="2"/>
    <x v="1"/>
    <s v="White/Caucasian"/>
    <x v="0"/>
    <s v="A1c"/>
    <x v="416"/>
    <n v="9.6637611389160156"/>
    <x v="1"/>
    <n v="1"/>
    <n v="1"/>
    <n v="1"/>
    <n v="1"/>
    <n v="0"/>
    <n v="0"/>
  </r>
  <r>
    <n v="2936"/>
    <s v="Male"/>
    <d v="1946-11-06T00:00:00"/>
    <n v="76"/>
    <n v="4"/>
    <x v="2"/>
    <x v="2"/>
    <s v="Asian/Chinese/Japanese/Korean/Pacific Islander"/>
    <x v="0"/>
    <s v="A1c"/>
    <x v="6"/>
    <m/>
    <x v="1"/>
    <n v="1"/>
    <n v="0"/>
    <n v="0"/>
    <n v="0"/>
    <n v="1"/>
    <n v="0"/>
  </r>
  <r>
    <n v="2953"/>
    <s v="Male"/>
    <d v="1989-11-25T00:00:00"/>
    <n v="33"/>
    <n v="4"/>
    <x v="2"/>
    <x v="1"/>
    <s v="White/Caucasian"/>
    <x v="0"/>
    <s v="A1c"/>
    <x v="113"/>
    <n v="8.1763458251953125"/>
    <x v="0"/>
    <n v="1"/>
    <n v="1"/>
    <n v="1"/>
    <n v="1"/>
    <n v="0"/>
    <n v="0"/>
  </r>
  <r>
    <n v="2954"/>
    <s v="Female"/>
    <d v="1928-04-19T00:00:00"/>
    <n v="95"/>
    <n v="4"/>
    <x v="2"/>
    <x v="1"/>
    <s v="White/Caucasian"/>
    <x v="2"/>
    <s v="A1c"/>
    <x v="397"/>
    <n v="9.2376794815063477"/>
    <x v="1"/>
    <n v="1"/>
    <n v="1"/>
    <n v="1"/>
    <n v="1"/>
    <n v="0"/>
    <n v="0"/>
  </r>
  <r>
    <n v="2956"/>
    <s v="Female"/>
    <d v="2004-06-27T00:00:00"/>
    <n v="18"/>
    <n v="4"/>
    <x v="2"/>
    <x v="1"/>
    <s v="White/Caucasian"/>
    <x v="0"/>
    <s v="A1c"/>
    <x v="417"/>
    <n v="7.7716450691223145"/>
    <x v="0"/>
    <n v="1"/>
    <n v="1"/>
    <n v="0"/>
    <n v="0"/>
    <n v="1"/>
    <n v="0"/>
  </r>
  <r>
    <n v="2975"/>
    <s v="Female"/>
    <d v="1970-12-07T00:00:00"/>
    <n v="52"/>
    <n v="4"/>
    <x v="2"/>
    <x v="1"/>
    <s v="White/Caucasian"/>
    <x v="0"/>
    <s v="A1c"/>
    <x v="237"/>
    <n v="9.5086956024169922"/>
    <x v="0"/>
    <n v="1"/>
    <n v="1"/>
    <n v="1"/>
    <n v="1"/>
    <n v="0"/>
    <n v="0"/>
  </r>
  <r>
    <n v="2984"/>
    <s v="Male"/>
    <d v="1967-04-27T00:00:00"/>
    <n v="56"/>
    <n v="4"/>
    <x v="2"/>
    <x v="1"/>
    <s v="White/Caucasian"/>
    <x v="0"/>
    <s v="A1c"/>
    <x v="177"/>
    <n v="7.1132464408874512"/>
    <x v="0"/>
    <n v="1"/>
    <n v="1"/>
    <n v="1"/>
    <n v="1"/>
    <n v="1"/>
    <n v="1"/>
  </r>
  <r>
    <n v="2992"/>
    <s v="Female"/>
    <d v="1975-08-04T00:00:00"/>
    <n v="47"/>
    <n v="4"/>
    <x v="2"/>
    <x v="0"/>
    <s v="Black/African Am"/>
    <x v="0"/>
    <s v="A1c"/>
    <x v="418"/>
    <n v="8.4762897491455078"/>
    <x v="0"/>
    <n v="1"/>
    <n v="1"/>
    <n v="0"/>
    <n v="0"/>
    <n v="0"/>
    <n v="0"/>
  </r>
  <r>
    <n v="2994"/>
    <s v="Female"/>
    <d v="1955-01-13T00:00:00"/>
    <n v="68"/>
    <n v="4"/>
    <x v="2"/>
    <x v="1"/>
    <s v="White/Caucasian"/>
    <x v="0"/>
    <s v="A1c"/>
    <x v="419"/>
    <n v="8.5188169479370117"/>
    <x v="0"/>
    <n v="1"/>
    <n v="1"/>
    <n v="1"/>
    <n v="1"/>
    <n v="0"/>
    <n v="0"/>
  </r>
  <r>
    <n v="2998"/>
    <s v="Female"/>
    <d v="1933-10-17T00:00:00"/>
    <n v="89"/>
    <n v="4"/>
    <x v="2"/>
    <x v="1"/>
    <s v="White/Caucasian"/>
    <x v="0"/>
    <s v="A1c"/>
    <x v="11"/>
    <n v="8.7988653182983398"/>
    <x v="1"/>
    <n v="1"/>
    <n v="1"/>
    <n v="1"/>
    <n v="1"/>
    <n v="0"/>
    <n v="0"/>
  </r>
  <r>
    <n v="2999"/>
    <s v="Male"/>
    <d v="1927-11-18T00:00:00"/>
    <n v="95"/>
    <n v="4"/>
    <x v="2"/>
    <x v="1"/>
    <s v="White/Caucasian"/>
    <x v="2"/>
    <s v="A1c"/>
    <x v="405"/>
    <n v="8.8431406021118164"/>
    <x v="1"/>
    <n v="1"/>
    <n v="1"/>
    <n v="0"/>
    <n v="0"/>
    <n v="0"/>
    <n v="0"/>
  </r>
  <r>
    <n v="24"/>
    <s v="Female"/>
    <d v="1964-12-30T00:00:00"/>
    <n v="58"/>
    <n v="4"/>
    <x v="3"/>
    <x v="1"/>
    <s v="White/Caucasian"/>
    <x v="0"/>
    <s v="A1c"/>
    <x v="401"/>
    <n v="6.2512316703796387"/>
    <x v="0"/>
    <n v="1"/>
    <n v="1"/>
    <n v="1"/>
    <n v="1"/>
    <n v="1"/>
    <n v="1"/>
  </r>
  <r>
    <n v="27"/>
    <s v="Male"/>
    <d v="1993-01-20T00:00:00"/>
    <n v="30"/>
    <n v="4"/>
    <x v="3"/>
    <x v="1"/>
    <s v="White/Caucasian"/>
    <x v="0"/>
    <s v="A1c"/>
    <x v="387"/>
    <n v="7.1863946914672852"/>
    <x v="0"/>
    <n v="1"/>
    <n v="1"/>
    <n v="1"/>
    <n v="1"/>
    <n v="1"/>
    <n v="1"/>
  </r>
  <r>
    <n v="30"/>
    <s v="Male"/>
    <d v="1999-08-04T00:00:00"/>
    <n v="23"/>
    <n v="4"/>
    <x v="3"/>
    <x v="1"/>
    <s v="White/Caucasian"/>
    <x v="0"/>
    <s v="A1c"/>
    <x v="420"/>
    <n v="6.3804240226745605"/>
    <x v="0"/>
    <n v="1"/>
    <n v="1"/>
    <n v="0"/>
    <n v="0"/>
    <n v="1"/>
    <n v="0"/>
  </r>
  <r>
    <n v="31"/>
    <s v="Male"/>
    <d v="2001-07-10T00:00:00"/>
    <n v="21"/>
    <n v="4"/>
    <x v="3"/>
    <x v="0"/>
    <s v="Black/African Am"/>
    <x v="0"/>
    <s v="A1c"/>
    <x v="374"/>
    <n v="8.1579990386962891"/>
    <x v="0"/>
    <n v="1"/>
    <n v="1"/>
    <n v="0"/>
    <n v="0"/>
    <n v="0"/>
    <n v="0"/>
  </r>
  <r>
    <n v="38"/>
    <s v="Female"/>
    <d v="1925-01-05T00:00:00"/>
    <n v="98"/>
    <n v="4"/>
    <x v="3"/>
    <x v="1"/>
    <s v="White/Caucasian"/>
    <x v="2"/>
    <s v="A1c"/>
    <x v="62"/>
    <n v="8.1143102645874023"/>
    <x v="1"/>
    <n v="1"/>
    <n v="1"/>
    <n v="0"/>
    <n v="0"/>
    <n v="0"/>
    <n v="0"/>
  </r>
  <r>
    <n v="39"/>
    <s v="Female"/>
    <d v="1976-09-10T00:00:00"/>
    <n v="46"/>
    <n v="4"/>
    <x v="3"/>
    <x v="1"/>
    <s v="White/Caucasian"/>
    <x v="0"/>
    <s v="A1c"/>
    <x v="405"/>
    <n v="8.4636640548706055"/>
    <x v="0"/>
    <n v="1"/>
    <n v="1"/>
    <n v="0"/>
    <n v="0"/>
    <n v="0"/>
    <n v="0"/>
  </r>
  <r>
    <n v="43"/>
    <s v="Female"/>
    <d v="1971-06-19T00:00:00"/>
    <n v="51"/>
    <n v="4"/>
    <x v="3"/>
    <x v="0"/>
    <s v="Black/African Am"/>
    <x v="0"/>
    <s v="A1c"/>
    <x v="421"/>
    <n v="9.7996492385864258"/>
    <x v="0"/>
    <n v="1"/>
    <n v="1"/>
    <n v="0"/>
    <n v="0"/>
    <n v="0"/>
    <n v="0"/>
  </r>
  <r>
    <n v="82"/>
    <s v="Female"/>
    <d v="1994-07-16T00:00:00"/>
    <n v="28"/>
    <n v="4"/>
    <x v="3"/>
    <x v="1"/>
    <s v="White/Caucasian"/>
    <x v="0"/>
    <s v="A1c"/>
    <x v="422"/>
    <n v="7.6579580307006836"/>
    <x v="0"/>
    <n v="1"/>
    <n v="1"/>
    <n v="0"/>
    <n v="0"/>
    <n v="1"/>
    <n v="0"/>
  </r>
  <r>
    <n v="85"/>
    <s v="Male"/>
    <d v="1991-02-16T00:00:00"/>
    <n v="32"/>
    <n v="4"/>
    <x v="3"/>
    <x v="1"/>
    <s v="White/Caucasian"/>
    <x v="0"/>
    <s v="A1c"/>
    <x v="250"/>
    <n v="6.2351441383361816"/>
    <x v="0"/>
    <n v="1"/>
    <n v="1"/>
    <n v="0"/>
    <n v="0"/>
    <n v="1"/>
    <n v="0"/>
  </r>
  <r>
    <n v="86"/>
    <s v="Male"/>
    <d v="1952-06-11T00:00:00"/>
    <n v="71"/>
    <n v="4"/>
    <x v="3"/>
    <x v="1"/>
    <s v="White/Caucasian"/>
    <x v="0"/>
    <s v="A1c"/>
    <x v="423"/>
    <n v="6.6397414207458496"/>
    <x v="0"/>
    <n v="1"/>
    <n v="1"/>
    <n v="1"/>
    <n v="1"/>
    <n v="1"/>
    <n v="1"/>
  </r>
  <r>
    <n v="106"/>
    <s v="Female"/>
    <d v="1998-07-28T00:00:00"/>
    <n v="24"/>
    <n v="4"/>
    <x v="3"/>
    <x v="1"/>
    <s v="White/Caucasian"/>
    <x v="0"/>
    <s v="A1c"/>
    <x v="136"/>
    <n v="7.7364683151245117"/>
    <x v="0"/>
    <n v="1"/>
    <n v="1"/>
    <n v="1"/>
    <n v="1"/>
    <n v="1"/>
    <n v="1"/>
  </r>
  <r>
    <n v="113"/>
    <s v="Male"/>
    <d v="1957-01-11T00:00:00"/>
    <n v="66"/>
    <n v="4"/>
    <x v="3"/>
    <x v="1"/>
    <s v="White/Caucasian"/>
    <x v="0"/>
    <s v="A1c"/>
    <x v="424"/>
    <n v="7.8494853973388672"/>
    <x v="0"/>
    <n v="1"/>
    <n v="1"/>
    <n v="0"/>
    <n v="0"/>
    <n v="1"/>
    <n v="0"/>
  </r>
  <r>
    <n v="119"/>
    <s v="Female"/>
    <d v="1963-07-17T00:00:00"/>
    <n v="59"/>
    <n v="4"/>
    <x v="3"/>
    <x v="1"/>
    <s v="White/Caucasian"/>
    <x v="0"/>
    <s v="A1c"/>
    <x v="58"/>
    <n v="6.6368961334228516"/>
    <x v="0"/>
    <n v="1"/>
    <n v="1"/>
    <n v="1"/>
    <n v="1"/>
    <n v="1"/>
    <n v="1"/>
  </r>
  <r>
    <n v="122"/>
    <s v="Female"/>
    <d v="1965-11-03T00:00:00"/>
    <n v="57"/>
    <n v="4"/>
    <x v="3"/>
    <x v="1"/>
    <s v="White/Caucasian"/>
    <x v="0"/>
    <s v="A1c"/>
    <x v="425"/>
    <n v="7.7109394073486328"/>
    <x v="0"/>
    <n v="1"/>
    <n v="1"/>
    <n v="0"/>
    <n v="0"/>
    <n v="1"/>
    <n v="0"/>
  </r>
  <r>
    <n v="134"/>
    <s v="Male"/>
    <d v="1937-05-05T00:00:00"/>
    <n v="86"/>
    <n v="4"/>
    <x v="3"/>
    <x v="1"/>
    <s v="White/Caucasian"/>
    <x v="0"/>
    <s v="A1c"/>
    <x v="53"/>
    <n v="8.9667673110961914"/>
    <x v="1"/>
    <n v="1"/>
    <n v="1"/>
    <n v="1"/>
    <n v="1"/>
    <n v="0"/>
    <n v="0"/>
  </r>
  <r>
    <n v="145"/>
    <s v="Male"/>
    <d v="1954-02-22T00:00:00"/>
    <n v="69"/>
    <n v="4"/>
    <x v="3"/>
    <x v="1"/>
    <s v="White/Caucasian"/>
    <x v="0"/>
    <s v="A1c"/>
    <x v="123"/>
    <n v="7.9986791610717773"/>
    <x v="0"/>
    <n v="1"/>
    <n v="1"/>
    <n v="1"/>
    <n v="1"/>
    <n v="1"/>
    <n v="1"/>
  </r>
  <r>
    <n v="152"/>
    <s v="Male"/>
    <d v="2008-04-27T00:00:00"/>
    <n v="15"/>
    <n v="4"/>
    <x v="3"/>
    <x v="1"/>
    <s v="White/Caucasian"/>
    <x v="0"/>
    <s v="A1c"/>
    <x v="11"/>
    <n v="7.3087277412414551"/>
    <x v="1"/>
    <n v="1"/>
    <n v="1"/>
    <n v="1"/>
    <n v="1"/>
    <n v="1"/>
    <n v="1"/>
  </r>
  <r>
    <n v="156"/>
    <s v="Male"/>
    <d v="1970-07-30T00:00:00"/>
    <n v="52"/>
    <n v="4"/>
    <x v="3"/>
    <x v="1"/>
    <s v="White/Caucasian"/>
    <x v="0"/>
    <s v="A1c"/>
    <x v="129"/>
    <n v="6.8064441680908203"/>
    <x v="0"/>
    <n v="1"/>
    <n v="1"/>
    <n v="1"/>
    <n v="1"/>
    <n v="1"/>
    <n v="1"/>
  </r>
  <r>
    <n v="165"/>
    <s v="Female"/>
    <d v="1955-02-15T00:00:00"/>
    <n v="68"/>
    <n v="4"/>
    <x v="3"/>
    <x v="2"/>
    <s v="Asian/Chinese/Japanese/Korean/Pacific Islander"/>
    <x v="0"/>
    <s v="A1c"/>
    <x v="6"/>
    <m/>
    <x v="0"/>
    <n v="1"/>
    <n v="0"/>
    <n v="0"/>
    <n v="0"/>
    <n v="1"/>
    <n v="0"/>
  </r>
  <r>
    <n v="174"/>
    <s v="Female"/>
    <d v="1991-01-01T00:00:00"/>
    <n v="32"/>
    <n v="4"/>
    <x v="3"/>
    <x v="1"/>
    <s v="White/Caucasian"/>
    <x v="0"/>
    <s v="A1c"/>
    <x v="154"/>
    <n v="6.9226932525634766"/>
    <x v="0"/>
    <n v="1"/>
    <n v="1"/>
    <n v="1"/>
    <n v="1"/>
    <n v="1"/>
    <n v="1"/>
  </r>
  <r>
    <n v="188"/>
    <s v="Female"/>
    <d v="1974-05-18T00:00:00"/>
    <n v="49"/>
    <n v="4"/>
    <x v="3"/>
    <x v="1"/>
    <s v="White/Caucasian"/>
    <x v="0"/>
    <s v="A1c"/>
    <x v="300"/>
    <n v="7.0249419212341309"/>
    <x v="0"/>
    <n v="1"/>
    <n v="1"/>
    <n v="1"/>
    <n v="1"/>
    <n v="1"/>
    <n v="1"/>
  </r>
  <r>
    <n v="194"/>
    <s v="Female"/>
    <d v="1954-05-12T00:00:00"/>
    <n v="69"/>
    <n v="4"/>
    <x v="3"/>
    <x v="1"/>
    <s v="White/Caucasian"/>
    <x v="0"/>
    <s v="A1c"/>
    <x v="309"/>
    <n v="7.2530899047851563"/>
    <x v="0"/>
    <n v="1"/>
    <n v="1"/>
    <n v="1"/>
    <n v="1"/>
    <n v="1"/>
    <n v="1"/>
  </r>
  <r>
    <n v="213"/>
    <s v="Female"/>
    <d v="1924-06-07T00:00:00"/>
    <n v="99"/>
    <n v="4"/>
    <x v="3"/>
    <x v="1"/>
    <s v="White/Caucasian"/>
    <x v="2"/>
    <s v="A1c"/>
    <x v="426"/>
    <n v="8.487060546875"/>
    <x v="1"/>
    <n v="1"/>
    <n v="1"/>
    <n v="1"/>
    <n v="1"/>
    <n v="0"/>
    <n v="0"/>
  </r>
  <r>
    <n v="222"/>
    <s v="Male"/>
    <d v="1953-04-15T00:00:00"/>
    <n v="70"/>
    <n v="4"/>
    <x v="3"/>
    <x v="1"/>
    <s v="White/Caucasian"/>
    <x v="0"/>
    <s v="A1c"/>
    <x v="427"/>
    <n v="5.8970808982849121"/>
    <x v="0"/>
    <n v="1"/>
    <n v="1"/>
    <n v="0"/>
    <n v="0"/>
    <n v="1"/>
    <n v="0"/>
  </r>
  <r>
    <n v="232"/>
    <s v="Male"/>
    <d v="1985-10-28T00:00:00"/>
    <n v="37"/>
    <n v="4"/>
    <x v="3"/>
    <x v="1"/>
    <s v="White/Caucasian"/>
    <x v="0"/>
    <s v="A1c"/>
    <x v="66"/>
    <n v="9.8372430801391602"/>
    <x v="0"/>
    <n v="1"/>
    <n v="1"/>
    <n v="1"/>
    <n v="1"/>
    <n v="0"/>
    <n v="0"/>
  </r>
  <r>
    <n v="234"/>
    <s v="Male"/>
    <d v="1961-03-22T00:00:00"/>
    <n v="62"/>
    <n v="4"/>
    <x v="3"/>
    <x v="1"/>
    <s v="White/Caucasian"/>
    <x v="0"/>
    <s v="A1c"/>
    <x v="428"/>
    <n v="6.5425076484680176"/>
    <x v="0"/>
    <n v="1"/>
    <n v="1"/>
    <n v="0"/>
    <n v="0"/>
    <n v="1"/>
    <n v="0"/>
  </r>
  <r>
    <n v="259"/>
    <s v="Male"/>
    <d v="1997-04-23T00:00:00"/>
    <n v="26"/>
    <n v="4"/>
    <x v="3"/>
    <x v="1"/>
    <s v="White/Caucasian"/>
    <x v="0"/>
    <s v="A1c"/>
    <x v="429"/>
    <n v="9.1355180740356445"/>
    <x v="0"/>
    <n v="1"/>
    <n v="1"/>
    <n v="0"/>
    <n v="0"/>
    <n v="0"/>
    <n v="0"/>
  </r>
  <r>
    <n v="261"/>
    <s v="Female"/>
    <d v="1970-02-15T00:00:00"/>
    <n v="53"/>
    <n v="4"/>
    <x v="3"/>
    <x v="1"/>
    <s v="White/Caucasian"/>
    <x v="0"/>
    <s v="A1c"/>
    <x v="247"/>
    <n v="9.6655511856079102"/>
    <x v="0"/>
    <n v="1"/>
    <n v="1"/>
    <n v="0"/>
    <n v="0"/>
    <n v="0"/>
    <n v="0"/>
  </r>
  <r>
    <n v="273"/>
    <s v="Male"/>
    <d v="1935-08-28T00:00:00"/>
    <n v="87"/>
    <n v="4"/>
    <x v="3"/>
    <x v="1"/>
    <s v="White/Caucasian"/>
    <x v="0"/>
    <s v="A1c"/>
    <x v="430"/>
    <n v="7.6336345672607422"/>
    <x v="1"/>
    <n v="1"/>
    <n v="1"/>
    <n v="1"/>
    <n v="1"/>
    <n v="1"/>
    <n v="1"/>
  </r>
  <r>
    <n v="284"/>
    <s v="Female"/>
    <d v="2005-05-16T00:00:00"/>
    <n v="18"/>
    <n v="4"/>
    <x v="3"/>
    <x v="1"/>
    <s v="White/Caucasian"/>
    <x v="0"/>
    <s v="A1c"/>
    <x v="272"/>
    <n v="9.8797531127929688"/>
    <x v="0"/>
    <n v="1"/>
    <n v="1"/>
    <n v="0"/>
    <n v="0"/>
    <n v="0"/>
    <n v="0"/>
  </r>
  <r>
    <n v="292"/>
    <s v="Male"/>
    <d v="2010-05-11T00:00:00"/>
    <n v="13"/>
    <n v="4"/>
    <x v="3"/>
    <x v="1"/>
    <s v="White/Caucasian"/>
    <x v="0"/>
    <s v="A1c"/>
    <x v="89"/>
    <n v="6.5323762893676758"/>
    <x v="1"/>
    <n v="1"/>
    <n v="1"/>
    <n v="0"/>
    <n v="0"/>
    <n v="1"/>
    <n v="0"/>
  </r>
  <r>
    <n v="298"/>
    <s v="Male"/>
    <d v="1950-11-20T00:00:00"/>
    <n v="72"/>
    <n v="4"/>
    <x v="3"/>
    <x v="1"/>
    <s v="White/Caucasian"/>
    <x v="0"/>
    <s v="A1c"/>
    <x v="148"/>
    <n v="9.1205720901489258"/>
    <x v="0"/>
    <n v="1"/>
    <n v="1"/>
    <n v="1"/>
    <n v="1"/>
    <n v="0"/>
    <n v="0"/>
  </r>
  <r>
    <n v="300"/>
    <s v="Female"/>
    <d v="1996-07-17T00:00:00"/>
    <n v="26"/>
    <n v="4"/>
    <x v="3"/>
    <x v="1"/>
    <s v="White/Caucasian"/>
    <x v="0"/>
    <s v="A1c"/>
    <x v="162"/>
    <n v="9.2617464065551758"/>
    <x v="0"/>
    <n v="1"/>
    <n v="1"/>
    <n v="1"/>
    <n v="1"/>
    <n v="0"/>
    <n v="0"/>
  </r>
  <r>
    <n v="302"/>
    <s v="Male"/>
    <d v="1951-05-01T00:00:00"/>
    <n v="72"/>
    <n v="4"/>
    <x v="3"/>
    <x v="1"/>
    <s v="White/Caucasian"/>
    <x v="0"/>
    <s v="A1c"/>
    <x v="249"/>
    <n v="7.7116503715515137"/>
    <x v="0"/>
    <n v="1"/>
    <n v="1"/>
    <n v="0"/>
    <n v="0"/>
    <n v="1"/>
    <n v="0"/>
  </r>
  <r>
    <n v="305"/>
    <s v="Male"/>
    <d v="1978-10-07T00:00:00"/>
    <n v="44"/>
    <n v="4"/>
    <x v="3"/>
    <x v="1"/>
    <s v="White/Caucasian"/>
    <x v="0"/>
    <s v="A1c"/>
    <x v="431"/>
    <n v="6.6434273719787598"/>
    <x v="0"/>
    <n v="1"/>
    <n v="1"/>
    <n v="1"/>
    <n v="1"/>
    <n v="1"/>
    <n v="1"/>
  </r>
  <r>
    <n v="307"/>
    <s v="Male"/>
    <d v="1932-05-12T00:00:00"/>
    <n v="91"/>
    <n v="4"/>
    <x v="3"/>
    <x v="1"/>
    <s v="White/Caucasian"/>
    <x v="0"/>
    <s v="A1c"/>
    <x v="286"/>
    <n v="8.4580564498901367"/>
    <x v="1"/>
    <n v="1"/>
    <n v="1"/>
    <n v="1"/>
    <n v="1"/>
    <n v="0"/>
    <n v="0"/>
  </r>
  <r>
    <n v="335"/>
    <s v="Male"/>
    <d v="1941-04-27T00:00:00"/>
    <n v="82"/>
    <n v="4"/>
    <x v="3"/>
    <x v="1"/>
    <s v="White/Caucasian"/>
    <x v="0"/>
    <s v="A1c"/>
    <x v="372"/>
    <n v="7.776423454284668"/>
    <x v="1"/>
    <n v="1"/>
    <n v="1"/>
    <n v="1"/>
    <n v="1"/>
    <n v="1"/>
    <n v="1"/>
  </r>
  <r>
    <n v="359"/>
    <s v="Male"/>
    <d v="1946-11-17T00:00:00"/>
    <n v="76"/>
    <n v="4"/>
    <x v="3"/>
    <x v="1"/>
    <s v="White/Caucasian"/>
    <x v="0"/>
    <s v="A1c"/>
    <x v="432"/>
    <n v="9.6542110443115234"/>
    <x v="1"/>
    <n v="1"/>
    <n v="1"/>
    <n v="1"/>
    <n v="1"/>
    <n v="0"/>
    <n v="0"/>
  </r>
  <r>
    <n v="365"/>
    <s v="Female"/>
    <d v="1943-04-03T00:00:00"/>
    <n v="80"/>
    <n v="4"/>
    <x v="3"/>
    <x v="1"/>
    <s v="White/Caucasian"/>
    <x v="0"/>
    <s v="A1c"/>
    <x v="328"/>
    <n v="7.6868610382080078"/>
    <x v="1"/>
    <n v="1"/>
    <n v="1"/>
    <n v="1"/>
    <n v="1"/>
    <n v="1"/>
    <n v="1"/>
  </r>
  <r>
    <n v="388"/>
    <s v="Female"/>
    <d v="1960-11-28T00:00:00"/>
    <n v="62"/>
    <n v="4"/>
    <x v="3"/>
    <x v="0"/>
    <s v="Black/African Am"/>
    <x v="0"/>
    <s v="A1c"/>
    <x v="290"/>
    <n v="8.5485057830810547"/>
    <x v="0"/>
    <n v="1"/>
    <n v="1"/>
    <n v="1"/>
    <n v="1"/>
    <n v="0"/>
    <n v="0"/>
  </r>
  <r>
    <n v="391"/>
    <s v="Male"/>
    <d v="1964-04-28T00:00:00"/>
    <n v="59"/>
    <n v="4"/>
    <x v="3"/>
    <x v="1"/>
    <s v="White/Caucasian"/>
    <x v="0"/>
    <s v="A1c"/>
    <x v="226"/>
    <n v="6.3288111686706543"/>
    <x v="0"/>
    <n v="1"/>
    <n v="1"/>
    <n v="0"/>
    <n v="0"/>
    <n v="1"/>
    <n v="0"/>
  </r>
  <r>
    <n v="408"/>
    <s v="Female"/>
    <d v="1945-11-03T00:00:00"/>
    <n v="77"/>
    <n v="4"/>
    <x v="3"/>
    <x v="1"/>
    <s v="White/Caucasian"/>
    <x v="0"/>
    <s v="A1c"/>
    <x v="382"/>
    <n v="6.0936069488525391"/>
    <x v="1"/>
    <n v="1"/>
    <n v="1"/>
    <n v="0"/>
    <n v="0"/>
    <n v="1"/>
    <n v="0"/>
  </r>
  <r>
    <n v="420"/>
    <s v="Female"/>
    <d v="1984-04-14T00:00:00"/>
    <n v="39"/>
    <n v="4"/>
    <x v="3"/>
    <x v="1"/>
    <s v="White/Caucasian"/>
    <x v="0"/>
    <s v="A1c"/>
    <x v="174"/>
    <n v="7.069580078125"/>
    <x v="0"/>
    <n v="1"/>
    <n v="1"/>
    <n v="1"/>
    <n v="1"/>
    <n v="1"/>
    <n v="1"/>
  </r>
  <r>
    <n v="426"/>
    <s v="Male"/>
    <d v="1949-05-30T00:00:00"/>
    <n v="74"/>
    <n v="4"/>
    <x v="3"/>
    <x v="1"/>
    <s v="White/Caucasian"/>
    <x v="0"/>
    <s v="A1c"/>
    <x v="93"/>
    <n v="7.5420503616333008"/>
    <x v="0"/>
    <n v="1"/>
    <n v="1"/>
    <n v="0"/>
    <n v="0"/>
    <n v="1"/>
    <n v="0"/>
  </r>
  <r>
    <n v="442"/>
    <s v="Female"/>
    <d v="1960-01-15T00:00:00"/>
    <n v="63"/>
    <n v="4"/>
    <x v="3"/>
    <x v="4"/>
    <s v="Unknown"/>
    <x v="0"/>
    <s v="A1c"/>
    <x v="6"/>
    <m/>
    <x v="0"/>
    <n v="1"/>
    <n v="0"/>
    <n v="0"/>
    <n v="0"/>
    <n v="1"/>
    <n v="0"/>
  </r>
  <r>
    <n v="468"/>
    <s v="Female"/>
    <d v="1966-09-10T00:00:00"/>
    <n v="56"/>
    <n v="4"/>
    <x v="3"/>
    <x v="1"/>
    <s v="White/Caucasian"/>
    <x v="0"/>
    <s v="A1c"/>
    <x v="433"/>
    <n v="9.4525508880615234"/>
    <x v="0"/>
    <n v="1"/>
    <n v="1"/>
    <n v="1"/>
    <n v="1"/>
    <n v="0"/>
    <n v="0"/>
  </r>
  <r>
    <n v="471"/>
    <s v="Male"/>
    <d v="1996-01-23T00:00:00"/>
    <n v="27"/>
    <n v="4"/>
    <x v="3"/>
    <x v="1"/>
    <s v="White/Caucasian"/>
    <x v="0"/>
    <s v="A1c"/>
    <x v="87"/>
    <n v="8.7013225555419922"/>
    <x v="0"/>
    <n v="1"/>
    <n v="1"/>
    <n v="0"/>
    <n v="0"/>
    <n v="0"/>
    <n v="0"/>
  </r>
  <r>
    <n v="473"/>
    <s v="Female"/>
    <d v="1958-03-06T00:00:00"/>
    <n v="65"/>
    <n v="4"/>
    <x v="3"/>
    <x v="1"/>
    <s v="White/Caucasian"/>
    <x v="0"/>
    <s v="A1c"/>
    <x v="132"/>
    <n v="9.9866800308227539"/>
    <x v="0"/>
    <n v="1"/>
    <n v="1"/>
    <n v="0"/>
    <n v="0"/>
    <n v="0"/>
    <n v="0"/>
  </r>
  <r>
    <n v="475"/>
    <s v="Male"/>
    <d v="1966-08-21T00:00:00"/>
    <n v="56"/>
    <n v="4"/>
    <x v="3"/>
    <x v="1"/>
    <s v="White/Caucasian"/>
    <x v="0"/>
    <s v="A1c"/>
    <x v="434"/>
    <n v="6.4130825996398926"/>
    <x v="0"/>
    <n v="1"/>
    <n v="1"/>
    <n v="1"/>
    <n v="1"/>
    <n v="1"/>
    <n v="1"/>
  </r>
  <r>
    <n v="481"/>
    <s v="Female"/>
    <d v="1987-10-05T00:00:00"/>
    <n v="35"/>
    <n v="4"/>
    <x v="3"/>
    <x v="1"/>
    <s v="White/Caucasian"/>
    <x v="3"/>
    <s v="A1c"/>
    <x v="395"/>
    <n v="7.4876003265380859"/>
    <x v="0"/>
    <n v="1"/>
    <n v="1"/>
    <n v="1"/>
    <n v="1"/>
    <n v="1"/>
    <n v="1"/>
  </r>
  <r>
    <n v="490"/>
    <s v="Female"/>
    <d v="1997-03-08T00:00:00"/>
    <n v="26"/>
    <n v="4"/>
    <x v="3"/>
    <x v="1"/>
    <s v="White/Caucasian"/>
    <x v="0"/>
    <s v="A1c"/>
    <x v="435"/>
    <n v="8.3027820587158203"/>
    <x v="0"/>
    <n v="1"/>
    <n v="1"/>
    <n v="1"/>
    <n v="1"/>
    <n v="0"/>
    <n v="0"/>
  </r>
  <r>
    <n v="497"/>
    <s v="Female"/>
    <d v="1947-10-24T00:00:00"/>
    <n v="75"/>
    <n v="4"/>
    <x v="3"/>
    <x v="4"/>
    <s v="Unknown"/>
    <x v="0"/>
    <s v="A1c"/>
    <x v="6"/>
    <m/>
    <x v="0"/>
    <n v="1"/>
    <n v="0"/>
    <n v="0"/>
    <n v="0"/>
    <n v="1"/>
    <n v="0"/>
  </r>
  <r>
    <n v="511"/>
    <s v="Male"/>
    <d v="1964-12-07T00:00:00"/>
    <n v="58"/>
    <n v="4"/>
    <x v="3"/>
    <x v="1"/>
    <s v="White/Caucasian"/>
    <x v="0"/>
    <s v="A1c"/>
    <x v="267"/>
    <n v="8.4577732086181641"/>
    <x v="0"/>
    <n v="1"/>
    <n v="1"/>
    <n v="1"/>
    <n v="1"/>
    <n v="0"/>
    <n v="0"/>
  </r>
  <r>
    <n v="515"/>
    <s v="Female"/>
    <d v="1939-07-17T00:00:00"/>
    <n v="83"/>
    <n v="4"/>
    <x v="3"/>
    <x v="1"/>
    <s v="White/Caucasian"/>
    <x v="0"/>
    <s v="A1c"/>
    <x v="253"/>
    <n v="8.077509880065918"/>
    <x v="1"/>
    <n v="1"/>
    <n v="1"/>
    <n v="0"/>
    <n v="0"/>
    <n v="0"/>
    <n v="0"/>
  </r>
  <r>
    <n v="527"/>
    <s v="Female"/>
    <d v="1975-08-21T00:00:00"/>
    <n v="47"/>
    <n v="4"/>
    <x v="3"/>
    <x v="1"/>
    <s v="White/Caucasian"/>
    <x v="0"/>
    <s v="A1c"/>
    <x v="268"/>
    <n v="7.7869443893432617"/>
    <x v="0"/>
    <n v="1"/>
    <n v="1"/>
    <n v="1"/>
    <n v="1"/>
    <n v="1"/>
    <n v="1"/>
  </r>
  <r>
    <n v="562"/>
    <s v="Female"/>
    <d v="1957-06-12T00:00:00"/>
    <n v="66"/>
    <n v="4"/>
    <x v="3"/>
    <x v="1"/>
    <s v="White/Caucasian"/>
    <x v="0"/>
    <s v="A1c"/>
    <x v="402"/>
    <n v="8.6520318984985352"/>
    <x v="0"/>
    <n v="1"/>
    <n v="1"/>
    <n v="1"/>
    <n v="1"/>
    <n v="0"/>
    <n v="0"/>
  </r>
  <r>
    <n v="596"/>
    <s v="Female"/>
    <d v="1940-01-30T00:00:00"/>
    <n v="83"/>
    <n v="4"/>
    <x v="3"/>
    <x v="1"/>
    <s v="White/Caucasian"/>
    <x v="0"/>
    <s v="A1c"/>
    <x v="280"/>
    <n v="8.6112346649169922"/>
    <x v="1"/>
    <n v="1"/>
    <n v="1"/>
    <n v="1"/>
    <n v="1"/>
    <n v="0"/>
    <n v="0"/>
  </r>
  <r>
    <n v="600"/>
    <s v="Female"/>
    <d v="1944-08-30T00:00:00"/>
    <n v="78"/>
    <n v="4"/>
    <x v="3"/>
    <x v="1"/>
    <s v="White/Caucasian"/>
    <x v="0"/>
    <s v="A1c"/>
    <x v="354"/>
    <n v="9.3271341323852539"/>
    <x v="1"/>
    <n v="1"/>
    <n v="1"/>
    <n v="1"/>
    <n v="1"/>
    <n v="0"/>
    <n v="0"/>
  </r>
  <r>
    <n v="617"/>
    <s v="Male"/>
    <d v="1972-12-18T00:00:00"/>
    <n v="50"/>
    <n v="4"/>
    <x v="3"/>
    <x v="1"/>
    <s v="White/Caucasian"/>
    <x v="0"/>
    <s v="A1c"/>
    <x v="366"/>
    <n v="8.8704967498779297"/>
    <x v="0"/>
    <n v="1"/>
    <n v="1"/>
    <n v="0"/>
    <n v="0"/>
    <n v="0"/>
    <n v="0"/>
  </r>
  <r>
    <n v="638"/>
    <s v="Male"/>
    <d v="1956-08-04T00:00:00"/>
    <n v="66"/>
    <n v="4"/>
    <x v="3"/>
    <x v="1"/>
    <s v="White/Caucasian"/>
    <x v="0"/>
    <s v="A1c"/>
    <x v="240"/>
    <n v="6.2221760749816895"/>
    <x v="0"/>
    <n v="1"/>
    <n v="1"/>
    <n v="0"/>
    <n v="0"/>
    <n v="1"/>
    <n v="0"/>
  </r>
  <r>
    <n v="640"/>
    <s v="Female"/>
    <d v="1984-12-06T00:00:00"/>
    <n v="38"/>
    <n v="4"/>
    <x v="3"/>
    <x v="1"/>
    <s v="White/Caucasian"/>
    <x v="0"/>
    <s v="A1c"/>
    <x v="242"/>
    <n v="9.320734977722168"/>
    <x v="0"/>
    <n v="1"/>
    <n v="1"/>
    <n v="1"/>
    <n v="1"/>
    <n v="0"/>
    <n v="0"/>
  </r>
  <r>
    <n v="644"/>
    <s v="Female"/>
    <d v="1988-04-08T00:00:00"/>
    <n v="35"/>
    <n v="4"/>
    <x v="3"/>
    <x v="1"/>
    <s v="White/Caucasian"/>
    <x v="3"/>
    <s v="A1c"/>
    <x v="396"/>
    <n v="6.8101544380187988"/>
    <x v="0"/>
    <n v="1"/>
    <n v="1"/>
    <n v="1"/>
    <n v="1"/>
    <n v="1"/>
    <n v="1"/>
  </r>
  <r>
    <n v="658"/>
    <s v="Male"/>
    <d v="1955-12-04T00:00:00"/>
    <n v="67"/>
    <n v="4"/>
    <x v="3"/>
    <x v="1"/>
    <s v="White/Caucasian"/>
    <x v="0"/>
    <s v="A1c"/>
    <x v="11"/>
    <n v="7.5519700050354004"/>
    <x v="0"/>
    <n v="1"/>
    <n v="1"/>
    <n v="1"/>
    <n v="1"/>
    <n v="1"/>
    <n v="1"/>
  </r>
  <r>
    <n v="659"/>
    <s v="Male"/>
    <d v="1989-06-08T00:00:00"/>
    <n v="34"/>
    <n v="4"/>
    <x v="3"/>
    <x v="1"/>
    <s v="White/Caucasian"/>
    <x v="0"/>
    <s v="A1c"/>
    <x v="16"/>
    <n v="7.892054557800293"/>
    <x v="0"/>
    <n v="1"/>
    <n v="1"/>
    <n v="1"/>
    <n v="1"/>
    <n v="1"/>
    <n v="1"/>
  </r>
  <r>
    <n v="666"/>
    <s v="Female"/>
    <d v="1995-11-02T00:00:00"/>
    <n v="27"/>
    <n v="4"/>
    <x v="3"/>
    <x v="1"/>
    <s v="White/Caucasian"/>
    <x v="0"/>
    <s v="A1c"/>
    <x v="436"/>
    <n v="7.894676685333252"/>
    <x v="0"/>
    <n v="1"/>
    <n v="1"/>
    <n v="1"/>
    <n v="1"/>
    <n v="1"/>
    <n v="1"/>
  </r>
  <r>
    <n v="674"/>
    <s v="Female"/>
    <d v="1987-03-05T00:00:00"/>
    <n v="36"/>
    <n v="4"/>
    <x v="3"/>
    <x v="1"/>
    <s v="White/Caucasian"/>
    <x v="3"/>
    <s v="A1c"/>
    <x v="110"/>
    <n v="7.287806510925293"/>
    <x v="0"/>
    <n v="1"/>
    <n v="1"/>
    <n v="1"/>
    <n v="1"/>
    <n v="1"/>
    <n v="1"/>
  </r>
  <r>
    <n v="676"/>
    <s v="Male"/>
    <d v="1925-11-16T00:00:00"/>
    <n v="97"/>
    <n v="4"/>
    <x v="3"/>
    <x v="1"/>
    <s v="White/Caucasian"/>
    <x v="2"/>
    <s v="A1c"/>
    <x v="415"/>
    <n v="9.4547948837280273"/>
    <x v="1"/>
    <n v="1"/>
    <n v="1"/>
    <n v="1"/>
    <n v="1"/>
    <n v="0"/>
    <n v="0"/>
  </r>
  <r>
    <n v="683"/>
    <s v="Female"/>
    <d v="1991-07-23T00:00:00"/>
    <n v="31"/>
    <n v="4"/>
    <x v="3"/>
    <x v="1"/>
    <s v="White/Caucasian"/>
    <x v="0"/>
    <s v="A1c"/>
    <x v="82"/>
    <n v="7.8454360961914063"/>
    <x v="0"/>
    <n v="1"/>
    <n v="1"/>
    <n v="0"/>
    <n v="0"/>
    <n v="1"/>
    <n v="0"/>
  </r>
  <r>
    <n v="703"/>
    <s v="Male"/>
    <d v="1928-12-13T00:00:00"/>
    <n v="94"/>
    <n v="4"/>
    <x v="3"/>
    <x v="1"/>
    <s v="White/Caucasian"/>
    <x v="2"/>
    <s v="A1c"/>
    <x v="105"/>
    <n v="8.0448036193847656"/>
    <x v="1"/>
    <n v="1"/>
    <n v="1"/>
    <n v="1"/>
    <n v="1"/>
    <n v="0"/>
    <n v="0"/>
  </r>
  <r>
    <n v="723"/>
    <s v="Male"/>
    <d v="1975-07-16T00:00:00"/>
    <n v="47"/>
    <n v="4"/>
    <x v="3"/>
    <x v="1"/>
    <s v="White/Caucasian"/>
    <x v="0"/>
    <s v="A1c"/>
    <x v="57"/>
    <n v="6.2301454544067383"/>
    <x v="0"/>
    <n v="1"/>
    <n v="1"/>
    <n v="1"/>
    <n v="1"/>
    <n v="1"/>
    <n v="1"/>
  </r>
  <r>
    <n v="729"/>
    <s v="Male"/>
    <d v="1959-11-29T00:00:00"/>
    <n v="63"/>
    <n v="4"/>
    <x v="3"/>
    <x v="0"/>
    <s v="Black/African Am"/>
    <x v="0"/>
    <s v="A1c"/>
    <x v="255"/>
    <n v="9.4127597808837891"/>
    <x v="0"/>
    <n v="1"/>
    <n v="1"/>
    <n v="1"/>
    <n v="1"/>
    <n v="0"/>
    <n v="0"/>
  </r>
  <r>
    <n v="742"/>
    <s v="Female"/>
    <d v="2007-08-05T00:00:00"/>
    <n v="15"/>
    <n v="4"/>
    <x v="3"/>
    <x v="1"/>
    <s v="White/Caucasian"/>
    <x v="0"/>
    <s v="A1c"/>
    <x v="3"/>
    <n v="9.6415996551513672"/>
    <x v="1"/>
    <n v="1"/>
    <n v="1"/>
    <n v="1"/>
    <n v="1"/>
    <n v="0"/>
    <n v="0"/>
  </r>
  <r>
    <n v="749"/>
    <s v="Male"/>
    <d v="1994-07-23T00:00:00"/>
    <n v="28"/>
    <n v="4"/>
    <x v="3"/>
    <x v="1"/>
    <s v="White/Caucasian"/>
    <x v="0"/>
    <s v="A1c"/>
    <x v="92"/>
    <n v="7.5535726547241211"/>
    <x v="0"/>
    <n v="1"/>
    <n v="1"/>
    <n v="1"/>
    <n v="1"/>
    <n v="1"/>
    <n v="1"/>
  </r>
  <r>
    <n v="774"/>
    <s v="Female"/>
    <d v="1983-05-17T00:00:00"/>
    <n v="40"/>
    <n v="4"/>
    <x v="3"/>
    <x v="1"/>
    <s v="White/Caucasian"/>
    <x v="0"/>
    <s v="A1c"/>
    <x v="129"/>
    <n v="9.7417926788330078"/>
    <x v="0"/>
    <n v="1"/>
    <n v="1"/>
    <n v="1"/>
    <n v="1"/>
    <n v="0"/>
    <n v="0"/>
  </r>
  <r>
    <n v="782"/>
    <s v="Male"/>
    <d v="1949-03-10T00:00:00"/>
    <n v="74"/>
    <n v="4"/>
    <x v="3"/>
    <x v="1"/>
    <s v="White/Caucasian"/>
    <x v="0"/>
    <s v="A1c"/>
    <x v="282"/>
    <n v="9.267791748046875"/>
    <x v="0"/>
    <n v="1"/>
    <n v="1"/>
    <n v="0"/>
    <n v="0"/>
    <n v="0"/>
    <n v="0"/>
  </r>
  <r>
    <n v="784"/>
    <s v="Male"/>
    <d v="1982-10-24T00:00:00"/>
    <n v="40"/>
    <n v="4"/>
    <x v="3"/>
    <x v="1"/>
    <s v="White/Caucasian"/>
    <x v="0"/>
    <s v="A1c"/>
    <x v="402"/>
    <n v="7.6537265777587891"/>
    <x v="0"/>
    <n v="1"/>
    <n v="1"/>
    <n v="1"/>
    <n v="1"/>
    <n v="1"/>
    <n v="1"/>
  </r>
  <r>
    <n v="793"/>
    <s v="Male"/>
    <d v="2002-06-28T00:00:00"/>
    <n v="20"/>
    <n v="4"/>
    <x v="3"/>
    <x v="1"/>
    <s v="White/Caucasian"/>
    <x v="0"/>
    <s v="A1c"/>
    <x v="420"/>
    <n v="5.9806232452392578"/>
    <x v="0"/>
    <n v="1"/>
    <n v="1"/>
    <n v="0"/>
    <n v="0"/>
    <n v="1"/>
    <n v="0"/>
  </r>
  <r>
    <n v="803"/>
    <s v="Male"/>
    <d v="1988-02-18T00:00:00"/>
    <n v="35"/>
    <n v="4"/>
    <x v="3"/>
    <x v="1"/>
    <s v="White/Caucasian"/>
    <x v="0"/>
    <s v="A1c"/>
    <x v="437"/>
    <n v="6.5076160430908203"/>
    <x v="0"/>
    <n v="1"/>
    <n v="1"/>
    <n v="0"/>
    <n v="0"/>
    <n v="1"/>
    <n v="0"/>
  </r>
  <r>
    <n v="806"/>
    <s v="Male"/>
    <d v="1924-05-19T00:00:00"/>
    <n v="99"/>
    <n v="4"/>
    <x v="3"/>
    <x v="1"/>
    <s v="White/Caucasian"/>
    <x v="2"/>
    <s v="A1c"/>
    <x v="438"/>
    <n v="8.3637609481811523"/>
    <x v="1"/>
    <n v="1"/>
    <n v="1"/>
    <n v="1"/>
    <n v="1"/>
    <n v="0"/>
    <n v="0"/>
  </r>
  <r>
    <n v="812"/>
    <s v="Female"/>
    <d v="2004-08-12T00:00:00"/>
    <n v="18"/>
    <n v="4"/>
    <x v="3"/>
    <x v="1"/>
    <s v="White/Caucasian"/>
    <x v="0"/>
    <s v="A1c"/>
    <x v="439"/>
    <n v="9.5824565887451172"/>
    <x v="0"/>
    <n v="1"/>
    <n v="1"/>
    <n v="0"/>
    <n v="0"/>
    <n v="0"/>
    <n v="0"/>
  </r>
  <r>
    <n v="815"/>
    <s v="Male"/>
    <d v="1971-10-27T00:00:00"/>
    <n v="51"/>
    <n v="4"/>
    <x v="3"/>
    <x v="1"/>
    <s v="White/Caucasian"/>
    <x v="0"/>
    <s v="A1c"/>
    <x v="63"/>
    <n v="6.7516756057739258"/>
    <x v="0"/>
    <n v="1"/>
    <n v="1"/>
    <n v="1"/>
    <n v="1"/>
    <n v="1"/>
    <n v="1"/>
  </r>
  <r>
    <n v="822"/>
    <s v="Male"/>
    <d v="1947-05-12T00:00:00"/>
    <n v="76"/>
    <n v="4"/>
    <x v="3"/>
    <x v="1"/>
    <s v="White/Caucasian"/>
    <x v="0"/>
    <s v="A1c"/>
    <x v="349"/>
    <n v="8.9663906097412109"/>
    <x v="1"/>
    <n v="1"/>
    <n v="1"/>
    <n v="1"/>
    <n v="1"/>
    <n v="0"/>
    <n v="0"/>
  </r>
  <r>
    <n v="835"/>
    <s v="Male"/>
    <d v="2005-03-09T00:00:00"/>
    <n v="18"/>
    <n v="4"/>
    <x v="3"/>
    <x v="1"/>
    <s v="White/Caucasian"/>
    <x v="0"/>
    <s v="A1c"/>
    <x v="113"/>
    <n v="8.976527214050293"/>
    <x v="0"/>
    <n v="1"/>
    <n v="1"/>
    <n v="1"/>
    <n v="1"/>
    <n v="0"/>
    <n v="0"/>
  </r>
  <r>
    <n v="889"/>
    <s v="Female"/>
    <d v="1978-12-24T00:00:00"/>
    <n v="44"/>
    <n v="4"/>
    <x v="3"/>
    <x v="4"/>
    <s v="Unknown"/>
    <x v="0"/>
    <s v="A1c"/>
    <x v="6"/>
    <m/>
    <x v="0"/>
    <n v="1"/>
    <n v="0"/>
    <n v="0"/>
    <n v="0"/>
    <n v="1"/>
    <n v="0"/>
  </r>
  <r>
    <n v="892"/>
    <s v="Male"/>
    <d v="1981-04-18T00:00:00"/>
    <n v="42"/>
    <n v="4"/>
    <x v="3"/>
    <x v="1"/>
    <s v="White/Caucasian"/>
    <x v="0"/>
    <s v="A1c"/>
    <x v="6"/>
    <m/>
    <x v="0"/>
    <n v="1"/>
    <n v="0"/>
    <n v="0"/>
    <n v="0"/>
    <n v="1"/>
    <n v="0"/>
  </r>
  <r>
    <n v="896"/>
    <s v="Male"/>
    <d v="1930-12-06T00:00:00"/>
    <n v="92"/>
    <n v="4"/>
    <x v="3"/>
    <x v="1"/>
    <s v="White/Caucasian"/>
    <x v="2"/>
    <s v="A1c"/>
    <x v="6"/>
    <m/>
    <x v="1"/>
    <n v="1"/>
    <n v="0"/>
    <n v="0"/>
    <n v="0"/>
    <n v="1"/>
    <n v="0"/>
  </r>
  <r>
    <n v="899"/>
    <s v="Male"/>
    <d v="1975-12-18T00:00:00"/>
    <n v="47"/>
    <n v="4"/>
    <x v="3"/>
    <x v="1"/>
    <s v="White/Caucasian"/>
    <x v="0"/>
    <s v="A1c"/>
    <x v="6"/>
    <m/>
    <x v="0"/>
    <n v="1"/>
    <n v="0"/>
    <n v="0"/>
    <n v="0"/>
    <n v="1"/>
    <n v="0"/>
  </r>
  <r>
    <n v="929"/>
    <s v="Female"/>
    <d v="1950-10-19T00:00:00"/>
    <n v="72"/>
    <n v="4"/>
    <x v="3"/>
    <x v="1"/>
    <s v="White/Caucasian"/>
    <x v="0"/>
    <s v="A1c"/>
    <x v="6"/>
    <m/>
    <x v="0"/>
    <n v="1"/>
    <n v="0"/>
    <n v="0"/>
    <n v="0"/>
    <n v="1"/>
    <n v="0"/>
  </r>
  <r>
    <n v="934"/>
    <s v="Male"/>
    <d v="1958-09-25T00:00:00"/>
    <n v="64"/>
    <n v="4"/>
    <x v="3"/>
    <x v="0"/>
    <s v="Black/African Am"/>
    <x v="0"/>
    <s v="A1c"/>
    <x v="6"/>
    <m/>
    <x v="0"/>
    <n v="1"/>
    <n v="0"/>
    <n v="0"/>
    <n v="0"/>
    <n v="1"/>
    <n v="0"/>
  </r>
  <r>
    <n v="940"/>
    <s v="Male"/>
    <d v="1930-07-26T00:00:00"/>
    <n v="92"/>
    <n v="4"/>
    <x v="3"/>
    <x v="1"/>
    <s v="White/Caucasian"/>
    <x v="2"/>
    <s v="A1c"/>
    <x v="6"/>
    <m/>
    <x v="1"/>
    <n v="1"/>
    <n v="0"/>
    <n v="0"/>
    <n v="0"/>
    <n v="1"/>
    <n v="0"/>
  </r>
  <r>
    <n v="943"/>
    <s v="Male"/>
    <d v="1959-06-23T00:00:00"/>
    <n v="63"/>
    <n v="4"/>
    <x v="3"/>
    <x v="1"/>
    <s v="White/Caucasian"/>
    <x v="0"/>
    <s v="A1c"/>
    <x v="6"/>
    <m/>
    <x v="0"/>
    <n v="1"/>
    <n v="0"/>
    <n v="0"/>
    <n v="0"/>
    <n v="1"/>
    <n v="0"/>
  </r>
  <r>
    <n v="951"/>
    <s v="Female"/>
    <d v="1950-01-05T00:00:00"/>
    <n v="73"/>
    <n v="4"/>
    <x v="3"/>
    <x v="1"/>
    <s v="White/Caucasian"/>
    <x v="0"/>
    <s v="A1c"/>
    <x v="6"/>
    <m/>
    <x v="0"/>
    <n v="1"/>
    <n v="0"/>
    <n v="0"/>
    <n v="0"/>
    <n v="1"/>
    <n v="0"/>
  </r>
  <r>
    <n v="957"/>
    <s v="Female"/>
    <d v="2002-10-16T00:00:00"/>
    <n v="20"/>
    <n v="4"/>
    <x v="3"/>
    <x v="1"/>
    <s v="White/Caucasian"/>
    <x v="0"/>
    <s v="A1c"/>
    <x v="6"/>
    <m/>
    <x v="0"/>
    <n v="1"/>
    <n v="0"/>
    <n v="0"/>
    <n v="0"/>
    <n v="1"/>
    <n v="0"/>
  </r>
  <r>
    <n v="966"/>
    <s v="Male"/>
    <d v="1943-02-26T00:00:00"/>
    <n v="80"/>
    <n v="4"/>
    <x v="3"/>
    <x v="1"/>
    <s v="White/Caucasian"/>
    <x v="0"/>
    <s v="A1c"/>
    <x v="6"/>
    <m/>
    <x v="1"/>
    <n v="1"/>
    <n v="0"/>
    <n v="0"/>
    <n v="0"/>
    <n v="1"/>
    <n v="0"/>
  </r>
  <r>
    <n v="971"/>
    <s v="Female"/>
    <d v="1942-06-27T00:00:00"/>
    <n v="80"/>
    <n v="4"/>
    <x v="3"/>
    <x v="1"/>
    <s v="White/Caucasian"/>
    <x v="0"/>
    <s v="A1c"/>
    <x v="6"/>
    <m/>
    <x v="1"/>
    <n v="1"/>
    <n v="0"/>
    <n v="0"/>
    <n v="0"/>
    <n v="1"/>
    <n v="0"/>
  </r>
  <r>
    <n v="981"/>
    <s v="Male"/>
    <d v="1986-05-29T00:00:00"/>
    <n v="37"/>
    <n v="4"/>
    <x v="3"/>
    <x v="1"/>
    <s v="White/Caucasian"/>
    <x v="0"/>
    <s v="A1c"/>
    <x v="6"/>
    <m/>
    <x v="0"/>
    <n v="1"/>
    <n v="0"/>
    <n v="0"/>
    <n v="0"/>
    <n v="1"/>
    <n v="0"/>
  </r>
  <r>
    <n v="990"/>
    <s v="Male"/>
    <d v="1996-11-29T00:00:00"/>
    <n v="26"/>
    <n v="4"/>
    <x v="3"/>
    <x v="1"/>
    <s v="White/Caucasian"/>
    <x v="0"/>
    <s v="A1c"/>
    <x v="6"/>
    <m/>
    <x v="0"/>
    <n v="1"/>
    <n v="0"/>
    <n v="0"/>
    <n v="0"/>
    <n v="1"/>
    <n v="0"/>
  </r>
  <r>
    <n v="993"/>
    <s v="Male"/>
    <d v="1934-05-02T00:00:00"/>
    <n v="89"/>
    <n v="4"/>
    <x v="3"/>
    <x v="1"/>
    <s v="White/Caucasian"/>
    <x v="0"/>
    <s v="A1c"/>
    <x v="6"/>
    <m/>
    <x v="1"/>
    <n v="1"/>
    <n v="0"/>
    <n v="0"/>
    <n v="0"/>
    <n v="1"/>
    <n v="0"/>
  </r>
  <r>
    <n v="994"/>
    <s v="Female"/>
    <d v="1986-08-03T00:00:00"/>
    <n v="36"/>
    <n v="4"/>
    <x v="3"/>
    <x v="1"/>
    <s v="White/Caucasian"/>
    <x v="3"/>
    <s v="A1c"/>
    <x v="6"/>
    <m/>
    <x v="0"/>
    <n v="1"/>
    <n v="0"/>
    <n v="0"/>
    <n v="0"/>
    <n v="1"/>
    <n v="0"/>
  </r>
  <r>
    <n v="1028"/>
    <s v="Female"/>
    <d v="1964-03-03T00:00:00"/>
    <n v="59"/>
    <n v="4"/>
    <x v="3"/>
    <x v="1"/>
    <s v="White/Caucasian"/>
    <x v="0"/>
    <s v="A1c"/>
    <x v="6"/>
    <m/>
    <x v="0"/>
    <n v="1"/>
    <n v="0"/>
    <n v="0"/>
    <n v="0"/>
    <n v="1"/>
    <n v="0"/>
  </r>
  <r>
    <n v="1035"/>
    <s v="Male"/>
    <d v="1948-03-20T00:00:00"/>
    <n v="75"/>
    <n v="4"/>
    <x v="3"/>
    <x v="1"/>
    <s v="White/Caucasian"/>
    <x v="0"/>
    <s v="A1c"/>
    <x v="6"/>
    <m/>
    <x v="0"/>
    <n v="1"/>
    <n v="0"/>
    <n v="0"/>
    <n v="0"/>
    <n v="1"/>
    <n v="0"/>
  </r>
  <r>
    <n v="1058"/>
    <s v="Female"/>
    <d v="1948-05-25T00:00:00"/>
    <n v="75"/>
    <n v="4"/>
    <x v="3"/>
    <x v="1"/>
    <s v="White/Caucasian"/>
    <x v="0"/>
    <s v="A1c"/>
    <x v="6"/>
    <m/>
    <x v="0"/>
    <n v="1"/>
    <n v="0"/>
    <n v="0"/>
    <n v="0"/>
    <n v="1"/>
    <n v="0"/>
  </r>
  <r>
    <n v="1062"/>
    <s v="Female"/>
    <d v="1972-01-08T00:00:00"/>
    <n v="51"/>
    <n v="4"/>
    <x v="3"/>
    <x v="0"/>
    <s v="Black/African Am"/>
    <x v="0"/>
    <s v="A1c"/>
    <x v="6"/>
    <m/>
    <x v="0"/>
    <n v="1"/>
    <n v="0"/>
    <n v="0"/>
    <n v="0"/>
    <n v="1"/>
    <n v="0"/>
  </r>
  <r>
    <n v="1068"/>
    <s v="Female"/>
    <d v="2001-08-09T00:00:00"/>
    <n v="21"/>
    <n v="4"/>
    <x v="3"/>
    <x v="1"/>
    <s v="White/Caucasian"/>
    <x v="0"/>
    <s v="A1c"/>
    <x v="6"/>
    <m/>
    <x v="0"/>
    <n v="1"/>
    <n v="0"/>
    <n v="0"/>
    <n v="0"/>
    <n v="1"/>
    <n v="0"/>
  </r>
  <r>
    <n v="1082"/>
    <s v="Male"/>
    <d v="1973-03-16T00:00:00"/>
    <n v="50"/>
    <n v="4"/>
    <x v="3"/>
    <x v="1"/>
    <s v="White/Caucasian"/>
    <x v="0"/>
    <s v="A1c"/>
    <x v="6"/>
    <m/>
    <x v="0"/>
    <n v="1"/>
    <n v="0"/>
    <n v="0"/>
    <n v="0"/>
    <n v="1"/>
    <n v="0"/>
  </r>
  <r>
    <n v="1083"/>
    <s v="Male"/>
    <d v="1933-01-14T00:00:00"/>
    <n v="90"/>
    <n v="4"/>
    <x v="3"/>
    <x v="0"/>
    <s v="Black/African Am"/>
    <x v="0"/>
    <s v="A1c"/>
    <x v="6"/>
    <m/>
    <x v="1"/>
    <n v="1"/>
    <n v="0"/>
    <n v="0"/>
    <n v="0"/>
    <n v="1"/>
    <n v="0"/>
  </r>
  <r>
    <n v="1100"/>
    <s v="Male"/>
    <d v="1968-09-02T00:00:00"/>
    <n v="54"/>
    <n v="4"/>
    <x v="3"/>
    <x v="1"/>
    <s v="White/Caucasian"/>
    <x v="0"/>
    <s v="A1c"/>
    <x v="6"/>
    <m/>
    <x v="0"/>
    <n v="1"/>
    <n v="0"/>
    <n v="0"/>
    <n v="0"/>
    <n v="1"/>
    <n v="0"/>
  </r>
  <r>
    <n v="1101"/>
    <s v="Female"/>
    <d v="1999-11-10T00:00:00"/>
    <n v="23"/>
    <n v="4"/>
    <x v="3"/>
    <x v="1"/>
    <s v="White/Caucasian"/>
    <x v="0"/>
    <s v="A1c"/>
    <x v="6"/>
    <m/>
    <x v="0"/>
    <n v="1"/>
    <n v="0"/>
    <n v="0"/>
    <n v="0"/>
    <n v="1"/>
    <n v="0"/>
  </r>
  <r>
    <n v="1105"/>
    <s v="Male"/>
    <d v="1929-12-01T00:00:00"/>
    <n v="93"/>
    <n v="4"/>
    <x v="3"/>
    <x v="1"/>
    <s v="White/Caucasian"/>
    <x v="2"/>
    <s v="A1c"/>
    <x v="6"/>
    <m/>
    <x v="1"/>
    <n v="1"/>
    <n v="0"/>
    <n v="0"/>
    <n v="0"/>
    <n v="1"/>
    <n v="0"/>
  </r>
  <r>
    <n v="1108"/>
    <s v="Female"/>
    <d v="1932-09-16T00:00:00"/>
    <n v="90"/>
    <n v="4"/>
    <x v="3"/>
    <x v="1"/>
    <s v="White/Caucasian"/>
    <x v="0"/>
    <s v="A1c"/>
    <x v="6"/>
    <m/>
    <x v="1"/>
    <n v="1"/>
    <n v="0"/>
    <n v="0"/>
    <n v="0"/>
    <n v="1"/>
    <n v="0"/>
  </r>
  <r>
    <n v="1111"/>
    <s v="Female"/>
    <d v="2006-09-08T00:00:00"/>
    <n v="16"/>
    <n v="4"/>
    <x v="3"/>
    <x v="1"/>
    <s v="White/Caucasian"/>
    <x v="0"/>
    <s v="A1c"/>
    <x v="6"/>
    <m/>
    <x v="1"/>
    <n v="1"/>
    <n v="0"/>
    <n v="0"/>
    <n v="0"/>
    <n v="1"/>
    <n v="0"/>
  </r>
  <r>
    <n v="1122"/>
    <s v="Female"/>
    <d v="1973-12-03T00:00:00"/>
    <n v="49"/>
    <n v="4"/>
    <x v="3"/>
    <x v="1"/>
    <s v="White/Caucasian"/>
    <x v="0"/>
    <s v="A1c"/>
    <x v="6"/>
    <m/>
    <x v="0"/>
    <n v="1"/>
    <n v="0"/>
    <n v="0"/>
    <n v="0"/>
    <n v="1"/>
    <n v="0"/>
  </r>
  <r>
    <n v="1139"/>
    <s v="Male"/>
    <d v="1977-03-28T00:00:00"/>
    <n v="46"/>
    <n v="4"/>
    <x v="3"/>
    <x v="1"/>
    <s v="White/Caucasian"/>
    <x v="0"/>
    <s v="A1c"/>
    <x v="6"/>
    <m/>
    <x v="0"/>
    <n v="1"/>
    <n v="0"/>
    <n v="0"/>
    <n v="0"/>
    <n v="1"/>
    <n v="0"/>
  </r>
  <r>
    <n v="1157"/>
    <s v="Male"/>
    <d v="1962-05-01T00:00:00"/>
    <n v="61"/>
    <n v="4"/>
    <x v="3"/>
    <x v="1"/>
    <s v="White/Caucasian"/>
    <x v="0"/>
    <s v="A1c"/>
    <x v="6"/>
    <m/>
    <x v="0"/>
    <n v="1"/>
    <n v="0"/>
    <n v="0"/>
    <n v="0"/>
    <n v="1"/>
    <n v="0"/>
  </r>
  <r>
    <n v="1165"/>
    <s v="Male"/>
    <d v="1995-06-27T00:00:00"/>
    <n v="27"/>
    <n v="4"/>
    <x v="3"/>
    <x v="1"/>
    <s v="White/Caucasian"/>
    <x v="0"/>
    <s v="A1c"/>
    <x v="6"/>
    <m/>
    <x v="0"/>
    <n v="1"/>
    <n v="0"/>
    <n v="0"/>
    <n v="0"/>
    <n v="1"/>
    <n v="0"/>
  </r>
  <r>
    <n v="1185"/>
    <s v="Male"/>
    <d v="1940-01-05T00:00:00"/>
    <n v="83"/>
    <n v="4"/>
    <x v="3"/>
    <x v="1"/>
    <s v="White/Caucasian"/>
    <x v="1"/>
    <s v="A1c"/>
    <x v="340"/>
    <n v="5.8"/>
    <x v="1"/>
    <n v="1"/>
    <n v="1"/>
    <n v="1"/>
    <n v="1"/>
    <n v="1"/>
    <n v="1"/>
  </r>
  <r>
    <n v="1194"/>
    <s v="Male"/>
    <d v="1954-12-13T00:00:00"/>
    <n v="68"/>
    <n v="4"/>
    <x v="3"/>
    <x v="1"/>
    <s v="White/Caucasian"/>
    <x v="0"/>
    <s v="A1c"/>
    <x v="138"/>
    <n v="6.0893230438232422"/>
    <x v="0"/>
    <n v="1"/>
    <n v="1"/>
    <n v="1"/>
    <n v="1"/>
    <n v="1"/>
    <n v="1"/>
  </r>
  <r>
    <n v="1218"/>
    <s v="Male"/>
    <d v="1968-03-15T00:00:00"/>
    <n v="55"/>
    <n v="4"/>
    <x v="3"/>
    <x v="1"/>
    <s v="White/Caucasian"/>
    <x v="0"/>
    <s v="A1c"/>
    <x v="440"/>
    <n v="5.8053922653198242"/>
    <x v="0"/>
    <n v="1"/>
    <n v="1"/>
    <n v="1"/>
    <n v="1"/>
    <n v="1"/>
    <n v="1"/>
  </r>
  <r>
    <n v="1233"/>
    <s v="Female"/>
    <d v="1946-11-23T00:00:00"/>
    <n v="76"/>
    <n v="4"/>
    <x v="3"/>
    <x v="0"/>
    <s v="Black/African Am"/>
    <x v="0"/>
    <s v="A1c"/>
    <x v="441"/>
    <n v="9.9680032730102539"/>
    <x v="1"/>
    <n v="1"/>
    <n v="1"/>
    <n v="0"/>
    <n v="0"/>
    <n v="0"/>
    <n v="0"/>
  </r>
  <r>
    <n v="1234"/>
    <s v="Female"/>
    <d v="1993-03-16T00:00:00"/>
    <n v="30"/>
    <n v="4"/>
    <x v="3"/>
    <x v="1"/>
    <s v="White/Caucasian"/>
    <x v="0"/>
    <s v="A1c"/>
    <x v="105"/>
    <n v="6.5116190910339355"/>
    <x v="0"/>
    <n v="1"/>
    <n v="1"/>
    <n v="1"/>
    <n v="1"/>
    <n v="1"/>
    <n v="1"/>
  </r>
  <r>
    <n v="1238"/>
    <s v="Male"/>
    <d v="1991-11-13T00:00:00"/>
    <n v="31"/>
    <n v="4"/>
    <x v="3"/>
    <x v="1"/>
    <s v="White/Caucasian"/>
    <x v="0"/>
    <s v="A1c"/>
    <x v="322"/>
    <n v="8.3326940536499023"/>
    <x v="0"/>
    <n v="1"/>
    <n v="1"/>
    <n v="1"/>
    <n v="1"/>
    <n v="0"/>
    <n v="0"/>
  </r>
  <r>
    <n v="1251"/>
    <s v="Male"/>
    <d v="1998-07-18T00:00:00"/>
    <n v="24"/>
    <n v="4"/>
    <x v="3"/>
    <x v="1"/>
    <s v="White/Caucasian"/>
    <x v="0"/>
    <s v="A1c"/>
    <x v="14"/>
    <n v="7.0028796195983887"/>
    <x v="0"/>
    <n v="1"/>
    <n v="1"/>
    <n v="0"/>
    <n v="0"/>
    <n v="1"/>
    <n v="0"/>
  </r>
  <r>
    <n v="1257"/>
    <s v="Male"/>
    <d v="1949-11-13T00:00:00"/>
    <n v="73"/>
    <n v="4"/>
    <x v="3"/>
    <x v="1"/>
    <s v="White/Caucasian"/>
    <x v="0"/>
    <s v="A1c"/>
    <x v="442"/>
    <n v="9.2670707702636719"/>
    <x v="0"/>
    <n v="1"/>
    <n v="1"/>
    <n v="0"/>
    <n v="0"/>
    <n v="0"/>
    <n v="0"/>
  </r>
  <r>
    <n v="1260"/>
    <s v="Female"/>
    <d v="1952-11-25T00:00:00"/>
    <n v="70"/>
    <n v="4"/>
    <x v="3"/>
    <x v="2"/>
    <s v="Asian/Chinese/Japanese/Korean/Pacific Islander"/>
    <x v="0"/>
    <s v="A1c"/>
    <x v="443"/>
    <n v="8.6336154937744141"/>
    <x v="0"/>
    <n v="1"/>
    <n v="1"/>
    <n v="1"/>
    <n v="1"/>
    <n v="0"/>
    <n v="0"/>
  </r>
  <r>
    <n v="1277"/>
    <s v="Female"/>
    <d v="1941-07-21T00:00:00"/>
    <n v="81"/>
    <n v="4"/>
    <x v="3"/>
    <x v="4"/>
    <s v="Unknown"/>
    <x v="0"/>
    <s v="A1c"/>
    <x v="6"/>
    <m/>
    <x v="1"/>
    <n v="1"/>
    <n v="0"/>
    <n v="0"/>
    <n v="0"/>
    <n v="1"/>
    <n v="0"/>
  </r>
  <r>
    <n v="1294"/>
    <s v="Male"/>
    <d v="1992-03-25T00:00:00"/>
    <n v="31"/>
    <n v="4"/>
    <x v="3"/>
    <x v="1"/>
    <s v="White/Caucasian"/>
    <x v="0"/>
    <s v="A1c"/>
    <x v="444"/>
    <n v="7.413261890411377"/>
    <x v="0"/>
    <n v="1"/>
    <n v="1"/>
    <n v="1"/>
    <n v="1"/>
    <n v="1"/>
    <n v="1"/>
  </r>
  <r>
    <n v="1295"/>
    <s v="Male"/>
    <d v="2006-10-16T00:00:00"/>
    <n v="16"/>
    <n v="4"/>
    <x v="3"/>
    <x v="1"/>
    <s v="White/Caucasian"/>
    <x v="0"/>
    <s v="A1c"/>
    <x v="445"/>
    <n v="7.5827102661132813"/>
    <x v="1"/>
    <n v="1"/>
    <n v="1"/>
    <n v="1"/>
    <n v="1"/>
    <n v="1"/>
    <n v="1"/>
  </r>
  <r>
    <n v="1297"/>
    <s v="Female"/>
    <d v="1968-07-16T00:00:00"/>
    <n v="54"/>
    <n v="4"/>
    <x v="3"/>
    <x v="1"/>
    <s v="White/Caucasian"/>
    <x v="0"/>
    <s v="A1c"/>
    <x v="36"/>
    <n v="8.668766975402832"/>
    <x v="0"/>
    <n v="1"/>
    <n v="1"/>
    <n v="0"/>
    <n v="0"/>
    <n v="0"/>
    <n v="0"/>
  </r>
  <r>
    <n v="1302"/>
    <s v="Male"/>
    <d v="1972-09-30T00:00:00"/>
    <n v="50"/>
    <n v="4"/>
    <x v="3"/>
    <x v="1"/>
    <s v="White/Caucasian"/>
    <x v="0"/>
    <s v="A1c"/>
    <x v="18"/>
    <n v="6.466249942779541"/>
    <x v="0"/>
    <n v="1"/>
    <n v="1"/>
    <n v="1"/>
    <n v="1"/>
    <n v="1"/>
    <n v="1"/>
  </r>
  <r>
    <n v="1336"/>
    <s v="Male"/>
    <d v="1990-10-23T00:00:00"/>
    <n v="32"/>
    <n v="4"/>
    <x v="3"/>
    <x v="1"/>
    <s v="White/Caucasian"/>
    <x v="0"/>
    <s v="A1c"/>
    <x v="83"/>
    <n v="6.2365608215332031"/>
    <x v="0"/>
    <n v="1"/>
    <n v="1"/>
    <n v="0"/>
    <n v="0"/>
    <n v="1"/>
    <n v="0"/>
  </r>
  <r>
    <n v="1373"/>
    <s v="Female"/>
    <d v="2010-05-01T00:00:00"/>
    <n v="13"/>
    <n v="4"/>
    <x v="3"/>
    <x v="1"/>
    <s v="White/Caucasian"/>
    <x v="0"/>
    <s v="A1c"/>
    <x v="86"/>
    <n v="6.5377206802368164"/>
    <x v="1"/>
    <n v="1"/>
    <n v="1"/>
    <n v="0"/>
    <n v="0"/>
    <n v="1"/>
    <n v="0"/>
  </r>
  <r>
    <n v="1386"/>
    <s v="Female"/>
    <d v="1927-04-23T00:00:00"/>
    <n v="96"/>
    <n v="4"/>
    <x v="3"/>
    <x v="1"/>
    <s v="White/Caucasian"/>
    <x v="2"/>
    <s v="A1c"/>
    <x v="446"/>
    <n v="5.9353446960449219"/>
    <x v="1"/>
    <n v="1"/>
    <n v="1"/>
    <n v="1"/>
    <n v="1"/>
    <n v="1"/>
    <n v="1"/>
  </r>
  <r>
    <n v="1391"/>
    <s v="Female"/>
    <d v="1945-03-04T00:00:00"/>
    <n v="78"/>
    <n v="4"/>
    <x v="3"/>
    <x v="1"/>
    <s v="White/Caucasian"/>
    <x v="0"/>
    <s v="A1c"/>
    <x v="409"/>
    <n v="7.916926383972168"/>
    <x v="1"/>
    <n v="1"/>
    <n v="1"/>
    <n v="1"/>
    <n v="1"/>
    <n v="1"/>
    <n v="1"/>
  </r>
  <r>
    <n v="1404"/>
    <s v="Male"/>
    <d v="1933-09-07T00:00:00"/>
    <n v="89"/>
    <n v="4"/>
    <x v="3"/>
    <x v="1"/>
    <s v="White/Caucasian"/>
    <x v="0"/>
    <s v="A1c"/>
    <x v="447"/>
    <n v="9.3465909957885742"/>
    <x v="1"/>
    <n v="1"/>
    <n v="1"/>
    <n v="1"/>
    <n v="1"/>
    <n v="0"/>
    <n v="0"/>
  </r>
  <r>
    <n v="1416"/>
    <s v="Male"/>
    <d v="1981-08-01T00:00:00"/>
    <n v="41"/>
    <n v="4"/>
    <x v="3"/>
    <x v="1"/>
    <s v="White/Caucasian"/>
    <x v="0"/>
    <s v="A1c"/>
    <x v="354"/>
    <n v="9.7209339141845703"/>
    <x v="0"/>
    <n v="1"/>
    <n v="1"/>
    <n v="1"/>
    <n v="1"/>
    <n v="0"/>
    <n v="0"/>
  </r>
  <r>
    <n v="1432"/>
    <s v="Female"/>
    <d v="1938-01-26T00:00:00"/>
    <n v="85"/>
    <n v="4"/>
    <x v="3"/>
    <x v="1"/>
    <s v="White/Caucasian"/>
    <x v="0"/>
    <s v="A1c"/>
    <x v="404"/>
    <n v="8.6749944686889648"/>
    <x v="1"/>
    <n v="1"/>
    <n v="1"/>
    <n v="1"/>
    <n v="1"/>
    <n v="0"/>
    <n v="0"/>
  </r>
  <r>
    <n v="1438"/>
    <s v="Male"/>
    <d v="2003-02-28T00:00:00"/>
    <n v="20"/>
    <n v="4"/>
    <x v="3"/>
    <x v="1"/>
    <s v="White/Caucasian"/>
    <x v="0"/>
    <s v="A1c"/>
    <x v="448"/>
    <n v="7.659113883972168"/>
    <x v="0"/>
    <n v="1"/>
    <n v="1"/>
    <n v="0"/>
    <n v="0"/>
    <n v="1"/>
    <n v="0"/>
  </r>
  <r>
    <n v="1449"/>
    <s v="Male"/>
    <d v="1969-06-24T00:00:00"/>
    <n v="53"/>
    <n v="4"/>
    <x v="3"/>
    <x v="1"/>
    <s v="White/Caucasian"/>
    <x v="0"/>
    <s v="A1c"/>
    <x v="288"/>
    <n v="7.7459912300109863"/>
    <x v="0"/>
    <n v="1"/>
    <n v="1"/>
    <n v="1"/>
    <n v="1"/>
    <n v="1"/>
    <n v="1"/>
  </r>
  <r>
    <n v="1490"/>
    <s v="Male"/>
    <d v="1937-09-01T00:00:00"/>
    <n v="85"/>
    <n v="4"/>
    <x v="3"/>
    <x v="1"/>
    <s v="White/Caucasian"/>
    <x v="0"/>
    <s v="A1c"/>
    <x v="449"/>
    <n v="9.3289794921875"/>
    <x v="1"/>
    <n v="1"/>
    <n v="1"/>
    <n v="0"/>
    <n v="0"/>
    <n v="0"/>
    <n v="0"/>
  </r>
  <r>
    <n v="1494"/>
    <s v="Female"/>
    <d v="1988-11-28T00:00:00"/>
    <n v="34"/>
    <n v="4"/>
    <x v="3"/>
    <x v="1"/>
    <s v="White/Caucasian"/>
    <x v="3"/>
    <s v="A1c"/>
    <x v="438"/>
    <n v="7.6963925361633301"/>
    <x v="0"/>
    <n v="1"/>
    <n v="1"/>
    <n v="1"/>
    <n v="1"/>
    <n v="1"/>
    <n v="1"/>
  </r>
  <r>
    <n v="1500"/>
    <s v="Female"/>
    <d v="2009-01-05T00:00:00"/>
    <n v="14"/>
    <n v="4"/>
    <x v="3"/>
    <x v="1"/>
    <s v="White/Caucasian"/>
    <x v="0"/>
    <s v="A1c"/>
    <x v="298"/>
    <n v="8.0333452224731445"/>
    <x v="1"/>
    <n v="1"/>
    <n v="1"/>
    <n v="1"/>
    <n v="1"/>
    <n v="0"/>
    <n v="0"/>
  </r>
  <r>
    <n v="1510"/>
    <s v="Female"/>
    <d v="1970-12-18T00:00:00"/>
    <n v="52"/>
    <n v="4"/>
    <x v="3"/>
    <x v="1"/>
    <s v="White/Caucasian"/>
    <x v="0"/>
    <s v="A1c"/>
    <x v="450"/>
    <n v="9.0329179763793945"/>
    <x v="0"/>
    <n v="1"/>
    <n v="1"/>
    <n v="1"/>
    <n v="1"/>
    <n v="0"/>
    <n v="0"/>
  </r>
  <r>
    <n v="1512"/>
    <s v="Female"/>
    <d v="1934-08-26T00:00:00"/>
    <n v="88"/>
    <n v="4"/>
    <x v="3"/>
    <x v="1"/>
    <s v="White/Caucasian"/>
    <x v="0"/>
    <s v="A1c"/>
    <x v="334"/>
    <n v="8.7418918609619141"/>
    <x v="1"/>
    <n v="1"/>
    <n v="1"/>
    <n v="0"/>
    <n v="0"/>
    <n v="0"/>
    <n v="0"/>
  </r>
  <r>
    <n v="1517"/>
    <s v="Male"/>
    <d v="1989-02-03T00:00:00"/>
    <n v="34"/>
    <n v="4"/>
    <x v="3"/>
    <x v="1"/>
    <s v="White/Caucasian"/>
    <x v="0"/>
    <s v="A1c"/>
    <x v="140"/>
    <n v="8.8646554946899414"/>
    <x v="0"/>
    <n v="1"/>
    <n v="1"/>
    <n v="1"/>
    <n v="1"/>
    <n v="0"/>
    <n v="0"/>
  </r>
  <r>
    <n v="1518"/>
    <s v="Male"/>
    <d v="1934-10-18T00:00:00"/>
    <n v="88"/>
    <n v="4"/>
    <x v="3"/>
    <x v="1"/>
    <s v="White/Caucasian"/>
    <x v="0"/>
    <s v="A1c"/>
    <x v="24"/>
    <n v="9.0561981201171875"/>
    <x v="1"/>
    <n v="1"/>
    <n v="1"/>
    <n v="0"/>
    <n v="0"/>
    <n v="0"/>
    <n v="0"/>
  </r>
  <r>
    <n v="1523"/>
    <s v="Female"/>
    <d v="1932-04-11T00:00:00"/>
    <n v="91"/>
    <n v="4"/>
    <x v="3"/>
    <x v="1"/>
    <s v="White/Caucasian"/>
    <x v="0"/>
    <s v="A1c"/>
    <x v="381"/>
    <n v="7.5713820457458496"/>
    <x v="1"/>
    <n v="1"/>
    <n v="1"/>
    <n v="1"/>
    <n v="1"/>
    <n v="1"/>
    <n v="1"/>
  </r>
  <r>
    <n v="1529"/>
    <s v="Male"/>
    <d v="1980-01-12T00:00:00"/>
    <n v="43"/>
    <n v="4"/>
    <x v="3"/>
    <x v="3"/>
    <s v="Other"/>
    <x v="0"/>
    <s v="A1c"/>
    <x v="6"/>
    <m/>
    <x v="0"/>
    <n v="1"/>
    <n v="0"/>
    <n v="0"/>
    <n v="0"/>
    <n v="1"/>
    <n v="0"/>
  </r>
  <r>
    <n v="1536"/>
    <s v="Female"/>
    <d v="2008-05-28T00:00:00"/>
    <n v="15"/>
    <n v="4"/>
    <x v="3"/>
    <x v="1"/>
    <s v="White/Caucasian"/>
    <x v="0"/>
    <s v="A1c"/>
    <x v="451"/>
    <n v="9.6342449188232422"/>
    <x v="1"/>
    <n v="1"/>
    <n v="1"/>
    <n v="0"/>
    <n v="0"/>
    <n v="0"/>
    <n v="0"/>
  </r>
  <r>
    <n v="1556"/>
    <s v="Male"/>
    <d v="1926-11-22T00:00:00"/>
    <n v="96"/>
    <n v="4"/>
    <x v="3"/>
    <x v="1"/>
    <s v="White/Caucasian"/>
    <x v="2"/>
    <s v="A1c"/>
    <x v="374"/>
    <n v="7.0242519378662109"/>
    <x v="1"/>
    <n v="1"/>
    <n v="1"/>
    <n v="0"/>
    <n v="0"/>
    <n v="1"/>
    <n v="0"/>
  </r>
  <r>
    <n v="1566"/>
    <s v="Male"/>
    <d v="1976-12-07T00:00:00"/>
    <n v="46"/>
    <n v="4"/>
    <x v="3"/>
    <x v="1"/>
    <s v="White/Caucasian"/>
    <x v="0"/>
    <s v="A1c"/>
    <x v="415"/>
    <n v="9.111271858215332"/>
    <x v="0"/>
    <n v="1"/>
    <n v="1"/>
    <n v="1"/>
    <n v="1"/>
    <n v="0"/>
    <n v="0"/>
  </r>
  <r>
    <n v="1570"/>
    <s v="Female"/>
    <d v="1946-06-09T00:00:00"/>
    <n v="77"/>
    <n v="4"/>
    <x v="3"/>
    <x v="1"/>
    <s v="White/Caucasian"/>
    <x v="0"/>
    <s v="A1c"/>
    <x v="213"/>
    <n v="6.3265314102172852"/>
    <x v="1"/>
    <n v="1"/>
    <n v="1"/>
    <n v="1"/>
    <n v="1"/>
    <n v="1"/>
    <n v="1"/>
  </r>
  <r>
    <n v="1574"/>
    <s v="Female"/>
    <d v="1974-11-12T00:00:00"/>
    <n v="48"/>
    <n v="4"/>
    <x v="3"/>
    <x v="0"/>
    <s v="Black/African Am"/>
    <x v="0"/>
    <s v="A1c"/>
    <x v="450"/>
    <n v="9.747344970703125"/>
    <x v="0"/>
    <n v="1"/>
    <n v="1"/>
    <n v="1"/>
    <n v="1"/>
    <n v="0"/>
    <n v="0"/>
  </r>
  <r>
    <n v="1576"/>
    <s v="Female"/>
    <d v="2003-11-23T00:00:00"/>
    <n v="19"/>
    <n v="4"/>
    <x v="3"/>
    <x v="1"/>
    <s v="White/Caucasian"/>
    <x v="0"/>
    <s v="A1c"/>
    <x v="452"/>
    <n v="8.2972469329833984"/>
    <x v="0"/>
    <n v="1"/>
    <n v="1"/>
    <n v="1"/>
    <n v="1"/>
    <n v="0"/>
    <n v="0"/>
  </r>
  <r>
    <n v="1605"/>
    <s v="Male"/>
    <d v="1955-07-24T00:00:00"/>
    <n v="67"/>
    <n v="4"/>
    <x v="3"/>
    <x v="1"/>
    <s v="White/Caucasian"/>
    <x v="0"/>
    <s v="A1c"/>
    <x v="452"/>
    <n v="6.3518662452697754"/>
    <x v="0"/>
    <n v="1"/>
    <n v="1"/>
    <n v="1"/>
    <n v="1"/>
    <n v="1"/>
    <n v="1"/>
  </r>
  <r>
    <n v="1614"/>
    <s v="Female"/>
    <d v="1931-08-13T00:00:00"/>
    <n v="91"/>
    <n v="4"/>
    <x v="3"/>
    <x v="1"/>
    <s v="White/Caucasian"/>
    <x v="2"/>
    <s v="A1c"/>
    <x v="453"/>
    <n v="8.4259271621704102"/>
    <x v="1"/>
    <n v="1"/>
    <n v="1"/>
    <n v="0"/>
    <n v="0"/>
    <n v="0"/>
    <n v="0"/>
  </r>
  <r>
    <n v="1625"/>
    <s v="Male"/>
    <d v="1957-08-02T00:00:00"/>
    <n v="65"/>
    <n v="4"/>
    <x v="3"/>
    <x v="1"/>
    <s v="White/Caucasian"/>
    <x v="0"/>
    <s v="A1c"/>
    <x v="25"/>
    <n v="9.3185853958129883"/>
    <x v="0"/>
    <n v="1"/>
    <n v="1"/>
    <n v="1"/>
    <n v="1"/>
    <n v="0"/>
    <n v="0"/>
  </r>
  <r>
    <n v="1631"/>
    <s v="Male"/>
    <d v="1974-11-06T00:00:00"/>
    <n v="48"/>
    <n v="4"/>
    <x v="3"/>
    <x v="1"/>
    <s v="White/Caucasian"/>
    <x v="0"/>
    <s v="A1c"/>
    <x v="454"/>
    <n v="9.9656658172607422"/>
    <x v="0"/>
    <n v="1"/>
    <n v="1"/>
    <n v="1"/>
    <n v="1"/>
    <n v="0"/>
    <n v="0"/>
  </r>
  <r>
    <n v="1639"/>
    <s v="Female"/>
    <d v="1952-02-25T00:00:00"/>
    <n v="71"/>
    <n v="4"/>
    <x v="3"/>
    <x v="2"/>
    <s v="Asian/Chinese/Japanese/Korean/Pacific Islander"/>
    <x v="0"/>
    <s v="A1c"/>
    <x v="81"/>
    <n v="8.8971490859985352"/>
    <x v="0"/>
    <n v="1"/>
    <n v="1"/>
    <n v="0"/>
    <n v="0"/>
    <n v="0"/>
    <n v="0"/>
  </r>
  <r>
    <n v="1653"/>
    <s v="Female"/>
    <d v="1927-11-12T00:00:00"/>
    <n v="95"/>
    <n v="4"/>
    <x v="3"/>
    <x v="1"/>
    <s v="White/Caucasian"/>
    <x v="2"/>
    <s v="A1c"/>
    <x v="455"/>
    <n v="7.0691208839416504"/>
    <x v="1"/>
    <n v="1"/>
    <n v="1"/>
    <n v="0"/>
    <n v="0"/>
    <n v="1"/>
    <n v="0"/>
  </r>
  <r>
    <n v="1687"/>
    <s v="Female"/>
    <d v="1949-03-16T00:00:00"/>
    <n v="74"/>
    <n v="4"/>
    <x v="3"/>
    <x v="1"/>
    <s v="White/Caucasian"/>
    <x v="0"/>
    <s v="A1c"/>
    <x v="456"/>
    <n v="8.7680721282958984"/>
    <x v="0"/>
    <n v="1"/>
    <n v="1"/>
    <n v="0"/>
    <n v="0"/>
    <n v="0"/>
    <n v="0"/>
  </r>
  <r>
    <n v="1711"/>
    <s v="Male"/>
    <d v="1944-07-24T00:00:00"/>
    <n v="78"/>
    <n v="4"/>
    <x v="3"/>
    <x v="1"/>
    <s v="White/Caucasian"/>
    <x v="0"/>
    <s v="A1c"/>
    <x v="19"/>
    <n v="9.2171897888183594"/>
    <x v="1"/>
    <n v="1"/>
    <n v="1"/>
    <n v="1"/>
    <n v="1"/>
    <n v="0"/>
    <n v="0"/>
  </r>
  <r>
    <n v="1720"/>
    <s v="Female"/>
    <d v="1973-05-21T00:00:00"/>
    <n v="50"/>
    <n v="4"/>
    <x v="3"/>
    <x v="0"/>
    <s v="Black/African Am"/>
    <x v="0"/>
    <s v="A1c"/>
    <x v="179"/>
    <n v="9.8155975341796875"/>
    <x v="0"/>
    <n v="1"/>
    <n v="1"/>
    <n v="1"/>
    <n v="1"/>
    <n v="0"/>
    <n v="0"/>
  </r>
  <r>
    <n v="1723"/>
    <s v="Male"/>
    <d v="1947-09-16T00:00:00"/>
    <n v="75"/>
    <n v="4"/>
    <x v="3"/>
    <x v="1"/>
    <s v="White/Caucasian"/>
    <x v="0"/>
    <s v="A1c"/>
    <x v="299"/>
    <n v="8.7316446304321289"/>
    <x v="0"/>
    <n v="1"/>
    <n v="1"/>
    <n v="1"/>
    <n v="1"/>
    <n v="0"/>
    <n v="0"/>
  </r>
  <r>
    <n v="1733"/>
    <s v="Male"/>
    <d v="1969-10-25T00:00:00"/>
    <n v="53"/>
    <n v="4"/>
    <x v="3"/>
    <x v="1"/>
    <s v="White/Caucasian"/>
    <x v="0"/>
    <s v="A1c"/>
    <x v="108"/>
    <n v="7.5051097869873047"/>
    <x v="0"/>
    <n v="1"/>
    <n v="1"/>
    <n v="0"/>
    <n v="0"/>
    <n v="1"/>
    <n v="0"/>
  </r>
  <r>
    <n v="1746"/>
    <s v="Female"/>
    <d v="1958-10-10T00:00:00"/>
    <n v="64"/>
    <n v="4"/>
    <x v="3"/>
    <x v="1"/>
    <s v="White/Caucasian"/>
    <x v="0"/>
    <s v="A1c"/>
    <x v="457"/>
    <n v="9.1548967361450195"/>
    <x v="0"/>
    <n v="1"/>
    <n v="1"/>
    <n v="0"/>
    <n v="0"/>
    <n v="0"/>
    <n v="0"/>
  </r>
  <r>
    <n v="1753"/>
    <s v="Male"/>
    <d v="1971-05-23T00:00:00"/>
    <n v="52"/>
    <n v="4"/>
    <x v="3"/>
    <x v="1"/>
    <s v="White/Caucasian"/>
    <x v="0"/>
    <s v="A1c"/>
    <x v="27"/>
    <n v="9.4898214340209961"/>
    <x v="0"/>
    <n v="1"/>
    <n v="1"/>
    <n v="1"/>
    <n v="1"/>
    <n v="0"/>
    <n v="0"/>
  </r>
  <r>
    <n v="1764"/>
    <s v="Female"/>
    <d v="1926-11-03T00:00:00"/>
    <n v="96"/>
    <n v="4"/>
    <x v="3"/>
    <x v="1"/>
    <s v="White/Caucasian"/>
    <x v="2"/>
    <s v="A1c"/>
    <x v="458"/>
    <n v="9.4706039428710938"/>
    <x v="1"/>
    <n v="1"/>
    <n v="1"/>
    <n v="0"/>
    <n v="0"/>
    <n v="0"/>
    <n v="0"/>
  </r>
  <r>
    <n v="1767"/>
    <s v="Female"/>
    <d v="1944-01-21T00:00:00"/>
    <n v="79"/>
    <n v="4"/>
    <x v="3"/>
    <x v="1"/>
    <s v="White/Caucasian"/>
    <x v="0"/>
    <s v="A1c"/>
    <x v="459"/>
    <n v="8.8509979248046875"/>
    <x v="1"/>
    <n v="1"/>
    <n v="1"/>
    <n v="0"/>
    <n v="0"/>
    <n v="0"/>
    <n v="0"/>
  </r>
  <r>
    <n v="1790"/>
    <s v="Male"/>
    <d v="1946-02-06T00:00:00"/>
    <n v="77"/>
    <n v="4"/>
    <x v="3"/>
    <x v="1"/>
    <s v="White/Caucasian"/>
    <x v="0"/>
    <s v="A1c"/>
    <x v="460"/>
    <n v="6.9083642959594727"/>
    <x v="1"/>
    <n v="1"/>
    <n v="1"/>
    <n v="1"/>
    <n v="1"/>
    <n v="1"/>
    <n v="1"/>
  </r>
  <r>
    <n v="1793"/>
    <s v="Male"/>
    <d v="1982-06-05T00:00:00"/>
    <n v="41"/>
    <n v="4"/>
    <x v="3"/>
    <x v="1"/>
    <s v="White/Caucasian"/>
    <x v="0"/>
    <s v="A1c"/>
    <x v="461"/>
    <n v="8.864140510559082"/>
    <x v="0"/>
    <n v="1"/>
    <n v="1"/>
    <n v="1"/>
    <n v="1"/>
    <n v="0"/>
    <n v="0"/>
  </r>
  <r>
    <n v="1796"/>
    <s v="Male"/>
    <d v="1983-06-22T00:00:00"/>
    <n v="39"/>
    <n v="4"/>
    <x v="3"/>
    <x v="1"/>
    <s v="White/Caucasian"/>
    <x v="0"/>
    <s v="A1c"/>
    <x v="112"/>
    <n v="7.3245143890380859"/>
    <x v="0"/>
    <n v="1"/>
    <n v="1"/>
    <n v="0"/>
    <n v="0"/>
    <n v="1"/>
    <n v="0"/>
  </r>
  <r>
    <n v="1814"/>
    <s v="Male"/>
    <d v="1957-04-05T00:00:00"/>
    <n v="66"/>
    <n v="4"/>
    <x v="3"/>
    <x v="1"/>
    <s v="White/Caucasian"/>
    <x v="0"/>
    <s v="A1c"/>
    <x v="462"/>
    <n v="9.1553831100463867"/>
    <x v="0"/>
    <n v="1"/>
    <n v="1"/>
    <n v="0"/>
    <n v="0"/>
    <n v="0"/>
    <n v="0"/>
  </r>
  <r>
    <n v="1816"/>
    <s v="Female"/>
    <d v="1985-09-30T00:00:00"/>
    <n v="37"/>
    <n v="4"/>
    <x v="3"/>
    <x v="1"/>
    <s v="White/Caucasian"/>
    <x v="3"/>
    <s v="A1c"/>
    <x v="463"/>
    <n v="9.5861263275146484"/>
    <x v="0"/>
    <n v="1"/>
    <n v="1"/>
    <n v="0"/>
    <n v="0"/>
    <n v="0"/>
    <n v="0"/>
  </r>
  <r>
    <n v="1823"/>
    <s v="Male"/>
    <d v="1977-08-19T00:00:00"/>
    <n v="45"/>
    <n v="4"/>
    <x v="3"/>
    <x v="1"/>
    <s v="White/Caucasian"/>
    <x v="0"/>
    <s v="A1c"/>
    <x v="396"/>
    <n v="6.5740962028503418"/>
    <x v="0"/>
    <n v="1"/>
    <n v="1"/>
    <n v="1"/>
    <n v="1"/>
    <n v="1"/>
    <n v="1"/>
  </r>
  <r>
    <n v="1837"/>
    <s v="Male"/>
    <d v="1997-12-09T00:00:00"/>
    <n v="25"/>
    <n v="4"/>
    <x v="3"/>
    <x v="1"/>
    <s v="White/Caucasian"/>
    <x v="0"/>
    <s v="A1c"/>
    <x v="406"/>
    <n v="8.6303443908691406"/>
    <x v="0"/>
    <n v="1"/>
    <n v="1"/>
    <n v="1"/>
    <n v="1"/>
    <n v="0"/>
    <n v="0"/>
  </r>
  <r>
    <n v="1850"/>
    <s v="Male"/>
    <d v="2009-04-06T00:00:00"/>
    <n v="14"/>
    <n v="4"/>
    <x v="3"/>
    <x v="2"/>
    <s v="Asian/Chinese/Japanese/Korean/Pacific Islander"/>
    <x v="0"/>
    <s v="A1c"/>
    <x v="6"/>
    <m/>
    <x v="1"/>
    <n v="1"/>
    <n v="0"/>
    <n v="0"/>
    <n v="0"/>
    <n v="1"/>
    <n v="0"/>
  </r>
  <r>
    <n v="1860"/>
    <s v="Female"/>
    <d v="1967-07-28T00:00:00"/>
    <n v="55"/>
    <n v="4"/>
    <x v="3"/>
    <x v="1"/>
    <s v="White/Caucasian"/>
    <x v="0"/>
    <s v="A1c"/>
    <x v="409"/>
    <n v="7.584414005279541"/>
    <x v="0"/>
    <n v="1"/>
    <n v="1"/>
    <n v="1"/>
    <n v="1"/>
    <n v="1"/>
    <n v="1"/>
  </r>
  <r>
    <n v="1877"/>
    <s v="Male"/>
    <d v="2007-11-15T00:00:00"/>
    <n v="15"/>
    <n v="4"/>
    <x v="3"/>
    <x v="1"/>
    <s v="White/Caucasian"/>
    <x v="0"/>
    <s v="A1c"/>
    <x v="266"/>
    <n v="9.8989648818969727"/>
    <x v="1"/>
    <n v="1"/>
    <n v="1"/>
    <n v="0"/>
    <n v="0"/>
    <n v="0"/>
    <n v="0"/>
  </r>
  <r>
    <n v="1882"/>
    <s v="Female"/>
    <d v="1961-08-06T00:00:00"/>
    <n v="61"/>
    <n v="4"/>
    <x v="3"/>
    <x v="1"/>
    <s v="White/Caucasian"/>
    <x v="0"/>
    <s v="A1c"/>
    <x v="73"/>
    <n v="6.1258487701416016"/>
    <x v="0"/>
    <n v="1"/>
    <n v="1"/>
    <n v="1"/>
    <n v="1"/>
    <n v="1"/>
    <n v="1"/>
  </r>
  <r>
    <n v="1898"/>
    <s v="Female"/>
    <d v="1933-11-04T00:00:00"/>
    <n v="89"/>
    <n v="4"/>
    <x v="3"/>
    <x v="1"/>
    <s v="White/Caucasian"/>
    <x v="0"/>
    <s v="A1c"/>
    <x v="464"/>
    <n v="6.5551853179931641"/>
    <x v="1"/>
    <n v="1"/>
    <n v="1"/>
    <n v="0"/>
    <n v="0"/>
    <n v="1"/>
    <n v="0"/>
  </r>
  <r>
    <n v="1918"/>
    <s v="Male"/>
    <d v="2009-07-29T00:00:00"/>
    <n v="13"/>
    <n v="4"/>
    <x v="3"/>
    <x v="1"/>
    <s v="White/Caucasian"/>
    <x v="0"/>
    <s v="A1c"/>
    <x v="7"/>
    <n v="6.5164117813110352"/>
    <x v="1"/>
    <n v="1"/>
    <n v="1"/>
    <n v="0"/>
    <n v="0"/>
    <n v="1"/>
    <n v="0"/>
  </r>
  <r>
    <n v="1930"/>
    <s v="Male"/>
    <d v="1976-05-17T00:00:00"/>
    <n v="47"/>
    <n v="4"/>
    <x v="3"/>
    <x v="1"/>
    <s v="White/Caucasian"/>
    <x v="0"/>
    <s v="A1c"/>
    <x v="465"/>
    <n v="6.6472282409667969"/>
    <x v="0"/>
    <n v="1"/>
    <n v="1"/>
    <n v="1"/>
    <n v="1"/>
    <n v="1"/>
    <n v="1"/>
  </r>
  <r>
    <n v="1938"/>
    <s v="Male"/>
    <d v="1942-10-17T00:00:00"/>
    <n v="80"/>
    <n v="4"/>
    <x v="3"/>
    <x v="1"/>
    <s v="White/Caucasian"/>
    <x v="0"/>
    <s v="A1c"/>
    <x v="256"/>
    <n v="8.0073137283325195"/>
    <x v="1"/>
    <n v="1"/>
    <n v="1"/>
    <n v="0"/>
    <n v="0"/>
    <n v="0"/>
    <n v="0"/>
  </r>
  <r>
    <n v="1966"/>
    <s v="Female"/>
    <d v="1977-05-15T00:00:00"/>
    <n v="46"/>
    <n v="4"/>
    <x v="3"/>
    <x v="1"/>
    <s v="White/Caucasian"/>
    <x v="0"/>
    <s v="A1c"/>
    <x v="334"/>
    <n v="8.8907699584960938"/>
    <x v="0"/>
    <n v="1"/>
    <n v="1"/>
    <n v="0"/>
    <n v="0"/>
    <n v="0"/>
    <n v="0"/>
  </r>
  <r>
    <n v="2006"/>
    <s v="Male"/>
    <d v="1972-02-23T00:00:00"/>
    <n v="51"/>
    <n v="4"/>
    <x v="3"/>
    <x v="1"/>
    <s v="White/Caucasian"/>
    <x v="0"/>
    <s v="A1c"/>
    <x v="145"/>
    <n v="6.3367233276367188"/>
    <x v="0"/>
    <n v="1"/>
    <n v="1"/>
    <n v="0"/>
    <n v="0"/>
    <n v="1"/>
    <n v="0"/>
  </r>
  <r>
    <n v="2011"/>
    <s v="Male"/>
    <d v="1963-07-24T00:00:00"/>
    <n v="59"/>
    <n v="4"/>
    <x v="3"/>
    <x v="1"/>
    <s v="White/Caucasian"/>
    <x v="0"/>
    <s v="A1c"/>
    <x v="466"/>
    <n v="8.8197479248046875"/>
    <x v="0"/>
    <n v="1"/>
    <n v="1"/>
    <n v="0"/>
    <n v="0"/>
    <n v="0"/>
    <n v="0"/>
  </r>
  <r>
    <n v="2023"/>
    <s v="Female"/>
    <d v="1940-09-21T00:00:00"/>
    <n v="82"/>
    <n v="4"/>
    <x v="3"/>
    <x v="1"/>
    <s v="White/Caucasian"/>
    <x v="0"/>
    <s v="A1c"/>
    <x v="196"/>
    <n v="9.0685148239135742"/>
    <x v="1"/>
    <n v="1"/>
    <n v="1"/>
    <n v="1"/>
    <n v="1"/>
    <n v="0"/>
    <n v="0"/>
  </r>
  <r>
    <n v="2025"/>
    <s v="Male"/>
    <d v="1927-05-29T00:00:00"/>
    <n v="96"/>
    <n v="4"/>
    <x v="3"/>
    <x v="1"/>
    <s v="White/Caucasian"/>
    <x v="2"/>
    <s v="A1c"/>
    <x v="140"/>
    <n v="9.8258762359619141"/>
    <x v="1"/>
    <n v="1"/>
    <n v="1"/>
    <n v="1"/>
    <n v="1"/>
    <n v="0"/>
    <n v="0"/>
  </r>
  <r>
    <n v="2036"/>
    <s v="Female"/>
    <d v="1951-05-17T00:00:00"/>
    <n v="72"/>
    <n v="4"/>
    <x v="3"/>
    <x v="1"/>
    <s v="White/Caucasian"/>
    <x v="0"/>
    <s v="A1c"/>
    <x v="14"/>
    <n v="9.5080881118774414"/>
    <x v="0"/>
    <n v="1"/>
    <n v="1"/>
    <n v="0"/>
    <n v="0"/>
    <n v="0"/>
    <n v="0"/>
  </r>
  <r>
    <n v="2042"/>
    <s v="Male"/>
    <d v="1939-02-08T00:00:00"/>
    <n v="84"/>
    <n v="4"/>
    <x v="3"/>
    <x v="1"/>
    <s v="White/Caucasian"/>
    <x v="1"/>
    <s v="A1c"/>
    <x v="235"/>
    <n v="5.8"/>
    <x v="1"/>
    <n v="1"/>
    <n v="1"/>
    <n v="1"/>
    <n v="1"/>
    <n v="1"/>
    <n v="1"/>
  </r>
  <r>
    <n v="2049"/>
    <s v="Male"/>
    <d v="1961-11-24T00:00:00"/>
    <n v="61"/>
    <n v="4"/>
    <x v="3"/>
    <x v="1"/>
    <s v="White/Caucasian"/>
    <x v="0"/>
    <s v="A1c"/>
    <x v="276"/>
    <n v="6.7075943946838379"/>
    <x v="0"/>
    <n v="1"/>
    <n v="1"/>
    <n v="1"/>
    <n v="1"/>
    <n v="1"/>
    <n v="1"/>
  </r>
  <r>
    <n v="2051"/>
    <s v="Female"/>
    <d v="1982-03-05T00:00:00"/>
    <n v="41"/>
    <n v="4"/>
    <x v="3"/>
    <x v="1"/>
    <s v="White/Caucasian"/>
    <x v="0"/>
    <s v="A1c"/>
    <x v="191"/>
    <n v="6.6601276397705078"/>
    <x v="0"/>
    <n v="1"/>
    <n v="1"/>
    <n v="0"/>
    <n v="0"/>
    <n v="1"/>
    <n v="0"/>
  </r>
  <r>
    <n v="2072"/>
    <s v="Female"/>
    <d v="1942-03-10T00:00:00"/>
    <n v="81"/>
    <n v="4"/>
    <x v="3"/>
    <x v="1"/>
    <s v="White/Caucasian"/>
    <x v="0"/>
    <s v="A1c"/>
    <x v="463"/>
    <n v="8.3304300308227539"/>
    <x v="1"/>
    <n v="1"/>
    <n v="1"/>
    <n v="0"/>
    <n v="0"/>
    <n v="0"/>
    <n v="0"/>
  </r>
  <r>
    <n v="2098"/>
    <s v="Male"/>
    <d v="1979-06-27T00:00:00"/>
    <n v="43"/>
    <n v="4"/>
    <x v="3"/>
    <x v="1"/>
    <s v="White/Caucasian"/>
    <x v="0"/>
    <s v="A1c"/>
    <x v="16"/>
    <n v="6.411992073059082"/>
    <x v="0"/>
    <n v="1"/>
    <n v="1"/>
    <n v="1"/>
    <n v="1"/>
    <n v="1"/>
    <n v="1"/>
  </r>
  <r>
    <n v="2102"/>
    <s v="Male"/>
    <d v="1925-05-15T00:00:00"/>
    <n v="98"/>
    <n v="4"/>
    <x v="3"/>
    <x v="1"/>
    <s v="White/Caucasian"/>
    <x v="2"/>
    <s v="A1c"/>
    <x v="467"/>
    <n v="9.2996768951416016"/>
    <x v="1"/>
    <n v="1"/>
    <n v="1"/>
    <n v="1"/>
    <n v="1"/>
    <n v="0"/>
    <n v="0"/>
  </r>
  <r>
    <n v="2121"/>
    <s v="Male"/>
    <d v="1936-03-11T00:00:00"/>
    <n v="87"/>
    <n v="4"/>
    <x v="3"/>
    <x v="1"/>
    <s v="White/Caucasian"/>
    <x v="0"/>
    <s v="A1c"/>
    <x v="203"/>
    <n v="8.0911407470703125"/>
    <x v="1"/>
    <n v="1"/>
    <n v="1"/>
    <n v="1"/>
    <n v="1"/>
    <n v="0"/>
    <n v="0"/>
  </r>
  <r>
    <n v="2128"/>
    <s v="Male"/>
    <d v="1938-06-11T00:00:00"/>
    <n v="85"/>
    <n v="4"/>
    <x v="3"/>
    <x v="1"/>
    <s v="White/Caucasian"/>
    <x v="1"/>
    <s v="A1c"/>
    <x v="202"/>
    <n v="5.7"/>
    <x v="1"/>
    <n v="1"/>
    <n v="1"/>
    <n v="0"/>
    <n v="0"/>
    <n v="1"/>
    <n v="0"/>
  </r>
  <r>
    <n v="2155"/>
    <s v="Male"/>
    <d v="1985-03-04T00:00:00"/>
    <n v="38"/>
    <n v="4"/>
    <x v="3"/>
    <x v="1"/>
    <s v="White/Caucasian"/>
    <x v="0"/>
    <s v="A1c"/>
    <x v="468"/>
    <n v="8.7113704681396484"/>
    <x v="0"/>
    <n v="1"/>
    <n v="1"/>
    <n v="0"/>
    <n v="0"/>
    <n v="0"/>
    <n v="0"/>
  </r>
  <r>
    <n v="2160"/>
    <s v="Male"/>
    <d v="1962-10-11T00:00:00"/>
    <n v="60"/>
    <n v="4"/>
    <x v="3"/>
    <x v="1"/>
    <s v="White/Caucasian"/>
    <x v="0"/>
    <s v="A1c"/>
    <x v="262"/>
    <n v="5.9980587959289551"/>
    <x v="0"/>
    <n v="1"/>
    <n v="1"/>
    <n v="1"/>
    <n v="1"/>
    <n v="1"/>
    <n v="1"/>
  </r>
  <r>
    <n v="2165"/>
    <s v="Female"/>
    <d v="1976-02-13T00:00:00"/>
    <n v="47"/>
    <n v="4"/>
    <x v="3"/>
    <x v="1"/>
    <s v="White/Caucasian"/>
    <x v="0"/>
    <s v="A1c"/>
    <x v="453"/>
    <n v="9.8185062408447266"/>
    <x v="0"/>
    <n v="1"/>
    <n v="1"/>
    <n v="0"/>
    <n v="0"/>
    <n v="0"/>
    <n v="0"/>
  </r>
  <r>
    <n v="2173"/>
    <s v="Female"/>
    <d v="1999-04-02T00:00:00"/>
    <n v="24"/>
    <n v="4"/>
    <x v="3"/>
    <x v="1"/>
    <s v="White/Caucasian"/>
    <x v="0"/>
    <s v="A1c"/>
    <x v="469"/>
    <n v="8.2559547424316406"/>
    <x v="0"/>
    <n v="1"/>
    <n v="1"/>
    <n v="0"/>
    <n v="0"/>
    <n v="0"/>
    <n v="0"/>
  </r>
  <r>
    <n v="2190"/>
    <s v="Male"/>
    <d v="1974-04-13T00:00:00"/>
    <n v="49"/>
    <n v="4"/>
    <x v="3"/>
    <x v="1"/>
    <s v="White/Caucasian"/>
    <x v="0"/>
    <s v="A1c"/>
    <x v="470"/>
    <n v="7.1085472106933594"/>
    <x v="0"/>
    <n v="1"/>
    <n v="1"/>
    <n v="1"/>
    <n v="1"/>
    <n v="1"/>
    <n v="1"/>
  </r>
  <r>
    <n v="2191"/>
    <s v="Female"/>
    <d v="1972-12-05T00:00:00"/>
    <n v="50"/>
    <n v="4"/>
    <x v="3"/>
    <x v="1"/>
    <s v="White/Caucasian"/>
    <x v="0"/>
    <s v="A1c"/>
    <x v="351"/>
    <n v="7.6523284912109375"/>
    <x v="0"/>
    <n v="1"/>
    <n v="1"/>
    <n v="1"/>
    <n v="1"/>
    <n v="1"/>
    <n v="1"/>
  </r>
  <r>
    <n v="2199"/>
    <s v="Male"/>
    <d v="2005-09-29T00:00:00"/>
    <n v="17"/>
    <n v="4"/>
    <x v="3"/>
    <x v="1"/>
    <s v="White/Caucasian"/>
    <x v="0"/>
    <s v="A1c"/>
    <x v="471"/>
    <n v="9.8366785049438477"/>
    <x v="1"/>
    <n v="1"/>
    <n v="1"/>
    <n v="1"/>
    <n v="1"/>
    <n v="0"/>
    <n v="0"/>
  </r>
  <r>
    <n v="2221"/>
    <s v="Male"/>
    <d v="1963-03-04T00:00:00"/>
    <n v="60"/>
    <n v="4"/>
    <x v="3"/>
    <x v="1"/>
    <s v="White/Caucasian"/>
    <x v="0"/>
    <s v="A1c"/>
    <x v="401"/>
    <n v="7.3376560211181641"/>
    <x v="0"/>
    <n v="1"/>
    <n v="1"/>
    <n v="1"/>
    <n v="1"/>
    <n v="1"/>
    <n v="1"/>
  </r>
  <r>
    <n v="2222"/>
    <s v="Male"/>
    <d v="2003-08-18T00:00:00"/>
    <n v="19"/>
    <n v="4"/>
    <x v="3"/>
    <x v="1"/>
    <s v="White/Caucasian"/>
    <x v="0"/>
    <s v="A1c"/>
    <x v="448"/>
    <n v="6.1393542289733887"/>
    <x v="0"/>
    <n v="1"/>
    <n v="1"/>
    <n v="0"/>
    <n v="0"/>
    <n v="1"/>
    <n v="0"/>
  </r>
  <r>
    <n v="2236"/>
    <s v="Male"/>
    <d v="1944-02-23T00:00:00"/>
    <n v="79"/>
    <n v="4"/>
    <x v="3"/>
    <x v="1"/>
    <s v="White/Caucasian"/>
    <x v="0"/>
    <s v="A1c"/>
    <x v="256"/>
    <n v="8.7392539978027344"/>
    <x v="1"/>
    <n v="1"/>
    <n v="1"/>
    <n v="0"/>
    <n v="0"/>
    <n v="0"/>
    <n v="0"/>
  </r>
  <r>
    <n v="2239"/>
    <s v="Male"/>
    <d v="1956-05-18T00:00:00"/>
    <n v="67"/>
    <n v="4"/>
    <x v="3"/>
    <x v="1"/>
    <s v="White/Caucasian"/>
    <x v="0"/>
    <s v="A1c"/>
    <x v="329"/>
    <n v="6.0453581809997559"/>
    <x v="0"/>
    <n v="1"/>
    <n v="1"/>
    <n v="0"/>
    <n v="0"/>
    <n v="1"/>
    <n v="0"/>
  </r>
  <r>
    <n v="2250"/>
    <s v="Male"/>
    <d v="1990-06-11T00:00:00"/>
    <n v="32"/>
    <n v="4"/>
    <x v="3"/>
    <x v="1"/>
    <s v="White/Caucasian"/>
    <x v="0"/>
    <s v="A1c"/>
    <x v="472"/>
    <n v="8.0295352935791016"/>
    <x v="0"/>
    <n v="1"/>
    <n v="1"/>
    <n v="0"/>
    <n v="0"/>
    <n v="0"/>
    <n v="0"/>
  </r>
  <r>
    <n v="2251"/>
    <s v="Male"/>
    <d v="1993-12-24T00:00:00"/>
    <n v="29"/>
    <n v="4"/>
    <x v="3"/>
    <x v="1"/>
    <s v="White/Caucasian"/>
    <x v="0"/>
    <s v="A1c"/>
    <x v="473"/>
    <n v="8.3521337509155273"/>
    <x v="0"/>
    <n v="1"/>
    <n v="1"/>
    <n v="0"/>
    <n v="0"/>
    <n v="0"/>
    <n v="0"/>
  </r>
  <r>
    <n v="2253"/>
    <s v="Male"/>
    <d v="2007-02-15T00:00:00"/>
    <n v="16"/>
    <n v="4"/>
    <x v="3"/>
    <x v="1"/>
    <s v="White/Caucasian"/>
    <x v="0"/>
    <s v="A1c"/>
    <x v="233"/>
    <n v="8.5540857315063477"/>
    <x v="1"/>
    <n v="1"/>
    <n v="1"/>
    <n v="1"/>
    <n v="1"/>
    <n v="0"/>
    <n v="0"/>
  </r>
  <r>
    <n v="2275"/>
    <s v="Male"/>
    <d v="1988-10-11T00:00:00"/>
    <n v="34"/>
    <n v="4"/>
    <x v="3"/>
    <x v="1"/>
    <s v="White/Caucasian"/>
    <x v="0"/>
    <s v="A1c"/>
    <x v="166"/>
    <n v="9.5105323791503906"/>
    <x v="0"/>
    <n v="1"/>
    <n v="1"/>
    <n v="1"/>
    <n v="1"/>
    <n v="0"/>
    <n v="0"/>
  </r>
  <r>
    <n v="2281"/>
    <s v="Female"/>
    <d v="1978-05-16T00:00:00"/>
    <n v="45"/>
    <n v="4"/>
    <x v="3"/>
    <x v="4"/>
    <s v="Unknown"/>
    <x v="0"/>
    <s v="A1c"/>
    <x v="6"/>
    <m/>
    <x v="0"/>
    <n v="1"/>
    <n v="0"/>
    <n v="0"/>
    <n v="0"/>
    <n v="1"/>
    <n v="0"/>
  </r>
  <r>
    <n v="2294"/>
    <s v="Male"/>
    <d v="1939-08-31T00:00:00"/>
    <n v="83"/>
    <n v="4"/>
    <x v="3"/>
    <x v="1"/>
    <s v="White/Caucasian"/>
    <x v="1"/>
    <s v="A1c"/>
    <x v="376"/>
    <n v="6"/>
    <x v="1"/>
    <n v="1"/>
    <n v="1"/>
    <n v="0"/>
    <n v="0"/>
    <n v="1"/>
    <n v="0"/>
  </r>
  <r>
    <n v="2319"/>
    <s v="Female"/>
    <d v="1928-07-19T00:00:00"/>
    <n v="94"/>
    <n v="4"/>
    <x v="3"/>
    <x v="1"/>
    <s v="White/Caucasian"/>
    <x v="2"/>
    <s v="A1c"/>
    <x v="297"/>
    <n v="9.2561893463134766"/>
    <x v="1"/>
    <n v="1"/>
    <n v="1"/>
    <n v="0"/>
    <n v="0"/>
    <n v="0"/>
    <n v="0"/>
  </r>
  <r>
    <n v="2329"/>
    <s v="Female"/>
    <d v="1925-12-21T00:00:00"/>
    <n v="97"/>
    <n v="4"/>
    <x v="3"/>
    <x v="1"/>
    <s v="White/Caucasian"/>
    <x v="2"/>
    <s v="A1c"/>
    <x v="113"/>
    <n v="7.7425804138183594"/>
    <x v="1"/>
    <n v="1"/>
    <n v="1"/>
    <n v="1"/>
    <n v="1"/>
    <n v="1"/>
    <n v="1"/>
  </r>
  <r>
    <n v="2330"/>
    <s v="Male"/>
    <d v="1926-05-24T00:00:00"/>
    <n v="97"/>
    <n v="4"/>
    <x v="3"/>
    <x v="1"/>
    <s v="White/Caucasian"/>
    <x v="2"/>
    <s v="A1c"/>
    <x v="459"/>
    <n v="6.2893691062927246"/>
    <x v="1"/>
    <n v="1"/>
    <n v="1"/>
    <n v="0"/>
    <n v="0"/>
    <n v="1"/>
    <n v="0"/>
  </r>
  <r>
    <n v="2333"/>
    <s v="Male"/>
    <d v="1999-12-25T00:00:00"/>
    <n v="23"/>
    <n v="4"/>
    <x v="3"/>
    <x v="1"/>
    <s v="White/Caucasian"/>
    <x v="0"/>
    <s v="A1c"/>
    <x v="474"/>
    <n v="9.1859264373779297"/>
    <x v="0"/>
    <n v="1"/>
    <n v="1"/>
    <n v="0"/>
    <n v="0"/>
    <n v="0"/>
    <n v="0"/>
  </r>
  <r>
    <n v="2348"/>
    <s v="Male"/>
    <d v="1927-12-11T00:00:00"/>
    <n v="95"/>
    <n v="4"/>
    <x v="3"/>
    <x v="0"/>
    <s v="Black/African Am"/>
    <x v="2"/>
    <s v="A1c"/>
    <x v="475"/>
    <n v="9.5423355102539063"/>
    <x v="1"/>
    <n v="1"/>
    <n v="1"/>
    <n v="0"/>
    <n v="0"/>
    <n v="0"/>
    <n v="0"/>
  </r>
  <r>
    <n v="2352"/>
    <s v="Male"/>
    <d v="1960-07-08T00:00:00"/>
    <n v="62"/>
    <n v="4"/>
    <x v="3"/>
    <x v="1"/>
    <s v="White/Caucasian"/>
    <x v="0"/>
    <s v="A1c"/>
    <x v="476"/>
    <n v="9.5545778274536133"/>
    <x v="0"/>
    <n v="1"/>
    <n v="1"/>
    <n v="1"/>
    <n v="1"/>
    <n v="0"/>
    <n v="0"/>
  </r>
  <r>
    <n v="2357"/>
    <s v="Male"/>
    <d v="1979-02-19T00:00:00"/>
    <n v="44"/>
    <n v="4"/>
    <x v="3"/>
    <x v="1"/>
    <s v="White/Caucasian"/>
    <x v="0"/>
    <s v="A1c"/>
    <x v="477"/>
    <n v="7.3111510276794434"/>
    <x v="0"/>
    <n v="1"/>
    <n v="1"/>
    <n v="1"/>
    <n v="1"/>
    <n v="1"/>
    <n v="1"/>
  </r>
  <r>
    <n v="2360"/>
    <s v="Female"/>
    <d v="1979-07-10T00:00:00"/>
    <n v="43"/>
    <n v="4"/>
    <x v="3"/>
    <x v="1"/>
    <s v="White/Caucasian"/>
    <x v="0"/>
    <s v="A1c"/>
    <x v="425"/>
    <n v="8.5492744445800781"/>
    <x v="0"/>
    <n v="1"/>
    <n v="1"/>
    <n v="0"/>
    <n v="0"/>
    <n v="0"/>
    <n v="0"/>
  </r>
  <r>
    <n v="2364"/>
    <s v="Male"/>
    <d v="1984-07-27T00:00:00"/>
    <n v="38"/>
    <n v="4"/>
    <x v="3"/>
    <x v="1"/>
    <s v="White/Caucasian"/>
    <x v="0"/>
    <s v="A1c"/>
    <x v="437"/>
    <n v="9.4896745681762695"/>
    <x v="0"/>
    <n v="1"/>
    <n v="1"/>
    <n v="0"/>
    <n v="0"/>
    <n v="0"/>
    <n v="0"/>
  </r>
  <r>
    <n v="2365"/>
    <s v="Female"/>
    <d v="1980-03-19T00:00:00"/>
    <n v="43"/>
    <n v="4"/>
    <x v="3"/>
    <x v="1"/>
    <s v="White/Caucasian"/>
    <x v="0"/>
    <s v="A1c"/>
    <x v="478"/>
    <n v="6.4199624061584473"/>
    <x v="0"/>
    <n v="1"/>
    <n v="1"/>
    <n v="1"/>
    <n v="1"/>
    <n v="1"/>
    <n v="1"/>
  </r>
  <r>
    <n v="2368"/>
    <s v="Male"/>
    <d v="1993-04-15T00:00:00"/>
    <n v="30"/>
    <n v="4"/>
    <x v="3"/>
    <x v="1"/>
    <s v="White/Caucasian"/>
    <x v="0"/>
    <s v="A1c"/>
    <x v="81"/>
    <n v="8.7168397903442383"/>
    <x v="0"/>
    <n v="1"/>
    <n v="1"/>
    <n v="0"/>
    <n v="0"/>
    <n v="0"/>
    <n v="0"/>
  </r>
  <r>
    <n v="2371"/>
    <s v="Female"/>
    <d v="1929-03-22T00:00:00"/>
    <n v="94"/>
    <n v="4"/>
    <x v="3"/>
    <x v="1"/>
    <s v="White/Caucasian"/>
    <x v="2"/>
    <s v="A1c"/>
    <x v="463"/>
    <n v="9.8347969055175781"/>
    <x v="1"/>
    <n v="1"/>
    <n v="1"/>
    <n v="0"/>
    <n v="0"/>
    <n v="0"/>
    <n v="0"/>
  </r>
  <r>
    <n v="2389"/>
    <s v="Female"/>
    <d v="1936-08-15T00:00:00"/>
    <n v="86"/>
    <n v="4"/>
    <x v="3"/>
    <x v="1"/>
    <s v="White/Caucasian"/>
    <x v="0"/>
    <s v="A1c"/>
    <x v="264"/>
    <n v="6.3182640075683594"/>
    <x v="1"/>
    <n v="1"/>
    <n v="1"/>
    <n v="1"/>
    <n v="1"/>
    <n v="1"/>
    <n v="1"/>
  </r>
  <r>
    <n v="2397"/>
    <s v="Female"/>
    <d v="2009-10-14T00:00:00"/>
    <n v="13"/>
    <n v="4"/>
    <x v="3"/>
    <x v="1"/>
    <s v="White/Caucasian"/>
    <x v="0"/>
    <s v="A1c"/>
    <x v="479"/>
    <n v="8.1863889694213867"/>
    <x v="1"/>
    <n v="1"/>
    <n v="1"/>
    <n v="0"/>
    <n v="0"/>
    <n v="0"/>
    <n v="0"/>
  </r>
  <r>
    <n v="2401"/>
    <s v="Female"/>
    <d v="1995-03-23T00:00:00"/>
    <n v="28"/>
    <n v="4"/>
    <x v="3"/>
    <x v="1"/>
    <s v="White/Caucasian"/>
    <x v="0"/>
    <s v="A1c"/>
    <x v="383"/>
    <n v="6.7872252464294434"/>
    <x v="0"/>
    <n v="1"/>
    <n v="1"/>
    <n v="0"/>
    <n v="0"/>
    <n v="1"/>
    <n v="0"/>
  </r>
  <r>
    <n v="2403"/>
    <s v="Male"/>
    <d v="1995-01-10T00:00:00"/>
    <n v="28"/>
    <n v="4"/>
    <x v="3"/>
    <x v="1"/>
    <s v="White/Caucasian"/>
    <x v="0"/>
    <s v="A1c"/>
    <x v="228"/>
    <n v="9.4319477081298828"/>
    <x v="0"/>
    <n v="1"/>
    <n v="1"/>
    <n v="1"/>
    <n v="1"/>
    <n v="0"/>
    <n v="0"/>
  </r>
  <r>
    <n v="2405"/>
    <s v="Male"/>
    <d v="1943-07-16T00:00:00"/>
    <n v="79"/>
    <n v="4"/>
    <x v="3"/>
    <x v="1"/>
    <s v="White/Caucasian"/>
    <x v="0"/>
    <s v="A1c"/>
    <x v="230"/>
    <n v="9.0542030334472656"/>
    <x v="1"/>
    <n v="1"/>
    <n v="1"/>
    <n v="1"/>
    <n v="1"/>
    <n v="0"/>
    <n v="0"/>
  </r>
  <r>
    <n v="2413"/>
    <s v="Male"/>
    <d v="1935-02-03T00:00:00"/>
    <n v="88"/>
    <n v="4"/>
    <x v="3"/>
    <x v="1"/>
    <s v="White/Caucasian"/>
    <x v="0"/>
    <s v="A1c"/>
    <x v="450"/>
    <n v="7.1769099235534668"/>
    <x v="1"/>
    <n v="1"/>
    <n v="1"/>
    <n v="1"/>
    <n v="1"/>
    <n v="1"/>
    <n v="1"/>
  </r>
  <r>
    <n v="2421"/>
    <s v="Male"/>
    <d v="1948-10-30T00:00:00"/>
    <n v="74"/>
    <n v="4"/>
    <x v="3"/>
    <x v="1"/>
    <s v="White/Caucasian"/>
    <x v="0"/>
    <s v="A1c"/>
    <x v="35"/>
    <n v="8.4843835830688477"/>
    <x v="0"/>
    <n v="1"/>
    <n v="1"/>
    <n v="1"/>
    <n v="1"/>
    <n v="0"/>
    <n v="0"/>
  </r>
  <r>
    <n v="2433"/>
    <s v="Female"/>
    <d v="1935-07-06T00:00:00"/>
    <n v="87"/>
    <n v="4"/>
    <x v="3"/>
    <x v="1"/>
    <s v="White/Caucasian"/>
    <x v="0"/>
    <s v="A1c"/>
    <x v="387"/>
    <n v="5.9885258674621582"/>
    <x v="1"/>
    <n v="1"/>
    <n v="1"/>
    <n v="1"/>
    <n v="1"/>
    <n v="1"/>
    <n v="1"/>
  </r>
  <r>
    <n v="2441"/>
    <s v="Female"/>
    <d v="1959-06-06T00:00:00"/>
    <n v="64"/>
    <n v="4"/>
    <x v="3"/>
    <x v="0"/>
    <s v="Black/African Am"/>
    <x v="0"/>
    <s v="A1c"/>
    <x v="447"/>
    <n v="7.5145206451416016"/>
    <x v="0"/>
    <n v="1"/>
    <n v="1"/>
    <n v="1"/>
    <n v="1"/>
    <n v="1"/>
    <n v="1"/>
  </r>
  <r>
    <n v="2446"/>
    <s v="Female"/>
    <d v="1980-11-23T00:00:00"/>
    <n v="42"/>
    <n v="4"/>
    <x v="3"/>
    <x v="1"/>
    <s v="White/Caucasian"/>
    <x v="0"/>
    <s v="A1c"/>
    <x v="38"/>
    <n v="7.0727696418762207"/>
    <x v="0"/>
    <n v="1"/>
    <n v="1"/>
    <n v="1"/>
    <n v="1"/>
    <n v="1"/>
    <n v="1"/>
  </r>
  <r>
    <n v="2449"/>
    <s v="Female"/>
    <d v="1929-11-28T00:00:00"/>
    <n v="93"/>
    <n v="4"/>
    <x v="3"/>
    <x v="1"/>
    <s v="White/Caucasian"/>
    <x v="2"/>
    <s v="A1c"/>
    <x v="128"/>
    <n v="9.9539327621459961"/>
    <x v="1"/>
    <n v="1"/>
    <n v="1"/>
    <n v="1"/>
    <n v="1"/>
    <n v="0"/>
    <n v="0"/>
  </r>
  <r>
    <n v="2461"/>
    <s v="Female"/>
    <d v="2005-12-09T00:00:00"/>
    <n v="17"/>
    <n v="4"/>
    <x v="3"/>
    <x v="1"/>
    <s v="White/Caucasian"/>
    <x v="0"/>
    <s v="A1c"/>
    <x v="95"/>
    <n v="7.4390726089477539"/>
    <x v="1"/>
    <n v="1"/>
    <n v="1"/>
    <n v="1"/>
    <n v="1"/>
    <n v="1"/>
    <n v="1"/>
  </r>
  <r>
    <n v="2476"/>
    <s v="Male"/>
    <d v="2000-06-05T00:00:00"/>
    <n v="23"/>
    <n v="4"/>
    <x v="3"/>
    <x v="1"/>
    <s v="White/Caucasian"/>
    <x v="0"/>
    <s v="A1c"/>
    <x v="397"/>
    <n v="6.5612053871154785"/>
    <x v="0"/>
    <n v="1"/>
    <n v="1"/>
    <n v="1"/>
    <n v="1"/>
    <n v="1"/>
    <n v="1"/>
  </r>
  <r>
    <n v="2488"/>
    <s v="Male"/>
    <d v="1987-08-10T00:00:00"/>
    <n v="35"/>
    <n v="4"/>
    <x v="3"/>
    <x v="1"/>
    <s v="White/Caucasian"/>
    <x v="0"/>
    <s v="A1c"/>
    <x v="404"/>
    <n v="6.6566734313964844"/>
    <x v="0"/>
    <n v="1"/>
    <n v="1"/>
    <n v="1"/>
    <n v="1"/>
    <n v="1"/>
    <n v="1"/>
  </r>
  <r>
    <n v="2491"/>
    <s v="Female"/>
    <d v="1989-06-08T00:00:00"/>
    <n v="34"/>
    <n v="4"/>
    <x v="3"/>
    <x v="0"/>
    <s v="Black/African Am"/>
    <x v="0"/>
    <s v="A1c"/>
    <x v="118"/>
    <n v="7.4699440002441406"/>
    <x v="0"/>
    <n v="1"/>
    <n v="1"/>
    <n v="1"/>
    <n v="1"/>
    <n v="1"/>
    <n v="1"/>
  </r>
  <r>
    <n v="2499"/>
    <s v="Male"/>
    <d v="1978-06-06T00:00:00"/>
    <n v="45"/>
    <n v="4"/>
    <x v="3"/>
    <x v="1"/>
    <s v="White/Caucasian"/>
    <x v="0"/>
    <s v="A1c"/>
    <x v="325"/>
    <n v="9.2585067749023438"/>
    <x v="0"/>
    <n v="1"/>
    <n v="1"/>
    <n v="1"/>
    <n v="1"/>
    <n v="0"/>
    <n v="0"/>
  </r>
  <r>
    <n v="2504"/>
    <s v="Male"/>
    <d v="1940-07-30T00:00:00"/>
    <n v="82"/>
    <n v="4"/>
    <x v="3"/>
    <x v="0"/>
    <s v="Black/African Am"/>
    <x v="1"/>
    <s v="A1c"/>
    <x v="307"/>
    <n v="6.1"/>
    <x v="1"/>
    <n v="1"/>
    <n v="1"/>
    <n v="1"/>
    <n v="1"/>
    <n v="1"/>
    <n v="1"/>
  </r>
  <r>
    <n v="2507"/>
    <s v="Female"/>
    <d v="1925-06-27T00:00:00"/>
    <n v="97"/>
    <n v="4"/>
    <x v="3"/>
    <x v="1"/>
    <s v="White/Caucasian"/>
    <x v="2"/>
    <s v="A1c"/>
    <x v="480"/>
    <n v="9.2042379379272461"/>
    <x v="1"/>
    <n v="1"/>
    <n v="1"/>
    <n v="0"/>
    <n v="0"/>
    <n v="0"/>
    <n v="0"/>
  </r>
  <r>
    <n v="2515"/>
    <s v="Male"/>
    <d v="1989-12-18T00:00:00"/>
    <n v="33"/>
    <n v="4"/>
    <x v="3"/>
    <x v="1"/>
    <s v="White/Caucasian"/>
    <x v="0"/>
    <s v="A1c"/>
    <x v="109"/>
    <n v="7.9382762908935547"/>
    <x v="0"/>
    <n v="1"/>
    <n v="1"/>
    <n v="1"/>
    <n v="1"/>
    <n v="1"/>
    <n v="1"/>
  </r>
  <r>
    <n v="2517"/>
    <s v="Male"/>
    <d v="1942-01-29T00:00:00"/>
    <n v="81"/>
    <n v="4"/>
    <x v="3"/>
    <x v="1"/>
    <s v="White/Caucasian"/>
    <x v="0"/>
    <s v="A1c"/>
    <x v="110"/>
    <n v="6.8507509231567383"/>
    <x v="1"/>
    <n v="1"/>
    <n v="1"/>
    <n v="1"/>
    <n v="1"/>
    <n v="1"/>
    <n v="1"/>
  </r>
  <r>
    <n v="2533"/>
    <s v="Male"/>
    <d v="1928-06-23T00:00:00"/>
    <n v="95"/>
    <n v="4"/>
    <x v="3"/>
    <x v="1"/>
    <s v="White/Caucasian"/>
    <x v="2"/>
    <s v="A1c"/>
    <x v="450"/>
    <n v="5.8516592979431152"/>
    <x v="1"/>
    <n v="1"/>
    <n v="1"/>
    <n v="1"/>
    <n v="1"/>
    <n v="1"/>
    <n v="1"/>
  </r>
  <r>
    <n v="2539"/>
    <s v="Female"/>
    <d v="1989-12-06T00:00:00"/>
    <n v="33"/>
    <n v="4"/>
    <x v="3"/>
    <x v="0"/>
    <s v="Black/African Am"/>
    <x v="0"/>
    <s v="A1c"/>
    <x v="254"/>
    <n v="6.2123303413391113"/>
    <x v="0"/>
    <n v="1"/>
    <n v="1"/>
    <n v="0"/>
    <n v="0"/>
    <n v="1"/>
    <n v="0"/>
  </r>
  <r>
    <n v="2549"/>
    <s v="Female"/>
    <d v="1992-10-22T00:00:00"/>
    <n v="30"/>
    <n v="4"/>
    <x v="3"/>
    <x v="1"/>
    <s v="White/Caucasian"/>
    <x v="0"/>
    <s v="A1c"/>
    <x v="158"/>
    <n v="9.2666845321655273"/>
    <x v="0"/>
    <n v="1"/>
    <n v="1"/>
    <n v="1"/>
    <n v="1"/>
    <n v="0"/>
    <n v="0"/>
  </r>
  <r>
    <n v="2550"/>
    <s v="Female"/>
    <d v="1962-05-09T00:00:00"/>
    <n v="61"/>
    <n v="4"/>
    <x v="3"/>
    <x v="1"/>
    <s v="White/Caucasian"/>
    <x v="0"/>
    <s v="A1c"/>
    <x v="47"/>
    <n v="6.0579624176025391"/>
    <x v="0"/>
    <n v="1"/>
    <n v="1"/>
    <n v="1"/>
    <n v="1"/>
    <n v="1"/>
    <n v="1"/>
  </r>
  <r>
    <n v="2569"/>
    <s v="Male"/>
    <d v="2008-10-20T00:00:00"/>
    <n v="14"/>
    <n v="4"/>
    <x v="3"/>
    <x v="1"/>
    <s v="White/Caucasian"/>
    <x v="0"/>
    <s v="A1c"/>
    <x v="384"/>
    <n v="6.9868688583374023"/>
    <x v="1"/>
    <n v="1"/>
    <n v="1"/>
    <n v="0"/>
    <n v="0"/>
    <n v="1"/>
    <n v="0"/>
  </r>
  <r>
    <n v="2574"/>
    <s v="Female"/>
    <d v="1985-06-21T00:00:00"/>
    <n v="37"/>
    <n v="4"/>
    <x v="3"/>
    <x v="1"/>
    <s v="White/Caucasian"/>
    <x v="3"/>
    <s v="A1c"/>
    <x v="357"/>
    <n v="6.4494738578796387"/>
    <x v="0"/>
    <n v="1"/>
    <n v="1"/>
    <n v="0"/>
    <n v="0"/>
    <n v="1"/>
    <n v="0"/>
  </r>
  <r>
    <n v="2575"/>
    <s v="Male"/>
    <d v="1966-01-23T00:00:00"/>
    <n v="57"/>
    <n v="4"/>
    <x v="3"/>
    <x v="1"/>
    <s v="White/Caucasian"/>
    <x v="0"/>
    <s v="A1c"/>
    <x v="481"/>
    <n v="6.4948110580444336"/>
    <x v="0"/>
    <n v="1"/>
    <n v="1"/>
    <n v="0"/>
    <n v="0"/>
    <n v="1"/>
    <n v="0"/>
  </r>
  <r>
    <n v="2585"/>
    <s v="Male"/>
    <d v="1950-03-12T00:00:00"/>
    <n v="73"/>
    <n v="4"/>
    <x v="3"/>
    <x v="1"/>
    <s v="White/Caucasian"/>
    <x v="0"/>
    <s v="A1c"/>
    <x v="482"/>
    <n v="7.7871208190917969"/>
    <x v="0"/>
    <n v="1"/>
    <n v="1"/>
    <n v="0"/>
    <n v="0"/>
    <n v="1"/>
    <n v="0"/>
  </r>
  <r>
    <n v="2596"/>
    <s v="Male"/>
    <d v="1953-09-19T00:00:00"/>
    <n v="69"/>
    <n v="4"/>
    <x v="3"/>
    <x v="1"/>
    <s v="White/Caucasian"/>
    <x v="0"/>
    <s v="A1c"/>
    <x v="320"/>
    <n v="7.8599958419799805"/>
    <x v="0"/>
    <n v="1"/>
    <n v="1"/>
    <n v="0"/>
    <n v="0"/>
    <n v="1"/>
    <n v="0"/>
  </r>
  <r>
    <n v="2599"/>
    <s v="Male"/>
    <d v="2003-11-09T00:00:00"/>
    <n v="19"/>
    <n v="4"/>
    <x v="3"/>
    <x v="1"/>
    <s v="White/Caucasian"/>
    <x v="0"/>
    <s v="A1c"/>
    <x v="483"/>
    <n v="9.9904241561889648"/>
    <x v="0"/>
    <n v="1"/>
    <n v="1"/>
    <n v="0"/>
    <n v="0"/>
    <n v="0"/>
    <n v="0"/>
  </r>
  <r>
    <n v="2607"/>
    <s v="Female"/>
    <d v="2001-03-23T00:00:00"/>
    <n v="22"/>
    <n v="4"/>
    <x v="3"/>
    <x v="1"/>
    <s v="White/Caucasian"/>
    <x v="0"/>
    <s v="A1c"/>
    <x v="61"/>
    <n v="9.0711641311645508"/>
    <x v="0"/>
    <n v="1"/>
    <n v="1"/>
    <n v="0"/>
    <n v="0"/>
    <n v="0"/>
    <n v="0"/>
  </r>
  <r>
    <n v="2608"/>
    <s v="Male"/>
    <d v="1999-03-15T00:00:00"/>
    <n v="24"/>
    <n v="4"/>
    <x v="3"/>
    <x v="1"/>
    <s v="White/Caucasian"/>
    <x v="0"/>
    <s v="A1c"/>
    <x v="176"/>
    <n v="8.9664707183837891"/>
    <x v="0"/>
    <n v="1"/>
    <n v="1"/>
    <n v="1"/>
    <n v="1"/>
    <n v="0"/>
    <n v="0"/>
  </r>
  <r>
    <n v="2609"/>
    <s v="Female"/>
    <d v="1948-11-18T00:00:00"/>
    <n v="74"/>
    <n v="4"/>
    <x v="3"/>
    <x v="1"/>
    <s v="White/Caucasian"/>
    <x v="0"/>
    <s v="A1c"/>
    <x v="484"/>
    <n v="7.7911267280578613"/>
    <x v="0"/>
    <n v="1"/>
    <n v="1"/>
    <n v="1"/>
    <n v="1"/>
    <n v="1"/>
    <n v="1"/>
  </r>
  <r>
    <n v="2615"/>
    <s v="Female"/>
    <d v="1956-12-13T00:00:00"/>
    <n v="66"/>
    <n v="4"/>
    <x v="3"/>
    <x v="1"/>
    <s v="White/Caucasian"/>
    <x v="0"/>
    <s v="A1c"/>
    <x v="437"/>
    <n v="9.6302757263183594"/>
    <x v="0"/>
    <n v="1"/>
    <n v="1"/>
    <n v="0"/>
    <n v="0"/>
    <n v="0"/>
    <n v="0"/>
  </r>
  <r>
    <n v="2627"/>
    <s v="Female"/>
    <d v="1937-08-02T00:00:00"/>
    <n v="85"/>
    <n v="4"/>
    <x v="3"/>
    <x v="1"/>
    <s v="White/Caucasian"/>
    <x v="0"/>
    <s v="A1c"/>
    <x v="190"/>
    <n v="7.4797911643981934"/>
    <x v="1"/>
    <n v="1"/>
    <n v="1"/>
    <n v="0"/>
    <n v="0"/>
    <n v="1"/>
    <n v="0"/>
  </r>
  <r>
    <n v="2630"/>
    <s v="Male"/>
    <d v="1977-11-15T00:00:00"/>
    <n v="45"/>
    <n v="4"/>
    <x v="3"/>
    <x v="1"/>
    <s v="White/Caucasian"/>
    <x v="0"/>
    <s v="A1c"/>
    <x v="60"/>
    <n v="7.3246111869812012"/>
    <x v="0"/>
    <n v="1"/>
    <n v="1"/>
    <n v="1"/>
    <n v="1"/>
    <n v="1"/>
    <n v="1"/>
  </r>
  <r>
    <n v="2644"/>
    <s v="Male"/>
    <d v="1951-12-08T00:00:00"/>
    <n v="71"/>
    <n v="4"/>
    <x v="3"/>
    <x v="1"/>
    <s v="White/Caucasian"/>
    <x v="0"/>
    <s v="A1c"/>
    <x v="193"/>
    <n v="9.6987905502319336"/>
    <x v="0"/>
    <n v="1"/>
    <n v="1"/>
    <n v="1"/>
    <n v="1"/>
    <n v="0"/>
    <n v="0"/>
  </r>
  <r>
    <n v="2647"/>
    <s v="Male"/>
    <d v="1958-03-12T00:00:00"/>
    <n v="65"/>
    <n v="4"/>
    <x v="3"/>
    <x v="0"/>
    <s v="Black/African Am"/>
    <x v="0"/>
    <s v="A1c"/>
    <x v="248"/>
    <n v="6.1186785697937012"/>
    <x v="0"/>
    <n v="1"/>
    <n v="1"/>
    <n v="1"/>
    <n v="1"/>
    <n v="1"/>
    <n v="1"/>
  </r>
  <r>
    <n v="2650"/>
    <s v="Female"/>
    <d v="1994-02-16T00:00:00"/>
    <n v="29"/>
    <n v="4"/>
    <x v="3"/>
    <x v="1"/>
    <s v="White/Caucasian"/>
    <x v="0"/>
    <s v="A1c"/>
    <x v="22"/>
    <n v="6.6015267372131348"/>
    <x v="0"/>
    <n v="1"/>
    <n v="1"/>
    <n v="1"/>
    <n v="1"/>
    <n v="1"/>
    <n v="1"/>
  </r>
  <r>
    <n v="2655"/>
    <s v="Female"/>
    <d v="1938-12-27T00:00:00"/>
    <n v="84"/>
    <n v="4"/>
    <x v="3"/>
    <x v="1"/>
    <s v="White/Caucasian"/>
    <x v="0"/>
    <s v="A1c"/>
    <x v="485"/>
    <n v="5.9008517265319824"/>
    <x v="1"/>
    <n v="1"/>
    <n v="1"/>
    <n v="1"/>
    <n v="1"/>
    <n v="1"/>
    <n v="1"/>
  </r>
  <r>
    <n v="2677"/>
    <s v="Male"/>
    <d v="1987-02-25T00:00:00"/>
    <n v="36"/>
    <n v="4"/>
    <x v="3"/>
    <x v="1"/>
    <s v="White/Caucasian"/>
    <x v="0"/>
    <s v="A1c"/>
    <x v="194"/>
    <n v="7.0130467414855957"/>
    <x v="0"/>
    <n v="1"/>
    <n v="1"/>
    <n v="1"/>
    <n v="1"/>
    <n v="1"/>
    <n v="1"/>
  </r>
  <r>
    <n v="2679"/>
    <s v="Male"/>
    <d v="2001-02-22T00:00:00"/>
    <n v="22"/>
    <n v="4"/>
    <x v="3"/>
    <x v="1"/>
    <s v="White/Caucasian"/>
    <x v="0"/>
    <s v="A1c"/>
    <x v="312"/>
    <n v="7.8080544471740723"/>
    <x v="0"/>
    <n v="1"/>
    <n v="1"/>
    <n v="0"/>
    <n v="0"/>
    <n v="1"/>
    <n v="0"/>
  </r>
  <r>
    <n v="2683"/>
    <s v="Male"/>
    <d v="1967-09-19T00:00:00"/>
    <n v="55"/>
    <n v="4"/>
    <x v="3"/>
    <x v="1"/>
    <s v="White/Caucasian"/>
    <x v="0"/>
    <s v="A1c"/>
    <x v="49"/>
    <n v="7.4074850082397461"/>
    <x v="0"/>
    <n v="1"/>
    <n v="1"/>
    <n v="0"/>
    <n v="0"/>
    <n v="1"/>
    <n v="0"/>
  </r>
  <r>
    <n v="2703"/>
    <s v="Male"/>
    <d v="1965-03-30T00:00:00"/>
    <n v="58"/>
    <n v="4"/>
    <x v="3"/>
    <x v="1"/>
    <s v="White/Caucasian"/>
    <x v="0"/>
    <s v="A1c"/>
    <x v="244"/>
    <n v="8.8464059829711914"/>
    <x v="0"/>
    <n v="1"/>
    <n v="1"/>
    <n v="0"/>
    <n v="0"/>
    <n v="0"/>
    <n v="0"/>
  </r>
  <r>
    <n v="2712"/>
    <s v="Male"/>
    <d v="2004-06-14T00:00:00"/>
    <n v="18"/>
    <n v="4"/>
    <x v="3"/>
    <x v="0"/>
    <s v="Black/African Am"/>
    <x v="0"/>
    <s v="A1c"/>
    <x v="225"/>
    <n v="7.1628880500793457"/>
    <x v="0"/>
    <n v="1"/>
    <n v="1"/>
    <n v="0"/>
    <n v="0"/>
    <n v="1"/>
    <n v="0"/>
  </r>
  <r>
    <n v="2718"/>
    <s v="Male"/>
    <d v="1983-11-24T00:00:00"/>
    <n v="39"/>
    <n v="4"/>
    <x v="3"/>
    <x v="1"/>
    <s v="White/Caucasian"/>
    <x v="0"/>
    <s v="A1c"/>
    <x v="47"/>
    <n v="9.5383596420288086"/>
    <x v="0"/>
    <n v="1"/>
    <n v="1"/>
    <n v="1"/>
    <n v="1"/>
    <n v="0"/>
    <n v="0"/>
  </r>
  <r>
    <n v="2725"/>
    <s v="Male"/>
    <d v="1967-04-27T00:00:00"/>
    <n v="56"/>
    <n v="4"/>
    <x v="3"/>
    <x v="1"/>
    <s v="White/Caucasian"/>
    <x v="0"/>
    <s v="A1c"/>
    <x v="486"/>
    <n v="9.1939191818237305"/>
    <x v="0"/>
    <n v="1"/>
    <n v="1"/>
    <n v="0"/>
    <n v="0"/>
    <n v="0"/>
    <n v="0"/>
  </r>
  <r>
    <n v="2741"/>
    <s v="Male"/>
    <d v="1937-11-30T00:00:00"/>
    <n v="85"/>
    <n v="4"/>
    <x v="3"/>
    <x v="1"/>
    <s v="White/Caucasian"/>
    <x v="1"/>
    <s v="A1c"/>
    <x v="366"/>
    <n v="5.7"/>
    <x v="1"/>
    <n v="1"/>
    <n v="1"/>
    <n v="0"/>
    <n v="0"/>
    <n v="1"/>
    <n v="0"/>
  </r>
  <r>
    <n v="2746"/>
    <s v="Male"/>
    <d v="1965-07-29T00:00:00"/>
    <n v="57"/>
    <n v="4"/>
    <x v="3"/>
    <x v="1"/>
    <s v="White/Caucasian"/>
    <x v="0"/>
    <s v="A1c"/>
    <x v="41"/>
    <n v="7.2786402702331543"/>
    <x v="0"/>
    <n v="1"/>
    <n v="1"/>
    <n v="0"/>
    <n v="0"/>
    <n v="1"/>
    <n v="0"/>
  </r>
  <r>
    <n v="2754"/>
    <s v="Male"/>
    <d v="2001-12-10T00:00:00"/>
    <n v="21"/>
    <n v="4"/>
    <x v="3"/>
    <x v="1"/>
    <s v="White/Caucasian"/>
    <x v="0"/>
    <s v="A1c"/>
    <x v="487"/>
    <n v="9.2126655578613281"/>
    <x v="0"/>
    <n v="1"/>
    <n v="1"/>
    <n v="0"/>
    <n v="0"/>
    <n v="0"/>
    <n v="0"/>
  </r>
  <r>
    <n v="2756"/>
    <s v="Female"/>
    <d v="2003-04-08T00:00:00"/>
    <n v="20"/>
    <n v="4"/>
    <x v="3"/>
    <x v="1"/>
    <s v="White/Caucasian"/>
    <x v="0"/>
    <s v="A1c"/>
    <x v="32"/>
    <n v="9.4401445388793945"/>
    <x v="0"/>
    <n v="1"/>
    <n v="1"/>
    <n v="0"/>
    <n v="0"/>
    <n v="0"/>
    <n v="0"/>
  </r>
  <r>
    <n v="2787"/>
    <s v="Male"/>
    <d v="1966-05-12T00:00:00"/>
    <n v="57"/>
    <n v="4"/>
    <x v="3"/>
    <x v="1"/>
    <s v="White/Caucasian"/>
    <x v="0"/>
    <s v="A1c"/>
    <x v="150"/>
    <n v="8.6035327911376953"/>
    <x v="0"/>
    <n v="1"/>
    <n v="1"/>
    <n v="1"/>
    <n v="1"/>
    <n v="0"/>
    <n v="0"/>
  </r>
  <r>
    <n v="2790"/>
    <s v="Female"/>
    <d v="1953-09-13T00:00:00"/>
    <n v="69"/>
    <n v="4"/>
    <x v="3"/>
    <x v="1"/>
    <s v="White/Caucasian"/>
    <x v="0"/>
    <s v="A1c"/>
    <x v="488"/>
    <n v="7.5668420791625977"/>
    <x v="0"/>
    <n v="1"/>
    <n v="1"/>
    <n v="0"/>
    <n v="0"/>
    <n v="1"/>
    <n v="0"/>
  </r>
  <r>
    <n v="2801"/>
    <s v="Male"/>
    <d v="1929-05-04T00:00:00"/>
    <n v="94"/>
    <n v="4"/>
    <x v="3"/>
    <x v="2"/>
    <s v="Asian/Chinese/Japanese/Korean/Pacific Islander"/>
    <x v="2"/>
    <s v="A1c"/>
    <x v="6"/>
    <m/>
    <x v="1"/>
    <n v="1"/>
    <n v="0"/>
    <n v="0"/>
    <n v="0"/>
    <n v="1"/>
    <n v="0"/>
  </r>
  <r>
    <n v="2805"/>
    <s v="Female"/>
    <d v="1992-04-20T00:00:00"/>
    <n v="31"/>
    <n v="4"/>
    <x v="3"/>
    <x v="1"/>
    <s v="White/Caucasian"/>
    <x v="0"/>
    <s v="A1c"/>
    <x v="489"/>
    <n v="7.9871077537536621"/>
    <x v="0"/>
    <n v="1"/>
    <n v="1"/>
    <n v="1"/>
    <n v="1"/>
    <n v="1"/>
    <n v="1"/>
  </r>
  <r>
    <n v="2821"/>
    <s v="Male"/>
    <d v="1925-01-09T00:00:00"/>
    <n v="98"/>
    <n v="4"/>
    <x v="3"/>
    <x v="1"/>
    <s v="White/Caucasian"/>
    <x v="2"/>
    <s v="A1c"/>
    <x v="490"/>
    <n v="9.3479452133178711"/>
    <x v="1"/>
    <n v="1"/>
    <n v="1"/>
    <n v="0"/>
    <n v="0"/>
    <n v="0"/>
    <n v="0"/>
  </r>
  <r>
    <n v="2836"/>
    <s v="Female"/>
    <d v="1981-06-27T00:00:00"/>
    <n v="41"/>
    <n v="4"/>
    <x v="3"/>
    <x v="1"/>
    <s v="White/Caucasian"/>
    <x v="0"/>
    <s v="A1c"/>
    <x v="285"/>
    <n v="5.9389605522155762"/>
    <x v="0"/>
    <n v="1"/>
    <n v="1"/>
    <n v="0"/>
    <n v="0"/>
    <n v="1"/>
    <n v="0"/>
  </r>
  <r>
    <n v="2838"/>
    <s v="Female"/>
    <d v="1930-10-25T00:00:00"/>
    <n v="92"/>
    <n v="4"/>
    <x v="3"/>
    <x v="1"/>
    <s v="White/Caucasian"/>
    <x v="2"/>
    <s v="A1c"/>
    <x v="122"/>
    <n v="9.3204469680786133"/>
    <x v="1"/>
    <n v="1"/>
    <n v="1"/>
    <n v="0"/>
    <n v="0"/>
    <n v="0"/>
    <n v="0"/>
  </r>
  <r>
    <n v="2846"/>
    <s v="Female"/>
    <d v="1955-12-30T00:00:00"/>
    <n v="67"/>
    <n v="4"/>
    <x v="3"/>
    <x v="1"/>
    <s v="White/Caucasian"/>
    <x v="0"/>
    <s v="A1c"/>
    <x v="199"/>
    <n v="8.1350564956665039"/>
    <x v="0"/>
    <n v="1"/>
    <n v="1"/>
    <n v="1"/>
    <n v="1"/>
    <n v="0"/>
    <n v="0"/>
  </r>
  <r>
    <n v="2847"/>
    <s v="Male"/>
    <d v="1945-02-14T00:00:00"/>
    <n v="78"/>
    <n v="4"/>
    <x v="3"/>
    <x v="1"/>
    <s v="White/Caucasian"/>
    <x v="0"/>
    <s v="A1c"/>
    <x v="200"/>
    <n v="9.59539794921875"/>
    <x v="1"/>
    <n v="1"/>
    <n v="1"/>
    <n v="1"/>
    <n v="1"/>
    <n v="0"/>
    <n v="0"/>
  </r>
  <r>
    <n v="2848"/>
    <s v="Female"/>
    <d v="1935-10-25T00:00:00"/>
    <n v="87"/>
    <n v="4"/>
    <x v="3"/>
    <x v="1"/>
    <s v="White/Caucasian"/>
    <x v="0"/>
    <s v="A1c"/>
    <x v="432"/>
    <n v="6.4631142616271973"/>
    <x v="1"/>
    <n v="1"/>
    <n v="1"/>
    <n v="1"/>
    <n v="1"/>
    <n v="1"/>
    <n v="1"/>
  </r>
  <r>
    <n v="2897"/>
    <s v="Female"/>
    <d v="1969-06-25T00:00:00"/>
    <n v="53"/>
    <n v="4"/>
    <x v="3"/>
    <x v="1"/>
    <s v="White/Caucasian"/>
    <x v="0"/>
    <s v="A1c"/>
    <x v="185"/>
    <n v="7.5590295791625977"/>
    <x v="0"/>
    <n v="1"/>
    <n v="1"/>
    <n v="1"/>
    <n v="1"/>
    <n v="1"/>
    <n v="1"/>
  </r>
  <r>
    <n v="2908"/>
    <s v="Male"/>
    <d v="1971-01-29T00:00:00"/>
    <n v="52"/>
    <n v="4"/>
    <x v="3"/>
    <x v="1"/>
    <s v="White/Caucasian"/>
    <x v="0"/>
    <s v="A1c"/>
    <x v="265"/>
    <n v="9.2944955825805664"/>
    <x v="0"/>
    <n v="1"/>
    <n v="1"/>
    <n v="0"/>
    <n v="0"/>
    <n v="0"/>
    <n v="0"/>
  </r>
  <r>
    <n v="2909"/>
    <s v="Female"/>
    <d v="2002-02-21T00:00:00"/>
    <n v="21"/>
    <n v="4"/>
    <x v="3"/>
    <x v="1"/>
    <s v="White/Caucasian"/>
    <x v="0"/>
    <s v="A1c"/>
    <x v="491"/>
    <n v="7.7059860229492188"/>
    <x v="0"/>
    <n v="1"/>
    <n v="1"/>
    <n v="1"/>
    <n v="1"/>
    <n v="1"/>
    <n v="1"/>
  </r>
  <r>
    <n v="2911"/>
    <s v="Male"/>
    <d v="1946-07-24T00:00:00"/>
    <n v="76"/>
    <n v="4"/>
    <x v="3"/>
    <x v="1"/>
    <s v="White/Caucasian"/>
    <x v="0"/>
    <s v="A1c"/>
    <x v="259"/>
    <n v="7.0845656394958496"/>
    <x v="1"/>
    <n v="1"/>
    <n v="1"/>
    <n v="0"/>
    <n v="0"/>
    <n v="1"/>
    <n v="0"/>
  </r>
  <r>
    <n v="2939"/>
    <s v="Male"/>
    <d v="2006-05-01T00:00:00"/>
    <n v="17"/>
    <n v="4"/>
    <x v="3"/>
    <x v="1"/>
    <s v="White/Caucasian"/>
    <x v="0"/>
    <s v="A1c"/>
    <x v="70"/>
    <n v="7.2260828018188477"/>
    <x v="1"/>
    <n v="1"/>
    <n v="1"/>
    <n v="0"/>
    <n v="0"/>
    <n v="1"/>
    <n v="0"/>
  </r>
  <r>
    <n v="2942"/>
    <s v="Female"/>
    <d v="1933-05-15T00:00:00"/>
    <n v="90"/>
    <n v="4"/>
    <x v="3"/>
    <x v="2"/>
    <s v="Asian/Chinese/Japanese/Korean/Pacific Islander"/>
    <x v="0"/>
    <s v="A1c"/>
    <x v="6"/>
    <m/>
    <x v="1"/>
    <n v="1"/>
    <n v="0"/>
    <n v="0"/>
    <n v="0"/>
    <n v="1"/>
    <n v="0"/>
  </r>
  <r>
    <n v="2949"/>
    <s v="Male"/>
    <d v="1931-09-26T00:00:00"/>
    <n v="91"/>
    <n v="4"/>
    <x v="3"/>
    <x v="0"/>
    <s v="Black/African Am"/>
    <x v="2"/>
    <s v="A1c"/>
    <x v="222"/>
    <n v="9.9664163589477539"/>
    <x v="1"/>
    <n v="1"/>
    <n v="1"/>
    <n v="0"/>
    <n v="0"/>
    <n v="0"/>
    <n v="0"/>
  </r>
  <r>
    <n v="2959"/>
    <s v="Male"/>
    <d v="1980-10-21T00:00:00"/>
    <n v="42"/>
    <n v="4"/>
    <x v="3"/>
    <x v="1"/>
    <s v="White/Caucasian"/>
    <x v="0"/>
    <s v="A1c"/>
    <x v="53"/>
    <n v="8.6348247528076172"/>
    <x v="0"/>
    <n v="1"/>
    <n v="1"/>
    <n v="1"/>
    <n v="1"/>
    <n v="0"/>
    <n v="0"/>
  </r>
  <r>
    <n v="2963"/>
    <s v="Female"/>
    <d v="1990-03-06T00:00:00"/>
    <n v="33"/>
    <n v="4"/>
    <x v="3"/>
    <x v="0"/>
    <s v="Black/African Am"/>
    <x v="0"/>
    <s v="A1c"/>
    <x v="26"/>
    <n v="9.6351890563964844"/>
    <x v="0"/>
    <n v="1"/>
    <n v="1"/>
    <n v="0"/>
    <n v="0"/>
    <n v="0"/>
    <n v="0"/>
  </r>
  <r>
    <n v="2968"/>
    <s v="Male"/>
    <d v="1993-07-15T00:00:00"/>
    <n v="29"/>
    <n v="4"/>
    <x v="3"/>
    <x v="1"/>
    <s v="White/Caucasian"/>
    <x v="0"/>
    <s v="A1c"/>
    <x v="64"/>
    <n v="7.9902410507202148"/>
    <x v="0"/>
    <n v="1"/>
    <n v="1"/>
    <n v="0"/>
    <n v="0"/>
    <n v="1"/>
    <n v="0"/>
  </r>
  <r>
    <n v="2971"/>
    <s v="Male"/>
    <d v="1996-05-01T00:00:00"/>
    <n v="27"/>
    <n v="4"/>
    <x v="3"/>
    <x v="1"/>
    <s v="White/Caucasian"/>
    <x v="0"/>
    <s v="A1c"/>
    <x v="153"/>
    <n v="8.419285774230957"/>
    <x v="0"/>
    <n v="1"/>
    <n v="1"/>
    <n v="0"/>
    <n v="0"/>
    <n v="0"/>
    <n v="0"/>
  </r>
  <r>
    <n v="2978"/>
    <s v="Male"/>
    <d v="1936-10-27T00:00:00"/>
    <n v="86"/>
    <n v="4"/>
    <x v="3"/>
    <x v="1"/>
    <s v="White/Caucasian"/>
    <x v="0"/>
    <s v="A1c"/>
    <x v="386"/>
    <n v="7.5456795692443848"/>
    <x v="1"/>
    <n v="1"/>
    <n v="1"/>
    <n v="0"/>
    <n v="0"/>
    <n v="1"/>
    <n v="0"/>
  </r>
  <r>
    <n v="2996"/>
    <s v="Male"/>
    <d v="1997-09-01T00:00:00"/>
    <n v="25"/>
    <n v="4"/>
    <x v="3"/>
    <x v="1"/>
    <s v="White/Caucasian"/>
    <x v="0"/>
    <s v="A1c"/>
    <x v="179"/>
    <n v="7.350651741027832"/>
    <x v="0"/>
    <n v="1"/>
    <n v="1"/>
    <n v="1"/>
    <n v="1"/>
    <n v="1"/>
    <n v="1"/>
  </r>
  <r>
    <n v="2"/>
    <s v="Male"/>
    <d v="2004-06-16T00:00:00"/>
    <n v="18"/>
    <n v="4"/>
    <x v="4"/>
    <x v="1"/>
    <s v="White/Caucasian"/>
    <x v="0"/>
    <s v="A1c"/>
    <x v="491"/>
    <n v="8.7564287185668945"/>
    <x v="0"/>
    <n v="1"/>
    <n v="1"/>
    <n v="1"/>
    <n v="1"/>
    <n v="0"/>
    <n v="0"/>
  </r>
  <r>
    <n v="12"/>
    <s v="Female"/>
    <d v="1943-04-14T00:00:00"/>
    <n v="80"/>
    <n v="4"/>
    <x v="4"/>
    <x v="0"/>
    <s v="Black/African Am"/>
    <x v="0"/>
    <s v="A1c"/>
    <x v="200"/>
    <n v="8.9693269729614258"/>
    <x v="1"/>
    <n v="1"/>
    <n v="1"/>
    <n v="1"/>
    <n v="1"/>
    <n v="0"/>
    <n v="0"/>
  </r>
  <r>
    <n v="17"/>
    <s v="Female"/>
    <d v="1947-11-08T00:00:00"/>
    <n v="75"/>
    <n v="4"/>
    <x v="4"/>
    <x v="1"/>
    <s v="White/Caucasian"/>
    <x v="0"/>
    <s v="A1c"/>
    <x v="392"/>
    <n v="10.199999999999999"/>
    <x v="0"/>
    <n v="1"/>
    <n v="1"/>
    <n v="1"/>
    <n v="1"/>
    <n v="0"/>
    <n v="0"/>
  </r>
  <r>
    <n v="22"/>
    <s v="Male"/>
    <d v="1969-11-08T00:00:00"/>
    <n v="53"/>
    <n v="4"/>
    <x v="4"/>
    <x v="1"/>
    <s v="White/Caucasian"/>
    <x v="0"/>
    <s v="A1c"/>
    <x v="58"/>
    <n v="9.5"/>
    <x v="0"/>
    <n v="1"/>
    <n v="1"/>
    <n v="1"/>
    <n v="1"/>
    <n v="0"/>
    <n v="0"/>
  </r>
  <r>
    <n v="29"/>
    <s v="Male"/>
    <d v="2000-01-04T00:00:00"/>
    <n v="23"/>
    <n v="4"/>
    <x v="4"/>
    <x v="1"/>
    <s v="White/Caucasian"/>
    <x v="0"/>
    <s v="A1c"/>
    <x v="445"/>
    <n v="5.8921828269958496"/>
    <x v="0"/>
    <n v="1"/>
    <n v="1"/>
    <n v="1"/>
    <n v="1"/>
    <n v="1"/>
    <n v="1"/>
  </r>
  <r>
    <n v="32"/>
    <s v="Male"/>
    <d v="1952-06-14T00:00:00"/>
    <n v="71"/>
    <n v="4"/>
    <x v="4"/>
    <x v="1"/>
    <s v="White/Caucasian"/>
    <x v="0"/>
    <s v="A1c"/>
    <x v="492"/>
    <n v="6.7567381858825684"/>
    <x v="0"/>
    <n v="1"/>
    <n v="1"/>
    <n v="1"/>
    <n v="1"/>
    <n v="1"/>
    <n v="1"/>
  </r>
  <r>
    <n v="45"/>
    <s v="Female"/>
    <d v="1944-09-05T00:00:00"/>
    <n v="78"/>
    <n v="4"/>
    <x v="4"/>
    <x v="1"/>
    <s v="White/Caucasian"/>
    <x v="0"/>
    <s v="A1c"/>
    <x v="150"/>
    <n v="8.9"/>
    <x v="1"/>
    <n v="1"/>
    <n v="1"/>
    <n v="1"/>
    <n v="1"/>
    <n v="0"/>
    <n v="0"/>
  </r>
  <r>
    <n v="50"/>
    <s v="Male"/>
    <d v="1956-08-11T00:00:00"/>
    <n v="66"/>
    <n v="4"/>
    <x v="4"/>
    <x v="1"/>
    <s v="White/Caucasian"/>
    <x v="0"/>
    <s v="A1c"/>
    <x v="268"/>
    <n v="7.4533419609069824"/>
    <x v="0"/>
    <n v="1"/>
    <n v="1"/>
    <n v="1"/>
    <n v="1"/>
    <n v="1"/>
    <n v="1"/>
  </r>
  <r>
    <n v="57"/>
    <s v="Male"/>
    <d v="1993-12-31T00:00:00"/>
    <n v="29"/>
    <n v="4"/>
    <x v="4"/>
    <x v="1"/>
    <s v="White/Caucasian"/>
    <x v="0"/>
    <s v="A1c"/>
    <x v="493"/>
    <n v="9.8000000000000007"/>
    <x v="0"/>
    <n v="1"/>
    <n v="1"/>
    <n v="1"/>
    <n v="1"/>
    <n v="0"/>
    <n v="0"/>
  </r>
  <r>
    <n v="88"/>
    <s v="Male"/>
    <d v="1932-06-07T00:00:00"/>
    <n v="91"/>
    <n v="4"/>
    <x v="4"/>
    <x v="1"/>
    <s v="White/Caucasian"/>
    <x v="2"/>
    <s v="A1c"/>
    <x v="429"/>
    <n v="11"/>
    <x v="1"/>
    <n v="1"/>
    <n v="1"/>
    <n v="0"/>
    <n v="0"/>
    <n v="0"/>
    <n v="0"/>
  </r>
  <r>
    <n v="116"/>
    <s v="Male"/>
    <d v="1999-09-08T00:00:00"/>
    <n v="23"/>
    <n v="4"/>
    <x v="4"/>
    <x v="1"/>
    <s v="White/Caucasian"/>
    <x v="0"/>
    <s v="A1c"/>
    <x v="281"/>
    <n v="9.8893966674804688"/>
    <x v="0"/>
    <n v="1"/>
    <n v="1"/>
    <n v="1"/>
    <n v="1"/>
    <n v="0"/>
    <n v="0"/>
  </r>
  <r>
    <n v="118"/>
    <s v="Male"/>
    <d v="1983-07-01T00:00:00"/>
    <n v="39"/>
    <n v="4"/>
    <x v="4"/>
    <x v="1"/>
    <s v="White/Caucasian"/>
    <x v="0"/>
    <s v="A1c"/>
    <x v="494"/>
    <n v="9.8000000000000007"/>
    <x v="0"/>
    <n v="1"/>
    <n v="1"/>
    <n v="1"/>
    <n v="1"/>
    <n v="0"/>
    <n v="0"/>
  </r>
  <r>
    <n v="137"/>
    <s v="Female"/>
    <d v="1979-08-08T00:00:00"/>
    <n v="43"/>
    <n v="4"/>
    <x v="4"/>
    <x v="1"/>
    <s v="White/Caucasian"/>
    <x v="0"/>
    <s v="A1c"/>
    <x v="348"/>
    <n v="6.225560188293457"/>
    <x v="0"/>
    <n v="1"/>
    <n v="1"/>
    <n v="1"/>
    <n v="1"/>
    <n v="1"/>
    <n v="1"/>
  </r>
  <r>
    <n v="138"/>
    <s v="Female"/>
    <d v="1982-04-21T00:00:00"/>
    <n v="41"/>
    <n v="4"/>
    <x v="4"/>
    <x v="1"/>
    <s v="White/Caucasian"/>
    <x v="0"/>
    <s v="A1c"/>
    <x v="237"/>
    <n v="8.4899492263793945"/>
    <x v="0"/>
    <n v="1"/>
    <n v="1"/>
    <n v="1"/>
    <n v="1"/>
    <n v="0"/>
    <n v="0"/>
  </r>
  <r>
    <n v="160"/>
    <s v="Male"/>
    <d v="1944-07-29T00:00:00"/>
    <n v="78"/>
    <n v="4"/>
    <x v="4"/>
    <x v="1"/>
    <s v="White/Caucasian"/>
    <x v="0"/>
    <s v="A1c"/>
    <x v="32"/>
    <n v="11"/>
    <x v="1"/>
    <n v="1"/>
    <n v="1"/>
    <n v="0"/>
    <n v="0"/>
    <n v="0"/>
    <n v="0"/>
  </r>
  <r>
    <n v="163"/>
    <s v="Male"/>
    <d v="1960-09-30T00:00:00"/>
    <n v="62"/>
    <n v="4"/>
    <x v="4"/>
    <x v="1"/>
    <s v="White/Caucasian"/>
    <x v="0"/>
    <s v="A1c"/>
    <x v="216"/>
    <n v="7.9"/>
    <x v="0"/>
    <n v="1"/>
    <n v="1"/>
    <n v="1"/>
    <n v="1"/>
    <n v="1"/>
    <n v="1"/>
  </r>
  <r>
    <n v="191"/>
    <s v="Female"/>
    <d v="1983-05-31T00:00:00"/>
    <n v="40"/>
    <n v="4"/>
    <x v="4"/>
    <x v="1"/>
    <s v="White/Caucasian"/>
    <x v="0"/>
    <s v="A1c"/>
    <x v="450"/>
    <n v="10"/>
    <x v="0"/>
    <n v="1"/>
    <n v="1"/>
    <n v="1"/>
    <n v="1"/>
    <n v="0"/>
    <n v="0"/>
  </r>
  <r>
    <n v="220"/>
    <s v="Male"/>
    <d v="1958-10-18T00:00:00"/>
    <n v="64"/>
    <n v="4"/>
    <x v="4"/>
    <x v="1"/>
    <s v="White/Caucasian"/>
    <x v="0"/>
    <s v="A1c"/>
    <x v="495"/>
    <n v="10.8"/>
    <x v="0"/>
    <n v="1"/>
    <n v="1"/>
    <n v="1"/>
    <n v="1"/>
    <n v="0"/>
    <n v="0"/>
  </r>
  <r>
    <n v="231"/>
    <s v="Male"/>
    <d v="1964-12-09T00:00:00"/>
    <n v="58"/>
    <n v="4"/>
    <x v="4"/>
    <x v="5"/>
    <s v="Am Indian/Alaskan Native/AMERICAN INDIAN"/>
    <x v="0"/>
    <s v="A1c"/>
    <x v="33"/>
    <n v="9.5"/>
    <x v="0"/>
    <n v="1"/>
    <n v="1"/>
    <n v="1"/>
    <n v="1"/>
    <n v="0"/>
    <n v="0"/>
  </r>
  <r>
    <n v="247"/>
    <s v="Male"/>
    <d v="1990-11-13T00:00:00"/>
    <n v="32"/>
    <n v="4"/>
    <x v="4"/>
    <x v="1"/>
    <s v="White/Caucasian"/>
    <x v="0"/>
    <s v="A1c"/>
    <x v="68"/>
    <n v="9.8000000000000007"/>
    <x v="0"/>
    <n v="1"/>
    <n v="1"/>
    <n v="1"/>
    <n v="1"/>
    <n v="0"/>
    <n v="0"/>
  </r>
  <r>
    <n v="250"/>
    <s v="Female"/>
    <d v="1926-03-09T00:00:00"/>
    <n v="97"/>
    <n v="4"/>
    <x v="4"/>
    <x v="1"/>
    <s v="White/Caucasian"/>
    <x v="2"/>
    <s v="A1c"/>
    <x v="177"/>
    <n v="11"/>
    <x v="1"/>
    <n v="1"/>
    <n v="1"/>
    <n v="1"/>
    <n v="1"/>
    <n v="0"/>
    <n v="0"/>
  </r>
  <r>
    <n v="252"/>
    <s v="Male"/>
    <d v="1964-07-29T00:00:00"/>
    <n v="58"/>
    <n v="4"/>
    <x v="4"/>
    <x v="1"/>
    <s v="White/Caucasian"/>
    <x v="0"/>
    <s v="A1c"/>
    <x v="169"/>
    <n v="9.5"/>
    <x v="0"/>
    <n v="1"/>
    <n v="1"/>
    <n v="1"/>
    <n v="1"/>
    <n v="0"/>
    <n v="0"/>
  </r>
  <r>
    <n v="260"/>
    <s v="Female"/>
    <d v="1988-12-09T00:00:00"/>
    <n v="34"/>
    <n v="4"/>
    <x v="4"/>
    <x v="1"/>
    <s v="White/Caucasian"/>
    <x v="3"/>
    <s v="A1c"/>
    <x v="474"/>
    <n v="6.3695483207702637"/>
    <x v="0"/>
    <n v="1"/>
    <n v="1"/>
    <n v="0"/>
    <n v="0"/>
    <n v="1"/>
    <n v="0"/>
  </r>
  <r>
    <n v="269"/>
    <s v="Female"/>
    <d v="1933-05-16T00:00:00"/>
    <n v="90"/>
    <n v="4"/>
    <x v="4"/>
    <x v="1"/>
    <s v="White/Caucasian"/>
    <x v="0"/>
    <s v="A1c"/>
    <x v="463"/>
    <n v="7.3081974983215332"/>
    <x v="1"/>
    <n v="1"/>
    <n v="1"/>
    <n v="0"/>
    <n v="0"/>
    <n v="1"/>
    <n v="0"/>
  </r>
  <r>
    <n v="272"/>
    <s v="Male"/>
    <d v="2005-10-09T00:00:00"/>
    <n v="17"/>
    <n v="4"/>
    <x v="4"/>
    <x v="1"/>
    <s v="White/Caucasian"/>
    <x v="0"/>
    <s v="A1c"/>
    <x v="496"/>
    <n v="6.0021805763244629"/>
    <x v="1"/>
    <n v="1"/>
    <n v="1"/>
    <n v="1"/>
    <n v="1"/>
    <n v="1"/>
    <n v="1"/>
  </r>
  <r>
    <n v="280"/>
    <s v="Male"/>
    <d v="1987-08-27T00:00:00"/>
    <n v="35"/>
    <n v="4"/>
    <x v="4"/>
    <x v="1"/>
    <s v="White/Caucasian"/>
    <x v="0"/>
    <s v="A1c"/>
    <x v="77"/>
    <n v="9.8000000000000007"/>
    <x v="0"/>
    <n v="1"/>
    <n v="1"/>
    <n v="1"/>
    <n v="1"/>
    <n v="0"/>
    <n v="0"/>
  </r>
  <r>
    <n v="281"/>
    <s v="Female"/>
    <d v="1980-12-21T00:00:00"/>
    <n v="42"/>
    <n v="4"/>
    <x v="4"/>
    <x v="1"/>
    <s v="White/Caucasian"/>
    <x v="0"/>
    <s v="A1c"/>
    <x v="181"/>
    <n v="13"/>
    <x v="0"/>
    <n v="1"/>
    <n v="1"/>
    <n v="1"/>
    <n v="1"/>
    <n v="0"/>
    <n v="0"/>
  </r>
  <r>
    <n v="288"/>
    <s v="Female"/>
    <d v="2003-12-18T00:00:00"/>
    <n v="19"/>
    <n v="4"/>
    <x v="4"/>
    <x v="1"/>
    <s v="White/Caucasian"/>
    <x v="0"/>
    <s v="A1c"/>
    <x v="76"/>
    <n v="10"/>
    <x v="0"/>
    <n v="1"/>
    <n v="1"/>
    <n v="1"/>
    <n v="1"/>
    <n v="0"/>
    <n v="0"/>
  </r>
  <r>
    <n v="290"/>
    <s v="Female"/>
    <d v="1931-08-17T00:00:00"/>
    <n v="91"/>
    <n v="4"/>
    <x v="4"/>
    <x v="1"/>
    <s v="White/Caucasian"/>
    <x v="2"/>
    <s v="A1c"/>
    <x v="460"/>
    <n v="9.4658708572387695"/>
    <x v="1"/>
    <n v="1"/>
    <n v="1"/>
    <n v="1"/>
    <n v="1"/>
    <n v="0"/>
    <n v="0"/>
  </r>
  <r>
    <n v="306"/>
    <s v="Male"/>
    <d v="2003-03-14T00:00:00"/>
    <n v="20"/>
    <n v="4"/>
    <x v="4"/>
    <x v="1"/>
    <s v="White/Caucasian"/>
    <x v="0"/>
    <s v="A1c"/>
    <x v="370"/>
    <n v="7.9724435806274414"/>
    <x v="0"/>
    <n v="1"/>
    <n v="1"/>
    <n v="1"/>
    <n v="1"/>
    <n v="1"/>
    <n v="1"/>
  </r>
  <r>
    <n v="309"/>
    <s v="Female"/>
    <d v="1950-03-17T00:00:00"/>
    <n v="73"/>
    <n v="4"/>
    <x v="4"/>
    <x v="1"/>
    <s v="White/Caucasian"/>
    <x v="0"/>
    <s v="A1c"/>
    <x v="161"/>
    <n v="7.0466217994689941"/>
    <x v="0"/>
    <n v="1"/>
    <n v="1"/>
    <n v="0"/>
    <n v="0"/>
    <n v="1"/>
    <n v="0"/>
  </r>
  <r>
    <n v="324"/>
    <s v="Male"/>
    <d v="1976-12-16T00:00:00"/>
    <n v="46"/>
    <n v="4"/>
    <x v="4"/>
    <x v="1"/>
    <s v="White/Caucasian"/>
    <x v="0"/>
    <s v="A1c"/>
    <x v="15"/>
    <n v="8.6367530822753906"/>
    <x v="0"/>
    <n v="1"/>
    <n v="1"/>
    <n v="1"/>
    <n v="1"/>
    <n v="0"/>
    <n v="0"/>
  </r>
  <r>
    <n v="327"/>
    <s v="Male"/>
    <d v="1998-07-23T00:00:00"/>
    <n v="24"/>
    <n v="4"/>
    <x v="4"/>
    <x v="1"/>
    <s v="White/Caucasian"/>
    <x v="0"/>
    <s v="A1c"/>
    <x v="497"/>
    <n v="6.0830340385437012"/>
    <x v="0"/>
    <n v="1"/>
    <n v="1"/>
    <n v="1"/>
    <n v="1"/>
    <n v="1"/>
    <n v="1"/>
  </r>
  <r>
    <n v="333"/>
    <s v="Male"/>
    <d v="1933-09-16T00:00:00"/>
    <n v="89"/>
    <n v="4"/>
    <x v="4"/>
    <x v="1"/>
    <s v="White/Caucasian"/>
    <x v="0"/>
    <s v="A1c"/>
    <x v="492"/>
    <n v="11"/>
    <x v="1"/>
    <n v="1"/>
    <n v="1"/>
    <n v="1"/>
    <n v="1"/>
    <n v="0"/>
    <n v="0"/>
  </r>
  <r>
    <n v="354"/>
    <s v="Female"/>
    <d v="1992-10-27T00:00:00"/>
    <n v="30"/>
    <n v="4"/>
    <x v="4"/>
    <x v="1"/>
    <s v="White/Caucasian"/>
    <x v="0"/>
    <s v="A1c"/>
    <x v="213"/>
    <n v="6.8810386657714844"/>
    <x v="0"/>
    <n v="1"/>
    <n v="1"/>
    <n v="1"/>
    <n v="1"/>
    <n v="1"/>
    <n v="1"/>
  </r>
  <r>
    <n v="367"/>
    <s v="Female"/>
    <d v="1973-06-17T00:00:00"/>
    <n v="49"/>
    <n v="4"/>
    <x v="4"/>
    <x v="1"/>
    <s v="White/Caucasian"/>
    <x v="0"/>
    <s v="A1c"/>
    <x v="75"/>
    <m/>
    <x v="0"/>
    <n v="1"/>
    <n v="0"/>
    <n v="1"/>
    <n v="0"/>
    <n v="1"/>
    <n v="0"/>
  </r>
  <r>
    <n v="376"/>
    <s v="Female"/>
    <d v="1940-03-03T00:00:00"/>
    <n v="83"/>
    <n v="4"/>
    <x v="4"/>
    <x v="1"/>
    <s v="White/Caucasian"/>
    <x v="0"/>
    <s v="A1c"/>
    <x v="151"/>
    <n v="8.9966869354248047"/>
    <x v="1"/>
    <n v="1"/>
    <n v="1"/>
    <n v="0"/>
    <n v="0"/>
    <n v="0"/>
    <n v="0"/>
  </r>
  <r>
    <n v="412"/>
    <s v="Male"/>
    <d v="1993-01-20T00:00:00"/>
    <n v="30"/>
    <n v="4"/>
    <x v="4"/>
    <x v="1"/>
    <s v="White/Caucasian"/>
    <x v="0"/>
    <s v="A1c"/>
    <x v="110"/>
    <n v="9.8000000000000007"/>
    <x v="0"/>
    <n v="1"/>
    <n v="1"/>
    <n v="1"/>
    <n v="1"/>
    <n v="0"/>
    <n v="0"/>
  </r>
  <r>
    <n v="432"/>
    <s v="Male"/>
    <d v="1955-12-26T00:00:00"/>
    <n v="67"/>
    <n v="4"/>
    <x v="4"/>
    <x v="1"/>
    <s v="White/Caucasian"/>
    <x v="0"/>
    <s v="A1c"/>
    <x v="498"/>
    <n v="6.5765547752380371"/>
    <x v="0"/>
    <n v="1"/>
    <n v="1"/>
    <n v="1"/>
    <n v="1"/>
    <n v="1"/>
    <n v="1"/>
  </r>
  <r>
    <n v="451"/>
    <s v="Female"/>
    <d v="1987-03-27T00:00:00"/>
    <n v="36"/>
    <n v="4"/>
    <x v="4"/>
    <x v="1"/>
    <s v="White/Caucasian"/>
    <x v="3"/>
    <s v="A1c"/>
    <x v="73"/>
    <n v="8.948216438293457"/>
    <x v="0"/>
    <n v="1"/>
    <n v="1"/>
    <n v="1"/>
    <n v="1"/>
    <n v="0"/>
    <n v="0"/>
  </r>
  <r>
    <n v="466"/>
    <s v="Female"/>
    <d v="1985-07-06T00:00:00"/>
    <n v="37"/>
    <n v="4"/>
    <x v="4"/>
    <x v="1"/>
    <s v="White/Caucasian"/>
    <x v="3"/>
    <s v="A1c"/>
    <x v="324"/>
    <n v="7.5773825645446777"/>
    <x v="0"/>
    <n v="1"/>
    <n v="1"/>
    <n v="1"/>
    <n v="1"/>
    <n v="1"/>
    <n v="1"/>
  </r>
  <r>
    <n v="483"/>
    <s v="Female"/>
    <d v="1960-12-18T00:00:00"/>
    <n v="62"/>
    <n v="4"/>
    <x v="4"/>
    <x v="1"/>
    <s v="White/Caucasian"/>
    <x v="0"/>
    <s v="A1c"/>
    <x v="204"/>
    <m/>
    <x v="0"/>
    <n v="1"/>
    <n v="0"/>
    <n v="1"/>
    <n v="0"/>
    <n v="1"/>
    <n v="0"/>
  </r>
  <r>
    <n v="484"/>
    <s v="Male"/>
    <d v="1942-04-06T00:00:00"/>
    <n v="81"/>
    <n v="4"/>
    <x v="4"/>
    <x v="0"/>
    <s v="Black/African Am"/>
    <x v="0"/>
    <s v="A1c"/>
    <x v="216"/>
    <n v="11"/>
    <x v="1"/>
    <n v="1"/>
    <n v="1"/>
    <n v="1"/>
    <n v="1"/>
    <n v="0"/>
    <n v="0"/>
  </r>
  <r>
    <n v="485"/>
    <s v="Male"/>
    <d v="1934-07-04T00:00:00"/>
    <n v="88"/>
    <n v="4"/>
    <x v="4"/>
    <x v="1"/>
    <s v="White/Caucasian"/>
    <x v="0"/>
    <s v="A1c"/>
    <x v="463"/>
    <n v="11"/>
    <x v="1"/>
    <n v="1"/>
    <n v="1"/>
    <n v="0"/>
    <n v="0"/>
    <n v="0"/>
    <n v="0"/>
  </r>
  <r>
    <n v="488"/>
    <s v="Male"/>
    <d v="1947-05-29T00:00:00"/>
    <n v="76"/>
    <n v="4"/>
    <x v="4"/>
    <x v="1"/>
    <s v="White/Caucasian"/>
    <x v="0"/>
    <s v="A1c"/>
    <x v="342"/>
    <n v="11"/>
    <x v="1"/>
    <n v="1"/>
    <n v="1"/>
    <n v="1"/>
    <n v="1"/>
    <n v="0"/>
    <n v="0"/>
  </r>
  <r>
    <n v="520"/>
    <s v="Female"/>
    <d v="2009-01-11T00:00:00"/>
    <n v="14"/>
    <n v="4"/>
    <x v="4"/>
    <x v="1"/>
    <s v="White/Caucasian"/>
    <x v="0"/>
    <s v="A1c"/>
    <x v="280"/>
    <n v="8.9912662506103516"/>
    <x v="1"/>
    <n v="1"/>
    <n v="1"/>
    <n v="1"/>
    <n v="1"/>
    <n v="0"/>
    <n v="0"/>
  </r>
  <r>
    <n v="522"/>
    <s v="Male"/>
    <d v="1991-04-27T00:00:00"/>
    <n v="32"/>
    <n v="4"/>
    <x v="4"/>
    <x v="0"/>
    <s v="Black/African Am"/>
    <x v="0"/>
    <s v="A1c"/>
    <x v="179"/>
    <n v="9.8000000000000007"/>
    <x v="0"/>
    <n v="1"/>
    <n v="1"/>
    <n v="1"/>
    <n v="1"/>
    <n v="0"/>
    <n v="0"/>
  </r>
  <r>
    <n v="526"/>
    <s v="Male"/>
    <d v="2005-04-07T00:00:00"/>
    <n v="18"/>
    <n v="4"/>
    <x v="4"/>
    <x v="1"/>
    <s v="White/Caucasian"/>
    <x v="0"/>
    <s v="A1c"/>
    <x v="345"/>
    <n v="6.0237026214599609"/>
    <x v="0"/>
    <n v="1"/>
    <n v="1"/>
    <n v="1"/>
    <n v="1"/>
    <n v="1"/>
    <n v="1"/>
  </r>
  <r>
    <n v="530"/>
    <s v="Male"/>
    <d v="1993-07-23T00:00:00"/>
    <n v="29"/>
    <n v="4"/>
    <x v="4"/>
    <x v="1"/>
    <s v="White/Caucasian"/>
    <x v="0"/>
    <s v="A1c"/>
    <x v="150"/>
    <n v="9.8000000000000007"/>
    <x v="0"/>
    <n v="1"/>
    <n v="1"/>
    <n v="1"/>
    <n v="1"/>
    <n v="0"/>
    <n v="0"/>
  </r>
  <r>
    <n v="533"/>
    <s v="Male"/>
    <d v="1971-02-01T00:00:00"/>
    <n v="52"/>
    <n v="4"/>
    <x v="4"/>
    <x v="1"/>
    <s v="White/Caucasian"/>
    <x v="0"/>
    <s v="A1c"/>
    <x v="8"/>
    <n v="9.5"/>
    <x v="0"/>
    <n v="1"/>
    <n v="1"/>
    <n v="1"/>
    <n v="1"/>
    <n v="0"/>
    <n v="0"/>
  </r>
  <r>
    <n v="537"/>
    <s v="Female"/>
    <d v="1973-12-10T00:00:00"/>
    <n v="49"/>
    <n v="4"/>
    <x v="4"/>
    <x v="1"/>
    <s v="White/Caucasian"/>
    <x v="0"/>
    <s v="A1c"/>
    <x v="499"/>
    <m/>
    <x v="0"/>
    <n v="1"/>
    <n v="0"/>
    <n v="0"/>
    <n v="0"/>
    <n v="1"/>
    <n v="0"/>
  </r>
  <r>
    <n v="539"/>
    <s v="Female"/>
    <d v="1953-11-20T00:00:00"/>
    <n v="69"/>
    <n v="4"/>
    <x v="4"/>
    <x v="1"/>
    <s v="White/Caucasian"/>
    <x v="0"/>
    <s v="A1c"/>
    <x v="337"/>
    <n v="9.4038448333740234"/>
    <x v="0"/>
    <n v="1"/>
    <n v="1"/>
    <n v="1"/>
    <n v="1"/>
    <n v="0"/>
    <n v="0"/>
  </r>
  <r>
    <n v="540"/>
    <s v="Male"/>
    <d v="1982-10-28T00:00:00"/>
    <n v="40"/>
    <n v="4"/>
    <x v="4"/>
    <x v="1"/>
    <s v="White/Caucasian"/>
    <x v="0"/>
    <s v="A1c"/>
    <x v="63"/>
    <n v="9.8000000000000007"/>
    <x v="0"/>
    <n v="1"/>
    <n v="1"/>
    <n v="1"/>
    <n v="1"/>
    <n v="0"/>
    <n v="0"/>
  </r>
  <r>
    <n v="556"/>
    <s v="Male"/>
    <d v="1942-11-13T00:00:00"/>
    <n v="80"/>
    <n v="4"/>
    <x v="4"/>
    <x v="1"/>
    <s v="White/Caucasian"/>
    <x v="0"/>
    <s v="A1c"/>
    <x v="222"/>
    <n v="11"/>
    <x v="1"/>
    <n v="1"/>
    <n v="1"/>
    <n v="0"/>
    <n v="0"/>
    <n v="0"/>
    <n v="0"/>
  </r>
  <r>
    <n v="564"/>
    <s v="Female"/>
    <d v="1942-03-23T00:00:00"/>
    <n v="81"/>
    <n v="4"/>
    <x v="4"/>
    <x v="1"/>
    <s v="White/Caucasian"/>
    <x v="0"/>
    <s v="A1c"/>
    <x v="61"/>
    <n v="9.8000000000000007"/>
    <x v="1"/>
    <n v="1"/>
    <n v="1"/>
    <n v="0"/>
    <n v="0"/>
    <n v="0"/>
    <n v="0"/>
  </r>
  <r>
    <n v="567"/>
    <s v="Female"/>
    <d v="1989-06-25T00:00:00"/>
    <n v="33"/>
    <n v="4"/>
    <x v="4"/>
    <x v="2"/>
    <s v="Asian/Chinese/Japanese/Korean/Pacific Islander"/>
    <x v="3"/>
    <s v="A1c"/>
    <x v="16"/>
    <n v="9.6"/>
    <x v="0"/>
    <n v="1"/>
    <n v="1"/>
    <n v="1"/>
    <n v="1"/>
    <n v="0"/>
    <n v="0"/>
  </r>
  <r>
    <n v="571"/>
    <s v="Male"/>
    <d v="1933-03-16T00:00:00"/>
    <n v="90"/>
    <n v="4"/>
    <x v="4"/>
    <x v="1"/>
    <s v="White/Caucasian"/>
    <x v="0"/>
    <s v="A1c"/>
    <x v="500"/>
    <n v="11"/>
    <x v="1"/>
    <n v="1"/>
    <n v="1"/>
    <n v="0"/>
    <n v="0"/>
    <n v="0"/>
    <n v="0"/>
  </r>
  <r>
    <n v="572"/>
    <s v="Male"/>
    <d v="1950-11-27T00:00:00"/>
    <n v="72"/>
    <n v="4"/>
    <x v="4"/>
    <x v="1"/>
    <s v="White/Caucasian"/>
    <x v="0"/>
    <s v="A1c"/>
    <x v="138"/>
    <n v="6.6656832695007324"/>
    <x v="0"/>
    <n v="1"/>
    <n v="1"/>
    <n v="1"/>
    <n v="1"/>
    <n v="1"/>
    <n v="1"/>
  </r>
  <r>
    <n v="581"/>
    <s v="Male"/>
    <d v="1981-05-11T00:00:00"/>
    <n v="42"/>
    <n v="4"/>
    <x v="4"/>
    <x v="1"/>
    <s v="White/Caucasian"/>
    <x v="0"/>
    <s v="A1c"/>
    <x v="9"/>
    <n v="9.8000000000000007"/>
    <x v="0"/>
    <n v="1"/>
    <n v="1"/>
    <n v="1"/>
    <n v="1"/>
    <n v="0"/>
    <n v="0"/>
  </r>
  <r>
    <n v="582"/>
    <s v="Male"/>
    <d v="1973-03-17T00:00:00"/>
    <n v="50"/>
    <n v="4"/>
    <x v="4"/>
    <x v="1"/>
    <s v="White/Caucasian"/>
    <x v="0"/>
    <s v="A1c"/>
    <x v="501"/>
    <n v="9.5"/>
    <x v="0"/>
    <n v="1"/>
    <n v="1"/>
    <n v="1"/>
    <n v="1"/>
    <n v="0"/>
    <n v="0"/>
  </r>
  <r>
    <n v="585"/>
    <s v="Male"/>
    <d v="1988-10-18T00:00:00"/>
    <n v="34"/>
    <n v="4"/>
    <x v="4"/>
    <x v="1"/>
    <s v="White/Caucasian"/>
    <x v="0"/>
    <s v="A1c"/>
    <x v="359"/>
    <n v="9.8000000000000007"/>
    <x v="0"/>
    <n v="1"/>
    <n v="1"/>
    <n v="1"/>
    <n v="1"/>
    <n v="0"/>
    <n v="0"/>
  </r>
  <r>
    <n v="592"/>
    <s v="Male"/>
    <d v="1987-04-24T00:00:00"/>
    <n v="36"/>
    <n v="4"/>
    <x v="4"/>
    <x v="1"/>
    <s v="White/Caucasian"/>
    <x v="0"/>
    <s v="A1c"/>
    <x v="460"/>
    <n v="9.8000000000000007"/>
    <x v="0"/>
    <n v="1"/>
    <n v="1"/>
    <n v="1"/>
    <n v="1"/>
    <n v="0"/>
    <n v="0"/>
  </r>
  <r>
    <n v="614"/>
    <s v="Male"/>
    <d v="1952-02-14T00:00:00"/>
    <n v="71"/>
    <n v="4"/>
    <x v="4"/>
    <x v="1"/>
    <s v="White/Caucasian"/>
    <x v="0"/>
    <s v="A1c"/>
    <x v="480"/>
    <n v="8.1288938522338867"/>
    <x v="0"/>
    <n v="1"/>
    <n v="1"/>
    <n v="0"/>
    <n v="0"/>
    <n v="0"/>
    <n v="0"/>
  </r>
  <r>
    <n v="615"/>
    <s v="Female"/>
    <d v="1991-01-05T00:00:00"/>
    <n v="32"/>
    <n v="4"/>
    <x v="4"/>
    <x v="1"/>
    <s v="White/Caucasian"/>
    <x v="0"/>
    <s v="A1c"/>
    <x v="300"/>
    <n v="7.4250860214233398"/>
    <x v="0"/>
    <n v="1"/>
    <n v="1"/>
    <n v="1"/>
    <n v="1"/>
    <n v="1"/>
    <n v="1"/>
  </r>
  <r>
    <n v="618"/>
    <s v="Male"/>
    <d v="1959-12-18T00:00:00"/>
    <n v="63"/>
    <n v="4"/>
    <x v="4"/>
    <x v="1"/>
    <s v="White/Caucasian"/>
    <x v="0"/>
    <s v="A1c"/>
    <x v="502"/>
    <n v="9.6"/>
    <x v="0"/>
    <n v="1"/>
    <n v="1"/>
    <n v="1"/>
    <n v="1"/>
    <n v="0"/>
    <n v="0"/>
  </r>
  <r>
    <n v="629"/>
    <s v="Male"/>
    <d v="1966-12-24T00:00:00"/>
    <n v="56"/>
    <n v="4"/>
    <x v="4"/>
    <x v="1"/>
    <s v="White/Caucasian"/>
    <x v="0"/>
    <s v="A1c"/>
    <x v="276"/>
    <n v="9.5"/>
    <x v="0"/>
    <n v="1"/>
    <n v="1"/>
    <n v="1"/>
    <n v="1"/>
    <n v="0"/>
    <n v="0"/>
  </r>
  <r>
    <n v="630"/>
    <s v="Male"/>
    <d v="2001-12-17T00:00:00"/>
    <n v="21"/>
    <n v="4"/>
    <x v="4"/>
    <x v="1"/>
    <s v="White/Caucasian"/>
    <x v="0"/>
    <s v="A1c"/>
    <x v="203"/>
    <n v="6.1755714416503906"/>
    <x v="0"/>
    <n v="1"/>
    <n v="1"/>
    <n v="1"/>
    <n v="1"/>
    <n v="1"/>
    <n v="1"/>
  </r>
  <r>
    <n v="641"/>
    <s v="Male"/>
    <d v="1928-12-26T00:00:00"/>
    <n v="94"/>
    <n v="4"/>
    <x v="4"/>
    <x v="1"/>
    <s v="White/Caucasian"/>
    <x v="2"/>
    <s v="A1c"/>
    <x v="503"/>
    <n v="11"/>
    <x v="1"/>
    <n v="1"/>
    <n v="1"/>
    <n v="0"/>
    <n v="0"/>
    <n v="0"/>
    <n v="0"/>
  </r>
  <r>
    <n v="642"/>
    <s v="Female"/>
    <d v="1950-10-30T00:00:00"/>
    <n v="72"/>
    <n v="4"/>
    <x v="4"/>
    <x v="1"/>
    <s v="White/Caucasian"/>
    <x v="0"/>
    <s v="A1c"/>
    <x v="103"/>
    <n v="5.9602313041687012"/>
    <x v="0"/>
    <n v="1"/>
    <n v="1"/>
    <n v="0"/>
    <n v="0"/>
    <n v="1"/>
    <n v="0"/>
  </r>
  <r>
    <n v="648"/>
    <s v="Male"/>
    <d v="1936-04-17T00:00:00"/>
    <n v="87"/>
    <n v="4"/>
    <x v="4"/>
    <x v="1"/>
    <s v="White/Caucasian"/>
    <x v="0"/>
    <s v="A1c"/>
    <x v="487"/>
    <n v="11"/>
    <x v="1"/>
    <n v="1"/>
    <n v="1"/>
    <n v="0"/>
    <n v="0"/>
    <n v="0"/>
    <n v="0"/>
  </r>
  <r>
    <n v="672"/>
    <s v="Female"/>
    <d v="1948-05-26T00:00:00"/>
    <n v="75"/>
    <n v="4"/>
    <x v="4"/>
    <x v="1"/>
    <s v="White/Caucasian"/>
    <x v="0"/>
    <s v="A1c"/>
    <x v="504"/>
    <n v="7.5511813163757324"/>
    <x v="0"/>
    <n v="1"/>
    <n v="1"/>
    <n v="1"/>
    <n v="1"/>
    <n v="1"/>
    <n v="1"/>
  </r>
  <r>
    <n v="678"/>
    <s v="Male"/>
    <d v="2003-11-14T00:00:00"/>
    <n v="19"/>
    <n v="4"/>
    <x v="4"/>
    <x v="1"/>
    <s v="White/Caucasian"/>
    <x v="0"/>
    <s v="A1c"/>
    <x v="1"/>
    <n v="9.3463592529296875"/>
    <x v="0"/>
    <n v="1"/>
    <n v="1"/>
    <n v="1"/>
    <n v="1"/>
    <n v="0"/>
    <n v="0"/>
  </r>
  <r>
    <n v="679"/>
    <s v="Male"/>
    <d v="1958-03-12T00:00:00"/>
    <n v="65"/>
    <n v="4"/>
    <x v="4"/>
    <x v="1"/>
    <s v="White/Caucasian"/>
    <x v="0"/>
    <s v="A1c"/>
    <x v="92"/>
    <n v="11.2"/>
    <x v="0"/>
    <n v="1"/>
    <n v="1"/>
    <n v="1"/>
    <n v="1"/>
    <n v="0"/>
    <n v="0"/>
  </r>
  <r>
    <n v="699"/>
    <s v="Female"/>
    <d v="1935-07-24T00:00:00"/>
    <n v="87"/>
    <n v="4"/>
    <x v="4"/>
    <x v="1"/>
    <s v="White/Caucasian"/>
    <x v="0"/>
    <s v="A1c"/>
    <x v="56"/>
    <n v="6.6082711219787598"/>
    <x v="1"/>
    <n v="1"/>
    <n v="1"/>
    <n v="0"/>
    <n v="0"/>
    <n v="1"/>
    <n v="0"/>
  </r>
  <r>
    <n v="706"/>
    <s v="Male"/>
    <d v="1972-03-04T00:00:00"/>
    <n v="51"/>
    <n v="4"/>
    <x v="4"/>
    <x v="1"/>
    <s v="White/Caucasian"/>
    <x v="0"/>
    <s v="A1c"/>
    <x v="316"/>
    <n v="9.5"/>
    <x v="0"/>
    <n v="1"/>
    <n v="1"/>
    <n v="1"/>
    <n v="1"/>
    <n v="0"/>
    <n v="0"/>
  </r>
  <r>
    <n v="711"/>
    <s v="Male"/>
    <d v="1955-01-08T00:00:00"/>
    <n v="68"/>
    <n v="4"/>
    <x v="4"/>
    <x v="1"/>
    <s v="White/Caucasian"/>
    <x v="0"/>
    <s v="A1c"/>
    <x v="354"/>
    <n v="9.9349308013916016"/>
    <x v="0"/>
    <n v="1"/>
    <n v="1"/>
    <n v="1"/>
    <n v="1"/>
    <n v="0"/>
    <n v="0"/>
  </r>
  <r>
    <n v="712"/>
    <s v="Male"/>
    <d v="2002-07-13T00:00:00"/>
    <n v="20"/>
    <n v="4"/>
    <x v="4"/>
    <x v="1"/>
    <s v="White/Caucasian"/>
    <x v="0"/>
    <s v="A1c"/>
    <x v="246"/>
    <n v="6.2687129974365234"/>
    <x v="0"/>
    <n v="1"/>
    <n v="1"/>
    <n v="1"/>
    <n v="1"/>
    <n v="1"/>
    <n v="1"/>
  </r>
  <r>
    <n v="716"/>
    <s v="Female"/>
    <d v="2005-12-16T00:00:00"/>
    <n v="17"/>
    <n v="4"/>
    <x v="4"/>
    <x v="1"/>
    <s v="White/Caucasian"/>
    <x v="0"/>
    <s v="A1c"/>
    <x v="370"/>
    <n v="10"/>
    <x v="1"/>
    <n v="1"/>
    <n v="1"/>
    <n v="1"/>
    <n v="1"/>
    <n v="0"/>
    <n v="0"/>
  </r>
  <r>
    <n v="720"/>
    <s v="Male"/>
    <d v="1925-11-24T00:00:00"/>
    <n v="97"/>
    <n v="4"/>
    <x v="4"/>
    <x v="1"/>
    <s v="White/Caucasian"/>
    <x v="2"/>
    <s v="A1c"/>
    <x v="505"/>
    <n v="8.104588508605957"/>
    <x v="1"/>
    <n v="1"/>
    <n v="1"/>
    <n v="0"/>
    <n v="0"/>
    <n v="0"/>
    <n v="0"/>
  </r>
  <r>
    <n v="757"/>
    <s v="Female"/>
    <d v="1998-09-20T00:00:00"/>
    <n v="24"/>
    <n v="4"/>
    <x v="4"/>
    <x v="1"/>
    <s v="White/Caucasian"/>
    <x v="0"/>
    <s v="A1c"/>
    <x v="47"/>
    <n v="10"/>
    <x v="0"/>
    <n v="1"/>
    <n v="1"/>
    <n v="1"/>
    <n v="1"/>
    <n v="0"/>
    <n v="0"/>
  </r>
  <r>
    <n v="769"/>
    <s v="Male"/>
    <d v="1991-12-16T00:00:00"/>
    <n v="31"/>
    <n v="4"/>
    <x v="4"/>
    <x v="1"/>
    <s v="White/Caucasian"/>
    <x v="0"/>
    <s v="A1c"/>
    <x v="46"/>
    <n v="9.8000000000000007"/>
    <x v="0"/>
    <n v="1"/>
    <n v="1"/>
    <n v="1"/>
    <n v="1"/>
    <n v="0"/>
    <n v="0"/>
  </r>
  <r>
    <n v="772"/>
    <s v="Female"/>
    <d v="1999-11-16T00:00:00"/>
    <n v="23"/>
    <n v="4"/>
    <x v="4"/>
    <x v="1"/>
    <s v="White/Caucasian"/>
    <x v="0"/>
    <s v="A1c"/>
    <x v="320"/>
    <n v="10"/>
    <x v="0"/>
    <n v="1"/>
    <n v="1"/>
    <n v="0"/>
    <n v="0"/>
    <n v="0"/>
    <n v="0"/>
  </r>
  <r>
    <n v="773"/>
    <s v="Male"/>
    <d v="1949-03-20T00:00:00"/>
    <n v="74"/>
    <n v="4"/>
    <x v="4"/>
    <x v="1"/>
    <s v="White/Caucasian"/>
    <x v="0"/>
    <s v="A1c"/>
    <x v="506"/>
    <n v="11"/>
    <x v="0"/>
    <n v="1"/>
    <n v="1"/>
    <n v="1"/>
    <n v="1"/>
    <n v="0"/>
    <n v="0"/>
  </r>
  <r>
    <n v="791"/>
    <s v="Male"/>
    <d v="1989-12-30T00:00:00"/>
    <n v="33"/>
    <n v="4"/>
    <x v="4"/>
    <x v="1"/>
    <s v="White/Caucasian"/>
    <x v="0"/>
    <s v="A1c"/>
    <x v="242"/>
    <n v="9.8000000000000007"/>
    <x v="0"/>
    <n v="1"/>
    <n v="1"/>
    <n v="1"/>
    <n v="1"/>
    <n v="0"/>
    <n v="0"/>
  </r>
  <r>
    <n v="798"/>
    <s v="Male"/>
    <d v="1977-04-10T00:00:00"/>
    <n v="46"/>
    <n v="4"/>
    <x v="4"/>
    <x v="1"/>
    <s v="White/Caucasian"/>
    <x v="0"/>
    <s v="A1c"/>
    <x v="491"/>
    <n v="8.3416147232055664"/>
    <x v="0"/>
    <n v="1"/>
    <n v="1"/>
    <n v="1"/>
    <n v="1"/>
    <n v="0"/>
    <n v="0"/>
  </r>
  <r>
    <n v="799"/>
    <s v="Female"/>
    <d v="1971-01-14T00:00:00"/>
    <n v="52"/>
    <n v="4"/>
    <x v="4"/>
    <x v="1"/>
    <s v="White/Caucasian"/>
    <x v="0"/>
    <s v="A1c"/>
    <x v="234"/>
    <m/>
    <x v="0"/>
    <n v="1"/>
    <n v="0"/>
    <n v="0"/>
    <n v="0"/>
    <n v="1"/>
    <n v="0"/>
  </r>
  <r>
    <n v="807"/>
    <s v="Female"/>
    <d v="1953-01-15T00:00:00"/>
    <n v="70"/>
    <n v="4"/>
    <x v="4"/>
    <x v="1"/>
    <s v="White/Caucasian"/>
    <x v="0"/>
    <s v="A1c"/>
    <x v="272"/>
    <n v="12"/>
    <x v="0"/>
    <n v="1"/>
    <n v="1"/>
    <n v="0"/>
    <n v="0"/>
    <n v="0"/>
    <n v="0"/>
  </r>
  <r>
    <n v="813"/>
    <s v="Male"/>
    <d v="2008-11-13T00:00:00"/>
    <n v="14"/>
    <n v="4"/>
    <x v="4"/>
    <x v="1"/>
    <s v="White/Caucasian"/>
    <x v="0"/>
    <s v="A1c"/>
    <x v="1"/>
    <n v="6.6933841705322266"/>
    <x v="1"/>
    <n v="1"/>
    <n v="1"/>
    <n v="1"/>
    <n v="1"/>
    <n v="1"/>
    <n v="1"/>
  </r>
  <r>
    <n v="819"/>
    <s v="Male"/>
    <d v="2010-07-14T00:00:00"/>
    <n v="12"/>
    <n v="4"/>
    <x v="4"/>
    <x v="1"/>
    <s v="White/Caucasian"/>
    <x v="0"/>
    <s v="A1c"/>
    <x v="294"/>
    <n v="8.7113399505615234"/>
    <x v="1"/>
    <n v="1"/>
    <n v="1"/>
    <n v="1"/>
    <n v="1"/>
    <n v="0"/>
    <n v="0"/>
  </r>
  <r>
    <n v="840"/>
    <s v="Male"/>
    <d v="1978-11-02T00:00:00"/>
    <n v="44"/>
    <n v="4"/>
    <x v="4"/>
    <x v="1"/>
    <s v="White/Caucasian"/>
    <x v="0"/>
    <s v="A1c"/>
    <x v="165"/>
    <n v="7.5501613616943359"/>
    <x v="0"/>
    <n v="1"/>
    <n v="1"/>
    <n v="1"/>
    <n v="1"/>
    <n v="1"/>
    <n v="1"/>
  </r>
  <r>
    <n v="843"/>
    <s v="Female"/>
    <d v="1958-10-13T00:00:00"/>
    <n v="64"/>
    <n v="4"/>
    <x v="4"/>
    <x v="1"/>
    <s v="White/Caucasian"/>
    <x v="0"/>
    <s v="A1c"/>
    <x v="44"/>
    <m/>
    <x v="0"/>
    <n v="1"/>
    <n v="0"/>
    <n v="1"/>
    <n v="0"/>
    <n v="1"/>
    <n v="0"/>
  </r>
  <r>
    <n v="846"/>
    <s v="Male"/>
    <d v="1989-02-03T00:00:00"/>
    <n v="34"/>
    <n v="4"/>
    <x v="4"/>
    <x v="1"/>
    <s v="White/Caucasian"/>
    <x v="0"/>
    <s v="A1c"/>
    <x v="281"/>
    <n v="9.8000000000000007"/>
    <x v="0"/>
    <n v="1"/>
    <n v="1"/>
    <n v="1"/>
    <n v="1"/>
    <n v="0"/>
    <n v="0"/>
  </r>
  <r>
    <n v="847"/>
    <s v="Female"/>
    <d v="1980-03-26T00:00:00"/>
    <n v="43"/>
    <n v="4"/>
    <x v="4"/>
    <x v="1"/>
    <s v="White/Caucasian"/>
    <x v="0"/>
    <s v="A1c"/>
    <x v="376"/>
    <n v="9.8000000000000007"/>
    <x v="0"/>
    <n v="1"/>
    <n v="1"/>
    <n v="0"/>
    <n v="0"/>
    <n v="0"/>
    <n v="0"/>
  </r>
  <r>
    <n v="856"/>
    <s v="Male"/>
    <d v="1946-02-09T00:00:00"/>
    <n v="77"/>
    <n v="4"/>
    <x v="4"/>
    <x v="1"/>
    <s v="White/Caucasian"/>
    <x v="0"/>
    <s v="A1c"/>
    <x v="189"/>
    <n v="11"/>
    <x v="1"/>
    <n v="1"/>
    <n v="1"/>
    <n v="1"/>
    <n v="1"/>
    <n v="0"/>
    <n v="0"/>
  </r>
  <r>
    <n v="858"/>
    <s v="Female"/>
    <d v="1927-05-23T00:00:00"/>
    <n v="96"/>
    <n v="4"/>
    <x v="4"/>
    <x v="1"/>
    <s v="White/Caucasian"/>
    <x v="2"/>
    <s v="A1c"/>
    <x v="145"/>
    <n v="9.5672006607055664"/>
    <x v="1"/>
    <n v="1"/>
    <n v="1"/>
    <n v="0"/>
    <n v="0"/>
    <n v="0"/>
    <n v="0"/>
  </r>
  <r>
    <n v="867"/>
    <s v="Male"/>
    <d v="1937-12-22T00:00:00"/>
    <n v="85"/>
    <n v="4"/>
    <x v="4"/>
    <x v="1"/>
    <s v="White/Caucasian"/>
    <x v="1"/>
    <s v="A1c"/>
    <x v="74"/>
    <n v="11"/>
    <x v="1"/>
    <n v="1"/>
    <n v="1"/>
    <n v="1"/>
    <n v="1"/>
    <n v="0"/>
    <n v="0"/>
  </r>
  <r>
    <n v="882"/>
    <s v="Male"/>
    <d v="1953-09-25T00:00:00"/>
    <n v="69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884"/>
    <s v="Male"/>
    <d v="1994-08-12T00:00:00"/>
    <n v="28"/>
    <n v="4"/>
    <x v="4"/>
    <x v="1"/>
    <s v="White/Caucasian"/>
    <x v="0"/>
    <s v="A1c"/>
    <x v="6"/>
    <m/>
    <x v="0"/>
    <n v="1"/>
    <n v="0"/>
    <n v="0"/>
    <n v="0"/>
    <n v="1"/>
    <n v="0"/>
  </r>
  <r>
    <n v="902"/>
    <s v="Female"/>
    <d v="1985-09-30T00:00:00"/>
    <n v="37"/>
    <n v="4"/>
    <x v="4"/>
    <x v="1"/>
    <s v="White/Caucasian"/>
    <x v="3"/>
    <s v="A1c"/>
    <x v="6"/>
    <n v="9.8000000000000007"/>
    <x v="0"/>
    <n v="1"/>
    <n v="0"/>
    <n v="0"/>
    <n v="0"/>
    <n v="0"/>
    <n v="0"/>
  </r>
  <r>
    <n v="908"/>
    <s v="Female"/>
    <d v="1930-10-28T00:00:00"/>
    <n v="92"/>
    <n v="4"/>
    <x v="4"/>
    <x v="1"/>
    <s v="White/Caucasian"/>
    <x v="2"/>
    <s v="A1c"/>
    <x v="6"/>
    <m/>
    <x v="1"/>
    <n v="1"/>
    <n v="0"/>
    <n v="0"/>
    <n v="0"/>
    <n v="1"/>
    <n v="0"/>
  </r>
  <r>
    <n v="911"/>
    <s v="Male"/>
    <d v="1979-02-19T00:00:00"/>
    <n v="44"/>
    <n v="4"/>
    <x v="4"/>
    <x v="1"/>
    <s v="White/Caucasian"/>
    <x v="0"/>
    <s v="A1c"/>
    <x v="6"/>
    <m/>
    <x v="0"/>
    <n v="1"/>
    <n v="0"/>
    <n v="0"/>
    <n v="0"/>
    <n v="1"/>
    <n v="0"/>
  </r>
  <r>
    <n v="913"/>
    <s v="Male"/>
    <d v="1995-01-30T00:00:00"/>
    <n v="28"/>
    <n v="4"/>
    <x v="4"/>
    <x v="1"/>
    <s v="White/Caucasian"/>
    <x v="0"/>
    <s v="A1c"/>
    <x v="6"/>
    <m/>
    <x v="0"/>
    <n v="1"/>
    <n v="0"/>
    <n v="0"/>
    <n v="0"/>
    <n v="1"/>
    <n v="0"/>
  </r>
  <r>
    <n v="938"/>
    <s v="Male"/>
    <d v="1937-05-09T00:00:00"/>
    <n v="86"/>
    <n v="4"/>
    <x v="4"/>
    <x v="1"/>
    <s v="White/Caucasian"/>
    <x v="0"/>
    <s v="A1c"/>
    <x v="6"/>
    <n v="11"/>
    <x v="1"/>
    <n v="1"/>
    <n v="0"/>
    <n v="0"/>
    <n v="0"/>
    <n v="0"/>
    <n v="0"/>
  </r>
  <r>
    <n v="953"/>
    <s v="Male"/>
    <d v="2001-03-15T00:00:00"/>
    <n v="22"/>
    <n v="4"/>
    <x v="4"/>
    <x v="1"/>
    <s v="White/Caucasian"/>
    <x v="0"/>
    <s v="A1c"/>
    <x v="6"/>
    <m/>
    <x v="0"/>
    <n v="1"/>
    <n v="0"/>
    <n v="0"/>
    <n v="0"/>
    <n v="1"/>
    <n v="0"/>
  </r>
  <r>
    <n v="959"/>
    <s v="Male"/>
    <d v="1951-06-10T00:00:00"/>
    <n v="72"/>
    <n v="4"/>
    <x v="4"/>
    <x v="1"/>
    <s v="White/Caucasian"/>
    <x v="0"/>
    <s v="A1c"/>
    <x v="6"/>
    <m/>
    <x v="0"/>
    <n v="1"/>
    <n v="0"/>
    <n v="0"/>
    <n v="0"/>
    <n v="1"/>
    <n v="0"/>
  </r>
  <r>
    <n v="995"/>
    <s v="Female"/>
    <d v="1962-05-25T00:00:00"/>
    <n v="61"/>
    <n v="4"/>
    <x v="4"/>
    <x v="1"/>
    <s v="White/Caucasian"/>
    <x v="0"/>
    <s v="A1c"/>
    <x v="6"/>
    <m/>
    <x v="0"/>
    <n v="1"/>
    <n v="0"/>
    <n v="0"/>
    <n v="0"/>
    <n v="1"/>
    <n v="0"/>
  </r>
  <r>
    <n v="1001"/>
    <s v="Female"/>
    <d v="1995-03-27T00:00:00"/>
    <n v="28"/>
    <n v="4"/>
    <x v="4"/>
    <x v="1"/>
    <s v="White/Caucasian"/>
    <x v="0"/>
    <s v="A1c"/>
    <x v="6"/>
    <m/>
    <x v="0"/>
    <n v="1"/>
    <n v="0"/>
    <n v="0"/>
    <n v="0"/>
    <n v="1"/>
    <n v="0"/>
  </r>
  <r>
    <n v="1005"/>
    <s v="Male"/>
    <d v="1962-05-06T00:00:00"/>
    <n v="61"/>
    <n v="4"/>
    <x v="4"/>
    <x v="1"/>
    <s v="White/Caucasian"/>
    <x v="0"/>
    <s v="A1c"/>
    <x v="6"/>
    <m/>
    <x v="0"/>
    <n v="1"/>
    <n v="0"/>
    <n v="0"/>
    <n v="0"/>
    <n v="1"/>
    <n v="0"/>
  </r>
  <r>
    <n v="1016"/>
    <s v="Male"/>
    <d v="1953-05-17T00:00:00"/>
    <n v="70"/>
    <n v="4"/>
    <x v="4"/>
    <x v="1"/>
    <s v="White/Caucasian"/>
    <x v="0"/>
    <s v="A1c"/>
    <x v="6"/>
    <m/>
    <x v="0"/>
    <n v="1"/>
    <n v="0"/>
    <n v="0"/>
    <n v="0"/>
    <n v="1"/>
    <n v="0"/>
  </r>
  <r>
    <n v="1026"/>
    <s v="Male"/>
    <d v="1935-09-03T00:00:00"/>
    <n v="87"/>
    <n v="4"/>
    <x v="4"/>
    <x v="1"/>
    <s v="White/Caucasian"/>
    <x v="0"/>
    <s v="A1c"/>
    <x v="6"/>
    <n v="11"/>
    <x v="1"/>
    <n v="1"/>
    <n v="0"/>
    <n v="0"/>
    <n v="0"/>
    <n v="0"/>
    <n v="0"/>
  </r>
  <r>
    <n v="1041"/>
    <s v="Female"/>
    <d v="1957-06-13T00:00:00"/>
    <n v="66"/>
    <n v="4"/>
    <x v="4"/>
    <x v="1"/>
    <s v="White/Caucasian"/>
    <x v="0"/>
    <s v="A1c"/>
    <x v="6"/>
    <m/>
    <x v="0"/>
    <n v="1"/>
    <n v="0"/>
    <n v="0"/>
    <n v="0"/>
    <n v="1"/>
    <n v="0"/>
  </r>
  <r>
    <n v="1043"/>
    <s v="Male"/>
    <d v="1977-12-01T00:00:00"/>
    <n v="45"/>
    <n v="4"/>
    <x v="4"/>
    <x v="0"/>
    <s v="Black/African Am"/>
    <x v="0"/>
    <s v="A1c"/>
    <x v="6"/>
    <m/>
    <x v="0"/>
    <n v="1"/>
    <n v="0"/>
    <n v="0"/>
    <n v="0"/>
    <n v="1"/>
    <n v="0"/>
  </r>
  <r>
    <n v="1047"/>
    <s v="Male"/>
    <d v="1995-07-04T00:00:00"/>
    <n v="27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1075"/>
    <s v="Male"/>
    <d v="1961-03-28T00:00:00"/>
    <n v="62"/>
    <n v="4"/>
    <x v="4"/>
    <x v="1"/>
    <s v="White/Caucasian"/>
    <x v="0"/>
    <s v="A1c"/>
    <x v="6"/>
    <m/>
    <x v="0"/>
    <n v="1"/>
    <n v="0"/>
    <n v="0"/>
    <n v="0"/>
    <n v="1"/>
    <n v="0"/>
  </r>
  <r>
    <n v="1093"/>
    <s v="Male"/>
    <d v="1936-12-15T00:00:00"/>
    <n v="86"/>
    <n v="4"/>
    <x v="4"/>
    <x v="1"/>
    <s v="White/Caucasian"/>
    <x v="0"/>
    <s v="A1c"/>
    <x v="6"/>
    <n v="11"/>
    <x v="1"/>
    <n v="1"/>
    <n v="0"/>
    <n v="0"/>
    <n v="0"/>
    <n v="0"/>
    <n v="0"/>
  </r>
  <r>
    <n v="1109"/>
    <s v="Male"/>
    <d v="1946-07-31T00:00:00"/>
    <n v="76"/>
    <n v="4"/>
    <x v="4"/>
    <x v="1"/>
    <s v="White/Caucasian"/>
    <x v="0"/>
    <s v="A1c"/>
    <x v="6"/>
    <n v="11"/>
    <x v="1"/>
    <n v="1"/>
    <n v="0"/>
    <n v="0"/>
    <n v="0"/>
    <n v="0"/>
    <n v="0"/>
  </r>
  <r>
    <n v="1113"/>
    <s v="Female"/>
    <d v="1929-03-24T00:00:00"/>
    <n v="94"/>
    <n v="4"/>
    <x v="4"/>
    <x v="1"/>
    <s v="White/Caucasian"/>
    <x v="2"/>
    <s v="A1c"/>
    <x v="6"/>
    <m/>
    <x v="1"/>
    <n v="1"/>
    <n v="0"/>
    <n v="0"/>
    <n v="0"/>
    <n v="1"/>
    <n v="0"/>
  </r>
  <r>
    <n v="1123"/>
    <s v="Male"/>
    <d v="1945-02-22T00:00:00"/>
    <n v="78"/>
    <n v="4"/>
    <x v="4"/>
    <x v="1"/>
    <s v="White/Caucasian"/>
    <x v="0"/>
    <s v="A1c"/>
    <x v="6"/>
    <n v="11"/>
    <x v="1"/>
    <n v="1"/>
    <n v="0"/>
    <n v="0"/>
    <n v="0"/>
    <n v="0"/>
    <n v="0"/>
  </r>
  <r>
    <n v="1141"/>
    <s v="Female"/>
    <d v="1988-04-09T00:00:00"/>
    <n v="35"/>
    <n v="4"/>
    <x v="4"/>
    <x v="1"/>
    <s v="White/Caucasian"/>
    <x v="3"/>
    <s v="A1c"/>
    <x v="6"/>
    <m/>
    <x v="0"/>
    <n v="1"/>
    <n v="0"/>
    <n v="0"/>
    <n v="0"/>
    <n v="1"/>
    <n v="0"/>
  </r>
  <r>
    <n v="1142"/>
    <s v="Male"/>
    <d v="1975-12-24T00:00:00"/>
    <n v="47"/>
    <n v="4"/>
    <x v="4"/>
    <x v="1"/>
    <s v="White/Caucasian"/>
    <x v="0"/>
    <s v="A1c"/>
    <x v="6"/>
    <m/>
    <x v="0"/>
    <n v="1"/>
    <n v="0"/>
    <n v="0"/>
    <n v="0"/>
    <n v="1"/>
    <n v="0"/>
  </r>
  <r>
    <n v="1146"/>
    <s v="Female"/>
    <d v="1948-11-24T00:00:00"/>
    <n v="74"/>
    <n v="4"/>
    <x v="4"/>
    <x v="1"/>
    <s v="White/Caucasian"/>
    <x v="0"/>
    <s v="A1c"/>
    <x v="6"/>
    <m/>
    <x v="0"/>
    <n v="1"/>
    <n v="0"/>
    <n v="0"/>
    <n v="0"/>
    <n v="1"/>
    <n v="0"/>
  </r>
  <r>
    <n v="1159"/>
    <s v="Female"/>
    <d v="1966-09-28T00:00:00"/>
    <n v="56"/>
    <n v="4"/>
    <x v="4"/>
    <x v="1"/>
    <s v="White/Caucasian"/>
    <x v="0"/>
    <s v="A1c"/>
    <x v="6"/>
    <m/>
    <x v="0"/>
    <n v="1"/>
    <n v="0"/>
    <n v="0"/>
    <n v="0"/>
    <n v="1"/>
    <n v="0"/>
  </r>
  <r>
    <n v="1161"/>
    <s v="Male"/>
    <d v="1944-04-07T00:00:00"/>
    <n v="79"/>
    <n v="4"/>
    <x v="4"/>
    <x v="1"/>
    <s v="White/Caucasian"/>
    <x v="0"/>
    <s v="A1c"/>
    <x v="6"/>
    <n v="11"/>
    <x v="1"/>
    <n v="1"/>
    <n v="0"/>
    <n v="0"/>
    <n v="0"/>
    <n v="0"/>
    <n v="0"/>
  </r>
  <r>
    <n v="1184"/>
    <s v="Male"/>
    <d v="1957-05-08T00:00:00"/>
    <n v="66"/>
    <n v="4"/>
    <x v="4"/>
    <x v="1"/>
    <s v="White/Caucasian"/>
    <x v="0"/>
    <s v="A1c"/>
    <x v="6"/>
    <m/>
    <x v="0"/>
    <n v="1"/>
    <n v="0"/>
    <n v="0"/>
    <n v="0"/>
    <n v="1"/>
    <n v="0"/>
  </r>
  <r>
    <n v="1199"/>
    <s v="Female"/>
    <d v="1960-02-19T00:00:00"/>
    <n v="63"/>
    <n v="4"/>
    <x v="4"/>
    <x v="1"/>
    <s v="White/Caucasian"/>
    <x v="0"/>
    <s v="A1c"/>
    <x v="309"/>
    <m/>
    <x v="0"/>
    <n v="1"/>
    <n v="0"/>
    <n v="1"/>
    <n v="0"/>
    <n v="1"/>
    <n v="0"/>
  </r>
  <r>
    <n v="1204"/>
    <s v="Male"/>
    <d v="1927-06-26T00:00:00"/>
    <n v="96"/>
    <n v="4"/>
    <x v="4"/>
    <x v="1"/>
    <s v="White/Caucasian"/>
    <x v="2"/>
    <s v="A1c"/>
    <x v="2"/>
    <n v="7.753936767578125"/>
    <x v="1"/>
    <n v="1"/>
    <n v="1"/>
    <n v="1"/>
    <n v="1"/>
    <n v="1"/>
    <n v="1"/>
  </r>
  <r>
    <n v="1205"/>
    <s v="Male"/>
    <d v="1969-07-06T00:00:00"/>
    <n v="53"/>
    <n v="4"/>
    <x v="4"/>
    <x v="1"/>
    <s v="White/Caucasian"/>
    <x v="0"/>
    <s v="A1c"/>
    <x v="507"/>
    <n v="9.5"/>
    <x v="0"/>
    <n v="1"/>
    <n v="1"/>
    <n v="1"/>
    <n v="1"/>
    <n v="0"/>
    <n v="0"/>
  </r>
  <r>
    <n v="1211"/>
    <s v="Male"/>
    <d v="1940-08-14T00:00:00"/>
    <n v="82"/>
    <n v="4"/>
    <x v="4"/>
    <x v="1"/>
    <s v="White/Caucasian"/>
    <x v="1"/>
    <s v="A1c"/>
    <x v="125"/>
    <n v="11"/>
    <x v="1"/>
    <n v="1"/>
    <n v="1"/>
    <n v="0"/>
    <n v="0"/>
    <n v="0"/>
    <n v="0"/>
  </r>
  <r>
    <n v="1212"/>
    <s v="Female"/>
    <d v="1936-08-18T00:00:00"/>
    <n v="86"/>
    <n v="4"/>
    <x v="4"/>
    <x v="1"/>
    <s v="White/Caucasian"/>
    <x v="0"/>
    <s v="A1c"/>
    <x v="341"/>
    <n v="8.7422199249267578"/>
    <x v="1"/>
    <n v="1"/>
    <n v="1"/>
    <n v="1"/>
    <n v="1"/>
    <n v="0"/>
    <n v="0"/>
  </r>
  <r>
    <n v="1220"/>
    <s v="Male"/>
    <d v="1924-06-03T00:00:00"/>
    <n v="99"/>
    <n v="4"/>
    <x v="4"/>
    <x v="1"/>
    <s v="White/Caucasian"/>
    <x v="2"/>
    <s v="A1c"/>
    <x v="465"/>
    <n v="6.4113774299621582"/>
    <x v="1"/>
    <n v="1"/>
    <n v="1"/>
    <n v="1"/>
    <n v="1"/>
    <n v="1"/>
    <n v="1"/>
  </r>
  <r>
    <n v="1244"/>
    <s v="Female"/>
    <d v="1989-10-23T00:00:00"/>
    <n v="33"/>
    <n v="4"/>
    <x v="4"/>
    <x v="1"/>
    <s v="White/Caucasian"/>
    <x v="3"/>
    <s v="A1c"/>
    <x v="301"/>
    <n v="8.0162181854248047"/>
    <x v="0"/>
    <n v="1"/>
    <n v="1"/>
    <n v="0"/>
    <n v="0"/>
    <n v="0"/>
    <n v="0"/>
  </r>
  <r>
    <n v="1270"/>
    <s v="Female"/>
    <d v="1974-05-25T00:00:00"/>
    <n v="49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1290"/>
    <s v="Female"/>
    <d v="2009-11-05T00:00:00"/>
    <n v="13"/>
    <n v="4"/>
    <x v="4"/>
    <x v="1"/>
    <s v="White/Caucasian"/>
    <x v="0"/>
    <s v="A1c"/>
    <x v="162"/>
    <n v="6.1306700706481934"/>
    <x v="1"/>
    <n v="1"/>
    <n v="1"/>
    <n v="1"/>
    <n v="1"/>
    <n v="1"/>
    <n v="1"/>
  </r>
  <r>
    <n v="1298"/>
    <s v="Female"/>
    <d v="1992-04-21T00:00:00"/>
    <n v="31"/>
    <n v="4"/>
    <x v="4"/>
    <x v="4"/>
    <s v="Unknown"/>
    <x v="0"/>
    <s v="A1c"/>
    <x v="6"/>
    <m/>
    <x v="0"/>
    <n v="1"/>
    <n v="0"/>
    <n v="0"/>
    <n v="0"/>
    <n v="1"/>
    <n v="0"/>
  </r>
  <r>
    <n v="1307"/>
    <s v="Female"/>
    <d v="2002-10-28T00:00:00"/>
    <n v="20"/>
    <n v="4"/>
    <x v="4"/>
    <x v="1"/>
    <s v="White/Caucasian"/>
    <x v="0"/>
    <s v="A1c"/>
    <x v="508"/>
    <n v="10"/>
    <x v="0"/>
    <n v="1"/>
    <n v="1"/>
    <n v="1"/>
    <n v="1"/>
    <n v="0"/>
    <n v="0"/>
  </r>
  <r>
    <n v="1308"/>
    <s v="Male"/>
    <d v="1978-06-22T00:00:00"/>
    <n v="44"/>
    <n v="4"/>
    <x v="4"/>
    <x v="1"/>
    <s v="White/Caucasian"/>
    <x v="0"/>
    <s v="A1c"/>
    <x v="214"/>
    <n v="8.1473588943481445"/>
    <x v="0"/>
    <n v="1"/>
    <n v="1"/>
    <n v="1"/>
    <n v="1"/>
    <n v="0"/>
    <n v="0"/>
  </r>
  <r>
    <n v="1320"/>
    <s v="Female"/>
    <d v="1965-12-03T00:00:00"/>
    <n v="57"/>
    <n v="4"/>
    <x v="4"/>
    <x v="1"/>
    <s v="White/Caucasian"/>
    <x v="0"/>
    <s v="A1c"/>
    <x v="351"/>
    <m/>
    <x v="0"/>
    <n v="1"/>
    <n v="0"/>
    <n v="1"/>
    <n v="0"/>
    <n v="1"/>
    <n v="0"/>
  </r>
  <r>
    <n v="1331"/>
    <s v="Female"/>
    <d v="1994-03-02T00:00:00"/>
    <n v="29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1340"/>
    <s v="Male"/>
    <d v="1997-04-29T00:00:00"/>
    <n v="26"/>
    <n v="4"/>
    <x v="4"/>
    <x v="1"/>
    <s v="White/Caucasian"/>
    <x v="0"/>
    <s v="A1c"/>
    <x v="509"/>
    <n v="8.1065683364868164"/>
    <x v="0"/>
    <n v="1"/>
    <n v="1"/>
    <n v="1"/>
    <n v="1"/>
    <n v="0"/>
    <n v="0"/>
  </r>
  <r>
    <n v="1395"/>
    <s v="Female"/>
    <d v="1972-01-11T00:00:00"/>
    <n v="51"/>
    <n v="4"/>
    <x v="4"/>
    <x v="1"/>
    <s v="White/Caucasian"/>
    <x v="0"/>
    <s v="A1c"/>
    <x v="126"/>
    <m/>
    <x v="0"/>
    <n v="1"/>
    <n v="0"/>
    <n v="1"/>
    <n v="0"/>
    <n v="1"/>
    <n v="0"/>
  </r>
  <r>
    <n v="1415"/>
    <s v="Male"/>
    <d v="1966-05-14T00:00:00"/>
    <n v="57"/>
    <n v="4"/>
    <x v="4"/>
    <x v="1"/>
    <s v="White/Caucasian"/>
    <x v="0"/>
    <s v="A1c"/>
    <x v="352"/>
    <n v="9.5"/>
    <x v="0"/>
    <n v="1"/>
    <n v="1"/>
    <n v="1"/>
    <n v="1"/>
    <n v="0"/>
    <n v="0"/>
  </r>
  <r>
    <n v="1420"/>
    <s v="Female"/>
    <d v="1940-11-12T00:00:00"/>
    <n v="82"/>
    <n v="4"/>
    <x v="4"/>
    <x v="1"/>
    <s v="White/Caucasian"/>
    <x v="0"/>
    <s v="A1c"/>
    <x v="345"/>
    <n v="12"/>
    <x v="1"/>
    <n v="1"/>
    <n v="1"/>
    <n v="1"/>
    <n v="1"/>
    <n v="0"/>
    <n v="0"/>
  </r>
  <r>
    <n v="1427"/>
    <s v="Female"/>
    <d v="1934-11-05T00:00:00"/>
    <n v="88"/>
    <n v="4"/>
    <x v="4"/>
    <x v="1"/>
    <s v="White/Caucasian"/>
    <x v="0"/>
    <s v="A1c"/>
    <x v="105"/>
    <n v="9.1800355911254883"/>
    <x v="1"/>
    <n v="1"/>
    <n v="1"/>
    <n v="1"/>
    <n v="1"/>
    <n v="0"/>
    <n v="0"/>
  </r>
  <r>
    <n v="1437"/>
    <s v="Male"/>
    <d v="1962-10-12T00:00:00"/>
    <n v="60"/>
    <n v="4"/>
    <x v="4"/>
    <x v="1"/>
    <s v="White/Caucasian"/>
    <x v="0"/>
    <s v="A1c"/>
    <x v="510"/>
    <n v="6.6310935020446777"/>
    <x v="0"/>
    <n v="1"/>
    <n v="1"/>
    <n v="1"/>
    <n v="1"/>
    <n v="1"/>
    <n v="1"/>
  </r>
  <r>
    <n v="1465"/>
    <s v="Male"/>
    <d v="1925-01-20T00:00:00"/>
    <n v="98"/>
    <n v="4"/>
    <x v="4"/>
    <x v="1"/>
    <s v="White/Caucasian"/>
    <x v="2"/>
    <s v="A1c"/>
    <x v="386"/>
    <n v="5.8418989181518555"/>
    <x v="1"/>
    <n v="1"/>
    <n v="1"/>
    <n v="0"/>
    <n v="0"/>
    <n v="1"/>
    <n v="0"/>
  </r>
  <r>
    <n v="1469"/>
    <s v="Male"/>
    <d v="1938-07-26T00:00:00"/>
    <n v="84"/>
    <n v="4"/>
    <x v="4"/>
    <x v="2"/>
    <s v="Asian/Chinese/Japanese/Korean/Pacific Islander"/>
    <x v="1"/>
    <s v="A1c"/>
    <x v="371"/>
    <n v="11"/>
    <x v="1"/>
    <n v="1"/>
    <n v="1"/>
    <n v="1"/>
    <n v="1"/>
    <n v="0"/>
    <n v="0"/>
  </r>
  <r>
    <n v="1495"/>
    <s v="Male"/>
    <d v="1968-09-22T00:00:00"/>
    <n v="54"/>
    <n v="4"/>
    <x v="4"/>
    <x v="1"/>
    <s v="White/Caucasian"/>
    <x v="0"/>
    <s v="A1c"/>
    <x v="239"/>
    <n v="9.5"/>
    <x v="0"/>
    <n v="1"/>
    <n v="1"/>
    <n v="1"/>
    <n v="1"/>
    <n v="0"/>
    <n v="0"/>
  </r>
  <r>
    <n v="1526"/>
    <s v="Male"/>
    <d v="1927-12-26T00:00:00"/>
    <n v="95"/>
    <n v="4"/>
    <x v="4"/>
    <x v="1"/>
    <s v="White/Caucasian"/>
    <x v="2"/>
    <s v="A1c"/>
    <x v="404"/>
    <n v="6.488990306854248"/>
    <x v="1"/>
    <n v="1"/>
    <n v="1"/>
    <n v="1"/>
    <n v="1"/>
    <n v="1"/>
    <n v="1"/>
  </r>
  <r>
    <n v="1540"/>
    <s v="Male"/>
    <d v="1982-06-11T00:00:00"/>
    <n v="41"/>
    <n v="4"/>
    <x v="4"/>
    <x v="1"/>
    <s v="White/Caucasian"/>
    <x v="0"/>
    <s v="A1c"/>
    <x v="241"/>
    <n v="9.8000000000000007"/>
    <x v="0"/>
    <n v="1"/>
    <n v="1"/>
    <n v="1"/>
    <n v="1"/>
    <n v="0"/>
    <n v="0"/>
  </r>
  <r>
    <n v="1555"/>
    <s v="Male"/>
    <d v="1974-12-02T00:00:00"/>
    <n v="48"/>
    <n v="4"/>
    <x v="4"/>
    <x v="1"/>
    <s v="White/Caucasian"/>
    <x v="0"/>
    <s v="A1c"/>
    <x v="185"/>
    <n v="9.5"/>
    <x v="0"/>
    <n v="1"/>
    <n v="1"/>
    <n v="1"/>
    <n v="1"/>
    <n v="0"/>
    <n v="0"/>
  </r>
  <r>
    <n v="1568"/>
    <s v="Female"/>
    <d v="1937-08-28T00:00:00"/>
    <n v="85"/>
    <n v="4"/>
    <x v="4"/>
    <x v="1"/>
    <s v="White/Caucasian"/>
    <x v="0"/>
    <s v="A1c"/>
    <x v="459"/>
    <n v="7.0605711936950684"/>
    <x v="1"/>
    <n v="1"/>
    <n v="1"/>
    <n v="0"/>
    <n v="0"/>
    <n v="1"/>
    <n v="0"/>
  </r>
  <r>
    <n v="1579"/>
    <s v="Male"/>
    <d v="1943-04-04T00:00:00"/>
    <n v="80"/>
    <n v="4"/>
    <x v="4"/>
    <x v="1"/>
    <s v="White/Caucasian"/>
    <x v="0"/>
    <s v="A1c"/>
    <x v="191"/>
    <n v="11"/>
    <x v="1"/>
    <n v="1"/>
    <n v="1"/>
    <n v="0"/>
    <n v="0"/>
    <n v="0"/>
    <n v="0"/>
  </r>
  <r>
    <n v="1592"/>
    <s v="Male"/>
    <d v="2007-02-24T00:00:00"/>
    <n v="16"/>
    <n v="4"/>
    <x v="4"/>
    <x v="1"/>
    <s v="White/Caucasian"/>
    <x v="0"/>
    <s v="A1c"/>
    <x v="485"/>
    <n v="8.6621475219726563"/>
    <x v="1"/>
    <n v="1"/>
    <n v="1"/>
    <n v="1"/>
    <n v="1"/>
    <n v="0"/>
    <n v="0"/>
  </r>
  <r>
    <n v="1595"/>
    <s v="Male"/>
    <d v="1988-03-20T00:00:00"/>
    <n v="35"/>
    <n v="4"/>
    <x v="4"/>
    <x v="1"/>
    <s v="White/Caucasian"/>
    <x v="0"/>
    <s v="A1c"/>
    <x v="385"/>
    <n v="9.8000000000000007"/>
    <x v="0"/>
    <n v="1"/>
    <n v="1"/>
    <n v="1"/>
    <n v="1"/>
    <n v="0"/>
    <n v="0"/>
  </r>
  <r>
    <n v="1598"/>
    <s v="Male"/>
    <d v="1949-11-22T00:00:00"/>
    <n v="73"/>
    <n v="4"/>
    <x v="4"/>
    <x v="1"/>
    <s v="White/Caucasian"/>
    <x v="0"/>
    <s v="A1c"/>
    <x v="167"/>
    <n v="6.6006178855895996"/>
    <x v="0"/>
    <n v="1"/>
    <n v="1"/>
    <n v="1"/>
    <n v="1"/>
    <n v="1"/>
    <n v="1"/>
  </r>
  <r>
    <n v="1606"/>
    <s v="Female"/>
    <d v="1941-08-04T00:00:00"/>
    <n v="81"/>
    <n v="4"/>
    <x v="4"/>
    <x v="1"/>
    <s v="White/Caucasian"/>
    <x v="0"/>
    <s v="A1c"/>
    <x v="17"/>
    <n v="6.8256478309631348"/>
    <x v="1"/>
    <n v="1"/>
    <n v="1"/>
    <n v="1"/>
    <n v="1"/>
    <n v="1"/>
    <n v="1"/>
  </r>
  <r>
    <n v="1609"/>
    <s v="Male"/>
    <d v="1975-07-27T00:00:00"/>
    <n v="47"/>
    <n v="4"/>
    <x v="4"/>
    <x v="1"/>
    <s v="White/Caucasian"/>
    <x v="0"/>
    <s v="A1c"/>
    <x v="460"/>
    <n v="9.5"/>
    <x v="0"/>
    <n v="1"/>
    <n v="1"/>
    <n v="1"/>
    <n v="1"/>
    <n v="0"/>
    <n v="0"/>
  </r>
  <r>
    <n v="1610"/>
    <s v="Female"/>
    <d v="1990-03-28T00:00:00"/>
    <n v="33"/>
    <n v="4"/>
    <x v="4"/>
    <x v="1"/>
    <s v="White/Caucasian"/>
    <x v="0"/>
    <s v="A1c"/>
    <x v="480"/>
    <n v="7.175086498260498"/>
    <x v="0"/>
    <n v="1"/>
    <n v="1"/>
    <n v="0"/>
    <n v="0"/>
    <n v="1"/>
    <n v="0"/>
  </r>
  <r>
    <n v="1627"/>
    <s v="Male"/>
    <d v="1986-01-10T00:00:00"/>
    <n v="37"/>
    <n v="4"/>
    <x v="4"/>
    <x v="1"/>
    <s v="White/Caucasian"/>
    <x v="0"/>
    <s v="A1c"/>
    <x v="121"/>
    <n v="9.8000000000000007"/>
    <x v="0"/>
    <n v="1"/>
    <n v="1"/>
    <n v="1"/>
    <n v="1"/>
    <n v="0"/>
    <n v="0"/>
  </r>
  <r>
    <n v="1636"/>
    <s v="Male"/>
    <d v="1967-04-30T00:00:00"/>
    <n v="56"/>
    <n v="4"/>
    <x v="4"/>
    <x v="1"/>
    <s v="White/Caucasian"/>
    <x v="0"/>
    <s v="A1c"/>
    <x v="75"/>
    <n v="9.5"/>
    <x v="0"/>
    <n v="1"/>
    <n v="1"/>
    <n v="1"/>
    <n v="1"/>
    <n v="0"/>
    <n v="0"/>
  </r>
  <r>
    <n v="1655"/>
    <s v="Female"/>
    <d v="1928-07-29T00:00:00"/>
    <n v="94"/>
    <n v="4"/>
    <x v="4"/>
    <x v="1"/>
    <s v="White/Caucasian"/>
    <x v="2"/>
    <s v="A1c"/>
    <x v="511"/>
    <n v="7.2051076889038086"/>
    <x v="1"/>
    <n v="1"/>
    <n v="1"/>
    <n v="0"/>
    <n v="0"/>
    <n v="1"/>
    <n v="0"/>
  </r>
  <r>
    <n v="1659"/>
    <s v="Male"/>
    <d v="1946-12-13T00:00:00"/>
    <n v="76"/>
    <n v="4"/>
    <x v="4"/>
    <x v="1"/>
    <s v="White/Caucasian"/>
    <x v="0"/>
    <s v="A1c"/>
    <x v="304"/>
    <n v="11"/>
    <x v="1"/>
    <n v="1"/>
    <n v="1"/>
    <n v="1"/>
    <n v="1"/>
    <n v="0"/>
    <n v="0"/>
  </r>
  <r>
    <n v="1660"/>
    <s v="Male"/>
    <d v="2001-07-19T00:00:00"/>
    <n v="21"/>
    <n v="4"/>
    <x v="4"/>
    <x v="1"/>
    <s v="White/Caucasian"/>
    <x v="0"/>
    <s v="A1c"/>
    <x v="25"/>
    <n v="7.7587461471557617"/>
    <x v="0"/>
    <n v="1"/>
    <n v="1"/>
    <n v="1"/>
    <n v="1"/>
    <n v="1"/>
    <n v="1"/>
  </r>
  <r>
    <n v="1666"/>
    <s v="Female"/>
    <d v="1969-07-24T00:00:00"/>
    <n v="53"/>
    <n v="4"/>
    <x v="4"/>
    <x v="1"/>
    <s v="White/Caucasian"/>
    <x v="0"/>
    <s v="A1c"/>
    <x v="21"/>
    <m/>
    <x v="0"/>
    <n v="1"/>
    <n v="0"/>
    <n v="1"/>
    <n v="0"/>
    <n v="1"/>
    <n v="0"/>
  </r>
  <r>
    <n v="1693"/>
    <s v="Male"/>
    <d v="1979-07-25T00:00:00"/>
    <n v="43"/>
    <n v="4"/>
    <x v="4"/>
    <x v="1"/>
    <s v="White/Caucasian"/>
    <x v="0"/>
    <s v="A1c"/>
    <x v="8"/>
    <n v="8.6413984298706055"/>
    <x v="0"/>
    <n v="1"/>
    <n v="1"/>
    <n v="1"/>
    <n v="1"/>
    <n v="0"/>
    <n v="0"/>
  </r>
  <r>
    <n v="1694"/>
    <s v="Male"/>
    <d v="1997-09-09T00:00:00"/>
    <n v="25"/>
    <n v="4"/>
    <x v="4"/>
    <x v="1"/>
    <s v="White/Caucasian"/>
    <x v="0"/>
    <s v="A1c"/>
    <x v="95"/>
    <n v="9.7406339645385742"/>
    <x v="0"/>
    <n v="1"/>
    <n v="1"/>
    <n v="1"/>
    <n v="1"/>
    <n v="0"/>
    <n v="0"/>
  </r>
  <r>
    <n v="1695"/>
    <s v="Male"/>
    <d v="1997-12-12T00:00:00"/>
    <n v="25"/>
    <n v="4"/>
    <x v="4"/>
    <x v="3"/>
    <s v="Other"/>
    <x v="0"/>
    <s v="A1c"/>
    <x v="6"/>
    <m/>
    <x v="0"/>
    <n v="1"/>
    <n v="0"/>
    <n v="0"/>
    <n v="0"/>
    <n v="1"/>
    <n v="0"/>
  </r>
  <r>
    <n v="1697"/>
    <s v="Female"/>
    <d v="1959-06-27T00:00:00"/>
    <n v="63"/>
    <n v="4"/>
    <x v="4"/>
    <x v="1"/>
    <s v="White/Caucasian"/>
    <x v="0"/>
    <s v="A1c"/>
    <x v="200"/>
    <m/>
    <x v="0"/>
    <n v="1"/>
    <n v="0"/>
    <n v="1"/>
    <n v="0"/>
    <n v="1"/>
    <n v="0"/>
  </r>
  <r>
    <n v="1703"/>
    <s v="Female"/>
    <d v="1939-08-15T00:00:00"/>
    <n v="83"/>
    <n v="4"/>
    <x v="4"/>
    <x v="1"/>
    <s v="White/Caucasian"/>
    <x v="0"/>
    <s v="A1c"/>
    <x v="3"/>
    <n v="10"/>
    <x v="1"/>
    <n v="1"/>
    <n v="1"/>
    <n v="1"/>
    <n v="1"/>
    <n v="0"/>
    <n v="0"/>
  </r>
  <r>
    <n v="1710"/>
    <s v="Female"/>
    <d v="1996-08-13T00:00:00"/>
    <n v="26"/>
    <n v="4"/>
    <x v="4"/>
    <x v="1"/>
    <s v="White/Caucasian"/>
    <x v="0"/>
    <s v="A1c"/>
    <x v="233"/>
    <n v="10"/>
    <x v="0"/>
    <n v="1"/>
    <n v="1"/>
    <n v="1"/>
    <n v="1"/>
    <n v="0"/>
    <n v="0"/>
  </r>
  <r>
    <n v="1736"/>
    <s v="Male"/>
    <d v="1985-04-24T00:00:00"/>
    <n v="38"/>
    <n v="4"/>
    <x v="4"/>
    <x v="1"/>
    <s v="White/Caucasian"/>
    <x v="0"/>
    <s v="A1c"/>
    <x v="292"/>
    <n v="9.8000000000000007"/>
    <x v="0"/>
    <n v="1"/>
    <n v="1"/>
    <n v="1"/>
    <n v="1"/>
    <n v="0"/>
    <n v="0"/>
  </r>
  <r>
    <n v="1744"/>
    <s v="Male"/>
    <d v="1957-01-17T00:00:00"/>
    <n v="66"/>
    <n v="4"/>
    <x v="4"/>
    <x v="1"/>
    <s v="White/Caucasian"/>
    <x v="0"/>
    <s v="A1c"/>
    <x v="179"/>
    <n v="9.8000000000000007"/>
    <x v="0"/>
    <n v="1"/>
    <n v="1"/>
    <n v="1"/>
    <n v="1"/>
    <n v="0"/>
    <n v="0"/>
  </r>
  <r>
    <n v="1745"/>
    <s v="Male"/>
    <d v="1965-04-19T00:00:00"/>
    <n v="58"/>
    <n v="4"/>
    <x v="4"/>
    <x v="1"/>
    <s v="White/Caucasian"/>
    <x v="0"/>
    <s v="A1c"/>
    <x v="214"/>
    <n v="9.5"/>
    <x v="0"/>
    <n v="1"/>
    <n v="1"/>
    <n v="1"/>
    <n v="1"/>
    <n v="0"/>
    <n v="0"/>
  </r>
  <r>
    <n v="1750"/>
    <s v="Female"/>
    <d v="1954-08-11T00:00:00"/>
    <n v="68"/>
    <n v="4"/>
    <x v="4"/>
    <x v="1"/>
    <s v="White/Caucasian"/>
    <x v="0"/>
    <s v="A1c"/>
    <x v="171"/>
    <n v="7.8807473182678223"/>
    <x v="0"/>
    <n v="1"/>
    <n v="1"/>
    <n v="1"/>
    <n v="1"/>
    <n v="1"/>
    <n v="1"/>
  </r>
  <r>
    <n v="1758"/>
    <s v="Female"/>
    <d v="1972-12-21T00:00:00"/>
    <n v="50"/>
    <n v="4"/>
    <x v="4"/>
    <x v="1"/>
    <s v="White/Caucasian"/>
    <x v="0"/>
    <s v="A1c"/>
    <x v="512"/>
    <m/>
    <x v="0"/>
    <n v="1"/>
    <n v="0"/>
    <n v="0"/>
    <n v="0"/>
    <n v="1"/>
    <n v="0"/>
  </r>
  <r>
    <n v="1761"/>
    <s v="Female"/>
    <d v="1933-11-04T00:00:00"/>
    <n v="89"/>
    <n v="4"/>
    <x v="4"/>
    <x v="1"/>
    <s v="White/Caucasian"/>
    <x v="0"/>
    <s v="A1c"/>
    <x v="65"/>
    <n v="9.6101713180541992"/>
    <x v="1"/>
    <n v="1"/>
    <n v="1"/>
    <n v="0"/>
    <n v="0"/>
    <n v="0"/>
    <n v="0"/>
  </r>
  <r>
    <n v="1766"/>
    <s v="Female"/>
    <d v="1964-03-24T00:00:00"/>
    <n v="59"/>
    <n v="4"/>
    <x v="4"/>
    <x v="1"/>
    <s v="White/Caucasian"/>
    <x v="0"/>
    <s v="A1c"/>
    <x v="513"/>
    <m/>
    <x v="0"/>
    <n v="1"/>
    <n v="0"/>
    <n v="1"/>
    <n v="0"/>
    <n v="1"/>
    <n v="0"/>
  </r>
  <r>
    <n v="1773"/>
    <s v="Male"/>
    <d v="1931-11-24T00:00:00"/>
    <n v="91"/>
    <n v="4"/>
    <x v="4"/>
    <x v="1"/>
    <s v="White/Caucasian"/>
    <x v="2"/>
    <s v="A1c"/>
    <x v="203"/>
    <n v="11"/>
    <x v="1"/>
    <n v="1"/>
    <n v="1"/>
    <n v="1"/>
    <n v="1"/>
    <n v="0"/>
    <n v="0"/>
  </r>
  <r>
    <n v="1800"/>
    <s v="Female"/>
    <d v="1981-08-03T00:00:00"/>
    <n v="41"/>
    <n v="4"/>
    <x v="4"/>
    <x v="1"/>
    <s v="White/Caucasian"/>
    <x v="0"/>
    <s v="A1c"/>
    <x v="438"/>
    <n v="9.9894924163818359"/>
    <x v="0"/>
    <n v="1"/>
    <n v="1"/>
    <n v="1"/>
    <n v="1"/>
    <n v="0"/>
    <n v="0"/>
  </r>
  <r>
    <n v="1807"/>
    <s v="Female"/>
    <d v="1946-06-27T00:00:00"/>
    <n v="76"/>
    <n v="4"/>
    <x v="4"/>
    <x v="1"/>
    <s v="White/Caucasian"/>
    <x v="0"/>
    <s v="A1c"/>
    <x v="16"/>
    <n v="10"/>
    <x v="1"/>
    <n v="1"/>
    <n v="1"/>
    <n v="1"/>
    <n v="1"/>
    <n v="0"/>
    <n v="0"/>
  </r>
  <r>
    <n v="1809"/>
    <s v="Male"/>
    <d v="1926-11-27T00:00:00"/>
    <n v="96"/>
    <n v="4"/>
    <x v="4"/>
    <x v="1"/>
    <s v="White/Caucasian"/>
    <x v="2"/>
    <s v="A1c"/>
    <x v="514"/>
    <n v="7.3090248107910156"/>
    <x v="1"/>
    <n v="1"/>
    <n v="1"/>
    <n v="1"/>
    <n v="1"/>
    <n v="1"/>
    <n v="1"/>
  </r>
  <r>
    <n v="1810"/>
    <s v="Male"/>
    <d v="1939-09-13T00:00:00"/>
    <n v="83"/>
    <n v="4"/>
    <x v="4"/>
    <x v="1"/>
    <s v="White/Caucasian"/>
    <x v="1"/>
    <s v="A1c"/>
    <x v="356"/>
    <n v="11"/>
    <x v="1"/>
    <n v="1"/>
    <n v="1"/>
    <n v="1"/>
    <n v="1"/>
    <n v="0"/>
    <n v="0"/>
  </r>
  <r>
    <n v="1815"/>
    <s v="Male"/>
    <d v="1966-02-03T00:00:00"/>
    <n v="57"/>
    <n v="4"/>
    <x v="4"/>
    <x v="1"/>
    <s v="White/Caucasian"/>
    <x v="0"/>
    <s v="A1c"/>
    <x v="436"/>
    <n v="9.5"/>
    <x v="0"/>
    <n v="1"/>
    <n v="1"/>
    <n v="1"/>
    <n v="1"/>
    <n v="0"/>
    <n v="0"/>
  </r>
  <r>
    <n v="1847"/>
    <s v="Female"/>
    <d v="1926-11-20T00:00:00"/>
    <n v="96"/>
    <n v="4"/>
    <x v="4"/>
    <x v="1"/>
    <s v="White/Caucasian"/>
    <x v="2"/>
    <s v="A1c"/>
    <x v="349"/>
    <n v="9.7934150695800781"/>
    <x v="1"/>
    <n v="1"/>
    <n v="1"/>
    <n v="1"/>
    <n v="1"/>
    <n v="0"/>
    <n v="0"/>
  </r>
  <r>
    <n v="1862"/>
    <s v="Female"/>
    <d v="1997-04-11T00:00:00"/>
    <n v="26"/>
    <n v="4"/>
    <x v="4"/>
    <x v="1"/>
    <s v="White/Caucasian"/>
    <x v="0"/>
    <s v="A1c"/>
    <x v="96"/>
    <n v="10"/>
    <x v="0"/>
    <n v="1"/>
    <n v="1"/>
    <n v="1"/>
    <n v="1"/>
    <n v="0"/>
    <n v="0"/>
  </r>
  <r>
    <n v="1866"/>
    <s v="Male"/>
    <d v="1949-06-17T00:00:00"/>
    <n v="74"/>
    <n v="4"/>
    <x v="4"/>
    <x v="1"/>
    <s v="White/Caucasian"/>
    <x v="0"/>
    <s v="A1c"/>
    <x v="35"/>
    <n v="6.2869176864624023"/>
    <x v="0"/>
    <n v="1"/>
    <n v="1"/>
    <n v="1"/>
    <n v="1"/>
    <n v="1"/>
    <n v="1"/>
  </r>
  <r>
    <n v="1873"/>
    <s v="Female"/>
    <d v="1963-08-27T00:00:00"/>
    <n v="59"/>
    <n v="4"/>
    <x v="4"/>
    <x v="1"/>
    <s v="White/Caucasian"/>
    <x v="0"/>
    <s v="A1c"/>
    <x v="502"/>
    <m/>
    <x v="0"/>
    <n v="1"/>
    <n v="0"/>
    <n v="1"/>
    <n v="0"/>
    <n v="1"/>
    <n v="0"/>
  </r>
  <r>
    <n v="1878"/>
    <s v="Male"/>
    <d v="2007-12-20T00:00:00"/>
    <n v="15"/>
    <n v="4"/>
    <x v="4"/>
    <x v="1"/>
    <s v="White/Caucasian"/>
    <x v="0"/>
    <s v="A1c"/>
    <x v="322"/>
    <n v="7.5700535774230957"/>
    <x v="1"/>
    <n v="1"/>
    <n v="1"/>
    <n v="1"/>
    <n v="1"/>
    <n v="1"/>
    <n v="1"/>
  </r>
  <r>
    <n v="1881"/>
    <s v="Male"/>
    <d v="1977-08-27T00:00:00"/>
    <n v="45"/>
    <n v="4"/>
    <x v="4"/>
    <x v="1"/>
    <s v="White/Caucasian"/>
    <x v="0"/>
    <s v="A1c"/>
    <x v="53"/>
    <n v="9.0550041198730469"/>
    <x v="0"/>
    <n v="1"/>
    <n v="1"/>
    <n v="1"/>
    <n v="1"/>
    <n v="0"/>
    <n v="0"/>
  </r>
  <r>
    <n v="1884"/>
    <s v="Male"/>
    <d v="1976-06-24T00:00:00"/>
    <n v="46"/>
    <n v="4"/>
    <x v="4"/>
    <x v="4"/>
    <s v="Unknown"/>
    <x v="0"/>
    <s v="A1c"/>
    <x v="6"/>
    <m/>
    <x v="0"/>
    <n v="1"/>
    <n v="0"/>
    <n v="0"/>
    <n v="0"/>
    <n v="1"/>
    <n v="0"/>
  </r>
  <r>
    <n v="1885"/>
    <s v="Female"/>
    <d v="1952-03-26T00:00:00"/>
    <n v="71"/>
    <n v="4"/>
    <x v="4"/>
    <x v="1"/>
    <s v="White/Caucasian"/>
    <x v="0"/>
    <s v="A1c"/>
    <x v="15"/>
    <n v="7.4643592834472656"/>
    <x v="0"/>
    <n v="1"/>
    <n v="1"/>
    <n v="1"/>
    <n v="1"/>
    <n v="1"/>
    <n v="1"/>
  </r>
  <r>
    <n v="1893"/>
    <s v="Male"/>
    <d v="1996-01-25T00:00:00"/>
    <n v="27"/>
    <n v="4"/>
    <x v="4"/>
    <x v="1"/>
    <s v="White/Caucasian"/>
    <x v="0"/>
    <s v="A1c"/>
    <x v="489"/>
    <n v="8.1139059066772461"/>
    <x v="0"/>
    <n v="1"/>
    <n v="1"/>
    <n v="1"/>
    <n v="1"/>
    <n v="0"/>
    <n v="0"/>
  </r>
  <r>
    <n v="1899"/>
    <s v="Female"/>
    <d v="1949-04-05T00:00:00"/>
    <n v="74"/>
    <n v="4"/>
    <x v="4"/>
    <x v="5"/>
    <s v="Am Indian/Alaskan Native/AMERICAN INDIAN"/>
    <x v="0"/>
    <s v="A1c"/>
    <x v="514"/>
    <n v="11.5"/>
    <x v="0"/>
    <n v="1"/>
    <n v="1"/>
    <n v="1"/>
    <n v="1"/>
    <n v="0"/>
    <n v="0"/>
  </r>
  <r>
    <n v="1913"/>
    <s v="Male"/>
    <d v="1965-08-05T00:00:00"/>
    <n v="57"/>
    <n v="4"/>
    <x v="4"/>
    <x v="1"/>
    <s v="White/Caucasian"/>
    <x v="0"/>
    <s v="A1c"/>
    <x v="154"/>
    <n v="9.5"/>
    <x v="0"/>
    <n v="1"/>
    <n v="1"/>
    <n v="1"/>
    <n v="1"/>
    <n v="0"/>
    <n v="0"/>
  </r>
  <r>
    <n v="1946"/>
    <s v="Male"/>
    <d v="1943-08-19T00:00:00"/>
    <n v="79"/>
    <n v="4"/>
    <x v="4"/>
    <x v="1"/>
    <s v="White/Caucasian"/>
    <x v="0"/>
    <s v="A1c"/>
    <x v="375"/>
    <n v="11"/>
    <x v="1"/>
    <n v="1"/>
    <n v="1"/>
    <n v="0"/>
    <n v="0"/>
    <n v="0"/>
    <n v="0"/>
  </r>
  <r>
    <n v="1950"/>
    <s v="Male"/>
    <d v="1967-10-08T00:00:00"/>
    <n v="55"/>
    <n v="4"/>
    <x v="4"/>
    <x v="1"/>
    <s v="White/Caucasian"/>
    <x v="0"/>
    <s v="A1c"/>
    <x v="387"/>
    <n v="9.5"/>
    <x v="0"/>
    <n v="1"/>
    <n v="1"/>
    <n v="1"/>
    <n v="1"/>
    <n v="0"/>
    <n v="0"/>
  </r>
  <r>
    <n v="1956"/>
    <s v="Female"/>
    <d v="1978-07-02T00:00:00"/>
    <n v="44"/>
    <n v="4"/>
    <x v="4"/>
    <x v="1"/>
    <s v="White/Caucasian"/>
    <x v="0"/>
    <s v="A1c"/>
    <x v="322"/>
    <n v="9"/>
    <x v="0"/>
    <n v="1"/>
    <n v="1"/>
    <n v="1"/>
    <n v="1"/>
    <n v="0"/>
    <n v="0"/>
  </r>
  <r>
    <n v="1960"/>
    <s v="Female"/>
    <d v="1984-06-22T00:00:00"/>
    <n v="38"/>
    <n v="4"/>
    <x v="4"/>
    <x v="1"/>
    <s v="White/Caucasian"/>
    <x v="0"/>
    <s v="A1c"/>
    <x v="34"/>
    <n v="12"/>
    <x v="0"/>
    <n v="1"/>
    <n v="1"/>
    <n v="1"/>
    <n v="1"/>
    <n v="0"/>
    <n v="0"/>
  </r>
  <r>
    <n v="1962"/>
    <s v="Male"/>
    <d v="1926-05-26T00:00:00"/>
    <n v="97"/>
    <n v="4"/>
    <x v="4"/>
    <x v="1"/>
    <s v="White/Caucasian"/>
    <x v="2"/>
    <s v="A1c"/>
    <x v="515"/>
    <n v="8.6233367919921875"/>
    <x v="1"/>
    <n v="1"/>
    <n v="1"/>
    <n v="1"/>
    <n v="1"/>
    <n v="0"/>
    <n v="0"/>
  </r>
  <r>
    <n v="1964"/>
    <s v="Female"/>
    <d v="1971-06-28T00:00:00"/>
    <n v="51"/>
    <n v="4"/>
    <x v="4"/>
    <x v="1"/>
    <s v="White/Caucasian"/>
    <x v="0"/>
    <s v="A1c"/>
    <x v="345"/>
    <m/>
    <x v="0"/>
    <n v="1"/>
    <n v="0"/>
    <n v="1"/>
    <n v="0"/>
    <n v="1"/>
    <n v="0"/>
  </r>
  <r>
    <n v="1984"/>
    <s v="Female"/>
    <d v="1928-01-01T00:00:00"/>
    <n v="95"/>
    <n v="4"/>
    <x v="4"/>
    <x v="1"/>
    <s v="White/Caucasian"/>
    <x v="2"/>
    <s v="A1c"/>
    <x v="285"/>
    <n v="7.5479750633239746"/>
    <x v="1"/>
    <n v="1"/>
    <n v="1"/>
    <n v="0"/>
    <n v="0"/>
    <n v="1"/>
    <n v="0"/>
  </r>
  <r>
    <n v="1989"/>
    <s v="Male"/>
    <d v="1983-12-22T00:00:00"/>
    <n v="39"/>
    <n v="4"/>
    <x v="4"/>
    <x v="1"/>
    <s v="White/Caucasian"/>
    <x v="0"/>
    <s v="A1c"/>
    <x v="321"/>
    <n v="9.8000000000000007"/>
    <x v="0"/>
    <n v="1"/>
    <n v="1"/>
    <n v="1"/>
    <n v="1"/>
    <n v="0"/>
    <n v="0"/>
  </r>
  <r>
    <n v="1991"/>
    <s v="Male"/>
    <d v="2009-04-16T00:00:00"/>
    <n v="14"/>
    <n v="4"/>
    <x v="4"/>
    <x v="1"/>
    <s v="White/Caucasian"/>
    <x v="0"/>
    <s v="A1c"/>
    <x v="378"/>
    <n v="9.8041210174560547"/>
    <x v="1"/>
    <n v="1"/>
    <n v="1"/>
    <n v="1"/>
    <n v="1"/>
    <n v="0"/>
    <n v="0"/>
  </r>
  <r>
    <n v="2005"/>
    <s v="Male"/>
    <d v="2000-07-01T00:00:00"/>
    <n v="22"/>
    <n v="4"/>
    <x v="4"/>
    <x v="1"/>
    <s v="White/Caucasian"/>
    <x v="0"/>
    <s v="A1c"/>
    <x v="516"/>
    <n v="6.6507277488708496"/>
    <x v="0"/>
    <n v="1"/>
    <n v="1"/>
    <n v="1"/>
    <n v="1"/>
    <n v="1"/>
    <n v="1"/>
  </r>
  <r>
    <n v="2009"/>
    <s v="Female"/>
    <d v="1945-12-17T00:00:00"/>
    <n v="77"/>
    <n v="4"/>
    <x v="4"/>
    <x v="1"/>
    <s v="White/Caucasian"/>
    <x v="0"/>
    <s v="A1c"/>
    <x v="436"/>
    <n v="9.8838319778442383"/>
    <x v="1"/>
    <n v="1"/>
    <n v="1"/>
    <n v="1"/>
    <n v="1"/>
    <n v="0"/>
    <n v="0"/>
  </r>
  <r>
    <n v="2019"/>
    <s v="Female"/>
    <d v="1984-12-28T00:00:00"/>
    <n v="38"/>
    <n v="4"/>
    <x v="4"/>
    <x v="1"/>
    <s v="White/Caucasian"/>
    <x v="0"/>
    <s v="A1c"/>
    <x v="301"/>
    <n v="8.879878044128418"/>
    <x v="0"/>
    <n v="1"/>
    <n v="1"/>
    <n v="0"/>
    <n v="0"/>
    <n v="0"/>
    <n v="0"/>
  </r>
  <r>
    <n v="2060"/>
    <s v="Male"/>
    <d v="1961-12-06T00:00:00"/>
    <n v="61"/>
    <n v="4"/>
    <x v="4"/>
    <x v="1"/>
    <s v="White/Caucasian"/>
    <x v="0"/>
    <s v="A1c"/>
    <x v="281"/>
    <n v="7.3855762481689453"/>
    <x v="0"/>
    <n v="1"/>
    <n v="1"/>
    <n v="1"/>
    <n v="1"/>
    <n v="1"/>
    <n v="1"/>
  </r>
  <r>
    <n v="2071"/>
    <s v="Female"/>
    <d v="2004-08-16T00:00:00"/>
    <n v="18"/>
    <n v="4"/>
    <x v="4"/>
    <x v="1"/>
    <s v="White/Caucasian"/>
    <x v="0"/>
    <s v="A1c"/>
    <x v="162"/>
    <n v="10"/>
    <x v="0"/>
    <n v="1"/>
    <n v="1"/>
    <n v="1"/>
    <n v="1"/>
    <n v="0"/>
    <n v="0"/>
  </r>
  <r>
    <n v="2078"/>
    <s v="Male"/>
    <d v="1928-07-02T00:00:00"/>
    <n v="94"/>
    <n v="4"/>
    <x v="4"/>
    <x v="1"/>
    <s v="White/Caucasian"/>
    <x v="2"/>
    <s v="A1c"/>
    <x v="460"/>
    <n v="9.7642927169799805"/>
    <x v="1"/>
    <n v="1"/>
    <n v="1"/>
    <n v="1"/>
    <n v="1"/>
    <n v="0"/>
    <n v="0"/>
  </r>
  <r>
    <n v="2091"/>
    <s v="Female"/>
    <d v="2005-06-15T00:00:00"/>
    <n v="17"/>
    <n v="4"/>
    <x v="4"/>
    <x v="1"/>
    <s v="White/Caucasian"/>
    <x v="0"/>
    <s v="A1c"/>
    <x v="517"/>
    <n v="10"/>
    <x v="1"/>
    <n v="1"/>
    <n v="1"/>
    <n v="0"/>
    <n v="0"/>
    <n v="0"/>
    <n v="0"/>
  </r>
  <r>
    <n v="2100"/>
    <s v="Female"/>
    <d v="1965-01-27T00:00:00"/>
    <n v="58"/>
    <n v="4"/>
    <x v="4"/>
    <x v="1"/>
    <s v="White/Caucasian"/>
    <x v="0"/>
    <s v="A1c"/>
    <x v="518"/>
    <m/>
    <x v="0"/>
    <n v="1"/>
    <n v="0"/>
    <n v="1"/>
    <n v="0"/>
    <n v="1"/>
    <n v="0"/>
  </r>
  <r>
    <n v="2105"/>
    <s v="Female"/>
    <d v="2007-08-20T00:00:00"/>
    <n v="15"/>
    <n v="4"/>
    <x v="4"/>
    <x v="1"/>
    <s v="White/Caucasian"/>
    <x v="0"/>
    <s v="A1c"/>
    <x v="483"/>
    <n v="10"/>
    <x v="1"/>
    <n v="1"/>
    <n v="1"/>
    <n v="0"/>
    <n v="0"/>
    <n v="0"/>
    <n v="0"/>
  </r>
  <r>
    <n v="2107"/>
    <s v="Male"/>
    <d v="1947-09-18T00:00:00"/>
    <n v="75"/>
    <n v="4"/>
    <x v="4"/>
    <x v="1"/>
    <s v="White/Caucasian"/>
    <x v="0"/>
    <s v="A1c"/>
    <x v="152"/>
    <n v="11"/>
    <x v="0"/>
    <n v="1"/>
    <n v="1"/>
    <n v="0"/>
    <n v="0"/>
    <n v="0"/>
    <n v="0"/>
  </r>
  <r>
    <n v="2124"/>
    <s v="Female"/>
    <d v="2006-10-12T00:00:00"/>
    <n v="16"/>
    <n v="4"/>
    <x v="4"/>
    <x v="1"/>
    <s v="White/Caucasian"/>
    <x v="0"/>
    <s v="A1c"/>
    <x v="451"/>
    <n v="10"/>
    <x v="1"/>
    <n v="1"/>
    <n v="1"/>
    <n v="0"/>
    <n v="0"/>
    <n v="0"/>
    <n v="0"/>
  </r>
  <r>
    <n v="2126"/>
    <s v="Male"/>
    <d v="1956-06-27T00:00:00"/>
    <n v="66"/>
    <n v="4"/>
    <x v="4"/>
    <x v="1"/>
    <s v="White/Caucasian"/>
    <x v="0"/>
    <s v="A1c"/>
    <x v="519"/>
    <n v="9.6"/>
    <x v="0"/>
    <n v="1"/>
    <n v="1"/>
    <n v="1"/>
    <n v="1"/>
    <n v="0"/>
    <n v="0"/>
  </r>
  <r>
    <n v="2130"/>
    <s v="Male"/>
    <d v="1930-12-29T00:00:00"/>
    <n v="92"/>
    <n v="4"/>
    <x v="4"/>
    <x v="1"/>
    <s v="White/Caucasian"/>
    <x v="2"/>
    <s v="A1c"/>
    <x v="520"/>
    <n v="11"/>
    <x v="1"/>
    <n v="1"/>
    <n v="1"/>
    <n v="0"/>
    <n v="0"/>
    <n v="0"/>
    <n v="0"/>
  </r>
  <r>
    <n v="2138"/>
    <s v="Female"/>
    <d v="1924-07-13T00:00:00"/>
    <n v="98"/>
    <n v="4"/>
    <x v="4"/>
    <x v="1"/>
    <s v="White/Caucasian"/>
    <x v="2"/>
    <s v="A1c"/>
    <x v="234"/>
    <n v="12"/>
    <x v="1"/>
    <n v="1"/>
    <n v="1"/>
    <n v="0"/>
    <n v="0"/>
    <n v="0"/>
    <n v="0"/>
  </r>
  <r>
    <n v="2139"/>
    <s v="Female"/>
    <d v="1938-02-21T00:00:00"/>
    <n v="85"/>
    <n v="4"/>
    <x v="4"/>
    <x v="1"/>
    <s v="White/Caucasian"/>
    <x v="0"/>
    <s v="A1c"/>
    <x v="134"/>
    <n v="9.8047122955322266"/>
    <x v="1"/>
    <n v="1"/>
    <n v="1"/>
    <n v="1"/>
    <n v="1"/>
    <n v="0"/>
    <n v="0"/>
  </r>
  <r>
    <n v="2152"/>
    <s v="Female"/>
    <d v="1925-06-28T00:00:00"/>
    <n v="97"/>
    <n v="4"/>
    <x v="4"/>
    <x v="1"/>
    <s v="White/Caucasian"/>
    <x v="2"/>
    <s v="A1c"/>
    <x v="521"/>
    <n v="7.0244569778442383"/>
    <x v="1"/>
    <n v="1"/>
    <n v="1"/>
    <n v="0"/>
    <n v="0"/>
    <n v="1"/>
    <n v="0"/>
  </r>
  <r>
    <n v="2166"/>
    <s v="Female"/>
    <d v="1993-05-08T00:00:00"/>
    <n v="30"/>
    <n v="4"/>
    <x v="4"/>
    <x v="1"/>
    <s v="White/Caucasian"/>
    <x v="0"/>
    <s v="A1c"/>
    <x v="393"/>
    <n v="8.6187400817871094"/>
    <x v="0"/>
    <n v="1"/>
    <n v="1"/>
    <n v="1"/>
    <n v="1"/>
    <n v="0"/>
    <n v="0"/>
  </r>
  <r>
    <n v="2206"/>
    <s v="Male"/>
    <d v="1940-02-22T00:00:00"/>
    <n v="83"/>
    <n v="4"/>
    <x v="4"/>
    <x v="1"/>
    <s v="White/Caucasian"/>
    <x v="1"/>
    <s v="A1c"/>
    <x v="341"/>
    <n v="11"/>
    <x v="1"/>
    <n v="1"/>
    <n v="1"/>
    <n v="1"/>
    <n v="1"/>
    <n v="0"/>
    <n v="0"/>
  </r>
  <r>
    <n v="2212"/>
    <s v="Male"/>
    <d v="1981-09-06T00:00:00"/>
    <n v="41"/>
    <n v="4"/>
    <x v="4"/>
    <x v="1"/>
    <s v="White/Caucasian"/>
    <x v="0"/>
    <s v="A1c"/>
    <x v="348"/>
    <n v="9.8000000000000007"/>
    <x v="0"/>
    <n v="1"/>
    <n v="1"/>
    <n v="1"/>
    <n v="1"/>
    <n v="0"/>
    <n v="0"/>
  </r>
  <r>
    <n v="2213"/>
    <s v="Male"/>
    <d v="1989-06-17T00:00:00"/>
    <n v="33"/>
    <n v="4"/>
    <x v="4"/>
    <x v="1"/>
    <s v="White/Caucasian"/>
    <x v="0"/>
    <s v="A1c"/>
    <x v="200"/>
    <n v="9.8000000000000007"/>
    <x v="0"/>
    <n v="1"/>
    <n v="1"/>
    <n v="1"/>
    <n v="1"/>
    <n v="0"/>
    <n v="0"/>
  </r>
  <r>
    <n v="2223"/>
    <s v="Male"/>
    <d v="1996-05-14T00:00:00"/>
    <n v="27"/>
    <n v="4"/>
    <x v="4"/>
    <x v="1"/>
    <s v="White/Caucasian"/>
    <x v="0"/>
    <s v="A1c"/>
    <x v="261"/>
    <n v="9.9930591583251953"/>
    <x v="0"/>
    <n v="1"/>
    <n v="1"/>
    <n v="1"/>
    <n v="1"/>
    <n v="0"/>
    <n v="0"/>
  </r>
  <r>
    <n v="2224"/>
    <s v="Male"/>
    <d v="1968-04-01T00:00:00"/>
    <n v="55"/>
    <n v="4"/>
    <x v="4"/>
    <x v="1"/>
    <s v="White/Caucasian"/>
    <x v="0"/>
    <s v="A1c"/>
    <x v="171"/>
    <n v="9.5"/>
    <x v="0"/>
    <n v="1"/>
    <n v="1"/>
    <n v="1"/>
    <n v="1"/>
    <n v="0"/>
    <n v="0"/>
  </r>
  <r>
    <n v="2225"/>
    <s v="Male"/>
    <d v="1930-07-29T00:00:00"/>
    <n v="92"/>
    <n v="4"/>
    <x v="4"/>
    <x v="1"/>
    <s v="White/Caucasian"/>
    <x v="2"/>
    <s v="A1c"/>
    <x v="522"/>
    <n v="11"/>
    <x v="1"/>
    <n v="1"/>
    <n v="1"/>
    <n v="0"/>
    <n v="0"/>
    <n v="0"/>
    <n v="0"/>
  </r>
  <r>
    <n v="2226"/>
    <s v="Female"/>
    <d v="1942-07-14T00:00:00"/>
    <n v="80"/>
    <n v="4"/>
    <x v="4"/>
    <x v="1"/>
    <s v="White/Caucasian"/>
    <x v="0"/>
    <s v="A1c"/>
    <x v="449"/>
    <n v="9.4003028869628906"/>
    <x v="1"/>
    <n v="1"/>
    <n v="1"/>
    <n v="0"/>
    <n v="0"/>
    <n v="0"/>
    <n v="0"/>
  </r>
  <r>
    <n v="2235"/>
    <s v="Male"/>
    <d v="1963-03-10T00:00:00"/>
    <n v="60"/>
    <n v="4"/>
    <x v="4"/>
    <x v="1"/>
    <s v="White/Caucasian"/>
    <x v="0"/>
    <s v="A1c"/>
    <x v="166"/>
    <n v="9.5"/>
    <x v="0"/>
    <n v="1"/>
    <n v="1"/>
    <n v="1"/>
    <n v="1"/>
    <n v="0"/>
    <n v="0"/>
  </r>
  <r>
    <n v="2244"/>
    <s v="Male"/>
    <d v="1948-03-21T00:00:00"/>
    <n v="75"/>
    <n v="4"/>
    <x v="4"/>
    <x v="2"/>
    <s v="Asian/Chinese/Japanese/Korean/Pacific Islander"/>
    <x v="0"/>
    <s v="A1c"/>
    <x v="6"/>
    <n v="11"/>
    <x v="0"/>
    <n v="1"/>
    <n v="0"/>
    <n v="0"/>
    <n v="0"/>
    <n v="0"/>
    <n v="0"/>
  </r>
  <r>
    <n v="2245"/>
    <s v="Female"/>
    <d v="1999-04-26T00:00:00"/>
    <n v="24"/>
    <n v="4"/>
    <x v="4"/>
    <x v="1"/>
    <s v="White/Caucasian"/>
    <x v="0"/>
    <s v="A1c"/>
    <x v="297"/>
    <n v="10"/>
    <x v="0"/>
    <n v="1"/>
    <n v="1"/>
    <n v="0"/>
    <n v="0"/>
    <n v="0"/>
    <n v="0"/>
  </r>
  <r>
    <n v="2273"/>
    <s v="Male"/>
    <d v="2006-11-20T00:00:00"/>
    <n v="16"/>
    <n v="4"/>
    <x v="4"/>
    <x v="1"/>
    <s v="White/Caucasian"/>
    <x v="0"/>
    <s v="A1c"/>
    <x v="523"/>
    <n v="9.7373809814453125"/>
    <x v="1"/>
    <n v="1"/>
    <n v="1"/>
    <n v="1"/>
    <n v="1"/>
    <n v="0"/>
    <n v="0"/>
  </r>
  <r>
    <n v="2289"/>
    <s v="Male"/>
    <d v="2009-08-16T00:00:00"/>
    <n v="13"/>
    <n v="4"/>
    <x v="4"/>
    <x v="1"/>
    <s v="White/Caucasian"/>
    <x v="0"/>
    <s v="A1c"/>
    <x v="349"/>
    <n v="9.3177919387817383"/>
    <x v="1"/>
    <n v="1"/>
    <n v="1"/>
    <n v="1"/>
    <n v="1"/>
    <n v="0"/>
    <n v="0"/>
  </r>
  <r>
    <n v="2306"/>
    <s v="Male"/>
    <d v="1957-08-13T00:00:00"/>
    <n v="65"/>
    <n v="4"/>
    <x v="4"/>
    <x v="1"/>
    <s v="White/Caucasian"/>
    <x v="0"/>
    <s v="A1c"/>
    <x v="435"/>
    <n v="10"/>
    <x v="0"/>
    <n v="1"/>
    <n v="1"/>
    <n v="1"/>
    <n v="1"/>
    <n v="0"/>
    <n v="0"/>
  </r>
  <r>
    <n v="2321"/>
    <s v="Male"/>
    <d v="1972-12-21T00:00:00"/>
    <n v="50"/>
    <n v="4"/>
    <x v="4"/>
    <x v="1"/>
    <s v="White/Caucasian"/>
    <x v="0"/>
    <s v="A1c"/>
    <x v="268"/>
    <n v="9.5"/>
    <x v="0"/>
    <n v="1"/>
    <n v="1"/>
    <n v="1"/>
    <n v="1"/>
    <n v="0"/>
    <n v="0"/>
  </r>
  <r>
    <n v="2323"/>
    <s v="Male"/>
    <d v="1935-02-12T00:00:00"/>
    <n v="88"/>
    <n v="4"/>
    <x v="4"/>
    <x v="1"/>
    <s v="White/Caucasian"/>
    <x v="0"/>
    <s v="A1c"/>
    <x v="524"/>
    <n v="11"/>
    <x v="1"/>
    <n v="1"/>
    <n v="1"/>
    <n v="1"/>
    <n v="1"/>
    <n v="0"/>
    <n v="0"/>
  </r>
  <r>
    <n v="2327"/>
    <s v="Female"/>
    <d v="2001-08-13T00:00:00"/>
    <n v="21"/>
    <n v="4"/>
    <x v="4"/>
    <x v="1"/>
    <s v="White/Caucasian"/>
    <x v="0"/>
    <s v="A1c"/>
    <x v="330"/>
    <n v="10"/>
    <x v="0"/>
    <n v="1"/>
    <n v="1"/>
    <n v="1"/>
    <n v="1"/>
    <n v="0"/>
    <n v="0"/>
  </r>
  <r>
    <n v="2345"/>
    <s v="Female"/>
    <d v="1974-12-18T00:00:00"/>
    <n v="48"/>
    <n v="4"/>
    <x v="4"/>
    <x v="1"/>
    <s v="White/Caucasian"/>
    <x v="0"/>
    <s v="A1c"/>
    <x v="525"/>
    <m/>
    <x v="0"/>
    <n v="1"/>
    <n v="0"/>
    <n v="1"/>
    <n v="0"/>
    <n v="1"/>
    <n v="0"/>
  </r>
  <r>
    <n v="2350"/>
    <s v="Male"/>
    <d v="1950-03-20T00:00:00"/>
    <n v="73"/>
    <n v="4"/>
    <x v="4"/>
    <x v="1"/>
    <s v="White/Caucasian"/>
    <x v="0"/>
    <s v="A1c"/>
    <x v="217"/>
    <n v="7.7693052291870117"/>
    <x v="0"/>
    <n v="1"/>
    <n v="1"/>
    <n v="1"/>
    <n v="1"/>
    <n v="1"/>
    <n v="1"/>
  </r>
  <r>
    <n v="2388"/>
    <s v="Male"/>
    <d v="1963-08-12T00:00:00"/>
    <n v="59"/>
    <n v="4"/>
    <x v="4"/>
    <x v="1"/>
    <s v="White/Caucasian"/>
    <x v="0"/>
    <s v="A1c"/>
    <x v="526"/>
    <n v="9.5"/>
    <x v="0"/>
    <n v="1"/>
    <n v="1"/>
    <n v="1"/>
    <n v="1"/>
    <n v="0"/>
    <n v="0"/>
  </r>
  <r>
    <n v="2394"/>
    <s v="Male"/>
    <d v="1970-08-13T00:00:00"/>
    <n v="52"/>
    <n v="4"/>
    <x v="4"/>
    <x v="1"/>
    <s v="White/Caucasian"/>
    <x v="0"/>
    <s v="A1c"/>
    <x v="102"/>
    <n v="9.5"/>
    <x v="0"/>
    <n v="1"/>
    <n v="1"/>
    <n v="1"/>
    <n v="1"/>
    <n v="0"/>
    <n v="0"/>
  </r>
  <r>
    <n v="2407"/>
    <s v="Male"/>
    <d v="1939-02-09T00:00:00"/>
    <n v="84"/>
    <n v="4"/>
    <x v="4"/>
    <x v="1"/>
    <s v="White/Caucasian"/>
    <x v="1"/>
    <s v="A1c"/>
    <x v="527"/>
    <n v="11"/>
    <x v="1"/>
    <n v="1"/>
    <n v="1"/>
    <n v="1"/>
    <n v="1"/>
    <n v="0"/>
    <n v="0"/>
  </r>
  <r>
    <n v="2417"/>
    <s v="Female"/>
    <d v="1944-01-24T00:00:00"/>
    <n v="79"/>
    <n v="4"/>
    <x v="4"/>
    <x v="1"/>
    <s v="White/Caucasian"/>
    <x v="0"/>
    <s v="A1c"/>
    <x v="469"/>
    <n v="8.7998809814453125"/>
    <x v="1"/>
    <n v="1"/>
    <n v="1"/>
    <n v="0"/>
    <n v="0"/>
    <n v="0"/>
    <n v="0"/>
  </r>
  <r>
    <n v="2425"/>
    <s v="Male"/>
    <d v="2006-05-16T00:00:00"/>
    <n v="17"/>
    <n v="4"/>
    <x v="4"/>
    <x v="1"/>
    <s v="White/Caucasian"/>
    <x v="0"/>
    <s v="A1c"/>
    <x v="516"/>
    <n v="9.4706859588623047"/>
    <x v="1"/>
    <n v="1"/>
    <n v="1"/>
    <n v="1"/>
    <n v="1"/>
    <n v="0"/>
    <n v="0"/>
  </r>
  <r>
    <n v="2464"/>
    <s v="Female"/>
    <d v="2003-04-24T00:00:00"/>
    <n v="20"/>
    <n v="4"/>
    <x v="4"/>
    <x v="1"/>
    <s v="White/Caucasian"/>
    <x v="0"/>
    <s v="A1c"/>
    <x v="43"/>
    <n v="10"/>
    <x v="0"/>
    <n v="1"/>
    <n v="1"/>
    <n v="0"/>
    <n v="0"/>
    <n v="0"/>
    <n v="0"/>
  </r>
  <r>
    <n v="2475"/>
    <s v="Male"/>
    <d v="1941-04-27T00:00:00"/>
    <n v="82"/>
    <n v="4"/>
    <x v="4"/>
    <x v="1"/>
    <s v="White/Caucasian"/>
    <x v="0"/>
    <s v="A1c"/>
    <x v="251"/>
    <n v="11"/>
    <x v="1"/>
    <n v="1"/>
    <n v="1"/>
    <n v="0"/>
    <n v="0"/>
    <n v="0"/>
    <n v="0"/>
  </r>
  <r>
    <n v="2477"/>
    <s v="Female"/>
    <d v="1939-01-07T00:00:00"/>
    <n v="84"/>
    <n v="4"/>
    <x v="4"/>
    <x v="1"/>
    <s v="White/Caucasian"/>
    <x v="0"/>
    <s v="A1c"/>
    <x v="201"/>
    <n v="9"/>
    <x v="1"/>
    <n v="1"/>
    <n v="1"/>
    <n v="1"/>
    <n v="1"/>
    <n v="0"/>
    <n v="0"/>
  </r>
  <r>
    <n v="2478"/>
    <s v="Male"/>
    <d v="1934-10-29T00:00:00"/>
    <n v="88"/>
    <n v="4"/>
    <x v="4"/>
    <x v="1"/>
    <s v="White/Caucasian"/>
    <x v="0"/>
    <s v="A1c"/>
    <x v="367"/>
    <n v="11"/>
    <x v="1"/>
    <n v="1"/>
    <n v="1"/>
    <n v="0"/>
    <n v="0"/>
    <n v="0"/>
    <n v="0"/>
  </r>
  <r>
    <n v="2479"/>
    <s v="Female"/>
    <d v="1979-01-21T00:00:00"/>
    <n v="44"/>
    <n v="4"/>
    <x v="4"/>
    <x v="1"/>
    <s v="White/Caucasian"/>
    <x v="0"/>
    <s v="A1c"/>
    <x v="239"/>
    <n v="7.9"/>
    <x v="0"/>
    <n v="1"/>
    <n v="1"/>
    <n v="1"/>
    <n v="1"/>
    <n v="1"/>
    <n v="1"/>
  </r>
  <r>
    <n v="2484"/>
    <s v="Male"/>
    <d v="2003-08-20T00:00:00"/>
    <n v="19"/>
    <n v="4"/>
    <x v="4"/>
    <x v="1"/>
    <s v="White/Caucasian"/>
    <x v="0"/>
    <s v="A1c"/>
    <x v="305"/>
    <n v="9.0233078002929688"/>
    <x v="0"/>
    <n v="1"/>
    <n v="1"/>
    <n v="1"/>
    <n v="1"/>
    <n v="0"/>
    <n v="0"/>
  </r>
  <r>
    <n v="2485"/>
    <s v="Female"/>
    <d v="1975-08-23T00:00:00"/>
    <n v="47"/>
    <n v="4"/>
    <x v="4"/>
    <x v="1"/>
    <s v="White/Caucasian"/>
    <x v="0"/>
    <s v="A1c"/>
    <x v="39"/>
    <m/>
    <x v="0"/>
    <n v="1"/>
    <n v="0"/>
    <n v="0"/>
    <n v="0"/>
    <n v="1"/>
    <n v="0"/>
  </r>
  <r>
    <n v="2516"/>
    <s v="Male"/>
    <d v="1972-10-25T00:00:00"/>
    <n v="50"/>
    <n v="4"/>
    <x v="4"/>
    <x v="1"/>
    <s v="White/Caucasian"/>
    <x v="0"/>
    <s v="A1c"/>
    <x v="8"/>
    <n v="9.5"/>
    <x v="0"/>
    <n v="1"/>
    <n v="1"/>
    <n v="1"/>
    <n v="1"/>
    <n v="0"/>
    <n v="0"/>
  </r>
  <r>
    <n v="2532"/>
    <s v="Male"/>
    <d v="1980-01-19T00:00:00"/>
    <n v="43"/>
    <n v="4"/>
    <x v="4"/>
    <x v="1"/>
    <s v="White/Caucasian"/>
    <x v="0"/>
    <s v="A1c"/>
    <x v="528"/>
    <n v="7.8026957511901855"/>
    <x v="0"/>
    <n v="1"/>
    <n v="1"/>
    <n v="1"/>
    <n v="1"/>
    <n v="1"/>
    <n v="1"/>
  </r>
  <r>
    <n v="2534"/>
    <s v="Female"/>
    <d v="1977-06-20T00:00:00"/>
    <n v="45"/>
    <n v="4"/>
    <x v="4"/>
    <x v="1"/>
    <s v="White/Caucasian"/>
    <x v="0"/>
    <s v="A1c"/>
    <x v="529"/>
    <m/>
    <x v="0"/>
    <n v="1"/>
    <n v="0"/>
    <n v="1"/>
    <n v="0"/>
    <n v="1"/>
    <n v="0"/>
  </r>
  <r>
    <n v="2538"/>
    <s v="Male"/>
    <d v="1986-07-03T00:00:00"/>
    <n v="36"/>
    <n v="4"/>
    <x v="4"/>
    <x v="1"/>
    <s v="White/Caucasian"/>
    <x v="0"/>
    <s v="A1c"/>
    <x v="19"/>
    <n v="9.8000000000000007"/>
    <x v="0"/>
    <n v="1"/>
    <n v="1"/>
    <n v="1"/>
    <n v="1"/>
    <n v="0"/>
    <n v="0"/>
  </r>
  <r>
    <n v="2562"/>
    <s v="Male"/>
    <d v="1955-08-10T00:00:00"/>
    <n v="67"/>
    <n v="4"/>
    <x v="4"/>
    <x v="1"/>
    <s v="White/Caucasian"/>
    <x v="0"/>
    <s v="A1c"/>
    <x v="422"/>
    <n v="7.8"/>
    <x v="0"/>
    <n v="1"/>
    <n v="1"/>
    <n v="0"/>
    <n v="0"/>
    <n v="1"/>
    <n v="0"/>
  </r>
  <r>
    <n v="2577"/>
    <s v="Female"/>
    <d v="1932-11-02T00:00:00"/>
    <n v="90"/>
    <n v="4"/>
    <x v="4"/>
    <x v="1"/>
    <s v="White/Caucasian"/>
    <x v="0"/>
    <s v="A1c"/>
    <x v="38"/>
    <n v="7.5058393478393555"/>
    <x v="1"/>
    <n v="1"/>
    <n v="1"/>
    <n v="1"/>
    <n v="1"/>
    <n v="1"/>
    <n v="1"/>
  </r>
  <r>
    <n v="2589"/>
    <s v="Female"/>
    <d v="1951-05-29T00:00:00"/>
    <n v="72"/>
    <n v="4"/>
    <x v="4"/>
    <x v="1"/>
    <s v="White/Caucasian"/>
    <x v="0"/>
    <s v="A1c"/>
    <x v="283"/>
    <n v="12"/>
    <x v="0"/>
    <n v="1"/>
    <n v="1"/>
    <n v="1"/>
    <n v="1"/>
    <n v="0"/>
    <n v="0"/>
  </r>
  <r>
    <n v="2593"/>
    <s v="Male"/>
    <d v="1992-04-12T00:00:00"/>
    <n v="31"/>
    <n v="4"/>
    <x v="4"/>
    <x v="1"/>
    <s v="White/Caucasian"/>
    <x v="0"/>
    <s v="A1c"/>
    <x v="378"/>
    <n v="9.8000000000000007"/>
    <x v="0"/>
    <n v="1"/>
    <n v="1"/>
    <n v="1"/>
    <n v="1"/>
    <n v="0"/>
    <n v="0"/>
  </r>
  <r>
    <n v="2600"/>
    <s v="Male"/>
    <d v="1974-05-06T00:00:00"/>
    <n v="49"/>
    <n v="4"/>
    <x v="4"/>
    <x v="1"/>
    <s v="White/Caucasian"/>
    <x v="0"/>
    <s v="A1c"/>
    <x v="205"/>
    <n v="9.5"/>
    <x v="0"/>
    <n v="1"/>
    <n v="1"/>
    <n v="1"/>
    <n v="1"/>
    <n v="0"/>
    <n v="0"/>
  </r>
  <r>
    <n v="2601"/>
    <s v="Male"/>
    <d v="1993-04-17T00:00:00"/>
    <n v="30"/>
    <n v="4"/>
    <x v="4"/>
    <x v="1"/>
    <s v="White/Caucasian"/>
    <x v="0"/>
    <s v="A1c"/>
    <x v="530"/>
    <n v="9.8000000000000007"/>
    <x v="0"/>
    <n v="1"/>
    <n v="1"/>
    <n v="1"/>
    <n v="1"/>
    <n v="0"/>
    <n v="0"/>
  </r>
  <r>
    <n v="2616"/>
    <s v="Female"/>
    <d v="2001-03-31T00:00:00"/>
    <n v="22"/>
    <n v="4"/>
    <x v="4"/>
    <x v="1"/>
    <s v="White/Caucasian"/>
    <x v="0"/>
    <s v="A1c"/>
    <x v="256"/>
    <n v="10"/>
    <x v="0"/>
    <n v="1"/>
    <n v="1"/>
    <n v="0"/>
    <n v="0"/>
    <n v="0"/>
    <n v="0"/>
  </r>
  <r>
    <n v="2624"/>
    <s v="Male"/>
    <d v="1996-12-12T00:00:00"/>
    <n v="26"/>
    <n v="4"/>
    <x v="4"/>
    <x v="1"/>
    <s v="White/Caucasian"/>
    <x v="0"/>
    <s v="A1c"/>
    <x v="493"/>
    <n v="9.9935293197631836"/>
    <x v="0"/>
    <n v="1"/>
    <n v="1"/>
    <n v="1"/>
    <n v="1"/>
    <n v="0"/>
    <n v="0"/>
  </r>
  <r>
    <n v="2657"/>
    <s v="Male"/>
    <d v="1954-02-23T00:00:00"/>
    <n v="69"/>
    <n v="4"/>
    <x v="4"/>
    <x v="1"/>
    <s v="White/Caucasian"/>
    <x v="0"/>
    <s v="A1c"/>
    <x v="300"/>
    <n v="9.1999999999999993"/>
    <x v="0"/>
    <n v="1"/>
    <n v="1"/>
    <n v="1"/>
    <n v="1"/>
    <n v="0"/>
    <n v="0"/>
  </r>
  <r>
    <n v="2659"/>
    <s v="Male"/>
    <d v="1929-05-16T00:00:00"/>
    <n v="94"/>
    <n v="4"/>
    <x v="4"/>
    <x v="1"/>
    <s v="White/Caucasian"/>
    <x v="2"/>
    <s v="A1c"/>
    <x v="10"/>
    <n v="11"/>
    <x v="1"/>
    <n v="1"/>
    <n v="1"/>
    <n v="0"/>
    <n v="0"/>
    <n v="0"/>
    <n v="0"/>
  </r>
  <r>
    <n v="2663"/>
    <s v="Male"/>
    <d v="1971-11-01T00:00:00"/>
    <n v="51"/>
    <n v="4"/>
    <x v="4"/>
    <x v="1"/>
    <s v="White/Caucasian"/>
    <x v="0"/>
    <s v="A1c"/>
    <x v="50"/>
    <n v="9.5"/>
    <x v="0"/>
    <n v="1"/>
    <n v="1"/>
    <n v="1"/>
    <n v="1"/>
    <n v="0"/>
    <n v="0"/>
  </r>
  <r>
    <n v="2670"/>
    <s v="Male"/>
    <d v="1971-06-19T00:00:00"/>
    <n v="51"/>
    <n v="4"/>
    <x v="4"/>
    <x v="0"/>
    <s v="Black/African Am"/>
    <x v="0"/>
    <s v="A1c"/>
    <x v="267"/>
    <n v="9.5"/>
    <x v="0"/>
    <n v="1"/>
    <n v="1"/>
    <n v="1"/>
    <n v="1"/>
    <n v="0"/>
    <n v="0"/>
  </r>
  <r>
    <n v="2673"/>
    <s v="Female"/>
    <d v="2010-05-17T00:00:00"/>
    <n v="13"/>
    <n v="4"/>
    <x v="4"/>
    <x v="1"/>
    <s v="White/Caucasian"/>
    <x v="0"/>
    <s v="A1c"/>
    <x v="433"/>
    <n v="8.9214801788330078"/>
    <x v="1"/>
    <n v="1"/>
    <n v="1"/>
    <n v="1"/>
    <n v="1"/>
    <n v="0"/>
    <n v="0"/>
  </r>
  <r>
    <n v="2707"/>
    <s v="Female"/>
    <d v="2002-03-10T00:00:00"/>
    <n v="21"/>
    <n v="4"/>
    <x v="4"/>
    <x v="1"/>
    <s v="White/Caucasian"/>
    <x v="0"/>
    <s v="A1c"/>
    <x v="418"/>
    <n v="10"/>
    <x v="0"/>
    <n v="1"/>
    <n v="1"/>
    <n v="0"/>
    <n v="0"/>
    <n v="0"/>
    <n v="0"/>
  </r>
  <r>
    <n v="2722"/>
    <s v="Female"/>
    <d v="1986-08-07T00:00:00"/>
    <n v="36"/>
    <n v="4"/>
    <x v="4"/>
    <x v="1"/>
    <s v="White/Caucasian"/>
    <x v="3"/>
    <s v="A1c"/>
    <x v="531"/>
    <n v="9.9024677276611328"/>
    <x v="0"/>
    <n v="1"/>
    <n v="1"/>
    <n v="1"/>
    <n v="1"/>
    <n v="0"/>
    <n v="0"/>
  </r>
  <r>
    <n v="2737"/>
    <s v="Male"/>
    <d v="2008-06-06T00:00:00"/>
    <n v="14"/>
    <n v="4"/>
    <x v="4"/>
    <x v="1"/>
    <s v="White/Caucasian"/>
    <x v="0"/>
    <s v="A1c"/>
    <x v="532"/>
    <n v="7.0922331809997559"/>
    <x v="1"/>
    <n v="1"/>
    <n v="1"/>
    <n v="1"/>
    <n v="1"/>
    <n v="1"/>
    <n v="1"/>
  </r>
  <r>
    <n v="2744"/>
    <s v="Female"/>
    <d v="1968-10-03T00:00:00"/>
    <n v="54"/>
    <n v="4"/>
    <x v="4"/>
    <x v="1"/>
    <s v="White/Caucasian"/>
    <x v="0"/>
    <s v="A1c"/>
    <x v="225"/>
    <m/>
    <x v="0"/>
    <n v="1"/>
    <n v="0"/>
    <n v="0"/>
    <n v="0"/>
    <n v="1"/>
    <n v="0"/>
  </r>
  <r>
    <n v="2753"/>
    <s v="Female"/>
    <d v="1967-07-30T00:00:00"/>
    <n v="55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2758"/>
    <s v="Female"/>
    <d v="2008-06-06T00:00:00"/>
    <n v="14"/>
    <n v="4"/>
    <x v="4"/>
    <x v="2"/>
    <s v="Asian/Chinese/Japanese/Korean/Pacific Islander"/>
    <x v="0"/>
    <s v="A1c"/>
    <x v="6"/>
    <m/>
    <x v="1"/>
    <n v="1"/>
    <n v="0"/>
    <n v="0"/>
    <n v="0"/>
    <n v="1"/>
    <n v="0"/>
  </r>
  <r>
    <n v="2765"/>
    <s v="Male"/>
    <d v="1948-11-09T00:00:00"/>
    <n v="74"/>
    <n v="4"/>
    <x v="4"/>
    <x v="1"/>
    <s v="White/Caucasian"/>
    <x v="0"/>
    <s v="A1c"/>
    <x v="118"/>
    <n v="11"/>
    <x v="0"/>
    <n v="1"/>
    <n v="1"/>
    <n v="1"/>
    <n v="1"/>
    <n v="0"/>
    <n v="0"/>
  </r>
  <r>
    <n v="2774"/>
    <s v="Female"/>
    <d v="1976-09-13T00:00:00"/>
    <n v="46"/>
    <n v="4"/>
    <x v="4"/>
    <x v="1"/>
    <s v="White/Caucasian"/>
    <x v="0"/>
    <s v="A1c"/>
    <x v="533"/>
    <m/>
    <x v="0"/>
    <n v="1"/>
    <n v="0"/>
    <n v="1"/>
    <n v="0"/>
    <n v="1"/>
    <n v="0"/>
  </r>
  <r>
    <n v="2776"/>
    <s v="Male"/>
    <d v="1937-09-03T00:00:00"/>
    <n v="85"/>
    <n v="4"/>
    <x v="4"/>
    <x v="1"/>
    <s v="White/Caucasian"/>
    <x v="0"/>
    <s v="A1c"/>
    <x v="130"/>
    <n v="11"/>
    <x v="1"/>
    <n v="1"/>
    <n v="1"/>
    <n v="1"/>
    <n v="1"/>
    <n v="0"/>
    <n v="0"/>
  </r>
  <r>
    <n v="2781"/>
    <s v="Female"/>
    <d v="1987-10-26T00:00:00"/>
    <n v="35"/>
    <n v="4"/>
    <x v="4"/>
    <x v="1"/>
    <s v="White/Caucasian"/>
    <x v="3"/>
    <s v="A1c"/>
    <x v="15"/>
    <n v="9.6999999999999993"/>
    <x v="0"/>
    <n v="1"/>
    <n v="1"/>
    <n v="1"/>
    <n v="1"/>
    <n v="0"/>
    <n v="0"/>
  </r>
  <r>
    <n v="2803"/>
    <s v="Male"/>
    <d v="1999-03-30T00:00:00"/>
    <n v="24"/>
    <n v="4"/>
    <x v="4"/>
    <x v="1"/>
    <s v="White/Caucasian"/>
    <x v="0"/>
    <s v="A1c"/>
    <x v="445"/>
    <n v="7.6176848411560059"/>
    <x v="0"/>
    <n v="1"/>
    <n v="1"/>
    <n v="1"/>
    <n v="1"/>
    <n v="1"/>
    <n v="1"/>
  </r>
  <r>
    <n v="2806"/>
    <s v="Female"/>
    <d v="1946-12-23T00:00:00"/>
    <n v="76"/>
    <n v="4"/>
    <x v="4"/>
    <x v="0"/>
    <s v="Black/African Am"/>
    <x v="0"/>
    <s v="A1c"/>
    <x v="478"/>
    <n v="7.9509177207946777"/>
    <x v="1"/>
    <n v="1"/>
    <n v="1"/>
    <n v="1"/>
    <n v="1"/>
    <n v="1"/>
    <n v="1"/>
  </r>
  <r>
    <n v="2809"/>
    <s v="Female"/>
    <d v="1994-08-01T00:00:00"/>
    <n v="28"/>
    <n v="4"/>
    <x v="4"/>
    <x v="1"/>
    <s v="White/Caucasian"/>
    <x v="0"/>
    <s v="A1c"/>
    <x v="473"/>
    <n v="7.2864494323730469"/>
    <x v="0"/>
    <n v="1"/>
    <n v="1"/>
    <n v="0"/>
    <n v="0"/>
    <n v="1"/>
    <n v="0"/>
  </r>
  <r>
    <n v="2812"/>
    <s v="Male"/>
    <d v="1930-01-02T00:00:00"/>
    <n v="93"/>
    <n v="4"/>
    <x v="4"/>
    <x v="1"/>
    <s v="White/Caucasian"/>
    <x v="2"/>
    <s v="A1c"/>
    <x v="534"/>
    <n v="11"/>
    <x v="1"/>
    <n v="1"/>
    <n v="1"/>
    <n v="0"/>
    <n v="0"/>
    <n v="0"/>
    <n v="0"/>
  </r>
  <r>
    <n v="2815"/>
    <s v="Female"/>
    <d v="1958-03-09T00:00:00"/>
    <n v="65"/>
    <n v="4"/>
    <x v="4"/>
    <x v="1"/>
    <s v="White/Caucasian"/>
    <x v="0"/>
    <s v="A1c"/>
    <x v="208"/>
    <m/>
    <x v="0"/>
    <n v="1"/>
    <n v="0"/>
    <n v="1"/>
    <n v="0"/>
    <n v="1"/>
    <n v="0"/>
  </r>
  <r>
    <n v="2831"/>
    <s v="Female"/>
    <d v="1976-04-02T00:00:00"/>
    <n v="47"/>
    <n v="4"/>
    <x v="4"/>
    <x v="1"/>
    <s v="White/Caucasian"/>
    <x v="0"/>
    <s v="A1c"/>
    <x v="535"/>
    <m/>
    <x v="0"/>
    <n v="1"/>
    <n v="0"/>
    <n v="0"/>
    <n v="0"/>
    <n v="1"/>
    <n v="0"/>
  </r>
  <r>
    <n v="2849"/>
    <s v="Male"/>
    <d v="1980-12-10T00:00:00"/>
    <n v="42"/>
    <n v="4"/>
    <x v="4"/>
    <x v="1"/>
    <s v="White/Caucasian"/>
    <x v="0"/>
    <s v="A1c"/>
    <x v="419"/>
    <n v="9.8000000000000007"/>
    <x v="0"/>
    <n v="1"/>
    <n v="1"/>
    <n v="1"/>
    <n v="1"/>
    <n v="0"/>
    <n v="0"/>
  </r>
  <r>
    <n v="2869"/>
    <s v="Female"/>
    <d v="1929-12-14T00:00:00"/>
    <n v="93"/>
    <n v="4"/>
    <x v="4"/>
    <x v="1"/>
    <s v="White/Caucasian"/>
    <x v="2"/>
    <s v="A1c"/>
    <x v="260"/>
    <n v="6.3093485832214355"/>
    <x v="1"/>
    <n v="1"/>
    <n v="1"/>
    <n v="0"/>
    <n v="0"/>
    <n v="1"/>
    <n v="0"/>
  </r>
  <r>
    <n v="2880"/>
    <s v="Female"/>
    <d v="1955-02-18T00:00:00"/>
    <n v="68"/>
    <n v="4"/>
    <x v="4"/>
    <x v="1"/>
    <s v="White/Caucasian"/>
    <x v="0"/>
    <s v="A1c"/>
    <x v="201"/>
    <n v="11.5"/>
    <x v="0"/>
    <n v="1"/>
    <n v="1"/>
    <n v="1"/>
    <n v="1"/>
    <n v="0"/>
    <n v="0"/>
  </r>
  <r>
    <n v="2881"/>
    <s v="Female"/>
    <d v="1961-08-10T00:00:00"/>
    <n v="61"/>
    <n v="4"/>
    <x v="4"/>
    <x v="1"/>
    <s v="White/Caucasian"/>
    <x v="0"/>
    <s v="A1c"/>
    <x v="536"/>
    <m/>
    <x v="0"/>
    <n v="1"/>
    <n v="0"/>
    <n v="1"/>
    <n v="0"/>
    <n v="1"/>
    <n v="0"/>
  </r>
  <r>
    <n v="2882"/>
    <s v="Male"/>
    <d v="1990-06-16T00:00:00"/>
    <n v="32"/>
    <n v="4"/>
    <x v="4"/>
    <x v="1"/>
    <s v="White/Caucasian"/>
    <x v="0"/>
    <s v="A1c"/>
    <x v="537"/>
    <n v="9.8000000000000007"/>
    <x v="0"/>
    <n v="1"/>
    <n v="1"/>
    <n v="1"/>
    <n v="1"/>
    <n v="0"/>
    <n v="0"/>
  </r>
  <r>
    <n v="2884"/>
    <s v="Female"/>
    <d v="1956-12-22T00:00:00"/>
    <n v="66"/>
    <n v="4"/>
    <x v="4"/>
    <x v="2"/>
    <s v="Asian/Chinese/Japanese/Korean/Pacific Islander"/>
    <x v="0"/>
    <s v="A1c"/>
    <x v="6"/>
    <m/>
    <x v="0"/>
    <n v="1"/>
    <n v="0"/>
    <n v="0"/>
    <n v="0"/>
    <n v="1"/>
    <n v="0"/>
  </r>
  <r>
    <n v="2915"/>
    <s v="Male"/>
    <d v="1984-10-28T00:00:00"/>
    <n v="38"/>
    <n v="4"/>
    <x v="4"/>
    <x v="1"/>
    <s v="White/Caucasian"/>
    <x v="0"/>
    <s v="A1c"/>
    <x v="538"/>
    <n v="9.8000000000000007"/>
    <x v="0"/>
    <n v="1"/>
    <n v="1"/>
    <n v="1"/>
    <n v="1"/>
    <n v="0"/>
    <n v="0"/>
  </r>
  <r>
    <n v="2922"/>
    <s v="Female"/>
    <d v="1991-09-23T00:00:00"/>
    <n v="31"/>
    <n v="4"/>
    <x v="4"/>
    <x v="1"/>
    <s v="White/Caucasian"/>
    <x v="0"/>
    <s v="A1c"/>
    <x v="539"/>
    <n v="9.0885410308837891"/>
    <x v="0"/>
    <n v="1"/>
    <n v="1"/>
    <n v="1"/>
    <n v="1"/>
    <n v="0"/>
    <n v="0"/>
  </r>
  <r>
    <n v="2950"/>
    <s v="Female"/>
    <d v="1932-04-25T00:00:00"/>
    <n v="91"/>
    <n v="4"/>
    <x v="4"/>
    <x v="1"/>
    <s v="White/Caucasian"/>
    <x v="0"/>
    <s v="A1c"/>
    <x v="516"/>
    <n v="8.7950849533081055"/>
    <x v="1"/>
    <n v="1"/>
    <n v="1"/>
    <n v="1"/>
    <n v="1"/>
    <n v="0"/>
    <n v="0"/>
  </r>
  <r>
    <n v="2955"/>
    <s v="Male"/>
    <d v="1925-05-20T00:00:00"/>
    <n v="98"/>
    <n v="4"/>
    <x v="4"/>
    <x v="1"/>
    <s v="White/Caucasian"/>
    <x v="2"/>
    <s v="A1c"/>
    <x v="204"/>
    <n v="8.684596061706543"/>
    <x v="1"/>
    <n v="1"/>
    <n v="1"/>
    <n v="1"/>
    <n v="1"/>
    <n v="0"/>
    <n v="0"/>
  </r>
  <r>
    <n v="2961"/>
    <s v="Female"/>
    <d v="1970-03-03T00:00:00"/>
    <n v="53"/>
    <n v="4"/>
    <x v="4"/>
    <x v="1"/>
    <s v="White/Caucasian"/>
    <x v="0"/>
    <s v="A1c"/>
    <x v="166"/>
    <m/>
    <x v="0"/>
    <n v="1"/>
    <n v="0"/>
    <n v="1"/>
    <n v="0"/>
    <n v="1"/>
    <n v="0"/>
  </r>
  <r>
    <n v="2976"/>
    <s v="Male"/>
    <d v="1959-06-30T00:00:00"/>
    <n v="63"/>
    <n v="4"/>
    <x v="4"/>
    <x v="1"/>
    <s v="White/Caucasian"/>
    <x v="0"/>
    <s v="A1c"/>
    <x v="447"/>
    <n v="9.0199317932128906"/>
    <x v="0"/>
    <n v="1"/>
    <n v="1"/>
    <n v="1"/>
    <n v="1"/>
    <n v="0"/>
    <n v="0"/>
  </r>
  <r>
    <n v="2982"/>
    <s v="Female"/>
    <d v="1925-01-31T00:00:00"/>
    <n v="98"/>
    <n v="4"/>
    <x v="4"/>
    <x v="1"/>
    <s v="White/Caucasian"/>
    <x v="2"/>
    <s v="A1c"/>
    <x v="500"/>
    <n v="9.5755138397216797"/>
    <x v="1"/>
    <n v="1"/>
    <n v="1"/>
    <n v="0"/>
    <n v="0"/>
    <n v="0"/>
    <n v="0"/>
  </r>
  <r>
    <n v="2988"/>
    <s v="Female"/>
    <d v="1995-11-15T00:00:00"/>
    <n v="27"/>
    <n v="4"/>
    <x v="4"/>
    <x v="1"/>
    <s v="White/Caucasian"/>
    <x v="0"/>
    <s v="A1c"/>
    <x v="252"/>
    <n v="10"/>
    <x v="0"/>
    <n v="1"/>
    <n v="1"/>
    <n v="1"/>
    <n v="1"/>
    <n v="0"/>
    <n v="0"/>
  </r>
  <r>
    <n v="2990"/>
    <s v="Female"/>
    <d v="1935-12-17T00:00:00"/>
    <n v="87"/>
    <n v="4"/>
    <x v="4"/>
    <x v="1"/>
    <s v="White/Caucasian"/>
    <x v="0"/>
    <s v="A1c"/>
    <x v="20"/>
    <n v="9.7448596954345703"/>
    <x v="1"/>
    <n v="1"/>
    <n v="1"/>
    <n v="0"/>
    <n v="0"/>
    <n v="0"/>
    <n v="0"/>
  </r>
  <r>
    <n v="3000"/>
    <s v="Female"/>
    <d v="1956-02-23T00:00:00"/>
    <n v="67"/>
    <n v="4"/>
    <x v="4"/>
    <x v="1"/>
    <s v="White/Caucasian"/>
    <x v="0"/>
    <s v="A1c"/>
    <x v="287"/>
    <n v="7.1379909515380859"/>
    <x v="0"/>
    <n v="1"/>
    <n v="1"/>
    <n v="0"/>
    <n v="0"/>
    <n v="1"/>
    <n v="0"/>
  </r>
  <r>
    <n v="4"/>
    <s v="Female"/>
    <d v="1977-07-12T00:00:00"/>
    <n v="45"/>
    <n v="4"/>
    <x v="5"/>
    <x v="1"/>
    <s v="White/Caucasian"/>
    <x v="0"/>
    <s v="A1c"/>
    <x v="281"/>
    <n v="9.4770889282226563"/>
    <x v="0"/>
    <n v="1"/>
    <n v="1"/>
    <n v="1"/>
    <n v="1"/>
    <n v="0"/>
    <n v="0"/>
  </r>
  <r>
    <n v="15"/>
    <s v="Male"/>
    <d v="1949-12-20T00:00:00"/>
    <n v="73"/>
    <n v="4"/>
    <x v="5"/>
    <x v="1"/>
    <s v="White/Caucasian"/>
    <x v="0"/>
    <s v="A1c"/>
    <x v="114"/>
    <n v="8.3429059982299805"/>
    <x v="0"/>
    <n v="1"/>
    <n v="1"/>
    <n v="1"/>
    <n v="1"/>
    <n v="0"/>
    <n v="0"/>
  </r>
  <r>
    <n v="18"/>
    <s v="Male"/>
    <d v="1973-01-13T00:00:00"/>
    <n v="50"/>
    <n v="4"/>
    <x v="5"/>
    <x v="1"/>
    <s v="White/Caucasian"/>
    <x v="0"/>
    <s v="A1c"/>
    <x v="157"/>
    <n v="8.1896677017211914"/>
    <x v="0"/>
    <n v="1"/>
    <n v="1"/>
    <n v="1"/>
    <n v="1"/>
    <n v="0"/>
    <n v="0"/>
  </r>
  <r>
    <n v="23"/>
    <s v="Male"/>
    <d v="1986-07-03T00:00:00"/>
    <n v="36"/>
    <n v="4"/>
    <x v="5"/>
    <x v="1"/>
    <s v="White/Caucasian"/>
    <x v="0"/>
    <s v="A1c"/>
    <x v="404"/>
    <n v="9.4070215225219727"/>
    <x v="0"/>
    <n v="1"/>
    <n v="1"/>
    <n v="1"/>
    <n v="1"/>
    <n v="0"/>
    <n v="0"/>
  </r>
  <r>
    <n v="51"/>
    <s v="Male"/>
    <d v="1973-03-28T00:00:00"/>
    <n v="50"/>
    <n v="4"/>
    <x v="5"/>
    <x v="1"/>
    <s v="White/Caucasian"/>
    <x v="0"/>
    <s v="A1c"/>
    <x v="148"/>
    <n v="8.7771339416503906"/>
    <x v="0"/>
    <n v="1"/>
    <n v="1"/>
    <n v="1"/>
    <n v="1"/>
    <n v="0"/>
    <n v="0"/>
  </r>
  <r>
    <n v="59"/>
    <s v="Male"/>
    <d v="1938-08-14T00:00:00"/>
    <n v="84"/>
    <n v="4"/>
    <x v="5"/>
    <x v="1"/>
    <s v="White/Caucasian"/>
    <x v="1"/>
    <s v="A1c"/>
    <x v="396"/>
    <n v="6"/>
    <x v="1"/>
    <n v="1"/>
    <n v="1"/>
    <n v="1"/>
    <n v="1"/>
    <n v="1"/>
    <n v="1"/>
  </r>
  <r>
    <n v="64"/>
    <s v="Male"/>
    <d v="1976-01-06T00:00:00"/>
    <n v="47"/>
    <n v="4"/>
    <x v="5"/>
    <x v="1"/>
    <s v="White/Caucasian"/>
    <x v="0"/>
    <s v="A1c"/>
    <x v="387"/>
    <n v="8.649235725402832"/>
    <x v="0"/>
    <n v="1"/>
    <n v="1"/>
    <n v="1"/>
    <n v="1"/>
    <n v="0"/>
    <n v="0"/>
  </r>
  <r>
    <n v="66"/>
    <s v="Female"/>
    <d v="2007-09-25T00:00:00"/>
    <n v="15"/>
    <n v="4"/>
    <x v="5"/>
    <x v="1"/>
    <s v="White/Caucasian"/>
    <x v="0"/>
    <s v="A1c"/>
    <x v="5"/>
    <n v="7.2867422103881836"/>
    <x v="1"/>
    <n v="1"/>
    <n v="1"/>
    <n v="1"/>
    <n v="1"/>
    <n v="1"/>
    <n v="1"/>
  </r>
  <r>
    <n v="70"/>
    <s v="Male"/>
    <d v="1967-05-08T00:00:00"/>
    <n v="56"/>
    <n v="4"/>
    <x v="5"/>
    <x v="1"/>
    <s v="White/Caucasian"/>
    <x v="0"/>
    <s v="A1c"/>
    <x v="444"/>
    <n v="7.2196722030639648"/>
    <x v="0"/>
    <n v="1"/>
    <n v="1"/>
    <n v="1"/>
    <n v="1"/>
    <n v="1"/>
    <n v="1"/>
  </r>
  <r>
    <n v="81"/>
    <s v="Female"/>
    <d v="1998-10-08T00:00:00"/>
    <n v="24"/>
    <n v="4"/>
    <x v="5"/>
    <x v="1"/>
    <s v="White/Caucasian"/>
    <x v="0"/>
    <s v="A1c"/>
    <x v="236"/>
    <n v="8.6833267211914063"/>
    <x v="0"/>
    <n v="1"/>
    <n v="1"/>
    <n v="1"/>
    <n v="1"/>
    <n v="0"/>
    <n v="0"/>
  </r>
  <r>
    <n v="90"/>
    <s v="Female"/>
    <d v="1941-08-15T00:00:00"/>
    <n v="81"/>
    <n v="4"/>
    <x v="5"/>
    <x v="1"/>
    <s v="White/Caucasian"/>
    <x v="0"/>
    <s v="A1c"/>
    <x v="237"/>
    <n v="6.1528425216674805"/>
    <x v="1"/>
    <n v="1"/>
    <n v="1"/>
    <n v="1"/>
    <n v="1"/>
    <n v="1"/>
    <n v="1"/>
  </r>
  <r>
    <n v="104"/>
    <s v="Female"/>
    <d v="1933-11-05T00:00:00"/>
    <n v="89"/>
    <n v="4"/>
    <x v="5"/>
    <x v="1"/>
    <s v="White/Caucasian"/>
    <x v="0"/>
    <s v="A1c"/>
    <x v="528"/>
    <n v="7.4056210517883301"/>
    <x v="1"/>
    <n v="1"/>
    <n v="1"/>
    <n v="1"/>
    <n v="1"/>
    <n v="1"/>
    <n v="1"/>
  </r>
  <r>
    <n v="124"/>
    <s v="Male"/>
    <d v="1996-05-21T00:00:00"/>
    <n v="27"/>
    <n v="4"/>
    <x v="5"/>
    <x v="1"/>
    <s v="White/Caucasian"/>
    <x v="0"/>
    <s v="A1c"/>
    <x v="155"/>
    <n v="7.3894100189208984"/>
    <x v="0"/>
    <n v="1"/>
    <n v="1"/>
    <n v="1"/>
    <n v="1"/>
    <n v="1"/>
    <n v="1"/>
  </r>
  <r>
    <n v="131"/>
    <s v="Female"/>
    <d v="1942-03-24T00:00:00"/>
    <n v="81"/>
    <n v="4"/>
    <x v="5"/>
    <x v="1"/>
    <s v="White/Caucasian"/>
    <x v="0"/>
    <s v="A1c"/>
    <x v="302"/>
    <n v="8.8684539794921875"/>
    <x v="1"/>
    <n v="1"/>
    <n v="1"/>
    <n v="1"/>
    <n v="1"/>
    <n v="0"/>
    <n v="0"/>
  </r>
  <r>
    <n v="132"/>
    <s v="Male"/>
    <d v="1974-12-03T00:00:00"/>
    <n v="48"/>
    <n v="4"/>
    <x v="5"/>
    <x v="1"/>
    <s v="White/Caucasian"/>
    <x v="0"/>
    <s v="A1c"/>
    <x v="342"/>
    <n v="6.9043121337890625"/>
    <x v="0"/>
    <n v="1"/>
    <n v="1"/>
    <n v="1"/>
    <n v="1"/>
    <n v="1"/>
    <n v="1"/>
  </r>
  <r>
    <n v="148"/>
    <s v="Female"/>
    <d v="1985-07-09T00:00:00"/>
    <n v="37"/>
    <n v="4"/>
    <x v="5"/>
    <x v="1"/>
    <s v="White/Caucasian"/>
    <x v="3"/>
    <s v="A1c"/>
    <x v="128"/>
    <n v="7.6213569641113281"/>
    <x v="0"/>
    <n v="1"/>
    <n v="1"/>
    <n v="1"/>
    <n v="1"/>
    <n v="1"/>
    <n v="1"/>
  </r>
  <r>
    <n v="149"/>
    <s v="Female"/>
    <d v="1985-01-13T00:00:00"/>
    <n v="38"/>
    <n v="4"/>
    <x v="5"/>
    <x v="0"/>
    <s v="Black/African Am"/>
    <x v="0"/>
    <s v="A1c"/>
    <x v="406"/>
    <n v="8.721501350402832"/>
    <x v="0"/>
    <n v="1"/>
    <n v="1"/>
    <n v="1"/>
    <n v="1"/>
    <n v="0"/>
    <n v="0"/>
  </r>
  <r>
    <n v="162"/>
    <s v="Male"/>
    <d v="1990-11-21T00:00:00"/>
    <n v="32"/>
    <n v="4"/>
    <x v="5"/>
    <x v="0"/>
    <s v="Black/African Am"/>
    <x v="0"/>
    <s v="A1c"/>
    <x v="432"/>
    <n v="9.8516950607299805"/>
    <x v="0"/>
    <n v="1"/>
    <n v="1"/>
    <n v="1"/>
    <n v="1"/>
    <n v="0"/>
    <n v="0"/>
  </r>
  <r>
    <n v="172"/>
    <s v="Female"/>
    <d v="1960-02-27T00:00:00"/>
    <n v="63"/>
    <n v="4"/>
    <x v="5"/>
    <x v="1"/>
    <s v="White/Caucasian"/>
    <x v="0"/>
    <s v="A1c"/>
    <x v="408"/>
    <n v="7.4027438163757324"/>
    <x v="0"/>
    <n v="1"/>
    <n v="1"/>
    <n v="1"/>
    <n v="1"/>
    <n v="1"/>
    <n v="1"/>
  </r>
  <r>
    <n v="173"/>
    <s v="Female"/>
    <d v="2006-01-27T00:00:00"/>
    <n v="17"/>
    <n v="4"/>
    <x v="5"/>
    <x v="1"/>
    <s v="White/Caucasian"/>
    <x v="0"/>
    <s v="A1c"/>
    <x v="324"/>
    <n v="9.90667724609375"/>
    <x v="1"/>
    <n v="1"/>
    <n v="1"/>
    <n v="1"/>
    <n v="1"/>
    <n v="0"/>
    <n v="0"/>
  </r>
  <r>
    <n v="180"/>
    <s v="Male"/>
    <d v="1974-05-08T00:00:00"/>
    <n v="49"/>
    <n v="4"/>
    <x v="5"/>
    <x v="1"/>
    <s v="White/Caucasian"/>
    <x v="0"/>
    <s v="A1c"/>
    <x v="379"/>
    <n v="7.5806641578674316"/>
    <x v="0"/>
    <n v="1"/>
    <n v="1"/>
    <n v="1"/>
    <n v="1"/>
    <n v="1"/>
    <n v="1"/>
  </r>
  <r>
    <n v="202"/>
    <s v="Male"/>
    <d v="1926-12-09T00:00:00"/>
    <n v="96"/>
    <n v="4"/>
    <x v="5"/>
    <x v="1"/>
    <s v="White/Caucasian"/>
    <x v="2"/>
    <s v="A1c"/>
    <x v="325"/>
    <n v="8.6583623886108398"/>
    <x v="1"/>
    <n v="1"/>
    <n v="1"/>
    <n v="1"/>
    <n v="1"/>
    <n v="0"/>
    <n v="0"/>
  </r>
  <r>
    <n v="204"/>
    <s v="Male"/>
    <d v="1950-12-08T00:00:00"/>
    <n v="72"/>
    <n v="4"/>
    <x v="5"/>
    <x v="1"/>
    <s v="White/Caucasian"/>
    <x v="0"/>
    <s v="A1c"/>
    <x v="363"/>
    <n v="9.3229255676269531"/>
    <x v="0"/>
    <n v="1"/>
    <n v="1"/>
    <n v="1"/>
    <n v="1"/>
    <n v="0"/>
    <n v="0"/>
  </r>
  <r>
    <n v="205"/>
    <s v="Female"/>
    <d v="1953-12-08T00:00:00"/>
    <n v="69"/>
    <n v="4"/>
    <x v="5"/>
    <x v="1"/>
    <s v="White/Caucasian"/>
    <x v="0"/>
    <s v="A1c"/>
    <x v="402"/>
    <n v="9.3903083801269531"/>
    <x v="0"/>
    <n v="1"/>
    <n v="1"/>
    <n v="1"/>
    <n v="1"/>
    <n v="0"/>
    <n v="0"/>
  </r>
  <r>
    <n v="226"/>
    <s v="Female"/>
    <d v="1969-08-10T00:00:00"/>
    <n v="53"/>
    <n v="4"/>
    <x v="5"/>
    <x v="1"/>
    <s v="White/Caucasian"/>
    <x v="0"/>
    <s v="A1c"/>
    <x v="166"/>
    <n v="7.4166727066040039"/>
    <x v="0"/>
    <n v="1"/>
    <n v="1"/>
    <n v="1"/>
    <n v="1"/>
    <n v="1"/>
    <n v="1"/>
  </r>
  <r>
    <n v="227"/>
    <s v="Male"/>
    <d v="1939-02-19T00:00:00"/>
    <n v="84"/>
    <n v="4"/>
    <x v="5"/>
    <x v="2"/>
    <s v="Asian/Chinese/Japanese/Korean/Pacific Islander"/>
    <x v="1"/>
    <s v="A1c"/>
    <x v="6"/>
    <m/>
    <x v="1"/>
    <n v="1"/>
    <n v="0"/>
    <n v="0"/>
    <n v="0"/>
    <n v="1"/>
    <n v="0"/>
  </r>
  <r>
    <n v="229"/>
    <s v="Male"/>
    <d v="1989-02-21T00:00:00"/>
    <n v="34"/>
    <n v="4"/>
    <x v="5"/>
    <x v="1"/>
    <s v="White/Caucasian"/>
    <x v="0"/>
    <s v="A1c"/>
    <x v="489"/>
    <n v="9.8808059692382813"/>
    <x v="0"/>
    <n v="1"/>
    <n v="1"/>
    <n v="1"/>
    <n v="1"/>
    <n v="0"/>
    <n v="0"/>
  </r>
  <r>
    <n v="239"/>
    <s v="Female"/>
    <d v="1988-12-10T00:00:00"/>
    <n v="34"/>
    <n v="4"/>
    <x v="5"/>
    <x v="1"/>
    <s v="White/Caucasian"/>
    <x v="3"/>
    <s v="A1c"/>
    <x v="105"/>
    <n v="9.849024772644043"/>
    <x v="0"/>
    <n v="1"/>
    <n v="1"/>
    <n v="1"/>
    <n v="1"/>
    <n v="0"/>
    <n v="0"/>
  </r>
  <r>
    <n v="251"/>
    <s v="Male"/>
    <d v="1984-11-09T00:00:00"/>
    <n v="38"/>
    <n v="4"/>
    <x v="5"/>
    <x v="1"/>
    <s v="White/Caucasian"/>
    <x v="0"/>
    <s v="A1c"/>
    <x v="143"/>
    <n v="8.2964458465576172"/>
    <x v="0"/>
    <n v="1"/>
    <n v="1"/>
    <n v="1"/>
    <n v="1"/>
    <n v="0"/>
    <n v="0"/>
  </r>
  <r>
    <n v="253"/>
    <s v="Male"/>
    <d v="1950-05-10T00:00:00"/>
    <n v="73"/>
    <n v="4"/>
    <x v="5"/>
    <x v="1"/>
    <s v="White/Caucasian"/>
    <x v="0"/>
    <s v="A1c"/>
    <x v="438"/>
    <n v="6.848846435546875"/>
    <x v="0"/>
    <n v="1"/>
    <n v="1"/>
    <n v="1"/>
    <n v="1"/>
    <n v="1"/>
    <n v="1"/>
  </r>
  <r>
    <n v="271"/>
    <s v="Male"/>
    <d v="1976-08-13T00:00:00"/>
    <n v="46"/>
    <n v="4"/>
    <x v="5"/>
    <x v="1"/>
    <s v="White/Caucasian"/>
    <x v="0"/>
    <s v="A1c"/>
    <x v="392"/>
    <n v="6.4809718132019043"/>
    <x v="0"/>
    <n v="1"/>
    <n v="1"/>
    <n v="1"/>
    <n v="1"/>
    <n v="1"/>
    <n v="1"/>
  </r>
  <r>
    <n v="289"/>
    <s v="Male"/>
    <d v="1961-04-28T00:00:00"/>
    <n v="62"/>
    <n v="4"/>
    <x v="5"/>
    <x v="1"/>
    <s v="White/Caucasian"/>
    <x v="0"/>
    <s v="A1c"/>
    <x v="540"/>
    <n v="6.5301342010498047"/>
    <x v="0"/>
    <n v="1"/>
    <n v="1"/>
    <n v="1"/>
    <n v="1"/>
    <n v="1"/>
    <n v="1"/>
  </r>
  <r>
    <n v="294"/>
    <s v="Female"/>
    <d v="1978-07-10T00:00:00"/>
    <n v="44"/>
    <n v="4"/>
    <x v="5"/>
    <x v="1"/>
    <s v="White/Caucasian"/>
    <x v="0"/>
    <s v="A1c"/>
    <x v="44"/>
    <n v="6.4459414482116699"/>
    <x v="0"/>
    <n v="1"/>
    <n v="1"/>
    <n v="1"/>
    <n v="1"/>
    <n v="1"/>
    <n v="1"/>
  </r>
  <r>
    <n v="323"/>
    <s v="Male"/>
    <d v="1934-07-07T00:00:00"/>
    <n v="88"/>
    <n v="4"/>
    <x v="5"/>
    <x v="1"/>
    <s v="White/Caucasian"/>
    <x v="0"/>
    <s v="A1c"/>
    <x v="133"/>
    <n v="7.5566363334655762"/>
    <x v="1"/>
    <n v="1"/>
    <n v="1"/>
    <n v="1"/>
    <n v="1"/>
    <n v="1"/>
    <n v="1"/>
  </r>
  <r>
    <n v="330"/>
    <s v="Male"/>
    <d v="1953-10-01T00:00:00"/>
    <n v="69"/>
    <n v="4"/>
    <x v="5"/>
    <x v="1"/>
    <s v="White/Caucasian"/>
    <x v="0"/>
    <s v="A1c"/>
    <x v="143"/>
    <n v="6.3732700347900391"/>
    <x v="0"/>
    <n v="1"/>
    <n v="1"/>
    <n v="1"/>
    <n v="1"/>
    <n v="1"/>
    <n v="1"/>
  </r>
  <r>
    <n v="331"/>
    <s v="Male"/>
    <d v="2000-10-13T00:00:00"/>
    <n v="22"/>
    <n v="4"/>
    <x v="5"/>
    <x v="1"/>
    <s v="White/Caucasian"/>
    <x v="0"/>
    <s v="A1c"/>
    <x v="237"/>
    <n v="9.2408332824707031"/>
    <x v="0"/>
    <n v="1"/>
    <n v="1"/>
    <n v="1"/>
    <n v="1"/>
    <n v="0"/>
    <n v="0"/>
  </r>
  <r>
    <n v="334"/>
    <s v="Male"/>
    <d v="1996-01-31T00:00:00"/>
    <n v="27"/>
    <n v="4"/>
    <x v="5"/>
    <x v="1"/>
    <s v="White/Caucasian"/>
    <x v="0"/>
    <s v="A1c"/>
    <x v="2"/>
    <n v="6.0998201370239258"/>
    <x v="0"/>
    <n v="1"/>
    <n v="1"/>
    <n v="1"/>
    <n v="1"/>
    <n v="1"/>
    <n v="1"/>
  </r>
  <r>
    <n v="336"/>
    <s v="Male"/>
    <d v="1964-12-30T00:00:00"/>
    <n v="58"/>
    <n v="4"/>
    <x v="5"/>
    <x v="1"/>
    <s v="White/Caucasian"/>
    <x v="0"/>
    <s v="A1c"/>
    <x v="528"/>
    <n v="8.8866338729858398"/>
    <x v="0"/>
    <n v="1"/>
    <n v="1"/>
    <n v="1"/>
    <n v="1"/>
    <n v="0"/>
    <n v="0"/>
  </r>
  <r>
    <n v="338"/>
    <s v="Female"/>
    <d v="1965-12-14T00:00:00"/>
    <n v="57"/>
    <n v="4"/>
    <x v="5"/>
    <x v="1"/>
    <s v="White/Caucasian"/>
    <x v="0"/>
    <s v="A1c"/>
    <x v="114"/>
    <n v="7.8388681411743164"/>
    <x v="0"/>
    <n v="1"/>
    <n v="1"/>
    <n v="1"/>
    <n v="1"/>
    <n v="1"/>
    <n v="1"/>
  </r>
  <r>
    <n v="351"/>
    <s v="Female"/>
    <d v="1933-05-23T00:00:00"/>
    <n v="90"/>
    <n v="4"/>
    <x v="5"/>
    <x v="1"/>
    <s v="White/Caucasian"/>
    <x v="0"/>
    <s v="A1c"/>
    <x v="281"/>
    <n v="6.3955578804016113"/>
    <x v="1"/>
    <n v="1"/>
    <n v="1"/>
    <n v="1"/>
    <n v="1"/>
    <n v="1"/>
    <n v="1"/>
  </r>
  <r>
    <n v="361"/>
    <s v="Female"/>
    <d v="1983-06-24T00:00:00"/>
    <n v="39"/>
    <n v="4"/>
    <x v="5"/>
    <x v="4"/>
    <s v="Unknown"/>
    <x v="0"/>
    <s v="A1c"/>
    <x v="6"/>
    <m/>
    <x v="0"/>
    <n v="1"/>
    <n v="0"/>
    <n v="0"/>
    <n v="0"/>
    <n v="1"/>
    <n v="0"/>
  </r>
  <r>
    <n v="377"/>
    <s v="Male"/>
    <d v="1998-08-30T00:00:00"/>
    <n v="24"/>
    <n v="4"/>
    <x v="5"/>
    <x v="1"/>
    <s v="White/Caucasian"/>
    <x v="0"/>
    <s v="A1c"/>
    <x v="370"/>
    <n v="6.3138027191162109"/>
    <x v="0"/>
    <n v="1"/>
    <n v="1"/>
    <n v="1"/>
    <n v="1"/>
    <n v="1"/>
    <n v="1"/>
  </r>
  <r>
    <n v="380"/>
    <s v="Female"/>
    <d v="2006-12-04T00:00:00"/>
    <n v="16"/>
    <n v="4"/>
    <x v="5"/>
    <x v="1"/>
    <s v="White/Caucasian"/>
    <x v="0"/>
    <s v="A1c"/>
    <x v="261"/>
    <n v="8.9152364730834961"/>
    <x v="1"/>
    <n v="1"/>
    <n v="1"/>
    <n v="1"/>
    <n v="1"/>
    <n v="0"/>
    <n v="0"/>
  </r>
  <r>
    <n v="383"/>
    <s v="Female"/>
    <d v="1972-03-07T00:00:00"/>
    <n v="51"/>
    <n v="4"/>
    <x v="5"/>
    <x v="1"/>
    <s v="White/Caucasian"/>
    <x v="0"/>
    <s v="A1c"/>
    <x v="430"/>
    <n v="9.0600299835205078"/>
    <x v="0"/>
    <n v="1"/>
    <n v="1"/>
    <n v="1"/>
    <n v="1"/>
    <n v="0"/>
    <n v="0"/>
  </r>
  <r>
    <n v="386"/>
    <s v="Male"/>
    <d v="1956-10-02T00:00:00"/>
    <n v="66"/>
    <n v="4"/>
    <x v="5"/>
    <x v="1"/>
    <s v="White/Caucasian"/>
    <x v="0"/>
    <s v="A1c"/>
    <x v="21"/>
    <n v="6.8305339813232422"/>
    <x v="0"/>
    <n v="1"/>
    <n v="1"/>
    <n v="1"/>
    <n v="1"/>
    <n v="1"/>
    <n v="1"/>
  </r>
  <r>
    <n v="389"/>
    <s v="Male"/>
    <d v="1982-12-03T00:00:00"/>
    <n v="40"/>
    <n v="4"/>
    <x v="5"/>
    <x v="1"/>
    <s v="White/Caucasian"/>
    <x v="0"/>
    <s v="A1c"/>
    <x v="175"/>
    <n v="9.530360221862793"/>
    <x v="0"/>
    <n v="1"/>
    <n v="1"/>
    <n v="1"/>
    <n v="1"/>
    <n v="0"/>
    <n v="0"/>
  </r>
  <r>
    <n v="393"/>
    <s v="Female"/>
    <d v="1954-08-20T00:00:00"/>
    <n v="68"/>
    <n v="4"/>
    <x v="5"/>
    <x v="0"/>
    <s v="Black/African Am"/>
    <x v="0"/>
    <s v="A1c"/>
    <x v="515"/>
    <n v="8.4432258605957031"/>
    <x v="0"/>
    <n v="1"/>
    <n v="1"/>
    <n v="1"/>
    <n v="1"/>
    <n v="0"/>
    <n v="0"/>
  </r>
  <r>
    <n v="413"/>
    <s v="Male"/>
    <d v="1979-08-11T00:00:00"/>
    <n v="43"/>
    <n v="4"/>
    <x v="5"/>
    <x v="1"/>
    <s v="White/Caucasian"/>
    <x v="0"/>
    <s v="A1c"/>
    <x v="299"/>
    <n v="8.418177604675293"/>
    <x v="0"/>
    <n v="1"/>
    <n v="1"/>
    <n v="1"/>
    <n v="1"/>
    <n v="0"/>
    <n v="0"/>
  </r>
  <r>
    <n v="415"/>
    <s v="Female"/>
    <d v="1999-12-22T00:00:00"/>
    <n v="23"/>
    <n v="4"/>
    <x v="5"/>
    <x v="3"/>
    <s v="Other"/>
    <x v="0"/>
    <s v="A1c"/>
    <x v="6"/>
    <m/>
    <x v="0"/>
    <n v="1"/>
    <n v="0"/>
    <n v="0"/>
    <n v="0"/>
    <n v="1"/>
    <n v="0"/>
  </r>
  <r>
    <n v="437"/>
    <s v="Female"/>
    <d v="1994-03-05T00:00:00"/>
    <n v="29"/>
    <n v="4"/>
    <x v="5"/>
    <x v="1"/>
    <s v="White/Caucasian"/>
    <x v="0"/>
    <s v="A1c"/>
    <x v="340"/>
    <n v="7.199859619140625"/>
    <x v="0"/>
    <n v="1"/>
    <n v="1"/>
    <n v="1"/>
    <n v="1"/>
    <n v="1"/>
    <n v="1"/>
  </r>
  <r>
    <n v="439"/>
    <s v="Male"/>
    <d v="1925-02-18T00:00:00"/>
    <n v="98"/>
    <n v="4"/>
    <x v="5"/>
    <x v="1"/>
    <s v="White/Caucasian"/>
    <x v="2"/>
    <s v="A1c"/>
    <x v="289"/>
    <n v="9.9216995239257813"/>
    <x v="1"/>
    <n v="1"/>
    <n v="1"/>
    <n v="1"/>
    <n v="1"/>
    <n v="0"/>
    <n v="0"/>
  </r>
  <r>
    <n v="447"/>
    <s v="Female"/>
    <d v="1948-12-01T00:00:00"/>
    <n v="74"/>
    <n v="4"/>
    <x v="5"/>
    <x v="1"/>
    <s v="White/Caucasian"/>
    <x v="0"/>
    <s v="A1c"/>
    <x v="236"/>
    <n v="7.0940485000610352"/>
    <x v="0"/>
    <n v="1"/>
    <n v="1"/>
    <n v="1"/>
    <n v="1"/>
    <n v="1"/>
    <n v="1"/>
  </r>
  <r>
    <n v="450"/>
    <s v="Female"/>
    <d v="1938-04-21T00:00:00"/>
    <n v="85"/>
    <n v="4"/>
    <x v="5"/>
    <x v="1"/>
    <s v="White/Caucasian"/>
    <x v="0"/>
    <s v="A1c"/>
    <x v="245"/>
    <n v="9.6830425262451172"/>
    <x v="1"/>
    <n v="1"/>
    <n v="1"/>
    <n v="1"/>
    <n v="1"/>
    <n v="0"/>
    <n v="0"/>
  </r>
  <r>
    <n v="454"/>
    <s v="Female"/>
    <d v="1966-10-13T00:00:00"/>
    <n v="56"/>
    <n v="4"/>
    <x v="5"/>
    <x v="1"/>
    <s v="White/Caucasian"/>
    <x v="0"/>
    <s v="A1c"/>
    <x v="344"/>
    <n v="6.9234375953674316"/>
    <x v="0"/>
    <n v="1"/>
    <n v="1"/>
    <n v="1"/>
    <n v="1"/>
    <n v="1"/>
    <n v="1"/>
  </r>
  <r>
    <n v="461"/>
    <s v="Female"/>
    <d v="1995-04-05T00:00:00"/>
    <n v="28"/>
    <n v="4"/>
    <x v="5"/>
    <x v="1"/>
    <s v="White/Caucasian"/>
    <x v="0"/>
    <s v="A1c"/>
    <x v="541"/>
    <n v="9.1582374572753906"/>
    <x v="0"/>
    <n v="1"/>
    <n v="1"/>
    <n v="1"/>
    <n v="1"/>
    <n v="0"/>
    <n v="0"/>
  </r>
  <r>
    <n v="462"/>
    <s v="Female"/>
    <d v="1971-07-03T00:00:00"/>
    <n v="51"/>
    <n v="4"/>
    <x v="5"/>
    <x v="1"/>
    <s v="White/Caucasian"/>
    <x v="0"/>
    <s v="A1c"/>
    <x v="506"/>
    <n v="9.1035890579223633"/>
    <x v="0"/>
    <n v="1"/>
    <n v="1"/>
    <n v="1"/>
    <n v="1"/>
    <n v="0"/>
    <n v="0"/>
  </r>
  <r>
    <n v="467"/>
    <s v="Male"/>
    <d v="1993-02-04T00:00:00"/>
    <n v="30"/>
    <n v="4"/>
    <x v="5"/>
    <x v="1"/>
    <s v="White/Caucasian"/>
    <x v="0"/>
    <s v="A1c"/>
    <x v="484"/>
    <n v="8.3101348876953125"/>
    <x v="0"/>
    <n v="1"/>
    <n v="1"/>
    <n v="1"/>
    <n v="1"/>
    <n v="0"/>
    <n v="0"/>
  </r>
  <r>
    <n v="503"/>
    <s v="Male"/>
    <d v="1965-09-15T00:00:00"/>
    <n v="57"/>
    <n v="4"/>
    <x v="5"/>
    <x v="1"/>
    <s v="White/Caucasian"/>
    <x v="0"/>
    <s v="A1c"/>
    <x v="174"/>
    <n v="8.1544036865234375"/>
    <x v="0"/>
    <n v="1"/>
    <n v="1"/>
    <n v="1"/>
    <n v="1"/>
    <n v="0"/>
    <n v="0"/>
  </r>
  <r>
    <n v="504"/>
    <s v="Female"/>
    <d v="1999-07-24T00:00:00"/>
    <n v="23"/>
    <n v="4"/>
    <x v="5"/>
    <x v="1"/>
    <s v="White/Caucasian"/>
    <x v="0"/>
    <s v="A1c"/>
    <x v="182"/>
    <n v="7.1288928985595703"/>
    <x v="0"/>
    <n v="1"/>
    <n v="1"/>
    <n v="1"/>
    <n v="1"/>
    <n v="1"/>
    <n v="1"/>
  </r>
  <r>
    <n v="525"/>
    <s v="Male"/>
    <d v="1990-01-24T00:00:00"/>
    <n v="33"/>
    <n v="4"/>
    <x v="5"/>
    <x v="1"/>
    <s v="White/Caucasian"/>
    <x v="0"/>
    <s v="A1c"/>
    <x v="302"/>
    <n v="7.9611120223999023"/>
    <x v="0"/>
    <n v="1"/>
    <n v="1"/>
    <n v="1"/>
    <n v="1"/>
    <n v="1"/>
    <n v="1"/>
  </r>
  <r>
    <n v="528"/>
    <s v="Female"/>
    <d v="1940-03-13T00:00:00"/>
    <n v="83"/>
    <n v="4"/>
    <x v="5"/>
    <x v="1"/>
    <s v="White/Caucasian"/>
    <x v="0"/>
    <s v="A1c"/>
    <x v="126"/>
    <n v="6.7627058029174805"/>
    <x v="1"/>
    <n v="1"/>
    <n v="1"/>
    <n v="1"/>
    <n v="1"/>
    <n v="1"/>
    <n v="1"/>
  </r>
  <r>
    <n v="534"/>
    <s v="Female"/>
    <d v="1976-04-06T00:00:00"/>
    <n v="47"/>
    <n v="4"/>
    <x v="5"/>
    <x v="3"/>
    <s v="Other"/>
    <x v="0"/>
    <s v="A1c"/>
    <x v="6"/>
    <m/>
    <x v="0"/>
    <n v="1"/>
    <n v="0"/>
    <n v="0"/>
    <n v="0"/>
    <n v="1"/>
    <n v="0"/>
  </r>
  <r>
    <n v="545"/>
    <s v="Male"/>
    <d v="1975-08-22T00:00:00"/>
    <n v="47"/>
    <n v="4"/>
    <x v="5"/>
    <x v="1"/>
    <s v="White/Caucasian"/>
    <x v="0"/>
    <s v="A1c"/>
    <x v="66"/>
    <n v="9.1206636428833008"/>
    <x v="0"/>
    <n v="1"/>
    <n v="1"/>
    <n v="1"/>
    <n v="1"/>
    <n v="0"/>
    <n v="0"/>
  </r>
  <r>
    <n v="550"/>
    <s v="Male"/>
    <d v="1999-05-03T00:00:00"/>
    <n v="24"/>
    <n v="4"/>
    <x v="5"/>
    <x v="0"/>
    <s v="Black/African Am"/>
    <x v="0"/>
    <s v="A1c"/>
    <x v="11"/>
    <n v="9.4845638275146484"/>
    <x v="0"/>
    <n v="1"/>
    <n v="1"/>
    <n v="1"/>
    <n v="1"/>
    <n v="0"/>
    <n v="0"/>
  </r>
  <r>
    <n v="558"/>
    <s v="Male"/>
    <d v="1955-01-14T00:00:00"/>
    <n v="68"/>
    <n v="4"/>
    <x v="5"/>
    <x v="1"/>
    <s v="White/Caucasian"/>
    <x v="0"/>
    <s v="A1c"/>
    <x v="183"/>
    <n v="8.9269819259643555"/>
    <x v="0"/>
    <n v="1"/>
    <n v="1"/>
    <n v="1"/>
    <n v="1"/>
    <n v="0"/>
    <n v="0"/>
  </r>
  <r>
    <n v="580"/>
    <s v="Female"/>
    <d v="1939-08-27T00:00:00"/>
    <n v="83"/>
    <n v="4"/>
    <x v="5"/>
    <x v="1"/>
    <s v="White/Caucasian"/>
    <x v="0"/>
    <s v="A1c"/>
    <x v="532"/>
    <n v="8.6160440444946289"/>
    <x v="1"/>
    <n v="1"/>
    <n v="1"/>
    <n v="1"/>
    <n v="1"/>
    <n v="0"/>
    <n v="0"/>
  </r>
  <r>
    <n v="598"/>
    <s v="Female"/>
    <d v="1973-12-21T00:00:00"/>
    <n v="49"/>
    <n v="4"/>
    <x v="5"/>
    <x v="1"/>
    <s v="White/Caucasian"/>
    <x v="0"/>
    <s v="A1c"/>
    <x v="173"/>
    <n v="6.5752682685852051"/>
    <x v="0"/>
    <n v="1"/>
    <n v="1"/>
    <n v="1"/>
    <n v="1"/>
    <n v="1"/>
    <n v="1"/>
  </r>
  <r>
    <n v="606"/>
    <s v="Male"/>
    <d v="1961-12-10T00:00:00"/>
    <n v="61"/>
    <n v="4"/>
    <x v="5"/>
    <x v="1"/>
    <s v="White/Caucasian"/>
    <x v="0"/>
    <s v="A1c"/>
    <x v="477"/>
    <n v="5.8781981468200684"/>
    <x v="0"/>
    <n v="1"/>
    <n v="1"/>
    <n v="1"/>
    <n v="1"/>
    <n v="1"/>
    <n v="1"/>
  </r>
  <r>
    <n v="633"/>
    <s v="Male"/>
    <d v="1992-01-03T00:00:00"/>
    <n v="31"/>
    <n v="4"/>
    <x v="5"/>
    <x v="1"/>
    <s v="White/Caucasian"/>
    <x v="0"/>
    <s v="A1c"/>
    <x v="525"/>
    <n v="8.6027698516845703"/>
    <x v="0"/>
    <n v="1"/>
    <n v="1"/>
    <n v="1"/>
    <n v="1"/>
    <n v="0"/>
    <n v="0"/>
  </r>
  <r>
    <n v="643"/>
    <s v="Male"/>
    <d v="1934-11-09T00:00:00"/>
    <n v="88"/>
    <n v="4"/>
    <x v="5"/>
    <x v="1"/>
    <s v="White/Caucasian"/>
    <x v="0"/>
    <s v="A1c"/>
    <x v="54"/>
    <n v="6.5452404022216797"/>
    <x v="1"/>
    <n v="1"/>
    <n v="1"/>
    <n v="1"/>
    <n v="1"/>
    <n v="1"/>
    <n v="1"/>
  </r>
  <r>
    <n v="645"/>
    <s v="Male"/>
    <d v="1963-08-19T00:00:00"/>
    <n v="59"/>
    <n v="4"/>
    <x v="5"/>
    <x v="1"/>
    <s v="White/Caucasian"/>
    <x v="0"/>
    <s v="A1c"/>
    <x v="432"/>
    <n v="9.1021270751953125"/>
    <x v="0"/>
    <n v="1"/>
    <n v="1"/>
    <n v="1"/>
    <n v="1"/>
    <n v="0"/>
    <n v="0"/>
  </r>
  <r>
    <n v="649"/>
    <s v="Female"/>
    <d v="1927-05-25T00:00:00"/>
    <n v="96"/>
    <n v="4"/>
    <x v="5"/>
    <x v="1"/>
    <s v="White/Caucasian"/>
    <x v="2"/>
    <s v="A1c"/>
    <x v="50"/>
    <n v="7.8608765602111816"/>
    <x v="1"/>
    <n v="1"/>
    <n v="1"/>
    <n v="1"/>
    <n v="1"/>
    <n v="1"/>
    <n v="1"/>
  </r>
  <r>
    <n v="650"/>
    <s v="Female"/>
    <d v="1948-06-25T00:00:00"/>
    <n v="74"/>
    <n v="4"/>
    <x v="5"/>
    <x v="1"/>
    <s v="White/Caucasian"/>
    <x v="0"/>
    <s v="A1c"/>
    <x v="40"/>
    <n v="8.7097864151000977"/>
    <x v="0"/>
    <n v="1"/>
    <n v="1"/>
    <n v="1"/>
    <n v="1"/>
    <n v="0"/>
    <n v="0"/>
  </r>
  <r>
    <n v="667"/>
    <s v="Male"/>
    <d v="1969-08-01T00:00:00"/>
    <n v="53"/>
    <n v="4"/>
    <x v="5"/>
    <x v="1"/>
    <s v="White/Caucasian"/>
    <x v="0"/>
    <s v="A1c"/>
    <x v="304"/>
    <n v="7.777747631072998"/>
    <x v="0"/>
    <n v="1"/>
    <n v="1"/>
    <n v="1"/>
    <n v="1"/>
    <n v="1"/>
    <n v="1"/>
  </r>
  <r>
    <n v="671"/>
    <s v="Female"/>
    <d v="1958-03-16T00:00:00"/>
    <n v="65"/>
    <n v="4"/>
    <x v="5"/>
    <x v="1"/>
    <s v="White/Caucasian"/>
    <x v="0"/>
    <s v="A1c"/>
    <x v="419"/>
    <n v="7.6988182067871094"/>
    <x v="0"/>
    <n v="1"/>
    <n v="1"/>
    <n v="1"/>
    <n v="1"/>
    <n v="1"/>
    <n v="1"/>
  </r>
  <r>
    <n v="692"/>
    <s v="Female"/>
    <d v="1925-02-05T00:00:00"/>
    <n v="98"/>
    <n v="4"/>
    <x v="5"/>
    <x v="1"/>
    <s v="White/Caucasian"/>
    <x v="2"/>
    <s v="A1c"/>
    <x v="299"/>
    <n v="9.544215202331543"/>
    <x v="1"/>
    <n v="1"/>
    <n v="1"/>
    <n v="1"/>
    <n v="1"/>
    <n v="0"/>
    <n v="0"/>
  </r>
  <r>
    <n v="708"/>
    <s v="Female"/>
    <d v="1989-06-26T00:00:00"/>
    <n v="33"/>
    <n v="4"/>
    <x v="5"/>
    <x v="1"/>
    <s v="White/Caucasian"/>
    <x v="3"/>
    <s v="A1c"/>
    <x v="542"/>
    <n v="7.4820637702941895"/>
    <x v="0"/>
    <n v="1"/>
    <n v="1"/>
    <n v="1"/>
    <n v="1"/>
    <n v="1"/>
    <n v="1"/>
  </r>
  <r>
    <n v="715"/>
    <s v="Male"/>
    <d v="1964-08-24T00:00:00"/>
    <n v="58"/>
    <n v="4"/>
    <x v="5"/>
    <x v="1"/>
    <s v="White/Caucasian"/>
    <x v="0"/>
    <s v="A1c"/>
    <x v="389"/>
    <n v="8.9179325103759766"/>
    <x v="0"/>
    <n v="1"/>
    <n v="1"/>
    <n v="1"/>
    <n v="1"/>
    <n v="0"/>
    <n v="0"/>
  </r>
  <r>
    <n v="736"/>
    <s v="Female"/>
    <d v="1991-01-08T00:00:00"/>
    <n v="32"/>
    <n v="4"/>
    <x v="5"/>
    <x v="2"/>
    <s v="Asian/Chinese/Japanese/Korean/Pacific Islander"/>
    <x v="0"/>
    <s v="A1c"/>
    <x v="95"/>
    <n v="8.8235559463500977"/>
    <x v="0"/>
    <n v="1"/>
    <n v="1"/>
    <n v="1"/>
    <n v="1"/>
    <n v="0"/>
    <n v="0"/>
  </r>
  <r>
    <n v="739"/>
    <s v="Male"/>
    <d v="1958-12-09T00:00:00"/>
    <n v="64"/>
    <n v="4"/>
    <x v="5"/>
    <x v="1"/>
    <s v="White/Caucasian"/>
    <x v="0"/>
    <s v="A1c"/>
    <x v="471"/>
    <n v="7.308509349822998"/>
    <x v="0"/>
    <n v="1"/>
    <n v="1"/>
    <n v="1"/>
    <n v="1"/>
    <n v="1"/>
    <n v="1"/>
  </r>
  <r>
    <n v="745"/>
    <s v="Female"/>
    <d v="1932-11-16T00:00:00"/>
    <n v="90"/>
    <n v="4"/>
    <x v="5"/>
    <x v="1"/>
    <s v="White/Caucasian"/>
    <x v="0"/>
    <s v="A1c"/>
    <x v="35"/>
    <n v="6.6368122100830078"/>
    <x v="1"/>
    <n v="1"/>
    <n v="1"/>
    <n v="1"/>
    <n v="1"/>
    <n v="1"/>
    <n v="1"/>
  </r>
  <r>
    <n v="754"/>
    <s v="Female"/>
    <d v="1964-06-12T00:00:00"/>
    <n v="59"/>
    <n v="4"/>
    <x v="5"/>
    <x v="0"/>
    <s v="Black/African Am"/>
    <x v="0"/>
    <s v="A1c"/>
    <x v="542"/>
    <n v="6.0725455284118652"/>
    <x v="0"/>
    <n v="1"/>
    <n v="1"/>
    <n v="1"/>
    <n v="1"/>
    <n v="1"/>
    <n v="1"/>
  </r>
  <r>
    <n v="763"/>
    <s v="Male"/>
    <d v="1978-08-01T00:00:00"/>
    <n v="44"/>
    <n v="4"/>
    <x v="5"/>
    <x v="1"/>
    <s v="White/Caucasian"/>
    <x v="0"/>
    <s v="A1c"/>
    <x v="307"/>
    <n v="8.0950222015380859"/>
    <x v="0"/>
    <n v="1"/>
    <n v="1"/>
    <n v="1"/>
    <n v="1"/>
    <n v="0"/>
    <n v="0"/>
  </r>
  <r>
    <n v="765"/>
    <s v="Male"/>
    <d v="1986-01-23T00:00:00"/>
    <n v="37"/>
    <n v="4"/>
    <x v="5"/>
    <x v="1"/>
    <s v="White/Caucasian"/>
    <x v="0"/>
    <s v="A1c"/>
    <x v="75"/>
    <n v="9.3926095962524414"/>
    <x v="0"/>
    <n v="1"/>
    <n v="1"/>
    <n v="1"/>
    <n v="1"/>
    <n v="0"/>
    <n v="0"/>
  </r>
  <r>
    <n v="775"/>
    <s v="Female"/>
    <d v="1946-07-19T00:00:00"/>
    <n v="76"/>
    <n v="4"/>
    <x v="5"/>
    <x v="1"/>
    <s v="White/Caucasian"/>
    <x v="0"/>
    <s v="A1c"/>
    <x v="294"/>
    <n v="9.6379823684692383"/>
    <x v="1"/>
    <n v="1"/>
    <n v="1"/>
    <n v="1"/>
    <n v="1"/>
    <n v="0"/>
    <n v="0"/>
  </r>
  <r>
    <n v="776"/>
    <s v="Female"/>
    <d v="1946-01-05T00:00:00"/>
    <n v="77"/>
    <n v="4"/>
    <x v="5"/>
    <x v="1"/>
    <s v="White/Caucasian"/>
    <x v="0"/>
    <s v="A1c"/>
    <x v="162"/>
    <n v="7.6430177688598633"/>
    <x v="1"/>
    <n v="1"/>
    <n v="1"/>
    <n v="1"/>
    <n v="1"/>
    <n v="1"/>
    <n v="1"/>
  </r>
  <r>
    <n v="779"/>
    <s v="Male"/>
    <d v="1932-07-29T00:00:00"/>
    <n v="90"/>
    <n v="4"/>
    <x v="5"/>
    <x v="1"/>
    <s v="White/Caucasian"/>
    <x v="0"/>
    <s v="A1c"/>
    <x v="19"/>
    <n v="7.438239574432373"/>
    <x v="1"/>
    <n v="1"/>
    <n v="1"/>
    <n v="1"/>
    <n v="1"/>
    <n v="1"/>
    <n v="1"/>
  </r>
  <r>
    <n v="794"/>
    <s v="Male"/>
    <d v="1933-10-01T00:00:00"/>
    <n v="89"/>
    <n v="4"/>
    <x v="5"/>
    <x v="1"/>
    <s v="White/Caucasian"/>
    <x v="0"/>
    <s v="A1c"/>
    <x v="515"/>
    <n v="8.398594856262207"/>
    <x v="1"/>
    <n v="1"/>
    <n v="1"/>
    <n v="1"/>
    <n v="1"/>
    <n v="0"/>
    <n v="0"/>
  </r>
  <r>
    <n v="795"/>
    <s v="Male"/>
    <d v="1966-03-11T00:00:00"/>
    <n v="57"/>
    <n v="4"/>
    <x v="5"/>
    <x v="1"/>
    <s v="White/Caucasian"/>
    <x v="0"/>
    <s v="A1c"/>
    <x v="264"/>
    <n v="7.7077364921569824"/>
    <x v="0"/>
    <n v="1"/>
    <n v="1"/>
    <n v="1"/>
    <n v="1"/>
    <n v="1"/>
    <n v="1"/>
  </r>
  <r>
    <n v="808"/>
    <s v="Male"/>
    <d v="1926-07-02T00:00:00"/>
    <n v="96"/>
    <n v="4"/>
    <x v="5"/>
    <x v="1"/>
    <s v="White/Caucasian"/>
    <x v="2"/>
    <s v="A1c"/>
    <x v="315"/>
    <n v="9.529353141784668"/>
    <x v="1"/>
    <n v="1"/>
    <n v="1"/>
    <n v="1"/>
    <n v="1"/>
    <n v="0"/>
    <n v="0"/>
  </r>
  <r>
    <n v="814"/>
    <s v="Female"/>
    <d v="1944-01-24T00:00:00"/>
    <n v="79"/>
    <n v="4"/>
    <x v="5"/>
    <x v="1"/>
    <s v="White/Caucasian"/>
    <x v="0"/>
    <s v="A1c"/>
    <x v="408"/>
    <n v="9.9573945999145508"/>
    <x v="1"/>
    <n v="1"/>
    <n v="1"/>
    <n v="1"/>
    <n v="1"/>
    <n v="0"/>
    <n v="0"/>
  </r>
  <r>
    <n v="824"/>
    <s v="Male"/>
    <d v="1968-09-25T00:00:00"/>
    <n v="54"/>
    <n v="4"/>
    <x v="5"/>
    <x v="1"/>
    <s v="White/Caucasian"/>
    <x v="0"/>
    <s v="A1c"/>
    <x v="186"/>
    <n v="6.7439870834350586"/>
    <x v="0"/>
    <n v="1"/>
    <n v="1"/>
    <n v="1"/>
    <n v="1"/>
    <n v="1"/>
    <n v="1"/>
  </r>
  <r>
    <n v="844"/>
    <s v="Female"/>
    <d v="2003-05-06T00:00:00"/>
    <n v="20"/>
    <n v="4"/>
    <x v="5"/>
    <x v="1"/>
    <s v="White/Caucasian"/>
    <x v="0"/>
    <s v="A1c"/>
    <x v="493"/>
    <n v="9.146946907043457"/>
    <x v="0"/>
    <n v="1"/>
    <n v="1"/>
    <n v="1"/>
    <n v="1"/>
    <n v="0"/>
    <n v="0"/>
  </r>
  <r>
    <n v="850"/>
    <s v="Male"/>
    <d v="1948-11-17T00:00:00"/>
    <n v="74"/>
    <n v="4"/>
    <x v="5"/>
    <x v="1"/>
    <s v="White/Caucasian"/>
    <x v="0"/>
    <s v="A1c"/>
    <x v="543"/>
    <n v="7.7555575370788574"/>
    <x v="0"/>
    <n v="1"/>
    <n v="1"/>
    <n v="1"/>
    <n v="1"/>
    <n v="1"/>
    <n v="1"/>
  </r>
  <r>
    <n v="860"/>
    <s v="Male"/>
    <d v="1971-02-21T00:00:00"/>
    <n v="52"/>
    <n v="4"/>
    <x v="5"/>
    <x v="5"/>
    <s v="Am Indian/Alaskan Native/AMERICAN INDIAN"/>
    <x v="0"/>
    <s v="A1c"/>
    <x v="67"/>
    <n v="5.8387441635131836"/>
    <x v="0"/>
    <n v="1"/>
    <n v="1"/>
    <n v="1"/>
    <n v="1"/>
    <n v="1"/>
    <n v="1"/>
  </r>
  <r>
    <n v="863"/>
    <s v="Female"/>
    <d v="2005-06-21T00:00:00"/>
    <n v="17"/>
    <n v="4"/>
    <x v="5"/>
    <x v="1"/>
    <s v="White/Caucasian"/>
    <x v="0"/>
    <s v="A1c"/>
    <x v="532"/>
    <n v="9.7581462860107422"/>
    <x v="1"/>
    <n v="1"/>
    <n v="1"/>
    <n v="1"/>
    <n v="1"/>
    <n v="0"/>
    <n v="0"/>
  </r>
  <r>
    <n v="872"/>
    <s v="Male"/>
    <d v="1965-04-20T00:00:00"/>
    <n v="58"/>
    <n v="4"/>
    <x v="5"/>
    <x v="1"/>
    <s v="White/Caucasian"/>
    <x v="0"/>
    <s v="A1c"/>
    <x v="6"/>
    <m/>
    <x v="0"/>
    <n v="1"/>
    <n v="0"/>
    <n v="0"/>
    <n v="0"/>
    <n v="1"/>
    <n v="0"/>
  </r>
  <r>
    <n v="874"/>
    <s v="Male"/>
    <d v="1943-08-27T00:00:00"/>
    <n v="79"/>
    <n v="4"/>
    <x v="5"/>
    <x v="1"/>
    <s v="White/Caucasian"/>
    <x v="0"/>
    <s v="A1c"/>
    <x v="6"/>
    <m/>
    <x v="1"/>
    <n v="1"/>
    <n v="0"/>
    <n v="0"/>
    <n v="0"/>
    <n v="1"/>
    <n v="0"/>
  </r>
  <r>
    <n v="880"/>
    <s v="Male"/>
    <d v="2003-03-23T00:00:00"/>
    <n v="20"/>
    <n v="4"/>
    <x v="5"/>
    <x v="5"/>
    <s v="Am Indian/Alaskan Native/AMERICAN INDIAN"/>
    <x v="0"/>
    <s v="A1c"/>
    <x v="6"/>
    <m/>
    <x v="0"/>
    <n v="1"/>
    <n v="0"/>
    <n v="0"/>
    <n v="0"/>
    <n v="1"/>
    <n v="0"/>
  </r>
  <r>
    <n v="885"/>
    <s v="Female"/>
    <d v="1950-05-02T00:00:00"/>
    <n v="73"/>
    <n v="4"/>
    <x v="5"/>
    <x v="1"/>
    <s v="White/Caucasian"/>
    <x v="0"/>
    <s v="A1c"/>
    <x v="6"/>
    <m/>
    <x v="0"/>
    <n v="1"/>
    <n v="0"/>
    <n v="0"/>
    <n v="0"/>
    <n v="1"/>
    <n v="0"/>
  </r>
  <r>
    <n v="893"/>
    <s v="Male"/>
    <d v="1958-03-21T00:00:00"/>
    <n v="65"/>
    <n v="4"/>
    <x v="5"/>
    <x v="1"/>
    <s v="White/Caucasian"/>
    <x v="0"/>
    <s v="A1c"/>
    <x v="6"/>
    <m/>
    <x v="0"/>
    <n v="1"/>
    <n v="0"/>
    <n v="0"/>
    <n v="0"/>
    <n v="1"/>
    <n v="0"/>
  </r>
  <r>
    <n v="920"/>
    <s v="Male"/>
    <d v="1970-09-17T00:00:00"/>
    <n v="52"/>
    <n v="4"/>
    <x v="5"/>
    <x v="1"/>
    <s v="White/Caucasian"/>
    <x v="0"/>
    <s v="A1c"/>
    <x v="6"/>
    <m/>
    <x v="0"/>
    <n v="1"/>
    <n v="0"/>
    <n v="0"/>
    <n v="0"/>
    <n v="1"/>
    <n v="0"/>
  </r>
  <r>
    <n v="933"/>
    <s v="Female"/>
    <d v="1932-06-14T00:00:00"/>
    <n v="91"/>
    <n v="4"/>
    <x v="5"/>
    <x v="1"/>
    <s v="White/Caucasian"/>
    <x v="0"/>
    <s v="A1c"/>
    <x v="6"/>
    <m/>
    <x v="1"/>
    <n v="1"/>
    <n v="0"/>
    <n v="0"/>
    <n v="0"/>
    <n v="1"/>
    <n v="0"/>
  </r>
  <r>
    <n v="950"/>
    <s v="Female"/>
    <d v="1997-04-18T00:00:00"/>
    <n v="26"/>
    <n v="4"/>
    <x v="5"/>
    <x v="1"/>
    <s v="White/Caucasian"/>
    <x v="0"/>
    <s v="A1c"/>
    <x v="6"/>
    <m/>
    <x v="0"/>
    <n v="1"/>
    <n v="0"/>
    <n v="0"/>
    <n v="0"/>
    <n v="1"/>
    <n v="0"/>
  </r>
  <r>
    <n v="960"/>
    <s v="Male"/>
    <d v="1952-02-18T00:00:00"/>
    <n v="71"/>
    <n v="4"/>
    <x v="5"/>
    <x v="1"/>
    <s v="White/Caucasian"/>
    <x v="0"/>
    <s v="A1c"/>
    <x v="6"/>
    <m/>
    <x v="0"/>
    <n v="1"/>
    <n v="0"/>
    <n v="0"/>
    <n v="0"/>
    <n v="1"/>
    <n v="0"/>
  </r>
  <r>
    <n v="961"/>
    <s v="Male"/>
    <d v="2001-12-18T00:00:00"/>
    <n v="21"/>
    <n v="4"/>
    <x v="5"/>
    <x v="1"/>
    <s v="White/Caucasian"/>
    <x v="0"/>
    <s v="A1c"/>
    <x v="6"/>
    <m/>
    <x v="0"/>
    <n v="1"/>
    <n v="0"/>
    <n v="0"/>
    <n v="0"/>
    <n v="1"/>
    <n v="0"/>
  </r>
  <r>
    <n v="963"/>
    <s v="Male"/>
    <d v="1973-07-09T00:00:00"/>
    <n v="49"/>
    <n v="4"/>
    <x v="5"/>
    <x v="1"/>
    <s v="White/Caucasian"/>
    <x v="0"/>
    <s v="A1c"/>
    <x v="6"/>
    <m/>
    <x v="0"/>
    <n v="1"/>
    <n v="0"/>
    <n v="0"/>
    <n v="0"/>
    <n v="1"/>
    <n v="0"/>
  </r>
  <r>
    <n v="965"/>
    <s v="Male"/>
    <d v="2006-11-24T00:00:00"/>
    <n v="16"/>
    <n v="4"/>
    <x v="5"/>
    <x v="1"/>
    <s v="White/Caucasian"/>
    <x v="0"/>
    <s v="A1c"/>
    <x v="6"/>
    <m/>
    <x v="1"/>
    <n v="1"/>
    <n v="0"/>
    <n v="0"/>
    <n v="0"/>
    <n v="1"/>
    <n v="0"/>
  </r>
  <r>
    <n v="987"/>
    <s v="Male"/>
    <d v="1937-01-27T00:00:00"/>
    <n v="86"/>
    <n v="4"/>
    <x v="5"/>
    <x v="1"/>
    <s v="White/Caucasian"/>
    <x v="0"/>
    <s v="A1c"/>
    <x v="6"/>
    <m/>
    <x v="1"/>
    <n v="1"/>
    <n v="0"/>
    <n v="0"/>
    <n v="0"/>
    <n v="1"/>
    <n v="0"/>
  </r>
  <r>
    <n v="991"/>
    <s v="Male"/>
    <d v="1928-01-01T00:00:00"/>
    <n v="95"/>
    <n v="4"/>
    <x v="5"/>
    <x v="1"/>
    <s v="White/Caucasian"/>
    <x v="2"/>
    <s v="A1c"/>
    <x v="6"/>
    <m/>
    <x v="1"/>
    <n v="1"/>
    <n v="0"/>
    <n v="0"/>
    <n v="0"/>
    <n v="1"/>
    <n v="0"/>
  </r>
  <r>
    <n v="998"/>
    <s v="Female"/>
    <d v="1973-07-26T00:00:00"/>
    <n v="49"/>
    <n v="4"/>
    <x v="5"/>
    <x v="1"/>
    <s v="White/Caucasian"/>
    <x v="0"/>
    <s v="A1c"/>
    <x v="6"/>
    <m/>
    <x v="0"/>
    <n v="1"/>
    <n v="0"/>
    <n v="0"/>
    <n v="0"/>
    <n v="1"/>
    <n v="0"/>
  </r>
  <r>
    <n v="999"/>
    <s v="Female"/>
    <d v="1975-09-21T00:00:00"/>
    <n v="47"/>
    <n v="4"/>
    <x v="5"/>
    <x v="1"/>
    <s v="White/Caucasian"/>
    <x v="0"/>
    <s v="A1c"/>
    <x v="6"/>
    <m/>
    <x v="0"/>
    <n v="1"/>
    <n v="0"/>
    <n v="0"/>
    <n v="0"/>
    <n v="1"/>
    <n v="0"/>
  </r>
  <r>
    <n v="1003"/>
    <s v="Female"/>
    <d v="1942-08-30T00:00:00"/>
    <n v="80"/>
    <n v="4"/>
    <x v="5"/>
    <x v="1"/>
    <s v="White/Caucasian"/>
    <x v="0"/>
    <s v="A1c"/>
    <x v="6"/>
    <m/>
    <x v="1"/>
    <n v="1"/>
    <n v="0"/>
    <n v="0"/>
    <n v="0"/>
    <n v="1"/>
    <n v="0"/>
  </r>
  <r>
    <n v="1051"/>
    <s v="Male"/>
    <d v="1925-06-24T00:00:00"/>
    <n v="98"/>
    <n v="4"/>
    <x v="5"/>
    <x v="4"/>
    <s v="Unknown"/>
    <x v="2"/>
    <s v="A1c"/>
    <x v="6"/>
    <m/>
    <x v="1"/>
    <n v="1"/>
    <n v="0"/>
    <n v="0"/>
    <n v="0"/>
    <n v="1"/>
    <n v="0"/>
  </r>
  <r>
    <n v="1056"/>
    <s v="Male"/>
    <d v="2009-11-15T00:00:00"/>
    <n v="13"/>
    <n v="4"/>
    <x v="5"/>
    <x v="1"/>
    <s v="White/Caucasian"/>
    <x v="0"/>
    <s v="A1c"/>
    <x v="6"/>
    <m/>
    <x v="1"/>
    <n v="1"/>
    <n v="0"/>
    <n v="0"/>
    <n v="0"/>
    <n v="1"/>
    <n v="0"/>
  </r>
  <r>
    <n v="1070"/>
    <s v="Male"/>
    <d v="1993-08-22T00:00:00"/>
    <n v="29"/>
    <n v="4"/>
    <x v="5"/>
    <x v="1"/>
    <s v="White/Caucasian"/>
    <x v="0"/>
    <s v="A1c"/>
    <x v="6"/>
    <m/>
    <x v="0"/>
    <n v="1"/>
    <n v="0"/>
    <n v="0"/>
    <n v="0"/>
    <n v="1"/>
    <n v="0"/>
  </r>
  <r>
    <n v="1084"/>
    <s v="Male"/>
    <d v="1979-03-03T00:00:00"/>
    <n v="44"/>
    <n v="4"/>
    <x v="5"/>
    <x v="1"/>
    <s v="White/Caucasian"/>
    <x v="0"/>
    <s v="A1c"/>
    <x v="6"/>
    <m/>
    <x v="0"/>
    <n v="1"/>
    <n v="0"/>
    <n v="0"/>
    <n v="0"/>
    <n v="1"/>
    <n v="0"/>
  </r>
  <r>
    <n v="1099"/>
    <s v="Male"/>
    <d v="1981-09-08T00:00:00"/>
    <n v="41"/>
    <n v="4"/>
    <x v="5"/>
    <x v="1"/>
    <s v="White/Caucasian"/>
    <x v="0"/>
    <s v="A1c"/>
    <x v="6"/>
    <m/>
    <x v="0"/>
    <n v="1"/>
    <n v="0"/>
    <n v="0"/>
    <n v="0"/>
    <n v="1"/>
    <n v="0"/>
  </r>
  <r>
    <n v="1103"/>
    <s v="Female"/>
    <d v="1931-08-26T00:00:00"/>
    <n v="91"/>
    <n v="4"/>
    <x v="5"/>
    <x v="1"/>
    <s v="White/Caucasian"/>
    <x v="2"/>
    <s v="A1c"/>
    <x v="6"/>
    <m/>
    <x v="1"/>
    <n v="1"/>
    <n v="0"/>
    <n v="0"/>
    <n v="0"/>
    <n v="1"/>
    <n v="0"/>
  </r>
  <r>
    <n v="1106"/>
    <s v="Female"/>
    <d v="1974-07-19T00:00:00"/>
    <n v="48"/>
    <n v="4"/>
    <x v="5"/>
    <x v="1"/>
    <s v="White/Caucasian"/>
    <x v="0"/>
    <s v="A1c"/>
    <x v="6"/>
    <m/>
    <x v="0"/>
    <n v="1"/>
    <n v="0"/>
    <n v="0"/>
    <n v="0"/>
    <n v="1"/>
    <n v="0"/>
  </r>
  <r>
    <n v="1116"/>
    <s v="Male"/>
    <d v="1997-09-09T00:00:00"/>
    <n v="25"/>
    <n v="4"/>
    <x v="5"/>
    <x v="1"/>
    <s v="White/Caucasian"/>
    <x v="0"/>
    <s v="A1c"/>
    <x v="6"/>
    <m/>
    <x v="0"/>
    <n v="1"/>
    <n v="0"/>
    <n v="0"/>
    <n v="0"/>
    <n v="1"/>
    <n v="0"/>
  </r>
  <r>
    <n v="1143"/>
    <s v="Female"/>
    <d v="1991-10-19T00:00:00"/>
    <n v="31"/>
    <n v="4"/>
    <x v="5"/>
    <x v="1"/>
    <s v="White/Caucasian"/>
    <x v="0"/>
    <s v="A1c"/>
    <x v="6"/>
    <m/>
    <x v="0"/>
    <n v="1"/>
    <n v="0"/>
    <n v="0"/>
    <n v="0"/>
    <n v="1"/>
    <n v="0"/>
  </r>
  <r>
    <n v="1144"/>
    <s v="Female"/>
    <d v="1943-04-25T00:00:00"/>
    <n v="80"/>
    <n v="4"/>
    <x v="5"/>
    <x v="1"/>
    <s v="White/Caucasian"/>
    <x v="0"/>
    <s v="A1c"/>
    <x v="6"/>
    <m/>
    <x v="1"/>
    <n v="1"/>
    <n v="0"/>
    <n v="0"/>
    <n v="0"/>
    <n v="1"/>
    <n v="0"/>
  </r>
  <r>
    <n v="1145"/>
    <s v="Female"/>
    <d v="2008-07-12T00:00:00"/>
    <n v="14"/>
    <n v="4"/>
    <x v="5"/>
    <x v="1"/>
    <s v="White/Caucasian"/>
    <x v="0"/>
    <s v="A1c"/>
    <x v="6"/>
    <m/>
    <x v="1"/>
    <n v="1"/>
    <n v="0"/>
    <n v="0"/>
    <n v="0"/>
    <n v="1"/>
    <n v="0"/>
  </r>
  <r>
    <n v="1166"/>
    <s v="Female"/>
    <d v="1947-02-24T00:00:00"/>
    <n v="76"/>
    <n v="4"/>
    <x v="5"/>
    <x v="1"/>
    <s v="White/Caucasian"/>
    <x v="0"/>
    <s v="A1c"/>
    <x v="6"/>
    <m/>
    <x v="1"/>
    <n v="1"/>
    <n v="0"/>
    <n v="0"/>
    <n v="0"/>
    <n v="1"/>
    <n v="0"/>
  </r>
  <r>
    <n v="1171"/>
    <s v="Male"/>
    <d v="1953-05-19T00:00:00"/>
    <n v="70"/>
    <n v="4"/>
    <x v="5"/>
    <x v="1"/>
    <s v="White/Caucasian"/>
    <x v="0"/>
    <s v="A1c"/>
    <x v="6"/>
    <m/>
    <x v="0"/>
    <n v="1"/>
    <n v="0"/>
    <n v="0"/>
    <n v="0"/>
    <n v="1"/>
    <n v="0"/>
  </r>
  <r>
    <n v="1179"/>
    <s v="Female"/>
    <d v="1994-08-12T00:00:00"/>
    <n v="28"/>
    <n v="4"/>
    <x v="5"/>
    <x v="1"/>
    <s v="White/Caucasian"/>
    <x v="0"/>
    <s v="A1c"/>
    <x v="6"/>
    <m/>
    <x v="0"/>
    <n v="1"/>
    <n v="0"/>
    <n v="0"/>
    <n v="0"/>
    <n v="1"/>
    <n v="0"/>
  </r>
  <r>
    <n v="1182"/>
    <s v="Female"/>
    <d v="1949-05-14T00:00:00"/>
    <n v="74"/>
    <n v="4"/>
    <x v="5"/>
    <x v="4"/>
    <s v="Unknown"/>
    <x v="0"/>
    <s v="A1c"/>
    <x v="6"/>
    <m/>
    <x v="0"/>
    <n v="1"/>
    <n v="0"/>
    <n v="0"/>
    <n v="0"/>
    <n v="1"/>
    <n v="0"/>
  </r>
  <r>
    <n v="1187"/>
    <s v="Female"/>
    <d v="1992-04-29T00:00:00"/>
    <n v="31"/>
    <n v="4"/>
    <x v="5"/>
    <x v="4"/>
    <s v="Unknown"/>
    <x v="0"/>
    <s v="A1c"/>
    <x v="6"/>
    <m/>
    <x v="0"/>
    <n v="1"/>
    <n v="0"/>
    <n v="0"/>
    <n v="0"/>
    <n v="1"/>
    <n v="0"/>
  </r>
  <r>
    <n v="1190"/>
    <s v="Male"/>
    <d v="1959-07-05T00:00:00"/>
    <n v="63"/>
    <n v="4"/>
    <x v="5"/>
    <x v="1"/>
    <s v="White/Caucasian"/>
    <x v="0"/>
    <s v="A1c"/>
    <x v="489"/>
    <n v="8.9917230606079102"/>
    <x v="0"/>
    <n v="1"/>
    <n v="1"/>
    <n v="1"/>
    <n v="1"/>
    <n v="0"/>
    <n v="0"/>
  </r>
  <r>
    <n v="1214"/>
    <s v="Female"/>
    <d v="1936-01-26T00:00:00"/>
    <n v="87"/>
    <n v="4"/>
    <x v="5"/>
    <x v="1"/>
    <s v="White/Caucasian"/>
    <x v="0"/>
    <s v="A1c"/>
    <x v="538"/>
    <n v="7.5026397705078125"/>
    <x v="1"/>
    <n v="1"/>
    <n v="1"/>
    <n v="1"/>
    <n v="1"/>
    <n v="1"/>
    <n v="1"/>
  </r>
  <r>
    <n v="1223"/>
    <s v="Male"/>
    <d v="1935-09-20T00:00:00"/>
    <n v="87"/>
    <n v="4"/>
    <x v="5"/>
    <x v="1"/>
    <s v="White/Caucasian"/>
    <x v="0"/>
    <s v="A1c"/>
    <x v="102"/>
    <n v="8.146641731262207"/>
    <x v="1"/>
    <n v="1"/>
    <n v="1"/>
    <n v="1"/>
    <n v="1"/>
    <n v="0"/>
    <n v="0"/>
  </r>
  <r>
    <n v="1226"/>
    <s v="Female"/>
    <d v="1936-08-27T00:00:00"/>
    <n v="86"/>
    <n v="4"/>
    <x v="5"/>
    <x v="1"/>
    <s v="White/Caucasian"/>
    <x v="0"/>
    <s v="A1c"/>
    <x v="410"/>
    <n v="8.5995683670043945"/>
    <x v="1"/>
    <n v="1"/>
    <n v="1"/>
    <n v="1"/>
    <n v="1"/>
    <n v="0"/>
    <n v="0"/>
  </r>
  <r>
    <n v="1266"/>
    <s v="Female"/>
    <d v="1940-12-12T00:00:00"/>
    <n v="82"/>
    <n v="4"/>
    <x v="5"/>
    <x v="1"/>
    <s v="White/Caucasian"/>
    <x v="0"/>
    <s v="A1c"/>
    <x v="77"/>
    <n v="7.876673698425293"/>
    <x v="1"/>
    <n v="1"/>
    <n v="1"/>
    <n v="1"/>
    <n v="1"/>
    <n v="1"/>
    <n v="1"/>
  </r>
  <r>
    <n v="1273"/>
    <s v="Male"/>
    <d v="1956-07-01T00:00:00"/>
    <n v="66"/>
    <n v="4"/>
    <x v="5"/>
    <x v="1"/>
    <s v="White/Caucasian"/>
    <x v="0"/>
    <s v="A1c"/>
    <x v="544"/>
    <n v="7.0095148086547852"/>
    <x v="0"/>
    <n v="1"/>
    <n v="1"/>
    <n v="1"/>
    <n v="1"/>
    <n v="1"/>
    <n v="1"/>
  </r>
  <r>
    <n v="1281"/>
    <s v="Male"/>
    <d v="1955-12-26T00:00:00"/>
    <n v="67"/>
    <n v="4"/>
    <x v="5"/>
    <x v="1"/>
    <s v="White/Caucasian"/>
    <x v="0"/>
    <s v="A1c"/>
    <x v="545"/>
    <n v="9.769923210144043"/>
    <x v="0"/>
    <n v="1"/>
    <n v="1"/>
    <n v="1"/>
    <n v="1"/>
    <n v="0"/>
    <n v="0"/>
  </r>
  <r>
    <n v="1288"/>
    <s v="Male"/>
    <d v="1938-01-10T00:00:00"/>
    <n v="85"/>
    <n v="4"/>
    <x v="5"/>
    <x v="1"/>
    <s v="White/Caucasian"/>
    <x v="1"/>
    <s v="A1c"/>
    <x v="101"/>
    <n v="6"/>
    <x v="1"/>
    <n v="1"/>
    <n v="1"/>
    <n v="1"/>
    <n v="1"/>
    <n v="1"/>
    <n v="1"/>
  </r>
  <r>
    <n v="1304"/>
    <s v="Male"/>
    <d v="1962-05-13T00:00:00"/>
    <n v="61"/>
    <n v="4"/>
    <x v="5"/>
    <x v="1"/>
    <s v="White/Caucasian"/>
    <x v="0"/>
    <s v="A1c"/>
    <x v="496"/>
    <n v="9.5871696472167969"/>
    <x v="0"/>
    <n v="1"/>
    <n v="1"/>
    <n v="1"/>
    <n v="1"/>
    <n v="0"/>
    <n v="0"/>
  </r>
  <r>
    <n v="1324"/>
    <s v="Female"/>
    <d v="1987-10-27T00:00:00"/>
    <n v="35"/>
    <n v="4"/>
    <x v="5"/>
    <x v="1"/>
    <s v="White/Caucasian"/>
    <x v="3"/>
    <s v="A1c"/>
    <x v="205"/>
    <n v="5.9918656349182129"/>
    <x v="0"/>
    <n v="1"/>
    <n v="1"/>
    <n v="1"/>
    <n v="1"/>
    <n v="1"/>
    <n v="1"/>
  </r>
  <r>
    <n v="1330"/>
    <s v="Female"/>
    <d v="1961-08-23T00:00:00"/>
    <n v="61"/>
    <n v="4"/>
    <x v="5"/>
    <x v="1"/>
    <s v="White/Caucasian"/>
    <x v="0"/>
    <s v="A1c"/>
    <x v="340"/>
    <n v="6.864415168762207"/>
    <x v="0"/>
    <n v="1"/>
    <n v="1"/>
    <n v="1"/>
    <n v="1"/>
    <n v="1"/>
    <n v="1"/>
  </r>
  <r>
    <n v="1356"/>
    <s v="Male"/>
    <d v="1942-07-18T00:00:00"/>
    <n v="80"/>
    <n v="4"/>
    <x v="5"/>
    <x v="1"/>
    <s v="White/Caucasian"/>
    <x v="0"/>
    <s v="A1c"/>
    <x v="276"/>
    <n v="6.9923415184020996"/>
    <x v="1"/>
    <n v="1"/>
    <n v="1"/>
    <n v="1"/>
    <n v="1"/>
    <n v="1"/>
    <n v="1"/>
  </r>
  <r>
    <n v="1359"/>
    <s v="Male"/>
    <d v="1996-12-14T00:00:00"/>
    <n v="26"/>
    <n v="4"/>
    <x v="5"/>
    <x v="1"/>
    <s v="White/Caucasian"/>
    <x v="0"/>
    <s v="A1c"/>
    <x v="360"/>
    <n v="8.9428939819335938"/>
    <x v="0"/>
    <n v="1"/>
    <n v="1"/>
    <n v="1"/>
    <n v="1"/>
    <n v="0"/>
    <n v="0"/>
  </r>
  <r>
    <n v="1367"/>
    <s v="Male"/>
    <d v="1930-08-04T00:00:00"/>
    <n v="92"/>
    <n v="4"/>
    <x v="5"/>
    <x v="5"/>
    <s v="Am Indian/Alaskan Native/AMERICAN INDIAN"/>
    <x v="2"/>
    <s v="A1c"/>
    <x v="546"/>
    <n v="8.1018552780151367"/>
    <x v="1"/>
    <n v="1"/>
    <n v="1"/>
    <n v="1"/>
    <n v="1"/>
    <n v="0"/>
    <n v="0"/>
  </r>
  <r>
    <n v="1372"/>
    <s v="Male"/>
    <d v="1969-11-16T00:00:00"/>
    <n v="53"/>
    <n v="4"/>
    <x v="5"/>
    <x v="1"/>
    <s v="White/Caucasian"/>
    <x v="0"/>
    <s v="A1c"/>
    <x v="35"/>
    <n v="8.1747636795043945"/>
    <x v="0"/>
    <n v="1"/>
    <n v="1"/>
    <n v="1"/>
    <n v="1"/>
    <n v="0"/>
    <n v="0"/>
  </r>
  <r>
    <n v="1375"/>
    <s v="Male"/>
    <d v="1994-08-29T00:00:00"/>
    <n v="28"/>
    <n v="4"/>
    <x v="5"/>
    <x v="1"/>
    <s v="White/Caucasian"/>
    <x v="0"/>
    <s v="A1c"/>
    <x v="543"/>
    <n v="7.9010777473449707"/>
    <x v="0"/>
    <n v="1"/>
    <n v="1"/>
    <n v="1"/>
    <n v="1"/>
    <n v="1"/>
    <n v="1"/>
  </r>
  <r>
    <n v="1381"/>
    <s v="Male"/>
    <d v="1952-08-07T00:00:00"/>
    <n v="70"/>
    <n v="4"/>
    <x v="5"/>
    <x v="1"/>
    <s v="White/Caucasian"/>
    <x v="0"/>
    <s v="A1c"/>
    <x v="341"/>
    <n v="9.4514169692993164"/>
    <x v="0"/>
    <n v="1"/>
    <n v="1"/>
    <n v="1"/>
    <n v="1"/>
    <n v="0"/>
    <n v="0"/>
  </r>
  <r>
    <n v="1385"/>
    <s v="Male"/>
    <d v="1943-04-23T00:00:00"/>
    <n v="80"/>
    <n v="4"/>
    <x v="5"/>
    <x v="1"/>
    <s v="White/Caucasian"/>
    <x v="0"/>
    <s v="A1c"/>
    <x v="180"/>
    <n v="8.9240455627441406"/>
    <x v="1"/>
    <n v="1"/>
    <n v="1"/>
    <n v="1"/>
    <n v="1"/>
    <n v="0"/>
    <n v="0"/>
  </r>
  <r>
    <n v="1424"/>
    <s v="Male"/>
    <d v="1946-08-06T00:00:00"/>
    <n v="76"/>
    <n v="4"/>
    <x v="5"/>
    <x v="1"/>
    <s v="White/Caucasian"/>
    <x v="0"/>
    <s v="A1c"/>
    <x v="470"/>
    <n v="6.4496097564697266"/>
    <x v="1"/>
    <n v="1"/>
    <n v="1"/>
    <n v="1"/>
    <n v="1"/>
    <n v="1"/>
    <n v="1"/>
  </r>
  <r>
    <n v="1426"/>
    <s v="Male"/>
    <d v="1983-07-04T00:00:00"/>
    <n v="39"/>
    <n v="4"/>
    <x v="5"/>
    <x v="0"/>
    <s v="Black/African Am"/>
    <x v="0"/>
    <s v="A1c"/>
    <x v="58"/>
    <n v="9.0898199081420898"/>
    <x v="0"/>
    <n v="1"/>
    <n v="1"/>
    <n v="1"/>
    <n v="1"/>
    <n v="0"/>
    <n v="0"/>
  </r>
  <r>
    <n v="1431"/>
    <s v="Female"/>
    <d v="1952-04-11T00:00:00"/>
    <n v="71"/>
    <n v="4"/>
    <x v="5"/>
    <x v="1"/>
    <s v="White/Caucasian"/>
    <x v="0"/>
    <s v="A1c"/>
    <x v="547"/>
    <n v="8.1158761978149414"/>
    <x v="0"/>
    <n v="1"/>
    <n v="1"/>
    <n v="1"/>
    <n v="1"/>
    <n v="0"/>
    <n v="0"/>
  </r>
  <r>
    <n v="1444"/>
    <s v="Female"/>
    <d v="2009-01-19T00:00:00"/>
    <n v="14"/>
    <n v="4"/>
    <x v="5"/>
    <x v="1"/>
    <s v="White/Caucasian"/>
    <x v="0"/>
    <s v="A1c"/>
    <x v="379"/>
    <n v="8.5609283447265625"/>
    <x v="1"/>
    <n v="1"/>
    <n v="1"/>
    <n v="1"/>
    <n v="1"/>
    <n v="0"/>
    <n v="0"/>
  </r>
  <r>
    <n v="1454"/>
    <s v="Female"/>
    <d v="1929-04-14T00:00:00"/>
    <n v="94"/>
    <n v="4"/>
    <x v="5"/>
    <x v="1"/>
    <s v="White/Caucasian"/>
    <x v="2"/>
    <s v="A1c"/>
    <x v="408"/>
    <n v="8.1894540786743164"/>
    <x v="1"/>
    <n v="1"/>
    <n v="1"/>
    <n v="1"/>
    <n v="1"/>
    <n v="0"/>
    <n v="0"/>
  </r>
  <r>
    <n v="1455"/>
    <s v="Female"/>
    <d v="1967-10-15T00:00:00"/>
    <n v="55"/>
    <n v="4"/>
    <x v="5"/>
    <x v="1"/>
    <s v="White/Caucasian"/>
    <x v="0"/>
    <s v="A1c"/>
    <x v="501"/>
    <n v="7.6633310317993164"/>
    <x v="0"/>
    <n v="1"/>
    <n v="1"/>
    <n v="1"/>
    <n v="1"/>
    <n v="1"/>
    <n v="1"/>
  </r>
  <r>
    <n v="1458"/>
    <s v="Female"/>
    <d v="1934-12-20T00:00:00"/>
    <n v="88"/>
    <n v="4"/>
    <x v="5"/>
    <x v="1"/>
    <s v="White/Caucasian"/>
    <x v="0"/>
    <s v="A1c"/>
    <x v="537"/>
    <n v="8.311335563659668"/>
    <x v="1"/>
    <n v="1"/>
    <n v="1"/>
    <n v="1"/>
    <n v="1"/>
    <n v="0"/>
    <n v="0"/>
  </r>
  <r>
    <n v="1462"/>
    <s v="Female"/>
    <d v="2004-09-09T00:00:00"/>
    <n v="18"/>
    <n v="4"/>
    <x v="5"/>
    <x v="1"/>
    <s v="White/Caucasian"/>
    <x v="0"/>
    <s v="A1c"/>
    <x v="180"/>
    <n v="7.4654555320739746"/>
    <x v="0"/>
    <n v="1"/>
    <n v="1"/>
    <n v="1"/>
    <n v="1"/>
    <n v="1"/>
    <n v="1"/>
  </r>
  <r>
    <n v="1464"/>
    <s v="Male"/>
    <d v="2005-10-19T00:00:00"/>
    <n v="17"/>
    <n v="4"/>
    <x v="5"/>
    <x v="1"/>
    <s v="White/Caucasian"/>
    <x v="0"/>
    <s v="A1c"/>
    <x v="533"/>
    <n v="8.3580350875854492"/>
    <x v="1"/>
    <n v="1"/>
    <n v="1"/>
    <n v="1"/>
    <n v="1"/>
    <n v="0"/>
    <n v="0"/>
  </r>
  <r>
    <n v="1468"/>
    <s v="Male"/>
    <d v="2008-11-25T00:00:00"/>
    <n v="14"/>
    <n v="4"/>
    <x v="5"/>
    <x v="1"/>
    <s v="White/Caucasian"/>
    <x v="0"/>
    <s v="A1c"/>
    <x v="165"/>
    <n v="6.4579434394836426"/>
    <x v="1"/>
    <n v="1"/>
    <n v="1"/>
    <n v="1"/>
    <n v="1"/>
    <n v="1"/>
    <n v="1"/>
  </r>
  <r>
    <n v="1472"/>
    <s v="Male"/>
    <d v="1936-05-19T00:00:00"/>
    <n v="87"/>
    <n v="4"/>
    <x v="5"/>
    <x v="1"/>
    <s v="White/Caucasian"/>
    <x v="0"/>
    <s v="A1c"/>
    <x v="11"/>
    <n v="9.5521688461303711"/>
    <x v="1"/>
    <n v="1"/>
    <n v="1"/>
    <n v="1"/>
    <n v="1"/>
    <n v="0"/>
    <n v="0"/>
  </r>
  <r>
    <n v="1474"/>
    <s v="Male"/>
    <d v="1971-11-18T00:00:00"/>
    <n v="51"/>
    <n v="4"/>
    <x v="5"/>
    <x v="1"/>
    <s v="White/Caucasian"/>
    <x v="0"/>
    <s v="A1c"/>
    <x v="385"/>
    <n v="9.2807474136352539"/>
    <x v="0"/>
    <n v="1"/>
    <n v="1"/>
    <n v="1"/>
    <n v="1"/>
    <n v="0"/>
    <n v="0"/>
  </r>
  <r>
    <n v="1485"/>
    <s v="Female"/>
    <d v="1959-07-24T00:00:00"/>
    <n v="63"/>
    <n v="4"/>
    <x v="5"/>
    <x v="1"/>
    <s v="White/Caucasian"/>
    <x v="0"/>
    <s v="A1c"/>
    <x v="491"/>
    <n v="8.7112913131713867"/>
    <x v="0"/>
    <n v="1"/>
    <n v="1"/>
    <n v="1"/>
    <n v="1"/>
    <n v="0"/>
    <n v="0"/>
  </r>
  <r>
    <n v="1486"/>
    <s v="Male"/>
    <d v="1981-05-19T00:00:00"/>
    <n v="42"/>
    <n v="4"/>
    <x v="5"/>
    <x v="1"/>
    <s v="White/Caucasian"/>
    <x v="0"/>
    <s v="A1c"/>
    <x v="539"/>
    <n v="5.9955215454101563"/>
    <x v="0"/>
    <n v="1"/>
    <n v="1"/>
    <n v="1"/>
    <n v="1"/>
    <n v="1"/>
    <n v="1"/>
  </r>
  <r>
    <n v="1488"/>
    <s v="Male"/>
    <d v="1976-12-24T00:00:00"/>
    <n v="46"/>
    <n v="4"/>
    <x v="5"/>
    <x v="1"/>
    <s v="White/Caucasian"/>
    <x v="0"/>
    <s v="A1c"/>
    <x v="182"/>
    <n v="7.0195379257202148"/>
    <x v="0"/>
    <n v="1"/>
    <n v="1"/>
    <n v="1"/>
    <n v="1"/>
    <n v="1"/>
    <n v="1"/>
  </r>
  <r>
    <n v="1497"/>
    <s v="Female"/>
    <d v="2003-12-25T00:00:00"/>
    <n v="19"/>
    <n v="4"/>
    <x v="5"/>
    <x v="1"/>
    <s v="White/Caucasian"/>
    <x v="0"/>
    <s v="A1c"/>
    <x v="183"/>
    <n v="6.8603672981262207"/>
    <x v="0"/>
    <n v="1"/>
    <n v="1"/>
    <n v="1"/>
    <n v="1"/>
    <n v="1"/>
    <n v="1"/>
  </r>
  <r>
    <n v="1505"/>
    <s v="Male"/>
    <d v="1995-07-18T00:00:00"/>
    <n v="27"/>
    <n v="4"/>
    <x v="5"/>
    <x v="2"/>
    <s v="Asian/Chinese/Japanese/Korean/Pacific Islander"/>
    <x v="0"/>
    <s v="A1c"/>
    <x v="6"/>
    <m/>
    <x v="0"/>
    <n v="1"/>
    <n v="0"/>
    <n v="0"/>
    <n v="0"/>
    <n v="1"/>
    <n v="0"/>
  </r>
  <r>
    <n v="1522"/>
    <s v="Female"/>
    <d v="1961-01-13T00:00:00"/>
    <n v="62"/>
    <n v="4"/>
    <x v="5"/>
    <x v="1"/>
    <s v="White/Caucasian"/>
    <x v="0"/>
    <s v="A1c"/>
    <x v="546"/>
    <n v="9.3604803085327148"/>
    <x v="0"/>
    <n v="1"/>
    <n v="1"/>
    <n v="1"/>
    <n v="1"/>
    <n v="0"/>
    <n v="0"/>
  </r>
  <r>
    <n v="1532"/>
    <s v="Male"/>
    <d v="1995-02-08T00:00:00"/>
    <n v="28"/>
    <n v="4"/>
    <x v="5"/>
    <x v="1"/>
    <s v="White/Caucasian"/>
    <x v="0"/>
    <s v="A1c"/>
    <x v="165"/>
    <n v="9.9050378799438477"/>
    <x v="0"/>
    <n v="1"/>
    <n v="1"/>
    <n v="1"/>
    <n v="1"/>
    <n v="0"/>
    <n v="0"/>
  </r>
  <r>
    <n v="1534"/>
    <s v="Female"/>
    <d v="1944-09-10T00:00:00"/>
    <n v="78"/>
    <n v="4"/>
    <x v="5"/>
    <x v="1"/>
    <s v="White/Caucasian"/>
    <x v="0"/>
    <s v="A1c"/>
    <x v="548"/>
    <n v="8.5619258880615234"/>
    <x v="1"/>
    <n v="1"/>
    <n v="1"/>
    <n v="1"/>
    <n v="1"/>
    <n v="0"/>
    <n v="0"/>
  </r>
  <r>
    <n v="1538"/>
    <s v="Male"/>
    <d v="1992-04-17T00:00:00"/>
    <n v="31"/>
    <n v="4"/>
    <x v="5"/>
    <x v="1"/>
    <s v="White/Caucasian"/>
    <x v="0"/>
    <s v="A1c"/>
    <x v="11"/>
    <n v="6.3228998184204102"/>
    <x v="0"/>
    <n v="1"/>
    <n v="1"/>
    <n v="1"/>
    <n v="1"/>
    <n v="1"/>
    <n v="1"/>
  </r>
  <r>
    <n v="1564"/>
    <s v="Male"/>
    <d v="1928-07-10T00:00:00"/>
    <n v="94"/>
    <n v="4"/>
    <x v="5"/>
    <x v="1"/>
    <s v="White/Caucasian"/>
    <x v="2"/>
    <s v="A1c"/>
    <x v="284"/>
    <n v="9.8574619293212891"/>
    <x v="1"/>
    <n v="1"/>
    <n v="1"/>
    <n v="1"/>
    <n v="1"/>
    <n v="0"/>
    <n v="0"/>
  </r>
  <r>
    <n v="1572"/>
    <s v="Female"/>
    <d v="1975-01-02T00:00:00"/>
    <n v="48"/>
    <n v="4"/>
    <x v="5"/>
    <x v="0"/>
    <s v="Black/African Am"/>
    <x v="0"/>
    <s v="A1c"/>
    <x v="300"/>
    <n v="9.4870491027832031"/>
    <x v="0"/>
    <n v="1"/>
    <n v="1"/>
    <n v="1"/>
    <n v="1"/>
    <n v="0"/>
    <n v="0"/>
  </r>
  <r>
    <n v="1578"/>
    <s v="Female"/>
    <d v="1926-12-25T00:00:00"/>
    <n v="96"/>
    <n v="4"/>
    <x v="5"/>
    <x v="1"/>
    <s v="White/Caucasian"/>
    <x v="2"/>
    <s v="A1c"/>
    <x v="406"/>
    <n v="8.0156707763671875"/>
    <x v="1"/>
    <n v="1"/>
    <n v="1"/>
    <n v="1"/>
    <n v="1"/>
    <n v="0"/>
    <n v="0"/>
  </r>
  <r>
    <n v="1581"/>
    <s v="Female"/>
    <d v="1928-08-15T00:00:00"/>
    <n v="94"/>
    <n v="4"/>
    <x v="5"/>
    <x v="1"/>
    <s v="White/Caucasian"/>
    <x v="2"/>
    <s v="A1c"/>
    <x v="434"/>
    <n v="8.7242622375488281"/>
    <x v="1"/>
    <n v="1"/>
    <n v="1"/>
    <n v="1"/>
    <n v="1"/>
    <n v="0"/>
    <n v="0"/>
  </r>
  <r>
    <n v="1586"/>
    <s v="Male"/>
    <d v="1924-06-28T00:00:00"/>
    <n v="98"/>
    <n v="4"/>
    <x v="5"/>
    <x v="1"/>
    <s v="White/Caucasian"/>
    <x v="2"/>
    <s v="A1c"/>
    <x v="445"/>
    <n v="6.8493657112121582"/>
    <x v="1"/>
    <n v="1"/>
    <n v="1"/>
    <n v="1"/>
    <n v="1"/>
    <n v="1"/>
    <n v="1"/>
  </r>
  <r>
    <n v="1590"/>
    <s v="Male"/>
    <d v="1940-02-28T00:00:00"/>
    <n v="83"/>
    <n v="4"/>
    <x v="5"/>
    <x v="1"/>
    <s v="White/Caucasian"/>
    <x v="1"/>
    <s v="A1c"/>
    <x v="35"/>
    <n v="6.4"/>
    <x v="1"/>
    <n v="1"/>
    <n v="1"/>
    <n v="1"/>
    <n v="1"/>
    <n v="1"/>
    <n v="1"/>
  </r>
  <r>
    <n v="1602"/>
    <s v="Female"/>
    <d v="1981-01-14T00:00:00"/>
    <n v="42"/>
    <n v="4"/>
    <x v="5"/>
    <x v="1"/>
    <s v="White/Caucasian"/>
    <x v="0"/>
    <s v="A1c"/>
    <x v="549"/>
    <n v="8.2395544052124023"/>
    <x v="0"/>
    <n v="1"/>
    <n v="1"/>
    <n v="1"/>
    <n v="1"/>
    <n v="0"/>
    <n v="0"/>
  </r>
  <r>
    <n v="1612"/>
    <s v="Female"/>
    <d v="1955-02-23T00:00:00"/>
    <n v="68"/>
    <n v="4"/>
    <x v="5"/>
    <x v="0"/>
    <s v="Black/African Am"/>
    <x v="0"/>
    <s v="A1c"/>
    <x v="195"/>
    <n v="7.2758111953735352"/>
    <x v="0"/>
    <n v="1"/>
    <n v="1"/>
    <n v="1"/>
    <n v="1"/>
    <n v="1"/>
    <n v="1"/>
  </r>
  <r>
    <n v="1621"/>
    <s v="Male"/>
    <d v="1989-07-31T00:00:00"/>
    <n v="33"/>
    <n v="4"/>
    <x v="5"/>
    <x v="1"/>
    <s v="White/Caucasian"/>
    <x v="0"/>
    <s v="A1c"/>
    <x v="46"/>
    <n v="6.6561789512634277"/>
    <x v="0"/>
    <n v="1"/>
    <n v="1"/>
    <n v="1"/>
    <n v="1"/>
    <n v="1"/>
    <n v="1"/>
  </r>
  <r>
    <n v="1632"/>
    <s v="Male"/>
    <d v="1942-09-25T00:00:00"/>
    <n v="80"/>
    <n v="4"/>
    <x v="5"/>
    <x v="1"/>
    <s v="White/Caucasian"/>
    <x v="0"/>
    <s v="A1c"/>
    <x v="246"/>
    <n v="6.670079231262207"/>
    <x v="1"/>
    <n v="1"/>
    <n v="1"/>
    <n v="1"/>
    <n v="1"/>
    <n v="1"/>
    <n v="1"/>
  </r>
  <r>
    <n v="1641"/>
    <s v="Female"/>
    <d v="1992-11-02T00:00:00"/>
    <n v="30"/>
    <n v="4"/>
    <x v="5"/>
    <x v="1"/>
    <s v="White/Caucasian"/>
    <x v="0"/>
    <s v="A1c"/>
    <x v="545"/>
    <n v="5.8544902801513672"/>
    <x v="0"/>
    <n v="1"/>
    <n v="1"/>
    <n v="1"/>
    <n v="1"/>
    <n v="1"/>
    <n v="1"/>
  </r>
  <r>
    <n v="1652"/>
    <s v="Male"/>
    <d v="2010-07-23T00:00:00"/>
    <n v="12"/>
    <n v="4"/>
    <x v="5"/>
    <x v="1"/>
    <s v="White/Caucasian"/>
    <x v="0"/>
    <s v="A1c"/>
    <x v="419"/>
    <n v="8.0842409133911133"/>
    <x v="1"/>
    <n v="1"/>
    <n v="1"/>
    <n v="1"/>
    <n v="1"/>
    <n v="0"/>
    <n v="0"/>
  </r>
  <r>
    <n v="1668"/>
    <s v="Male"/>
    <d v="1947-09-21T00:00:00"/>
    <n v="75"/>
    <n v="4"/>
    <x v="5"/>
    <x v="1"/>
    <s v="White/Caucasian"/>
    <x v="0"/>
    <s v="A1c"/>
    <x v="3"/>
    <n v="6.4364900588989258"/>
    <x v="0"/>
    <n v="1"/>
    <n v="1"/>
    <n v="1"/>
    <n v="1"/>
    <n v="1"/>
    <n v="1"/>
  </r>
  <r>
    <n v="1672"/>
    <s v="Male"/>
    <d v="1990-07-04T00:00:00"/>
    <n v="32"/>
    <n v="4"/>
    <x v="5"/>
    <x v="1"/>
    <s v="White/Caucasian"/>
    <x v="0"/>
    <s v="A1c"/>
    <x v="401"/>
    <n v="7.2262997627258301"/>
    <x v="0"/>
    <n v="1"/>
    <n v="1"/>
    <n v="1"/>
    <n v="1"/>
    <n v="1"/>
    <n v="1"/>
  </r>
  <r>
    <n v="1675"/>
    <s v="Male"/>
    <d v="1930-01-26T00:00:00"/>
    <n v="93"/>
    <n v="4"/>
    <x v="5"/>
    <x v="1"/>
    <s v="White/Caucasian"/>
    <x v="2"/>
    <s v="A1c"/>
    <x v="302"/>
    <n v="6.9432806968688965"/>
    <x v="1"/>
    <n v="1"/>
    <n v="1"/>
    <n v="1"/>
    <n v="1"/>
    <n v="1"/>
    <n v="1"/>
  </r>
  <r>
    <n v="1681"/>
    <s v="Male"/>
    <d v="2007-04-02T00:00:00"/>
    <n v="16"/>
    <n v="4"/>
    <x v="5"/>
    <x v="2"/>
    <s v="Asian/Chinese/Japanese/Korean/Pacific Islander"/>
    <x v="0"/>
    <s v="A1c"/>
    <x v="6"/>
    <m/>
    <x v="1"/>
    <n v="1"/>
    <n v="0"/>
    <n v="0"/>
    <n v="0"/>
    <n v="1"/>
    <n v="0"/>
  </r>
  <r>
    <n v="1683"/>
    <s v="Male"/>
    <d v="1957-09-09T00:00:00"/>
    <n v="65"/>
    <n v="4"/>
    <x v="5"/>
    <x v="1"/>
    <s v="White/Caucasian"/>
    <x v="0"/>
    <s v="A1c"/>
    <x v="321"/>
    <n v="8.6758279800415039"/>
    <x v="0"/>
    <n v="1"/>
    <n v="1"/>
    <n v="1"/>
    <n v="1"/>
    <n v="0"/>
    <n v="0"/>
  </r>
  <r>
    <n v="1686"/>
    <s v="Female"/>
    <d v="1957-02-01T00:00:00"/>
    <n v="66"/>
    <n v="4"/>
    <x v="5"/>
    <x v="1"/>
    <s v="White/Caucasian"/>
    <x v="0"/>
    <s v="A1c"/>
    <x v="155"/>
    <n v="6.4786028861999512"/>
    <x v="0"/>
    <n v="1"/>
    <n v="1"/>
    <n v="1"/>
    <n v="1"/>
    <n v="1"/>
    <n v="1"/>
  </r>
  <r>
    <n v="1704"/>
    <s v="Female"/>
    <d v="1958-11-13T00:00:00"/>
    <n v="64"/>
    <n v="4"/>
    <x v="5"/>
    <x v="1"/>
    <s v="White/Caucasian"/>
    <x v="0"/>
    <s v="A1c"/>
    <x v="550"/>
    <n v="9.5261211395263672"/>
    <x v="0"/>
    <n v="1"/>
    <n v="1"/>
    <n v="1"/>
    <n v="1"/>
    <n v="0"/>
    <n v="0"/>
  </r>
  <r>
    <n v="1706"/>
    <s v="Male"/>
    <d v="1980-02-19T00:00:00"/>
    <n v="43"/>
    <n v="4"/>
    <x v="5"/>
    <x v="1"/>
    <s v="White/Caucasian"/>
    <x v="0"/>
    <s v="A1c"/>
    <x v="262"/>
    <n v="5.954139232635498"/>
    <x v="0"/>
    <n v="1"/>
    <n v="1"/>
    <n v="1"/>
    <n v="1"/>
    <n v="1"/>
    <n v="1"/>
  </r>
  <r>
    <n v="1708"/>
    <s v="Male"/>
    <d v="1942-05-08T00:00:00"/>
    <n v="81"/>
    <n v="4"/>
    <x v="5"/>
    <x v="1"/>
    <s v="White/Caucasian"/>
    <x v="0"/>
    <s v="A1c"/>
    <x v="551"/>
    <n v="5.8631219863891602"/>
    <x v="1"/>
    <n v="1"/>
    <n v="1"/>
    <n v="1"/>
    <n v="1"/>
    <n v="1"/>
    <n v="1"/>
  </r>
  <r>
    <n v="1729"/>
    <s v="Male"/>
    <d v="1942-12-07T00:00:00"/>
    <n v="80"/>
    <n v="4"/>
    <x v="5"/>
    <x v="2"/>
    <s v="Asian/Chinese/Japanese/Korean/Pacific Islander"/>
    <x v="0"/>
    <s v="A1c"/>
    <x v="6"/>
    <m/>
    <x v="1"/>
    <n v="1"/>
    <n v="0"/>
    <n v="0"/>
    <n v="0"/>
    <n v="1"/>
    <n v="0"/>
  </r>
  <r>
    <n v="1734"/>
    <s v="Female"/>
    <d v="1995-12-21T00:00:00"/>
    <n v="27"/>
    <n v="4"/>
    <x v="5"/>
    <x v="0"/>
    <s v="Black/African Am"/>
    <x v="0"/>
    <s v="A1c"/>
    <x v="447"/>
    <n v="5.8852734565734863"/>
    <x v="0"/>
    <n v="1"/>
    <n v="1"/>
    <n v="1"/>
    <n v="1"/>
    <n v="1"/>
    <n v="1"/>
  </r>
  <r>
    <n v="1738"/>
    <s v="Male"/>
    <d v="1998-01-20T00:00:00"/>
    <n v="25"/>
    <n v="4"/>
    <x v="5"/>
    <x v="1"/>
    <s v="White/Caucasian"/>
    <x v="0"/>
    <s v="A1c"/>
    <x v="105"/>
    <n v="7.1132307052612305"/>
    <x v="0"/>
    <n v="1"/>
    <n v="1"/>
    <n v="1"/>
    <n v="1"/>
    <n v="1"/>
    <n v="1"/>
  </r>
  <r>
    <n v="1743"/>
    <s v="Male"/>
    <d v="1984-01-09T00:00:00"/>
    <n v="39"/>
    <n v="4"/>
    <x v="5"/>
    <x v="2"/>
    <s v="Asian/Chinese/Japanese/Korean/Pacific Islander"/>
    <x v="0"/>
    <s v="A1c"/>
    <x v="6"/>
    <m/>
    <x v="0"/>
    <n v="1"/>
    <n v="0"/>
    <n v="0"/>
    <n v="0"/>
    <n v="1"/>
    <n v="0"/>
  </r>
  <r>
    <n v="1757"/>
    <s v="Male"/>
    <d v="1933-05-07T00:00:00"/>
    <n v="90"/>
    <n v="4"/>
    <x v="5"/>
    <x v="1"/>
    <s v="White/Caucasian"/>
    <x v="0"/>
    <s v="A1c"/>
    <x v="552"/>
    <n v="9.6305007934570313"/>
    <x v="1"/>
    <n v="1"/>
    <n v="1"/>
    <n v="1"/>
    <n v="1"/>
    <n v="0"/>
    <n v="0"/>
  </r>
  <r>
    <n v="1769"/>
    <s v="Male"/>
    <d v="1962-11-15T00:00:00"/>
    <n v="60"/>
    <n v="4"/>
    <x v="5"/>
    <x v="1"/>
    <s v="White/Caucasian"/>
    <x v="0"/>
    <s v="A1c"/>
    <x v="553"/>
    <n v="8.0679845809936523"/>
    <x v="0"/>
    <n v="1"/>
    <n v="1"/>
    <n v="1"/>
    <n v="1"/>
    <n v="0"/>
    <n v="0"/>
  </r>
  <r>
    <n v="1771"/>
    <s v="Female"/>
    <d v="1976-10-12T00:00:00"/>
    <n v="46"/>
    <n v="4"/>
    <x v="5"/>
    <x v="4"/>
    <s v="Unknown"/>
    <x v="0"/>
    <s v="A1c"/>
    <x v="6"/>
    <m/>
    <x v="0"/>
    <n v="1"/>
    <n v="0"/>
    <n v="0"/>
    <n v="0"/>
    <n v="1"/>
    <n v="0"/>
  </r>
  <r>
    <n v="1787"/>
    <s v="Male"/>
    <d v="1937-05-28T00:00:00"/>
    <n v="86"/>
    <n v="4"/>
    <x v="5"/>
    <x v="1"/>
    <s v="White/Caucasian"/>
    <x v="0"/>
    <s v="A1c"/>
    <x v="350"/>
    <n v="7.072873592376709"/>
    <x v="1"/>
    <n v="1"/>
    <n v="1"/>
    <n v="1"/>
    <n v="1"/>
    <n v="1"/>
    <n v="1"/>
  </r>
  <r>
    <n v="1820"/>
    <s v="Female"/>
    <d v="1970-04-16T00:00:00"/>
    <n v="53"/>
    <n v="4"/>
    <x v="5"/>
    <x v="1"/>
    <s v="White/Caucasian"/>
    <x v="0"/>
    <s v="A1c"/>
    <x v="248"/>
    <n v="9.1148967742919922"/>
    <x v="0"/>
    <n v="1"/>
    <n v="1"/>
    <n v="1"/>
    <n v="1"/>
    <n v="0"/>
    <n v="0"/>
  </r>
  <r>
    <n v="1836"/>
    <s v="Male"/>
    <d v="1966-05-15T00:00:00"/>
    <n v="57"/>
    <n v="4"/>
    <x v="5"/>
    <x v="1"/>
    <s v="White/Caucasian"/>
    <x v="0"/>
    <s v="A1c"/>
    <x v="523"/>
    <n v="8.4499263763427734"/>
    <x v="0"/>
    <n v="1"/>
    <n v="1"/>
    <n v="1"/>
    <n v="1"/>
    <n v="0"/>
    <n v="0"/>
  </r>
  <r>
    <n v="1883"/>
    <s v="Male"/>
    <d v="2002-07-28T00:00:00"/>
    <n v="20"/>
    <n v="4"/>
    <x v="5"/>
    <x v="1"/>
    <s v="White/Caucasian"/>
    <x v="0"/>
    <s v="A1c"/>
    <x v="378"/>
    <n v="7.425417423248291"/>
    <x v="0"/>
    <n v="1"/>
    <n v="1"/>
    <n v="1"/>
    <n v="1"/>
    <n v="1"/>
    <n v="1"/>
  </r>
  <r>
    <n v="1897"/>
    <s v="Male"/>
    <d v="1951-08-05T00:00:00"/>
    <n v="71"/>
    <n v="4"/>
    <x v="5"/>
    <x v="1"/>
    <s v="White/Caucasian"/>
    <x v="0"/>
    <s v="A1c"/>
    <x v="415"/>
    <n v="9.5808038711547852"/>
    <x v="0"/>
    <n v="1"/>
    <n v="1"/>
    <n v="1"/>
    <n v="1"/>
    <n v="0"/>
    <n v="0"/>
  </r>
  <r>
    <n v="1906"/>
    <s v="Male"/>
    <d v="1997-05-26T00:00:00"/>
    <n v="26"/>
    <n v="4"/>
    <x v="5"/>
    <x v="0"/>
    <s v="Black/African Am"/>
    <x v="0"/>
    <s v="A1c"/>
    <x v="185"/>
    <n v="6.9762063026428223"/>
    <x v="0"/>
    <n v="1"/>
    <n v="1"/>
    <n v="1"/>
    <n v="1"/>
    <n v="1"/>
    <n v="1"/>
  </r>
  <r>
    <n v="1915"/>
    <s v="Male"/>
    <d v="2006-05-17T00:00:00"/>
    <n v="17"/>
    <n v="4"/>
    <x v="5"/>
    <x v="3"/>
    <s v="Other"/>
    <x v="0"/>
    <s v="A1c"/>
    <x v="6"/>
    <m/>
    <x v="1"/>
    <n v="1"/>
    <n v="0"/>
    <n v="0"/>
    <n v="0"/>
    <n v="1"/>
    <n v="0"/>
  </r>
  <r>
    <n v="1920"/>
    <s v="Male"/>
    <d v="1963-03-30T00:00:00"/>
    <n v="60"/>
    <n v="4"/>
    <x v="5"/>
    <x v="1"/>
    <s v="White/Caucasian"/>
    <x v="0"/>
    <s v="A1c"/>
    <x v="130"/>
    <n v="7.0267457962036133"/>
    <x v="0"/>
    <n v="1"/>
    <n v="1"/>
    <n v="1"/>
    <n v="1"/>
    <n v="1"/>
    <n v="1"/>
  </r>
  <r>
    <n v="1922"/>
    <s v="Male"/>
    <d v="1957-05-11T00:00:00"/>
    <n v="66"/>
    <n v="4"/>
    <x v="5"/>
    <x v="1"/>
    <s v="White/Caucasian"/>
    <x v="0"/>
    <s v="A1c"/>
    <x v="378"/>
    <n v="6.1798887252807617"/>
    <x v="0"/>
    <n v="1"/>
    <n v="1"/>
    <n v="1"/>
    <n v="1"/>
    <n v="1"/>
    <n v="1"/>
  </r>
  <r>
    <n v="1933"/>
    <s v="Female"/>
    <d v="2001-04-21T00:00:00"/>
    <n v="22"/>
    <n v="4"/>
    <x v="5"/>
    <x v="1"/>
    <s v="White/Caucasian"/>
    <x v="0"/>
    <s v="A1c"/>
    <x v="311"/>
    <n v="6.5549650192260742"/>
    <x v="0"/>
    <n v="1"/>
    <n v="1"/>
    <n v="1"/>
    <n v="1"/>
    <n v="1"/>
    <n v="1"/>
  </r>
  <r>
    <n v="1939"/>
    <s v="Male"/>
    <d v="2005-05-07T00:00:00"/>
    <n v="18"/>
    <n v="4"/>
    <x v="5"/>
    <x v="1"/>
    <s v="White/Caucasian"/>
    <x v="0"/>
    <s v="A1c"/>
    <x v="423"/>
    <n v="8.2911348342895508"/>
    <x v="0"/>
    <n v="1"/>
    <n v="1"/>
    <n v="1"/>
    <n v="1"/>
    <n v="0"/>
    <n v="0"/>
  </r>
  <r>
    <n v="1947"/>
    <s v="Male"/>
    <d v="1949-07-10T00:00:00"/>
    <n v="73"/>
    <n v="4"/>
    <x v="5"/>
    <x v="1"/>
    <s v="White/Caucasian"/>
    <x v="0"/>
    <s v="A1c"/>
    <x v="554"/>
    <n v="8.2776823043823242"/>
    <x v="0"/>
    <n v="1"/>
    <n v="1"/>
    <n v="1"/>
    <n v="1"/>
    <n v="0"/>
    <n v="0"/>
  </r>
  <r>
    <n v="1948"/>
    <s v="Male"/>
    <d v="1945-05-18T00:00:00"/>
    <n v="78"/>
    <n v="4"/>
    <x v="5"/>
    <x v="1"/>
    <s v="White/Caucasian"/>
    <x v="0"/>
    <s v="A1c"/>
    <x v="296"/>
    <n v="7.4880270957946777"/>
    <x v="1"/>
    <n v="1"/>
    <n v="1"/>
    <n v="1"/>
    <n v="1"/>
    <n v="1"/>
    <n v="1"/>
  </r>
  <r>
    <n v="1954"/>
    <s v="Female"/>
    <d v="1971-01-15T00:00:00"/>
    <n v="52"/>
    <n v="4"/>
    <x v="5"/>
    <x v="1"/>
    <s v="White/Caucasian"/>
    <x v="0"/>
    <s v="A1c"/>
    <x v="540"/>
    <n v="6.3424968719482422"/>
    <x v="0"/>
    <n v="1"/>
    <n v="1"/>
    <n v="1"/>
    <n v="1"/>
    <n v="1"/>
    <n v="1"/>
  </r>
  <r>
    <n v="1958"/>
    <s v="Female"/>
    <d v="1980-04-14T00:00:00"/>
    <n v="43"/>
    <n v="4"/>
    <x v="5"/>
    <x v="1"/>
    <s v="White/Caucasian"/>
    <x v="0"/>
    <s v="A1c"/>
    <x v="34"/>
    <n v="7.4424967765808105"/>
    <x v="0"/>
    <n v="1"/>
    <n v="1"/>
    <n v="1"/>
    <n v="1"/>
    <n v="1"/>
    <n v="1"/>
  </r>
  <r>
    <n v="1975"/>
    <s v="Male"/>
    <d v="1941-05-29T00:00:00"/>
    <n v="82"/>
    <n v="4"/>
    <x v="5"/>
    <x v="1"/>
    <s v="White/Caucasian"/>
    <x v="0"/>
    <s v="A1c"/>
    <x v="498"/>
    <n v="7.5527796745300293"/>
    <x v="1"/>
    <n v="1"/>
    <n v="1"/>
    <n v="1"/>
    <n v="1"/>
    <n v="1"/>
    <n v="1"/>
  </r>
  <r>
    <n v="1985"/>
    <s v="Male"/>
    <d v="2004-07-15T00:00:00"/>
    <n v="18"/>
    <n v="4"/>
    <x v="5"/>
    <x v="1"/>
    <s v="White/Caucasian"/>
    <x v="0"/>
    <s v="A1c"/>
    <x v="252"/>
    <n v="7.5394349098205566"/>
    <x v="0"/>
    <n v="1"/>
    <n v="1"/>
    <n v="1"/>
    <n v="1"/>
    <n v="1"/>
    <n v="1"/>
  </r>
  <r>
    <n v="1986"/>
    <s v="Male"/>
    <d v="1985-05-18T00:00:00"/>
    <n v="38"/>
    <n v="4"/>
    <x v="5"/>
    <x v="1"/>
    <s v="White/Caucasian"/>
    <x v="0"/>
    <s v="A1c"/>
    <x v="15"/>
    <n v="8.269312858581543"/>
    <x v="0"/>
    <n v="1"/>
    <n v="1"/>
    <n v="1"/>
    <n v="1"/>
    <n v="0"/>
    <n v="0"/>
  </r>
  <r>
    <n v="1990"/>
    <s v="Male"/>
    <d v="2009-04-28T00:00:00"/>
    <n v="14"/>
    <n v="4"/>
    <x v="5"/>
    <x v="1"/>
    <s v="White/Caucasian"/>
    <x v="0"/>
    <s v="A1c"/>
    <x v="497"/>
    <n v="8.1528120040893555"/>
    <x v="1"/>
    <n v="1"/>
    <n v="1"/>
    <n v="1"/>
    <n v="1"/>
    <n v="0"/>
    <n v="0"/>
  </r>
  <r>
    <n v="2002"/>
    <s v="Female"/>
    <d v="1979-08-09T00:00:00"/>
    <n v="43"/>
    <n v="4"/>
    <x v="5"/>
    <x v="4"/>
    <s v="Unknown"/>
    <x v="0"/>
    <s v="A1c"/>
    <x v="6"/>
    <m/>
    <x v="0"/>
    <n v="1"/>
    <n v="0"/>
    <n v="0"/>
    <n v="0"/>
    <n v="1"/>
    <n v="0"/>
  </r>
  <r>
    <n v="2015"/>
    <s v="Female"/>
    <d v="1987-04-06T00:00:00"/>
    <n v="36"/>
    <n v="4"/>
    <x v="5"/>
    <x v="1"/>
    <s v="White/Caucasian"/>
    <x v="3"/>
    <s v="A1c"/>
    <x v="53"/>
    <n v="6.7702584266662598"/>
    <x v="0"/>
    <n v="1"/>
    <n v="1"/>
    <n v="1"/>
    <n v="1"/>
    <n v="1"/>
    <n v="1"/>
  </r>
  <r>
    <n v="2017"/>
    <s v="Female"/>
    <d v="1990-04-03T00:00:00"/>
    <n v="33"/>
    <n v="4"/>
    <x v="5"/>
    <x v="1"/>
    <s v="White/Caucasian"/>
    <x v="0"/>
    <s v="A1c"/>
    <x v="40"/>
    <n v="8.6602048873901367"/>
    <x v="0"/>
    <n v="1"/>
    <n v="1"/>
    <n v="1"/>
    <n v="1"/>
    <n v="0"/>
    <n v="0"/>
  </r>
  <r>
    <n v="2020"/>
    <s v="Male"/>
    <d v="1994-02-16T00:00:00"/>
    <n v="29"/>
    <n v="4"/>
    <x v="5"/>
    <x v="1"/>
    <s v="White/Caucasian"/>
    <x v="0"/>
    <s v="A1c"/>
    <x v="157"/>
    <n v="6.2706313133239746"/>
    <x v="0"/>
    <n v="1"/>
    <n v="1"/>
    <n v="1"/>
    <n v="1"/>
    <n v="1"/>
    <n v="1"/>
  </r>
  <r>
    <n v="2022"/>
    <s v="Male"/>
    <d v="1972-10-31T00:00:00"/>
    <n v="50"/>
    <n v="4"/>
    <x v="5"/>
    <x v="1"/>
    <s v="White/Caucasian"/>
    <x v="0"/>
    <s v="A1c"/>
    <x v="213"/>
    <n v="9.2807683944702148"/>
    <x v="0"/>
    <n v="1"/>
    <n v="1"/>
    <n v="1"/>
    <n v="1"/>
    <n v="0"/>
    <n v="0"/>
  </r>
  <r>
    <n v="2032"/>
    <s v="Male"/>
    <d v="1967-01-09T00:00:00"/>
    <n v="56"/>
    <n v="4"/>
    <x v="5"/>
    <x v="1"/>
    <s v="White/Caucasian"/>
    <x v="0"/>
    <s v="A1c"/>
    <x v="555"/>
    <n v="8.6569194793701172"/>
    <x v="0"/>
    <n v="1"/>
    <n v="1"/>
    <n v="1"/>
    <n v="1"/>
    <n v="0"/>
    <n v="0"/>
  </r>
  <r>
    <n v="2035"/>
    <s v="Male"/>
    <d v="1946-02-10T00:00:00"/>
    <n v="77"/>
    <n v="4"/>
    <x v="5"/>
    <x v="1"/>
    <s v="White/Caucasian"/>
    <x v="0"/>
    <s v="A1c"/>
    <x v="237"/>
    <n v="6.0712838172912598"/>
    <x v="1"/>
    <n v="1"/>
    <n v="1"/>
    <n v="1"/>
    <n v="1"/>
    <n v="1"/>
    <n v="1"/>
  </r>
  <r>
    <n v="2041"/>
    <s v="Female"/>
    <d v="1924-07-31T00:00:00"/>
    <n v="98"/>
    <n v="4"/>
    <x v="5"/>
    <x v="1"/>
    <s v="White/Caucasian"/>
    <x v="2"/>
    <s v="A1c"/>
    <x v="78"/>
    <n v="9.6145009994506836"/>
    <x v="1"/>
    <n v="1"/>
    <n v="1"/>
    <n v="1"/>
    <n v="1"/>
    <n v="0"/>
    <n v="0"/>
  </r>
  <r>
    <n v="2046"/>
    <s v="Male"/>
    <d v="1971-06-23T00:00:00"/>
    <n v="51"/>
    <n v="4"/>
    <x v="5"/>
    <x v="1"/>
    <s v="White/Caucasian"/>
    <x v="0"/>
    <s v="A1c"/>
    <x v="307"/>
    <n v="8.0551738739013672"/>
    <x v="0"/>
    <n v="1"/>
    <n v="1"/>
    <n v="1"/>
    <n v="1"/>
    <n v="0"/>
    <n v="0"/>
  </r>
  <r>
    <n v="2056"/>
    <s v="Female"/>
    <d v="1965-02-06T00:00:00"/>
    <n v="58"/>
    <n v="4"/>
    <x v="5"/>
    <x v="1"/>
    <s v="White/Caucasian"/>
    <x v="0"/>
    <s v="A1c"/>
    <x v="166"/>
    <n v="7.2052607536315918"/>
    <x v="0"/>
    <n v="1"/>
    <n v="1"/>
    <n v="1"/>
    <n v="1"/>
    <n v="1"/>
    <n v="1"/>
  </r>
  <r>
    <n v="2079"/>
    <s v="Female"/>
    <d v="2002-04-11T00:00:00"/>
    <n v="21"/>
    <n v="4"/>
    <x v="5"/>
    <x v="1"/>
    <s v="White/Caucasian"/>
    <x v="0"/>
    <s v="A1c"/>
    <x v="549"/>
    <n v="7.7304143905639648"/>
    <x v="0"/>
    <n v="1"/>
    <n v="1"/>
    <n v="1"/>
    <n v="1"/>
    <n v="1"/>
    <n v="1"/>
  </r>
  <r>
    <n v="2081"/>
    <s v="Female"/>
    <d v="1948-01-10T00:00:00"/>
    <n v="75"/>
    <n v="4"/>
    <x v="5"/>
    <x v="1"/>
    <s v="White/Caucasian"/>
    <x v="0"/>
    <s v="A1c"/>
    <x v="59"/>
    <n v="7.9263386726379395"/>
    <x v="0"/>
    <n v="1"/>
    <n v="1"/>
    <n v="1"/>
    <n v="1"/>
    <n v="1"/>
    <n v="1"/>
  </r>
  <r>
    <n v="2089"/>
    <s v="Male"/>
    <d v="1954-03-03T00:00:00"/>
    <n v="69"/>
    <n v="4"/>
    <x v="5"/>
    <x v="1"/>
    <s v="White/Caucasian"/>
    <x v="0"/>
    <s v="A1c"/>
    <x v="200"/>
    <n v="7.5214757919311523"/>
    <x v="0"/>
    <n v="1"/>
    <n v="1"/>
    <n v="1"/>
    <n v="1"/>
    <n v="1"/>
    <n v="1"/>
  </r>
  <r>
    <n v="2090"/>
    <s v="Male"/>
    <d v="1931-11-30T00:00:00"/>
    <n v="91"/>
    <n v="4"/>
    <x v="5"/>
    <x v="1"/>
    <s v="White/Caucasian"/>
    <x v="2"/>
    <s v="A1c"/>
    <x v="155"/>
    <n v="5.91949462890625"/>
    <x v="1"/>
    <n v="1"/>
    <n v="1"/>
    <n v="1"/>
    <n v="1"/>
    <n v="1"/>
    <n v="1"/>
  </r>
  <r>
    <n v="2093"/>
    <s v="Female"/>
    <d v="1935-08-14T00:00:00"/>
    <n v="87"/>
    <n v="4"/>
    <x v="5"/>
    <x v="1"/>
    <s v="White/Caucasian"/>
    <x v="0"/>
    <s v="A1c"/>
    <x v="194"/>
    <n v="9.2053546905517578"/>
    <x v="1"/>
    <n v="1"/>
    <n v="1"/>
    <n v="1"/>
    <n v="1"/>
    <n v="0"/>
    <n v="0"/>
  </r>
  <r>
    <n v="2094"/>
    <s v="Male"/>
    <d v="1978-11-12T00:00:00"/>
    <n v="44"/>
    <n v="4"/>
    <x v="5"/>
    <x v="1"/>
    <s v="White/Caucasian"/>
    <x v="0"/>
    <s v="A1c"/>
    <x v="284"/>
    <n v="9.3983249664306641"/>
    <x v="0"/>
    <n v="1"/>
    <n v="1"/>
    <n v="1"/>
    <n v="1"/>
    <n v="0"/>
    <n v="0"/>
  </r>
  <r>
    <n v="2114"/>
    <s v="Male"/>
    <d v="1978-01-15T00:00:00"/>
    <n v="45"/>
    <n v="4"/>
    <x v="5"/>
    <x v="1"/>
    <s v="White/Caucasian"/>
    <x v="0"/>
    <s v="A1c"/>
    <x v="166"/>
    <n v="7.160576343536377"/>
    <x v="0"/>
    <n v="1"/>
    <n v="1"/>
    <n v="1"/>
    <n v="1"/>
    <n v="1"/>
    <n v="1"/>
  </r>
  <r>
    <n v="2118"/>
    <s v="Female"/>
    <d v="1972-12-25T00:00:00"/>
    <n v="50"/>
    <n v="4"/>
    <x v="5"/>
    <x v="1"/>
    <s v="White/Caucasian"/>
    <x v="0"/>
    <s v="A1c"/>
    <x v="270"/>
    <n v="6.0738873481750488"/>
    <x v="0"/>
    <n v="1"/>
    <n v="1"/>
    <n v="1"/>
    <n v="1"/>
    <n v="1"/>
    <n v="1"/>
  </r>
  <r>
    <n v="2123"/>
    <s v="Female"/>
    <d v="1953-01-20T00:00:00"/>
    <n v="70"/>
    <n v="4"/>
    <x v="5"/>
    <x v="1"/>
    <s v="White/Caucasian"/>
    <x v="0"/>
    <s v="A1c"/>
    <x v="379"/>
    <n v="9.2930841445922852"/>
    <x v="0"/>
    <n v="1"/>
    <n v="1"/>
    <n v="1"/>
    <n v="1"/>
    <n v="0"/>
    <n v="0"/>
  </r>
  <r>
    <n v="2129"/>
    <s v="Male"/>
    <d v="1929-05-31T00:00:00"/>
    <n v="94"/>
    <n v="4"/>
    <x v="5"/>
    <x v="1"/>
    <s v="White/Caucasian"/>
    <x v="2"/>
    <s v="A1c"/>
    <x v="409"/>
    <n v="7.4098687171936035"/>
    <x v="1"/>
    <n v="1"/>
    <n v="1"/>
    <n v="1"/>
    <n v="1"/>
    <n v="1"/>
    <n v="1"/>
  </r>
  <r>
    <n v="2145"/>
    <s v="Female"/>
    <d v="1928-01-13T00:00:00"/>
    <n v="95"/>
    <n v="4"/>
    <x v="5"/>
    <x v="1"/>
    <s v="White/Caucasian"/>
    <x v="2"/>
    <s v="A1c"/>
    <x v="216"/>
    <n v="6.9818263053894043"/>
    <x v="1"/>
    <n v="1"/>
    <n v="1"/>
    <n v="1"/>
    <n v="1"/>
    <n v="1"/>
    <n v="1"/>
  </r>
  <r>
    <n v="2174"/>
    <s v="Male"/>
    <d v="2003-12-05T00:00:00"/>
    <n v="19"/>
    <n v="4"/>
    <x v="5"/>
    <x v="1"/>
    <s v="White/Caucasian"/>
    <x v="0"/>
    <s v="A1c"/>
    <x v="305"/>
    <n v="6.9773960113525391"/>
    <x v="0"/>
    <n v="1"/>
    <n v="1"/>
    <n v="1"/>
    <n v="1"/>
    <n v="1"/>
    <n v="1"/>
  </r>
  <r>
    <n v="2176"/>
    <s v="Male"/>
    <d v="1999-09-30T00:00:00"/>
    <n v="23"/>
    <n v="4"/>
    <x v="5"/>
    <x v="1"/>
    <s v="White/Caucasian"/>
    <x v="0"/>
    <s v="A1c"/>
    <x v="350"/>
    <n v="5.8369765281677246"/>
    <x v="0"/>
    <n v="1"/>
    <n v="1"/>
    <n v="1"/>
    <n v="1"/>
    <n v="1"/>
    <n v="1"/>
  </r>
  <r>
    <n v="2179"/>
    <s v="Male"/>
    <d v="1982-07-04T00:00:00"/>
    <n v="40"/>
    <n v="4"/>
    <x v="5"/>
    <x v="1"/>
    <s v="White/Caucasian"/>
    <x v="0"/>
    <s v="A1c"/>
    <x v="203"/>
    <n v="6.4883618354797363"/>
    <x v="0"/>
    <n v="1"/>
    <n v="1"/>
    <n v="1"/>
    <n v="1"/>
    <n v="1"/>
    <n v="1"/>
  </r>
  <r>
    <n v="2192"/>
    <s v="Male"/>
    <d v="1977-08-30T00:00:00"/>
    <n v="45"/>
    <n v="4"/>
    <x v="5"/>
    <x v="1"/>
    <s v="White/Caucasian"/>
    <x v="0"/>
    <s v="A1c"/>
    <x v="68"/>
    <n v="7.0662593841552734"/>
    <x v="0"/>
    <n v="1"/>
    <n v="1"/>
    <n v="1"/>
    <n v="1"/>
    <n v="1"/>
    <n v="1"/>
  </r>
  <r>
    <n v="2193"/>
    <s v="Male"/>
    <d v="1947-06-02T00:00:00"/>
    <n v="76"/>
    <n v="4"/>
    <x v="5"/>
    <x v="1"/>
    <s v="White/Caucasian"/>
    <x v="0"/>
    <s v="A1c"/>
    <x v="304"/>
    <n v="8.3775157928466797"/>
    <x v="1"/>
    <n v="1"/>
    <n v="1"/>
    <n v="1"/>
    <n v="1"/>
    <n v="0"/>
    <n v="0"/>
  </r>
  <r>
    <n v="2203"/>
    <s v="Female"/>
    <d v="2001-08-18T00:00:00"/>
    <n v="21"/>
    <n v="4"/>
    <x v="5"/>
    <x v="1"/>
    <s v="White/Caucasian"/>
    <x v="0"/>
    <s v="A1c"/>
    <x v="556"/>
    <n v="9.0563430786132813"/>
    <x v="0"/>
    <n v="1"/>
    <n v="1"/>
    <n v="1"/>
    <n v="1"/>
    <n v="0"/>
    <n v="0"/>
  </r>
  <r>
    <n v="2211"/>
    <s v="Female"/>
    <d v="1968-11-17T00:00:00"/>
    <n v="54"/>
    <n v="4"/>
    <x v="5"/>
    <x v="1"/>
    <s v="White/Caucasian"/>
    <x v="0"/>
    <s v="A1c"/>
    <x v="298"/>
    <n v="9.6931962966918945"/>
    <x v="0"/>
    <n v="1"/>
    <n v="1"/>
    <n v="1"/>
    <n v="1"/>
    <n v="0"/>
    <n v="0"/>
  </r>
  <r>
    <n v="2238"/>
    <s v="Female"/>
    <d v="1996-08-26T00:00:00"/>
    <n v="26"/>
    <n v="4"/>
    <x v="5"/>
    <x v="1"/>
    <s v="White/Caucasian"/>
    <x v="0"/>
    <s v="A1c"/>
    <x v="9"/>
    <n v="6.190889835357666"/>
    <x v="0"/>
    <n v="1"/>
    <n v="1"/>
    <n v="1"/>
    <n v="1"/>
    <n v="1"/>
    <n v="1"/>
  </r>
  <r>
    <n v="2242"/>
    <s v="Male"/>
    <d v="1946-12-20T00:00:00"/>
    <n v="76"/>
    <n v="4"/>
    <x v="5"/>
    <x v="1"/>
    <s v="White/Caucasian"/>
    <x v="0"/>
    <s v="A1c"/>
    <x v="353"/>
    <n v="9.6218357086181641"/>
    <x v="1"/>
    <n v="1"/>
    <n v="1"/>
    <n v="1"/>
    <n v="1"/>
    <n v="0"/>
    <n v="0"/>
  </r>
  <r>
    <n v="2249"/>
    <s v="Male"/>
    <d v="1940-09-27T00:00:00"/>
    <n v="82"/>
    <n v="4"/>
    <x v="5"/>
    <x v="1"/>
    <s v="White/Caucasian"/>
    <x v="1"/>
    <s v="A1c"/>
    <x v="553"/>
    <n v="6.5"/>
    <x v="1"/>
    <n v="1"/>
    <n v="1"/>
    <n v="1"/>
    <n v="1"/>
    <n v="1"/>
    <n v="1"/>
  </r>
  <r>
    <n v="2252"/>
    <s v="Male"/>
    <d v="2003-08-24T00:00:00"/>
    <n v="19"/>
    <n v="4"/>
    <x v="5"/>
    <x v="3"/>
    <s v="Other"/>
    <x v="0"/>
    <s v="A1c"/>
    <x v="6"/>
    <m/>
    <x v="0"/>
    <n v="1"/>
    <n v="0"/>
    <n v="0"/>
    <n v="0"/>
    <n v="1"/>
    <n v="0"/>
  </r>
  <r>
    <n v="2255"/>
    <s v="Male"/>
    <d v="1987-08-29T00:00:00"/>
    <n v="35"/>
    <n v="4"/>
    <x v="5"/>
    <x v="5"/>
    <s v="Am Indian/Alaskan Native/AMERICAN INDIAN"/>
    <x v="0"/>
    <s v="A1c"/>
    <x v="66"/>
    <n v="6.0743064880371094"/>
    <x v="0"/>
    <n v="1"/>
    <n v="1"/>
    <n v="1"/>
    <n v="1"/>
    <n v="1"/>
    <n v="1"/>
  </r>
  <r>
    <n v="2277"/>
    <s v="Female"/>
    <d v="1962-08-16T00:00:00"/>
    <n v="60"/>
    <n v="4"/>
    <x v="5"/>
    <x v="1"/>
    <s v="White/Caucasian"/>
    <x v="0"/>
    <s v="A1c"/>
    <x v="344"/>
    <n v="9.0803184509277344"/>
    <x v="0"/>
    <n v="1"/>
    <n v="1"/>
    <n v="1"/>
    <n v="1"/>
    <n v="0"/>
    <n v="0"/>
  </r>
  <r>
    <n v="2302"/>
    <s v="Male"/>
    <d v="1988-10-21T00:00:00"/>
    <n v="34"/>
    <n v="4"/>
    <x v="5"/>
    <x v="1"/>
    <s v="White/Caucasian"/>
    <x v="0"/>
    <s v="A1c"/>
    <x v="121"/>
    <n v="8.8443374633789063"/>
    <x v="0"/>
    <n v="1"/>
    <n v="1"/>
    <n v="1"/>
    <n v="1"/>
    <n v="0"/>
    <n v="0"/>
  </r>
  <r>
    <n v="2315"/>
    <s v="Male"/>
    <d v="1960-01-22T00:00:00"/>
    <n v="63"/>
    <n v="4"/>
    <x v="5"/>
    <x v="1"/>
    <s v="White/Caucasian"/>
    <x v="0"/>
    <s v="A1c"/>
    <x v="13"/>
    <n v="9.3977174758911133"/>
    <x v="0"/>
    <n v="1"/>
    <n v="1"/>
    <n v="1"/>
    <n v="1"/>
    <n v="0"/>
    <n v="0"/>
  </r>
  <r>
    <n v="2338"/>
    <s v="Female"/>
    <d v="1982-08-18T00:00:00"/>
    <n v="40"/>
    <n v="4"/>
    <x v="5"/>
    <x v="1"/>
    <s v="White/Caucasian"/>
    <x v="0"/>
    <s v="A1c"/>
    <x v="550"/>
    <n v="9.2090187072753906"/>
    <x v="0"/>
    <n v="1"/>
    <n v="1"/>
    <n v="1"/>
    <n v="1"/>
    <n v="0"/>
    <n v="0"/>
  </r>
  <r>
    <n v="2340"/>
    <s v="Female"/>
    <d v="1939-01-10T00:00:00"/>
    <n v="84"/>
    <n v="4"/>
    <x v="5"/>
    <x v="1"/>
    <s v="White/Caucasian"/>
    <x v="0"/>
    <s v="A1c"/>
    <x v="171"/>
    <n v="6.4119677543640137"/>
    <x v="1"/>
    <n v="1"/>
    <n v="1"/>
    <n v="1"/>
    <n v="1"/>
    <n v="1"/>
    <n v="1"/>
  </r>
  <r>
    <n v="2343"/>
    <s v="Male"/>
    <d v="1925-11-24T00:00:00"/>
    <n v="97"/>
    <n v="4"/>
    <x v="5"/>
    <x v="1"/>
    <s v="White/Caucasian"/>
    <x v="2"/>
    <s v="A1c"/>
    <x v="280"/>
    <n v="9.3982067108154297"/>
    <x v="1"/>
    <n v="1"/>
    <n v="1"/>
    <n v="1"/>
    <n v="1"/>
    <n v="0"/>
    <n v="0"/>
  </r>
  <r>
    <n v="2354"/>
    <s v="Male"/>
    <d v="1935-04-01T00:00:00"/>
    <n v="88"/>
    <n v="4"/>
    <x v="5"/>
    <x v="1"/>
    <s v="White/Caucasian"/>
    <x v="0"/>
    <s v="A1c"/>
    <x v="174"/>
    <n v="9.6374702453613281"/>
    <x v="1"/>
    <n v="1"/>
    <n v="1"/>
    <n v="1"/>
    <n v="1"/>
    <n v="0"/>
    <n v="0"/>
  </r>
  <r>
    <n v="2395"/>
    <s v="Female"/>
    <d v="1951-06-30T00:00:00"/>
    <n v="71"/>
    <n v="4"/>
    <x v="5"/>
    <x v="0"/>
    <s v="Black/African Am"/>
    <x v="0"/>
    <s v="A1c"/>
    <x v="388"/>
    <n v="8.7097501754760742"/>
    <x v="0"/>
    <n v="1"/>
    <n v="1"/>
    <n v="1"/>
    <n v="1"/>
    <n v="0"/>
    <n v="0"/>
  </r>
  <r>
    <n v="2402"/>
    <s v="Female"/>
    <d v="1985-10-26T00:00:00"/>
    <n v="37"/>
    <n v="4"/>
    <x v="5"/>
    <x v="1"/>
    <s v="White/Caucasian"/>
    <x v="3"/>
    <s v="A1c"/>
    <x v="177"/>
    <n v="9.4546480178833008"/>
    <x v="0"/>
    <n v="1"/>
    <n v="1"/>
    <n v="1"/>
    <n v="1"/>
    <n v="0"/>
    <n v="0"/>
  </r>
  <r>
    <n v="2423"/>
    <s v="Male"/>
    <d v="1929-03-07T00:00:00"/>
    <n v="94"/>
    <n v="4"/>
    <x v="5"/>
    <x v="1"/>
    <s v="White/Caucasian"/>
    <x v="2"/>
    <s v="A1c"/>
    <x v="352"/>
    <n v="7.3494462966918945"/>
    <x v="1"/>
    <n v="1"/>
    <n v="1"/>
    <n v="1"/>
    <n v="1"/>
    <n v="1"/>
    <n v="1"/>
  </r>
  <r>
    <n v="2442"/>
    <s v="Male"/>
    <d v="2007-12-27T00:00:00"/>
    <n v="15"/>
    <n v="4"/>
    <x v="5"/>
    <x v="1"/>
    <s v="White/Caucasian"/>
    <x v="0"/>
    <s v="A1c"/>
    <x v="504"/>
    <n v="9.3179502487182617"/>
    <x v="1"/>
    <n v="1"/>
    <n v="1"/>
    <n v="1"/>
    <n v="1"/>
    <n v="0"/>
    <n v="0"/>
  </r>
  <r>
    <n v="2448"/>
    <s v="Male"/>
    <d v="1967-11-16T00:00:00"/>
    <n v="55"/>
    <n v="4"/>
    <x v="5"/>
    <x v="1"/>
    <s v="White/Caucasian"/>
    <x v="0"/>
    <s v="A1c"/>
    <x v="513"/>
    <n v="8.6870880126953125"/>
    <x v="0"/>
    <n v="1"/>
    <n v="1"/>
    <n v="1"/>
    <n v="1"/>
    <n v="0"/>
    <n v="0"/>
  </r>
  <r>
    <n v="2453"/>
    <s v="Female"/>
    <d v="1984-07-27T00:00:00"/>
    <n v="38"/>
    <n v="4"/>
    <x v="5"/>
    <x v="5"/>
    <s v="Am Indian/Alaskan Native/AMERICAN INDIAN"/>
    <x v="0"/>
    <s v="A1c"/>
    <x v="48"/>
    <n v="8.5819282531738281"/>
    <x v="0"/>
    <n v="1"/>
    <n v="1"/>
    <n v="1"/>
    <n v="1"/>
    <n v="0"/>
    <n v="0"/>
  </r>
  <r>
    <n v="2505"/>
    <s v="Male"/>
    <d v="1960-09-30T00:00:00"/>
    <n v="62"/>
    <n v="4"/>
    <x v="5"/>
    <x v="1"/>
    <s v="White/Caucasian"/>
    <x v="0"/>
    <s v="A1c"/>
    <x v="8"/>
    <n v="7.4482650756835938"/>
    <x v="0"/>
    <n v="1"/>
    <n v="1"/>
    <n v="1"/>
    <n v="1"/>
    <n v="1"/>
    <n v="1"/>
  </r>
  <r>
    <n v="2529"/>
    <s v="Female"/>
    <d v="1956-03-03T00:00:00"/>
    <n v="67"/>
    <n v="4"/>
    <x v="5"/>
    <x v="1"/>
    <s v="White/Caucasian"/>
    <x v="0"/>
    <s v="A1c"/>
    <x v="22"/>
    <n v="6.0201096534729004"/>
    <x v="0"/>
    <n v="1"/>
    <n v="1"/>
    <n v="1"/>
    <n v="1"/>
    <n v="1"/>
    <n v="1"/>
  </r>
  <r>
    <n v="2548"/>
    <s v="Male"/>
    <d v="1988-05-09T00:00:00"/>
    <n v="35"/>
    <n v="4"/>
    <x v="5"/>
    <x v="1"/>
    <s v="White/Caucasian"/>
    <x v="0"/>
    <s v="A1c"/>
    <x v="465"/>
    <n v="8.7357311248779297"/>
    <x v="0"/>
    <n v="1"/>
    <n v="1"/>
    <n v="1"/>
    <n v="1"/>
    <n v="0"/>
    <n v="0"/>
  </r>
  <r>
    <n v="2571"/>
    <s v="Female"/>
    <d v="1926-03-10T00:00:00"/>
    <n v="97"/>
    <n v="4"/>
    <x v="5"/>
    <x v="1"/>
    <s v="White/Caucasian"/>
    <x v="2"/>
    <s v="A1c"/>
    <x v="470"/>
    <n v="8.3084011077880859"/>
    <x v="1"/>
    <n v="1"/>
    <n v="1"/>
    <n v="1"/>
    <n v="1"/>
    <n v="0"/>
    <n v="0"/>
  </r>
  <r>
    <n v="2572"/>
    <s v="Female"/>
    <d v="1988-04-18T00:00:00"/>
    <n v="35"/>
    <n v="4"/>
    <x v="5"/>
    <x v="1"/>
    <s v="White/Caucasian"/>
    <x v="3"/>
    <s v="A1c"/>
    <x v="135"/>
    <n v="9.5868263244628906"/>
    <x v="0"/>
    <n v="1"/>
    <n v="1"/>
    <n v="1"/>
    <n v="1"/>
    <n v="0"/>
    <n v="0"/>
  </r>
  <r>
    <n v="2605"/>
    <s v="Male"/>
    <d v="1927-07-06T00:00:00"/>
    <n v="95"/>
    <n v="4"/>
    <x v="5"/>
    <x v="1"/>
    <s v="White/Caucasian"/>
    <x v="2"/>
    <s v="A1c"/>
    <x v="205"/>
    <n v="5.8871593475341797"/>
    <x v="1"/>
    <n v="1"/>
    <n v="1"/>
    <n v="1"/>
    <n v="1"/>
    <n v="1"/>
    <n v="1"/>
  </r>
  <r>
    <n v="2612"/>
    <s v="Male"/>
    <d v="1991-07-12T00:00:00"/>
    <n v="31"/>
    <n v="4"/>
    <x v="5"/>
    <x v="5"/>
    <s v="Am Indian/Alaskan Native/AMERICAN INDIAN"/>
    <x v="0"/>
    <s v="A1c"/>
    <x v="489"/>
    <n v="9.3255720138549805"/>
    <x v="0"/>
    <n v="1"/>
    <n v="1"/>
    <n v="1"/>
    <n v="1"/>
    <n v="0"/>
    <n v="0"/>
  </r>
  <r>
    <n v="2618"/>
    <s v="Male"/>
    <d v="1981-01-04T00:00:00"/>
    <n v="42"/>
    <n v="4"/>
    <x v="5"/>
    <x v="1"/>
    <s v="White/Caucasian"/>
    <x v="0"/>
    <s v="A1c"/>
    <x v="208"/>
    <n v="9.2210092544555664"/>
    <x v="0"/>
    <n v="1"/>
    <n v="1"/>
    <n v="1"/>
    <n v="1"/>
    <n v="0"/>
    <n v="0"/>
  </r>
  <r>
    <n v="2637"/>
    <s v="Female"/>
    <d v="1950-11-20T00:00:00"/>
    <n v="72"/>
    <n v="4"/>
    <x v="5"/>
    <x v="1"/>
    <s v="White/Caucasian"/>
    <x v="0"/>
    <s v="A1c"/>
    <x v="143"/>
    <n v="7.5283703804016113"/>
    <x v="0"/>
    <n v="1"/>
    <n v="1"/>
    <n v="1"/>
    <n v="1"/>
    <n v="1"/>
    <n v="1"/>
  </r>
  <r>
    <n v="2638"/>
    <s v="Female"/>
    <d v="1929-12-29T00:00:00"/>
    <n v="93"/>
    <n v="4"/>
    <x v="5"/>
    <x v="1"/>
    <s v="White/Caucasian"/>
    <x v="2"/>
    <s v="A1c"/>
    <x v="515"/>
    <n v="6.7426438331604004"/>
    <x v="1"/>
    <n v="1"/>
    <n v="1"/>
    <n v="1"/>
    <n v="1"/>
    <n v="1"/>
    <n v="1"/>
  </r>
  <r>
    <n v="2656"/>
    <s v="Female"/>
    <d v="1979-01-21T00:00:00"/>
    <n v="44"/>
    <n v="4"/>
    <x v="5"/>
    <x v="1"/>
    <s v="White/Caucasian"/>
    <x v="0"/>
    <s v="A1c"/>
    <x v="252"/>
    <n v="9.3789634704589844"/>
    <x v="0"/>
    <n v="1"/>
    <n v="1"/>
    <n v="1"/>
    <n v="1"/>
    <n v="0"/>
    <n v="0"/>
  </r>
  <r>
    <n v="2681"/>
    <s v="Male"/>
    <d v="1949-03-23T00:00:00"/>
    <n v="74"/>
    <n v="4"/>
    <x v="5"/>
    <x v="2"/>
    <s v="Asian/Chinese/Japanese/Korean/Pacific Islander"/>
    <x v="0"/>
    <s v="A1c"/>
    <x v="6"/>
    <m/>
    <x v="0"/>
    <n v="1"/>
    <n v="0"/>
    <n v="0"/>
    <n v="0"/>
    <n v="1"/>
    <n v="0"/>
  </r>
  <r>
    <n v="2686"/>
    <s v="Female"/>
    <d v="1937-09-11T00:00:00"/>
    <n v="85"/>
    <n v="4"/>
    <x v="5"/>
    <x v="1"/>
    <s v="White/Caucasian"/>
    <x v="0"/>
    <s v="A1c"/>
    <x v="467"/>
    <n v="6.8745980262756348"/>
    <x v="1"/>
    <n v="1"/>
    <n v="1"/>
    <n v="1"/>
    <n v="1"/>
    <n v="1"/>
    <n v="1"/>
  </r>
  <r>
    <n v="2690"/>
    <s v="Female"/>
    <d v="1993-05-14T00:00:00"/>
    <n v="30"/>
    <n v="4"/>
    <x v="5"/>
    <x v="1"/>
    <s v="White/Caucasian"/>
    <x v="0"/>
    <s v="A1c"/>
    <x v="18"/>
    <n v="7.0493698120117188"/>
    <x v="0"/>
    <n v="1"/>
    <n v="1"/>
    <n v="1"/>
    <n v="1"/>
    <n v="1"/>
    <n v="1"/>
  </r>
  <r>
    <n v="2701"/>
    <s v="Female"/>
    <d v="1957-06-15T00:00:00"/>
    <n v="66"/>
    <n v="4"/>
    <x v="5"/>
    <x v="1"/>
    <s v="White/Caucasian"/>
    <x v="0"/>
    <s v="A1c"/>
    <x v="326"/>
    <n v="8.2338504791259766"/>
    <x v="0"/>
    <n v="1"/>
    <n v="1"/>
    <n v="1"/>
    <n v="1"/>
    <n v="0"/>
    <n v="0"/>
  </r>
  <r>
    <n v="2713"/>
    <s v="Male"/>
    <d v="2001-03-20T00:00:00"/>
    <n v="22"/>
    <n v="4"/>
    <x v="5"/>
    <x v="1"/>
    <s v="White/Caucasian"/>
    <x v="0"/>
    <s v="A1c"/>
    <x v="557"/>
    <n v="8.7045965194702148"/>
    <x v="0"/>
    <n v="1"/>
    <n v="1"/>
    <n v="1"/>
    <n v="1"/>
    <n v="0"/>
    <n v="0"/>
  </r>
  <r>
    <n v="2720"/>
    <s v="Female"/>
    <d v="1981-09-06T00:00:00"/>
    <n v="41"/>
    <n v="4"/>
    <x v="5"/>
    <x v="1"/>
    <s v="White/Caucasian"/>
    <x v="0"/>
    <s v="A1c"/>
    <x v="558"/>
    <n v="9.118107795715332"/>
    <x v="0"/>
    <n v="1"/>
    <n v="1"/>
    <n v="1"/>
    <n v="1"/>
    <n v="0"/>
    <n v="0"/>
  </r>
  <r>
    <n v="2757"/>
    <s v="Female"/>
    <d v="1986-08-09T00:00:00"/>
    <n v="36"/>
    <n v="4"/>
    <x v="5"/>
    <x v="1"/>
    <s v="White/Caucasian"/>
    <x v="3"/>
    <s v="A1c"/>
    <x v="280"/>
    <n v="8.2325286865234375"/>
    <x v="0"/>
    <n v="1"/>
    <n v="1"/>
    <n v="1"/>
    <n v="1"/>
    <n v="0"/>
    <n v="0"/>
  </r>
  <r>
    <n v="2759"/>
    <s v="Male"/>
    <d v="1939-09-16T00:00:00"/>
    <n v="83"/>
    <n v="4"/>
    <x v="5"/>
    <x v="1"/>
    <s v="White/Caucasian"/>
    <x v="1"/>
    <s v="A1c"/>
    <x v="18"/>
    <m/>
    <x v="1"/>
    <n v="1"/>
    <n v="0"/>
    <n v="1"/>
    <n v="0"/>
    <n v="1"/>
    <n v="0"/>
  </r>
  <r>
    <n v="2763"/>
    <s v="Male"/>
    <d v="1977-05-08T00:00:00"/>
    <n v="46"/>
    <n v="4"/>
    <x v="5"/>
    <x v="1"/>
    <s v="White/Caucasian"/>
    <x v="0"/>
    <s v="A1c"/>
    <x v="129"/>
    <n v="5.9578776359558105"/>
    <x v="0"/>
    <n v="1"/>
    <n v="1"/>
    <n v="1"/>
    <n v="1"/>
    <n v="1"/>
    <n v="1"/>
  </r>
  <r>
    <n v="2771"/>
    <s v="Female"/>
    <d v="2010-01-15T00:00:00"/>
    <n v="13"/>
    <n v="4"/>
    <x v="5"/>
    <x v="1"/>
    <s v="White/Caucasian"/>
    <x v="0"/>
    <s v="A1c"/>
    <x v="559"/>
    <n v="9.452301025390625"/>
    <x v="1"/>
    <n v="1"/>
    <n v="1"/>
    <n v="1"/>
    <n v="1"/>
    <n v="0"/>
    <n v="0"/>
  </r>
  <r>
    <n v="2783"/>
    <s v="Male"/>
    <d v="2001-08-05T00:00:00"/>
    <n v="21"/>
    <n v="4"/>
    <x v="5"/>
    <x v="1"/>
    <s v="White/Caucasian"/>
    <x v="0"/>
    <s v="A1c"/>
    <x v="310"/>
    <n v="7.5106406211853027"/>
    <x v="0"/>
    <n v="1"/>
    <n v="1"/>
    <n v="1"/>
    <n v="1"/>
    <n v="1"/>
    <n v="1"/>
  </r>
  <r>
    <n v="2800"/>
    <s v="Male"/>
    <d v="1948-04-07T00:00:00"/>
    <n v="75"/>
    <n v="4"/>
    <x v="5"/>
    <x v="1"/>
    <s v="White/Caucasian"/>
    <x v="0"/>
    <s v="A1c"/>
    <x v="402"/>
    <n v="5.9922127723693848"/>
    <x v="0"/>
    <n v="1"/>
    <n v="1"/>
    <n v="1"/>
    <n v="1"/>
    <n v="1"/>
    <n v="1"/>
  </r>
  <r>
    <n v="2816"/>
    <s v="Male"/>
    <d v="1944-08-09T00:00:00"/>
    <n v="78"/>
    <n v="4"/>
    <x v="5"/>
    <x v="1"/>
    <s v="White/Caucasian"/>
    <x v="0"/>
    <s v="A1c"/>
    <x v="189"/>
    <n v="6.9433584213256836"/>
    <x v="1"/>
    <n v="1"/>
    <n v="1"/>
    <n v="1"/>
    <n v="1"/>
    <n v="1"/>
    <n v="1"/>
  </r>
  <r>
    <n v="2820"/>
    <s v="Male"/>
    <d v="2008-06-19T00:00:00"/>
    <n v="14"/>
    <n v="4"/>
    <x v="5"/>
    <x v="1"/>
    <s v="White/Caucasian"/>
    <x v="0"/>
    <s v="A1c"/>
    <x v="77"/>
    <n v="9.8917016983032227"/>
    <x v="1"/>
    <n v="1"/>
    <n v="1"/>
    <n v="1"/>
    <n v="1"/>
    <n v="0"/>
    <n v="0"/>
  </r>
  <r>
    <n v="2827"/>
    <s v="Female"/>
    <d v="1963-09-15T00:00:00"/>
    <n v="59"/>
    <n v="4"/>
    <x v="5"/>
    <x v="1"/>
    <s v="White/Caucasian"/>
    <x v="0"/>
    <s v="A1c"/>
    <x v="513"/>
    <n v="8.2251081466674805"/>
    <x v="0"/>
    <n v="1"/>
    <n v="1"/>
    <n v="1"/>
    <n v="1"/>
    <n v="0"/>
    <n v="0"/>
  </r>
  <r>
    <n v="2837"/>
    <s v="Male"/>
    <d v="1957-01-17T00:00:00"/>
    <n v="66"/>
    <n v="4"/>
    <x v="5"/>
    <x v="1"/>
    <s v="White/Caucasian"/>
    <x v="0"/>
    <s v="A1c"/>
    <x v="352"/>
    <n v="7.8811135292053223"/>
    <x v="0"/>
    <n v="1"/>
    <n v="1"/>
    <n v="1"/>
    <n v="1"/>
    <n v="1"/>
    <n v="1"/>
  </r>
  <r>
    <n v="2839"/>
    <s v="Male"/>
    <d v="1931-01-25T00:00:00"/>
    <n v="92"/>
    <n v="4"/>
    <x v="5"/>
    <x v="1"/>
    <s v="White/Caucasian"/>
    <x v="2"/>
    <s v="A1c"/>
    <x v="461"/>
    <n v="6.5196895599365234"/>
    <x v="1"/>
    <n v="1"/>
    <n v="1"/>
    <n v="1"/>
    <n v="1"/>
    <n v="1"/>
    <n v="1"/>
  </r>
  <r>
    <n v="2851"/>
    <s v="Female"/>
    <d v="1925-08-21T00:00:00"/>
    <n v="97"/>
    <n v="4"/>
    <x v="5"/>
    <x v="1"/>
    <s v="White/Caucasian"/>
    <x v="2"/>
    <s v="A1c"/>
    <x v="492"/>
    <n v="9.8011789321899414"/>
    <x v="1"/>
    <n v="1"/>
    <n v="1"/>
    <n v="1"/>
    <n v="1"/>
    <n v="0"/>
    <n v="0"/>
  </r>
  <r>
    <n v="2864"/>
    <s v="Male"/>
    <d v="1972-04-16T00:00:00"/>
    <n v="51"/>
    <n v="4"/>
    <x v="5"/>
    <x v="0"/>
    <s v="Black/African Am"/>
    <x v="0"/>
    <s v="A1c"/>
    <x v="262"/>
    <n v="6.2344517707824707"/>
    <x v="0"/>
    <n v="1"/>
    <n v="1"/>
    <n v="1"/>
    <n v="1"/>
    <n v="1"/>
    <n v="1"/>
  </r>
  <r>
    <n v="2886"/>
    <s v="Female"/>
    <d v="2002-10-29T00:00:00"/>
    <n v="20"/>
    <n v="4"/>
    <x v="5"/>
    <x v="1"/>
    <s v="White/Caucasian"/>
    <x v="0"/>
    <s v="A1c"/>
    <x v="110"/>
    <n v="6.4540858268737793"/>
    <x v="0"/>
    <n v="1"/>
    <n v="1"/>
    <n v="1"/>
    <n v="1"/>
    <n v="1"/>
    <n v="1"/>
  </r>
  <r>
    <n v="2887"/>
    <s v="Male"/>
    <d v="1955-08-22T00:00:00"/>
    <n v="67"/>
    <n v="4"/>
    <x v="5"/>
    <x v="1"/>
    <s v="White/Caucasian"/>
    <x v="0"/>
    <s v="A1c"/>
    <x v="63"/>
    <n v="9.7772321701049805"/>
    <x v="0"/>
    <n v="1"/>
    <n v="1"/>
    <n v="1"/>
    <n v="1"/>
    <n v="0"/>
    <n v="0"/>
  </r>
  <r>
    <n v="2899"/>
    <s v="Male"/>
    <d v="1944-04-15T00:00:00"/>
    <n v="79"/>
    <n v="4"/>
    <x v="5"/>
    <x v="1"/>
    <s v="White/Caucasian"/>
    <x v="0"/>
    <s v="A1c"/>
    <x v="507"/>
    <n v="5.8167262077331543"/>
    <x v="1"/>
    <n v="1"/>
    <n v="1"/>
    <n v="1"/>
    <n v="1"/>
    <n v="1"/>
    <n v="1"/>
  </r>
  <r>
    <n v="2901"/>
    <s v="Female"/>
    <d v="1930-12-14T00:00:00"/>
    <n v="92"/>
    <n v="4"/>
    <x v="5"/>
    <x v="1"/>
    <s v="White/Caucasian"/>
    <x v="2"/>
    <s v="A1c"/>
    <x v="241"/>
    <n v="7.0575237274169922"/>
    <x v="1"/>
    <n v="1"/>
    <n v="1"/>
    <n v="1"/>
    <n v="1"/>
    <n v="1"/>
    <n v="1"/>
  </r>
  <r>
    <n v="2902"/>
    <s v="Male"/>
    <d v="1987-05-30T00:00:00"/>
    <n v="36"/>
    <n v="4"/>
    <x v="5"/>
    <x v="1"/>
    <s v="White/Caucasian"/>
    <x v="0"/>
    <s v="A1c"/>
    <x v="299"/>
    <n v="6.7150363922119141"/>
    <x v="0"/>
    <n v="1"/>
    <n v="1"/>
    <n v="1"/>
    <n v="1"/>
    <n v="1"/>
    <n v="1"/>
  </r>
  <r>
    <n v="2910"/>
    <s v="Male"/>
    <d v="1993-05-09T00:00:00"/>
    <n v="30"/>
    <n v="4"/>
    <x v="5"/>
    <x v="1"/>
    <s v="White/Caucasian"/>
    <x v="0"/>
    <s v="A1c"/>
    <x v="252"/>
    <n v="8.4736757278442383"/>
    <x v="0"/>
    <n v="1"/>
    <n v="1"/>
    <n v="1"/>
    <n v="1"/>
    <n v="0"/>
    <n v="0"/>
  </r>
  <r>
    <n v="2951"/>
    <s v="Male"/>
    <d v="2000-01-10T00:00:00"/>
    <n v="23"/>
    <n v="4"/>
    <x v="5"/>
    <x v="1"/>
    <s v="White/Caucasian"/>
    <x v="0"/>
    <s v="A1c"/>
    <x v="541"/>
    <n v="8.0177469253540039"/>
    <x v="0"/>
    <n v="1"/>
    <n v="1"/>
    <n v="1"/>
    <n v="1"/>
    <n v="0"/>
    <n v="0"/>
  </r>
  <r>
    <n v="2958"/>
    <s v="Female"/>
    <d v="2010-06-09T00:00:00"/>
    <n v="12"/>
    <n v="4"/>
    <x v="5"/>
    <x v="1"/>
    <s v="White/Caucasian"/>
    <x v="0"/>
    <s v="A1c"/>
    <x v="349"/>
    <n v="7.8521924018859863"/>
    <x v="1"/>
    <n v="1"/>
    <n v="1"/>
    <n v="1"/>
    <n v="1"/>
    <n v="1"/>
    <n v="1"/>
  </r>
  <r>
    <n v="2980"/>
    <s v="Male"/>
    <d v="1937-09-15T00:00:00"/>
    <n v="85"/>
    <n v="4"/>
    <x v="5"/>
    <x v="1"/>
    <s v="White/Caucasian"/>
    <x v="0"/>
    <s v="A1c"/>
    <x v="67"/>
    <n v="6.2854933738708496"/>
    <x v="1"/>
    <n v="1"/>
    <n v="1"/>
    <n v="1"/>
    <n v="1"/>
    <n v="1"/>
    <n v="1"/>
  </r>
  <r>
    <n v="2991"/>
    <s v="Male"/>
    <d v="1968-04-02T00:00:00"/>
    <n v="55"/>
    <n v="4"/>
    <x v="5"/>
    <x v="1"/>
    <s v="White/Caucasian"/>
    <x v="0"/>
    <s v="A1c"/>
    <x v="549"/>
    <n v="6.9919548034667969"/>
    <x v="0"/>
    <n v="1"/>
    <n v="1"/>
    <n v="1"/>
    <n v="1"/>
    <n v="1"/>
    <n v="1"/>
  </r>
  <r>
    <n v="8"/>
    <s v="Male"/>
    <d v="2008-11-29T00:00:00"/>
    <n v="14"/>
    <n v="4"/>
    <x v="6"/>
    <x v="1"/>
    <s v="White/Caucasian"/>
    <x v="0"/>
    <s v="A1c"/>
    <x v="560"/>
    <n v="8.4230194091796875"/>
    <x v="1"/>
    <n v="1"/>
    <n v="1"/>
    <n v="1"/>
    <n v="1"/>
    <n v="0"/>
    <n v="0"/>
  </r>
  <r>
    <n v="11"/>
    <s v="Male"/>
    <d v="1925-12-18T00:00:00"/>
    <n v="97"/>
    <n v="4"/>
    <x v="6"/>
    <x v="1"/>
    <s v="White/Caucasian"/>
    <x v="2"/>
    <s v="A1c"/>
    <x v="370"/>
    <n v="6.8593778610229492"/>
    <x v="1"/>
    <n v="1"/>
    <n v="1"/>
    <n v="1"/>
    <n v="1"/>
    <n v="1"/>
    <n v="1"/>
  </r>
  <r>
    <n v="25"/>
    <s v="Male"/>
    <d v="1996-02-23T00:00:00"/>
    <n v="27"/>
    <n v="4"/>
    <x v="6"/>
    <x v="1"/>
    <s v="White/Caucasian"/>
    <x v="0"/>
    <s v="A1c"/>
    <x v="359"/>
    <n v="6.7686686515808105"/>
    <x v="0"/>
    <n v="1"/>
    <n v="1"/>
    <n v="1"/>
    <n v="1"/>
    <n v="1"/>
    <n v="1"/>
  </r>
  <r>
    <n v="35"/>
    <s v="Male"/>
    <d v="1949-04-18T00:00:00"/>
    <n v="74"/>
    <n v="4"/>
    <x v="6"/>
    <x v="1"/>
    <s v="White/Caucasian"/>
    <x v="0"/>
    <s v="A1c"/>
    <x v="561"/>
    <n v="8.9003610610961914"/>
    <x v="0"/>
    <n v="1"/>
    <n v="1"/>
    <n v="1"/>
    <n v="1"/>
    <n v="0"/>
    <n v="0"/>
  </r>
  <r>
    <n v="42"/>
    <s v="Male"/>
    <d v="1984-02-23T00:00:00"/>
    <n v="39"/>
    <n v="4"/>
    <x v="6"/>
    <x v="1"/>
    <s v="White/Caucasian"/>
    <x v="0"/>
    <s v="A1c"/>
    <x v="197"/>
    <n v="9.9847087860107422"/>
    <x v="0"/>
    <n v="1"/>
    <n v="1"/>
    <n v="1"/>
    <n v="1"/>
    <n v="0"/>
    <n v="0"/>
  </r>
  <r>
    <n v="62"/>
    <s v="Female"/>
    <d v="1994-03-30T00:00:00"/>
    <n v="29"/>
    <n v="4"/>
    <x v="6"/>
    <x v="1"/>
    <s v="White/Caucasian"/>
    <x v="0"/>
    <s v="A1c"/>
    <x v="35"/>
    <n v="6.8255610466003418"/>
    <x v="0"/>
    <n v="1"/>
    <n v="1"/>
    <n v="1"/>
    <n v="1"/>
    <n v="1"/>
    <n v="1"/>
  </r>
  <r>
    <n v="63"/>
    <s v="Female"/>
    <d v="1991-03-01T00:00:00"/>
    <n v="32"/>
    <n v="4"/>
    <x v="6"/>
    <x v="1"/>
    <s v="White/Caucasian"/>
    <x v="0"/>
    <s v="A1c"/>
    <x v="22"/>
    <n v="8.3395299911499023"/>
    <x v="0"/>
    <n v="1"/>
    <n v="1"/>
    <n v="1"/>
    <n v="1"/>
    <n v="0"/>
    <n v="0"/>
  </r>
  <r>
    <n v="69"/>
    <s v="Male"/>
    <d v="1994-10-18T00:00:00"/>
    <n v="28"/>
    <n v="4"/>
    <x v="6"/>
    <x v="1"/>
    <s v="White/Caucasian"/>
    <x v="0"/>
    <s v="A1c"/>
    <x v="79"/>
    <n v="7.8886127471923828"/>
    <x v="0"/>
    <n v="1"/>
    <n v="1"/>
    <n v="1"/>
    <n v="1"/>
    <n v="1"/>
    <n v="1"/>
  </r>
  <r>
    <n v="73"/>
    <s v="Female"/>
    <d v="1944-10-14T00:00:00"/>
    <n v="78"/>
    <n v="4"/>
    <x v="6"/>
    <x v="1"/>
    <s v="White/Caucasian"/>
    <x v="0"/>
    <s v="A1c"/>
    <x v="562"/>
    <n v="7.4422144889831543"/>
    <x v="1"/>
    <n v="1"/>
    <n v="1"/>
    <n v="1"/>
    <n v="1"/>
    <n v="1"/>
    <n v="1"/>
  </r>
  <r>
    <n v="98"/>
    <s v="Male"/>
    <d v="1938-11-27T00:00:00"/>
    <n v="84"/>
    <n v="4"/>
    <x v="6"/>
    <x v="1"/>
    <s v="White/Caucasian"/>
    <x v="1"/>
    <s v="A1c"/>
    <x v="563"/>
    <m/>
    <x v="1"/>
    <n v="1"/>
    <n v="0"/>
    <n v="1"/>
    <n v="0"/>
    <n v="1"/>
    <n v="0"/>
  </r>
  <r>
    <n v="103"/>
    <s v="Female"/>
    <d v="1925-02-19T00:00:00"/>
    <n v="98"/>
    <n v="4"/>
    <x v="6"/>
    <x v="1"/>
    <s v="White/Caucasian"/>
    <x v="2"/>
    <s v="A1c"/>
    <x v="363"/>
    <n v="6.3636374473571777"/>
    <x v="1"/>
    <n v="1"/>
    <n v="1"/>
    <n v="1"/>
    <n v="1"/>
    <n v="1"/>
    <n v="1"/>
  </r>
  <r>
    <n v="105"/>
    <s v="Female"/>
    <d v="1974-01-10T00:00:00"/>
    <n v="49"/>
    <n v="4"/>
    <x v="6"/>
    <x v="1"/>
    <s v="White/Caucasian"/>
    <x v="0"/>
    <s v="A1c"/>
    <x v="408"/>
    <n v="9.8011293411254883"/>
    <x v="0"/>
    <n v="1"/>
    <n v="1"/>
    <n v="1"/>
    <n v="1"/>
    <n v="0"/>
    <n v="0"/>
  </r>
  <r>
    <n v="107"/>
    <s v="Male"/>
    <d v="1975-08-31T00:00:00"/>
    <n v="47"/>
    <n v="4"/>
    <x v="6"/>
    <x v="1"/>
    <s v="White/Caucasian"/>
    <x v="0"/>
    <s v="A1c"/>
    <x v="276"/>
    <n v="8.6099176406860352"/>
    <x v="0"/>
    <n v="1"/>
    <n v="1"/>
    <n v="1"/>
    <n v="1"/>
    <n v="0"/>
    <n v="0"/>
  </r>
  <r>
    <n v="151"/>
    <s v="Male"/>
    <d v="2006-05-21T00:00:00"/>
    <n v="17"/>
    <n v="4"/>
    <x v="6"/>
    <x v="1"/>
    <s v="White/Caucasian"/>
    <x v="0"/>
    <s v="A1c"/>
    <x v="96"/>
    <n v="7.3323721885681152"/>
    <x v="1"/>
    <n v="1"/>
    <n v="1"/>
    <n v="1"/>
    <n v="1"/>
    <n v="1"/>
    <n v="1"/>
  </r>
  <r>
    <n v="170"/>
    <s v="Female"/>
    <d v="1992-05-24T00:00:00"/>
    <n v="31"/>
    <n v="4"/>
    <x v="6"/>
    <x v="1"/>
    <s v="White/Caucasian"/>
    <x v="0"/>
    <s v="A1c"/>
    <x v="513"/>
    <n v="9.6700248718261719"/>
    <x v="0"/>
    <n v="1"/>
    <n v="1"/>
    <n v="1"/>
    <n v="1"/>
    <n v="0"/>
    <n v="0"/>
  </r>
  <r>
    <n v="193"/>
    <s v="Male"/>
    <d v="1963-09-26T00:00:00"/>
    <n v="59"/>
    <n v="4"/>
    <x v="6"/>
    <x v="1"/>
    <s v="White/Caucasian"/>
    <x v="0"/>
    <s v="A1c"/>
    <x v="25"/>
    <n v="5.8349275588989258"/>
    <x v="0"/>
    <n v="1"/>
    <n v="1"/>
    <n v="1"/>
    <n v="1"/>
    <n v="1"/>
    <n v="1"/>
  </r>
  <r>
    <n v="199"/>
    <s v="Male"/>
    <d v="1927-07-21T00:00:00"/>
    <n v="95"/>
    <n v="4"/>
    <x v="6"/>
    <x v="1"/>
    <s v="White/Caucasian"/>
    <x v="2"/>
    <s v="A1c"/>
    <x v="38"/>
    <n v="9.1751413345336914"/>
    <x v="1"/>
    <n v="1"/>
    <n v="1"/>
    <n v="1"/>
    <n v="1"/>
    <n v="0"/>
    <n v="0"/>
  </r>
  <r>
    <n v="219"/>
    <s v="Female"/>
    <d v="1982-09-01T00:00:00"/>
    <n v="40"/>
    <n v="4"/>
    <x v="6"/>
    <x v="1"/>
    <s v="White/Caucasian"/>
    <x v="0"/>
    <s v="A1c"/>
    <x v="217"/>
    <n v="6.9606380462646484"/>
    <x v="0"/>
    <n v="1"/>
    <n v="1"/>
    <n v="1"/>
    <n v="1"/>
    <n v="1"/>
    <n v="1"/>
  </r>
  <r>
    <n v="223"/>
    <s v="Male"/>
    <d v="1944-04-30T00:00:00"/>
    <n v="79"/>
    <n v="4"/>
    <x v="6"/>
    <x v="1"/>
    <s v="White/Caucasian"/>
    <x v="0"/>
    <s v="A1c"/>
    <x v="476"/>
    <n v="6.2244658470153809"/>
    <x v="1"/>
    <n v="1"/>
    <n v="1"/>
    <n v="1"/>
    <n v="1"/>
    <n v="1"/>
    <n v="1"/>
  </r>
  <r>
    <n v="240"/>
    <s v="Male"/>
    <d v="1979-08-27T00:00:00"/>
    <n v="43"/>
    <n v="4"/>
    <x v="6"/>
    <x v="1"/>
    <s v="White/Caucasian"/>
    <x v="0"/>
    <s v="A1c"/>
    <x v="493"/>
    <n v="6.2222180366516113"/>
    <x v="0"/>
    <n v="1"/>
    <n v="1"/>
    <n v="1"/>
    <n v="1"/>
    <n v="1"/>
    <n v="1"/>
  </r>
  <r>
    <n v="244"/>
    <s v="Male"/>
    <d v="1947-06-06T00:00:00"/>
    <n v="76"/>
    <n v="4"/>
    <x v="6"/>
    <x v="1"/>
    <s v="White/Caucasian"/>
    <x v="0"/>
    <s v="A1c"/>
    <x v="111"/>
    <n v="8.6434488296508789"/>
    <x v="1"/>
    <n v="1"/>
    <n v="1"/>
    <n v="1"/>
    <n v="1"/>
    <n v="0"/>
    <n v="0"/>
  </r>
  <r>
    <n v="245"/>
    <s v="Female"/>
    <d v="1955-03-12T00:00:00"/>
    <n v="68"/>
    <n v="4"/>
    <x v="6"/>
    <x v="1"/>
    <s v="White/Caucasian"/>
    <x v="0"/>
    <s v="A1c"/>
    <x v="531"/>
    <n v="9.4616432189941406"/>
    <x v="0"/>
    <n v="1"/>
    <n v="1"/>
    <n v="1"/>
    <n v="1"/>
    <n v="0"/>
    <n v="0"/>
  </r>
  <r>
    <n v="255"/>
    <s v="Female"/>
    <d v="1969-01-20T00:00:00"/>
    <n v="54"/>
    <n v="4"/>
    <x v="6"/>
    <x v="1"/>
    <s v="White/Caucasian"/>
    <x v="0"/>
    <s v="A1c"/>
    <x v="563"/>
    <n v="9.2220249176025391"/>
    <x v="0"/>
    <n v="1"/>
    <n v="1"/>
    <n v="1"/>
    <n v="1"/>
    <n v="0"/>
    <n v="0"/>
  </r>
  <r>
    <n v="285"/>
    <s v="Female"/>
    <d v="1971-07-25T00:00:00"/>
    <n v="51"/>
    <n v="4"/>
    <x v="6"/>
    <x v="1"/>
    <s v="White/Caucasian"/>
    <x v="0"/>
    <s v="A1c"/>
    <x v="255"/>
    <n v="8.1864948272705078"/>
    <x v="0"/>
    <n v="1"/>
    <n v="1"/>
    <n v="1"/>
    <n v="1"/>
    <n v="0"/>
    <n v="0"/>
  </r>
  <r>
    <n v="314"/>
    <s v="Male"/>
    <d v="1934-11-10T00:00:00"/>
    <n v="88"/>
    <n v="4"/>
    <x v="6"/>
    <x v="1"/>
    <s v="White/Caucasian"/>
    <x v="0"/>
    <s v="A1c"/>
    <x v="60"/>
    <n v="8.1352758407592773"/>
    <x v="1"/>
    <n v="1"/>
    <n v="1"/>
    <n v="1"/>
    <n v="1"/>
    <n v="0"/>
    <n v="0"/>
  </r>
  <r>
    <n v="319"/>
    <s v="Female"/>
    <d v="2003-05-27T00:00:00"/>
    <n v="20"/>
    <n v="4"/>
    <x v="6"/>
    <x v="1"/>
    <s v="White/Caucasian"/>
    <x v="0"/>
    <s v="A1c"/>
    <x v="85"/>
    <n v="9.4530324935913086"/>
    <x v="0"/>
    <n v="1"/>
    <n v="1"/>
    <n v="1"/>
    <n v="1"/>
    <n v="0"/>
    <n v="0"/>
  </r>
  <r>
    <n v="320"/>
    <s v="Female"/>
    <d v="1957-06-25T00:00:00"/>
    <n v="65"/>
    <n v="4"/>
    <x v="6"/>
    <x v="1"/>
    <s v="White/Caucasian"/>
    <x v="0"/>
    <s v="A1c"/>
    <x v="564"/>
    <n v="9.0999116897583008"/>
    <x v="0"/>
    <n v="1"/>
    <n v="1"/>
    <n v="1"/>
    <n v="1"/>
    <n v="0"/>
    <n v="0"/>
  </r>
  <r>
    <n v="325"/>
    <s v="Female"/>
    <d v="1985-11-05T00:00:00"/>
    <n v="37"/>
    <n v="4"/>
    <x v="6"/>
    <x v="1"/>
    <s v="White/Caucasian"/>
    <x v="3"/>
    <s v="A1c"/>
    <x v="445"/>
    <n v="9.5664329528808594"/>
    <x v="0"/>
    <n v="1"/>
    <n v="1"/>
    <n v="1"/>
    <n v="1"/>
    <n v="0"/>
    <n v="0"/>
  </r>
  <r>
    <n v="339"/>
    <s v="Male"/>
    <d v="1973-01-16T00:00:00"/>
    <n v="50"/>
    <n v="4"/>
    <x v="6"/>
    <x v="1"/>
    <s v="White/Caucasian"/>
    <x v="0"/>
    <s v="A1c"/>
    <x v="136"/>
    <n v="7.9513339996337891"/>
    <x v="0"/>
    <n v="1"/>
    <n v="1"/>
    <n v="1"/>
    <n v="1"/>
    <n v="1"/>
    <n v="1"/>
  </r>
  <r>
    <n v="348"/>
    <s v="Male"/>
    <d v="1952-08-14T00:00:00"/>
    <n v="70"/>
    <n v="4"/>
    <x v="6"/>
    <x v="1"/>
    <s v="White/Caucasian"/>
    <x v="0"/>
    <s v="A1c"/>
    <x v="470"/>
    <n v="9.7493810653686523"/>
    <x v="0"/>
    <n v="1"/>
    <n v="1"/>
    <n v="1"/>
    <n v="1"/>
    <n v="0"/>
    <n v="0"/>
  </r>
  <r>
    <n v="356"/>
    <s v="Female"/>
    <d v="1975-10-05T00:00:00"/>
    <n v="47"/>
    <n v="4"/>
    <x v="6"/>
    <x v="1"/>
    <s v="White/Caucasian"/>
    <x v="0"/>
    <s v="A1c"/>
    <x v="552"/>
    <n v="6.198307991027832"/>
    <x v="0"/>
    <n v="1"/>
    <n v="1"/>
    <n v="1"/>
    <n v="1"/>
    <n v="1"/>
    <n v="1"/>
  </r>
  <r>
    <n v="384"/>
    <s v="Female"/>
    <d v="1956-03-23T00:00:00"/>
    <n v="67"/>
    <n v="4"/>
    <x v="6"/>
    <x v="0"/>
    <s v="Black/African Am"/>
    <x v="0"/>
    <s v="A1c"/>
    <x v="565"/>
    <n v="8.3031435012817383"/>
    <x v="0"/>
    <n v="1"/>
    <n v="1"/>
    <n v="1"/>
    <n v="1"/>
    <n v="0"/>
    <n v="0"/>
  </r>
  <r>
    <n v="396"/>
    <s v="Female"/>
    <d v="1983-09-06T00:00:00"/>
    <n v="39"/>
    <n v="4"/>
    <x v="6"/>
    <x v="4"/>
    <s v="Unknown"/>
    <x v="0"/>
    <s v="A1c"/>
    <x v="6"/>
    <m/>
    <x v="0"/>
    <n v="1"/>
    <n v="0"/>
    <n v="0"/>
    <n v="0"/>
    <n v="1"/>
    <n v="0"/>
  </r>
  <r>
    <n v="397"/>
    <s v="Female"/>
    <d v="1965-02-12T00:00:00"/>
    <n v="58"/>
    <n v="4"/>
    <x v="6"/>
    <x v="1"/>
    <s v="White/Caucasian"/>
    <x v="0"/>
    <s v="A1c"/>
    <x v="447"/>
    <n v="7.0881452560424805"/>
    <x v="0"/>
    <n v="1"/>
    <n v="1"/>
    <n v="1"/>
    <n v="1"/>
    <n v="1"/>
    <n v="1"/>
  </r>
  <r>
    <n v="403"/>
    <s v="Female"/>
    <d v="1975-01-29T00:00:00"/>
    <n v="48"/>
    <n v="4"/>
    <x v="6"/>
    <x v="1"/>
    <s v="White/Caucasian"/>
    <x v="0"/>
    <s v="A1c"/>
    <x v="179"/>
    <n v="7.7083325386047363"/>
    <x v="0"/>
    <n v="1"/>
    <n v="1"/>
    <n v="1"/>
    <n v="1"/>
    <n v="1"/>
    <n v="1"/>
  </r>
  <r>
    <n v="405"/>
    <s v="Male"/>
    <d v="1943-09-10T00:00:00"/>
    <n v="79"/>
    <n v="4"/>
    <x v="6"/>
    <x v="1"/>
    <s v="White/Caucasian"/>
    <x v="0"/>
    <s v="A1c"/>
    <x v="554"/>
    <n v="7.5636167526245117"/>
    <x v="1"/>
    <n v="1"/>
    <n v="1"/>
    <n v="1"/>
    <n v="1"/>
    <n v="1"/>
    <n v="1"/>
  </r>
  <r>
    <n v="416"/>
    <s v="Male"/>
    <d v="1983-07-18T00:00:00"/>
    <n v="39"/>
    <n v="4"/>
    <x v="6"/>
    <x v="1"/>
    <s v="White/Caucasian"/>
    <x v="0"/>
    <s v="A1c"/>
    <x v="387"/>
    <n v="7.0085568428039551"/>
    <x v="0"/>
    <n v="1"/>
    <n v="1"/>
    <n v="1"/>
    <n v="1"/>
    <n v="1"/>
    <n v="1"/>
  </r>
  <r>
    <n v="421"/>
    <s v="Male"/>
    <d v="1925-03-20T00:00:00"/>
    <n v="98"/>
    <n v="4"/>
    <x v="6"/>
    <x v="0"/>
    <s v="Black/African Am"/>
    <x v="2"/>
    <s v="A1c"/>
    <x v="495"/>
    <n v="5.9627542495727539"/>
    <x v="1"/>
    <n v="1"/>
    <n v="1"/>
    <n v="1"/>
    <n v="1"/>
    <n v="1"/>
    <n v="1"/>
  </r>
  <r>
    <n v="423"/>
    <s v="Male"/>
    <d v="2004-07-17T00:00:00"/>
    <n v="18"/>
    <n v="4"/>
    <x v="6"/>
    <x v="1"/>
    <s v="White/Caucasian"/>
    <x v="0"/>
    <s v="A1c"/>
    <x v="92"/>
    <n v="8.4956245422363281"/>
    <x v="0"/>
    <n v="1"/>
    <n v="1"/>
    <n v="1"/>
    <n v="1"/>
    <n v="0"/>
    <n v="0"/>
  </r>
  <r>
    <n v="441"/>
    <s v="Female"/>
    <d v="1977-09-03T00:00:00"/>
    <n v="45"/>
    <n v="4"/>
    <x v="6"/>
    <x v="1"/>
    <s v="White/Caucasian"/>
    <x v="0"/>
    <s v="A1c"/>
    <x v="102"/>
    <n v="9.3712196350097656"/>
    <x v="0"/>
    <n v="1"/>
    <n v="1"/>
    <n v="1"/>
    <n v="1"/>
    <n v="0"/>
    <n v="0"/>
  </r>
  <r>
    <n v="444"/>
    <s v="Male"/>
    <d v="1952-03-11T00:00:00"/>
    <n v="71"/>
    <n v="4"/>
    <x v="6"/>
    <x v="1"/>
    <s v="White/Caucasian"/>
    <x v="0"/>
    <s v="A1c"/>
    <x v="44"/>
    <n v="8.3274049758911133"/>
    <x v="0"/>
    <n v="1"/>
    <n v="1"/>
    <n v="1"/>
    <n v="1"/>
    <n v="0"/>
    <n v="0"/>
  </r>
  <r>
    <n v="463"/>
    <s v="Female"/>
    <d v="1977-01-10T00:00:00"/>
    <n v="46"/>
    <n v="4"/>
    <x v="6"/>
    <x v="1"/>
    <s v="White/Caucasian"/>
    <x v="0"/>
    <s v="A1c"/>
    <x v="477"/>
    <n v="7.7529926300048828"/>
    <x v="0"/>
    <n v="1"/>
    <n v="1"/>
    <n v="1"/>
    <n v="1"/>
    <n v="1"/>
    <n v="1"/>
  </r>
  <r>
    <n v="464"/>
    <s v="Male"/>
    <d v="2001-08-11T00:00:00"/>
    <n v="21"/>
    <n v="4"/>
    <x v="6"/>
    <x v="1"/>
    <s v="White/Caucasian"/>
    <x v="0"/>
    <s v="A1c"/>
    <x v="143"/>
    <n v="6.0414509773254395"/>
    <x v="0"/>
    <n v="1"/>
    <n v="1"/>
    <n v="1"/>
    <n v="1"/>
    <n v="1"/>
    <n v="1"/>
  </r>
  <r>
    <n v="470"/>
    <s v="Female"/>
    <d v="1948-12-05T00:00:00"/>
    <n v="74"/>
    <n v="4"/>
    <x v="6"/>
    <x v="1"/>
    <s v="White/Caucasian"/>
    <x v="0"/>
    <s v="A1c"/>
    <x v="452"/>
    <n v="8.6057262420654297"/>
    <x v="0"/>
    <n v="1"/>
    <n v="1"/>
    <n v="1"/>
    <n v="1"/>
    <n v="0"/>
    <n v="0"/>
  </r>
  <r>
    <n v="479"/>
    <s v="Female"/>
    <d v="1961-10-02T00:00:00"/>
    <n v="61"/>
    <n v="4"/>
    <x v="6"/>
    <x v="1"/>
    <s v="White/Caucasian"/>
    <x v="0"/>
    <s v="A1c"/>
    <x v="563"/>
    <n v="8.2405529022216797"/>
    <x v="0"/>
    <n v="1"/>
    <n v="1"/>
    <n v="1"/>
    <n v="1"/>
    <n v="0"/>
    <n v="0"/>
  </r>
  <r>
    <n v="492"/>
    <s v="Male"/>
    <d v="1934-07-21T00:00:00"/>
    <n v="88"/>
    <n v="4"/>
    <x v="6"/>
    <x v="1"/>
    <s v="White/Caucasian"/>
    <x v="0"/>
    <s v="A1c"/>
    <x v="224"/>
    <n v="5.8014898300170898"/>
    <x v="1"/>
    <n v="1"/>
    <n v="1"/>
    <n v="1"/>
    <n v="1"/>
    <n v="1"/>
    <n v="1"/>
  </r>
  <r>
    <n v="506"/>
    <s v="Female"/>
    <d v="1931-09-19T00:00:00"/>
    <n v="91"/>
    <n v="4"/>
    <x v="6"/>
    <x v="1"/>
    <s v="White/Caucasian"/>
    <x v="2"/>
    <s v="A1c"/>
    <x v="8"/>
    <n v="6.9831728935241699"/>
    <x v="1"/>
    <n v="1"/>
    <n v="1"/>
    <n v="1"/>
    <n v="1"/>
    <n v="1"/>
    <n v="1"/>
  </r>
  <r>
    <n v="517"/>
    <s v="Male"/>
    <d v="2006-11-29T00:00:00"/>
    <n v="16"/>
    <n v="4"/>
    <x v="6"/>
    <x v="1"/>
    <s v="White/Caucasian"/>
    <x v="0"/>
    <s v="A1c"/>
    <x v="477"/>
    <n v="8.8145465850830078"/>
    <x v="1"/>
    <n v="1"/>
    <n v="1"/>
    <n v="1"/>
    <n v="1"/>
    <n v="0"/>
    <n v="0"/>
  </r>
  <r>
    <n v="531"/>
    <s v="Male"/>
    <d v="1940-10-01T00:00:00"/>
    <n v="82"/>
    <n v="4"/>
    <x v="6"/>
    <x v="2"/>
    <s v="Asian/Chinese/Japanese/Korean/Pacific Islander"/>
    <x v="0"/>
    <s v="A1c"/>
    <x v="6"/>
    <m/>
    <x v="1"/>
    <n v="1"/>
    <n v="0"/>
    <n v="0"/>
    <n v="0"/>
    <n v="1"/>
    <n v="0"/>
  </r>
  <r>
    <n v="541"/>
    <s v="Male"/>
    <d v="1981-01-07T00:00:00"/>
    <n v="42"/>
    <n v="4"/>
    <x v="6"/>
    <x v="1"/>
    <s v="White/Caucasian"/>
    <x v="0"/>
    <s v="A1c"/>
    <x v="33"/>
    <n v="5.9071869850158691"/>
    <x v="0"/>
    <n v="1"/>
    <n v="1"/>
    <n v="1"/>
    <n v="1"/>
    <n v="1"/>
    <n v="1"/>
  </r>
  <r>
    <n v="552"/>
    <s v="Female"/>
    <d v="1954-09-25T00:00:00"/>
    <n v="68"/>
    <n v="4"/>
    <x v="6"/>
    <x v="1"/>
    <s v="White/Caucasian"/>
    <x v="0"/>
    <s v="A1c"/>
    <x v="44"/>
    <n v="7.640963077545166"/>
    <x v="0"/>
    <n v="1"/>
    <n v="1"/>
    <n v="1"/>
    <n v="1"/>
    <n v="1"/>
    <n v="1"/>
  </r>
  <r>
    <n v="563"/>
    <s v="Male"/>
    <d v="1990-02-17T00:00:00"/>
    <n v="33"/>
    <n v="4"/>
    <x v="6"/>
    <x v="1"/>
    <s v="White/Caucasian"/>
    <x v="0"/>
    <s v="A1c"/>
    <x v="281"/>
    <n v="8.8738613128662109"/>
    <x v="0"/>
    <n v="1"/>
    <n v="1"/>
    <n v="1"/>
    <n v="1"/>
    <n v="0"/>
    <n v="0"/>
  </r>
  <r>
    <n v="565"/>
    <s v="Male"/>
    <d v="1972-11-02T00:00:00"/>
    <n v="50"/>
    <n v="4"/>
    <x v="6"/>
    <x v="4"/>
    <s v="Unknown"/>
    <x v="0"/>
    <s v="A1c"/>
    <x v="6"/>
    <m/>
    <x v="0"/>
    <n v="1"/>
    <n v="0"/>
    <n v="0"/>
    <n v="0"/>
    <n v="1"/>
    <n v="0"/>
  </r>
  <r>
    <n v="575"/>
    <s v="Female"/>
    <d v="1999-12-27T00:00:00"/>
    <n v="23"/>
    <n v="4"/>
    <x v="6"/>
    <x v="1"/>
    <s v="White/Caucasian"/>
    <x v="0"/>
    <s v="A1c"/>
    <x v="349"/>
    <n v="5.9512114524841309"/>
    <x v="0"/>
    <n v="1"/>
    <n v="1"/>
    <n v="1"/>
    <n v="1"/>
    <n v="1"/>
    <n v="1"/>
  </r>
  <r>
    <n v="590"/>
    <s v="Male"/>
    <d v="2000-10-22T00:00:00"/>
    <n v="22"/>
    <n v="4"/>
    <x v="6"/>
    <x v="1"/>
    <s v="White/Caucasian"/>
    <x v="0"/>
    <s v="A1c"/>
    <x v="526"/>
    <n v="9.4625997543334961"/>
    <x v="0"/>
    <n v="1"/>
    <n v="1"/>
    <n v="1"/>
    <n v="1"/>
    <n v="0"/>
    <n v="0"/>
  </r>
  <r>
    <n v="602"/>
    <s v="Male"/>
    <d v="1946-08-15T00:00:00"/>
    <n v="76"/>
    <n v="4"/>
    <x v="6"/>
    <x v="1"/>
    <s v="White/Caucasian"/>
    <x v="0"/>
    <s v="A1c"/>
    <x v="186"/>
    <n v="8.3296918869018555"/>
    <x v="1"/>
    <n v="1"/>
    <n v="1"/>
    <n v="1"/>
    <n v="1"/>
    <n v="0"/>
    <n v="0"/>
  </r>
  <r>
    <n v="604"/>
    <s v="Female"/>
    <d v="1947-03-17T00:00:00"/>
    <n v="76"/>
    <n v="4"/>
    <x v="6"/>
    <x v="1"/>
    <s v="White/Caucasian"/>
    <x v="0"/>
    <s v="A1c"/>
    <x v="102"/>
    <n v="8.2343235015869141"/>
    <x v="1"/>
    <n v="1"/>
    <n v="1"/>
    <n v="1"/>
    <n v="1"/>
    <n v="0"/>
    <n v="0"/>
  </r>
  <r>
    <n v="631"/>
    <s v="Female"/>
    <d v="1932-12-04T00:00:00"/>
    <n v="90"/>
    <n v="4"/>
    <x v="6"/>
    <x v="1"/>
    <s v="White/Caucasian"/>
    <x v="0"/>
    <s v="A1c"/>
    <x v="121"/>
    <n v="8.0017290115356445"/>
    <x v="1"/>
    <n v="1"/>
    <n v="1"/>
    <n v="1"/>
    <n v="1"/>
    <n v="0"/>
    <n v="0"/>
  </r>
  <r>
    <n v="637"/>
    <s v="Female"/>
    <d v="2001-08-27T00:00:00"/>
    <n v="21"/>
    <n v="4"/>
    <x v="6"/>
    <x v="1"/>
    <s v="White/Caucasian"/>
    <x v="0"/>
    <s v="A1c"/>
    <x v="52"/>
    <n v="8.7079877853393555"/>
    <x v="0"/>
    <n v="1"/>
    <n v="1"/>
    <n v="1"/>
    <n v="1"/>
    <n v="0"/>
    <n v="0"/>
  </r>
  <r>
    <n v="647"/>
    <s v="Male"/>
    <d v="1942-12-09T00:00:00"/>
    <n v="80"/>
    <n v="4"/>
    <x v="6"/>
    <x v="1"/>
    <s v="White/Caucasian"/>
    <x v="0"/>
    <s v="A1c"/>
    <x v="243"/>
    <n v="9.7140169143676758"/>
    <x v="1"/>
    <n v="1"/>
    <n v="1"/>
    <n v="1"/>
    <n v="1"/>
    <n v="0"/>
    <n v="0"/>
  </r>
  <r>
    <n v="656"/>
    <s v="Male"/>
    <d v="1996-05-31T00:00:00"/>
    <n v="27"/>
    <n v="4"/>
    <x v="6"/>
    <x v="1"/>
    <s v="White/Caucasian"/>
    <x v="0"/>
    <s v="A1c"/>
    <x v="111"/>
    <n v="7.1802449226379395"/>
    <x v="0"/>
    <n v="1"/>
    <n v="1"/>
    <n v="1"/>
    <n v="1"/>
    <n v="1"/>
    <n v="1"/>
  </r>
  <r>
    <n v="668"/>
    <s v="Female"/>
    <d v="1939-02-01T00:00:00"/>
    <n v="84"/>
    <n v="4"/>
    <x v="6"/>
    <x v="2"/>
    <s v="Asian/Chinese/Japanese/Korean/Pacific Islander"/>
    <x v="0"/>
    <s v="A1c"/>
    <x v="6"/>
    <m/>
    <x v="1"/>
    <n v="1"/>
    <n v="0"/>
    <n v="0"/>
    <n v="0"/>
    <n v="1"/>
    <n v="0"/>
  </r>
  <r>
    <n v="673"/>
    <s v="Male"/>
    <d v="1957-11-05T00:00:00"/>
    <n v="65"/>
    <n v="4"/>
    <x v="6"/>
    <x v="1"/>
    <s v="White/Caucasian"/>
    <x v="0"/>
    <s v="A1c"/>
    <x v="395"/>
    <n v="9.0515689849853516"/>
    <x v="0"/>
    <n v="1"/>
    <n v="1"/>
    <n v="1"/>
    <n v="1"/>
    <n v="0"/>
    <n v="0"/>
  </r>
  <r>
    <n v="687"/>
    <s v="Male"/>
    <d v="1946-02-26T00:00:00"/>
    <n v="77"/>
    <n v="4"/>
    <x v="6"/>
    <x v="1"/>
    <s v="White/Caucasian"/>
    <x v="0"/>
    <s v="A1c"/>
    <x v="536"/>
    <n v="8.5015945434570313"/>
    <x v="1"/>
    <n v="1"/>
    <n v="1"/>
    <n v="1"/>
    <n v="1"/>
    <n v="0"/>
    <n v="0"/>
  </r>
  <r>
    <n v="690"/>
    <s v="Male"/>
    <d v="1971-03-02T00:00:00"/>
    <n v="52"/>
    <n v="4"/>
    <x v="6"/>
    <x v="1"/>
    <s v="White/Caucasian"/>
    <x v="0"/>
    <s v="A1c"/>
    <x v="166"/>
    <n v="6.0948867797851563"/>
    <x v="0"/>
    <n v="1"/>
    <n v="1"/>
    <n v="1"/>
    <n v="1"/>
    <n v="1"/>
    <n v="1"/>
  </r>
  <r>
    <n v="698"/>
    <s v="Male"/>
    <d v="1956-10-20T00:00:00"/>
    <n v="66"/>
    <n v="4"/>
    <x v="6"/>
    <x v="1"/>
    <s v="White/Caucasian"/>
    <x v="0"/>
    <s v="A1c"/>
    <x v="324"/>
    <n v="8.3014259338378906"/>
    <x v="0"/>
    <n v="1"/>
    <n v="1"/>
    <n v="1"/>
    <n v="1"/>
    <n v="0"/>
    <n v="0"/>
  </r>
  <r>
    <n v="707"/>
    <s v="Male"/>
    <d v="1967-05-11T00:00:00"/>
    <n v="56"/>
    <n v="4"/>
    <x v="6"/>
    <x v="1"/>
    <s v="White/Caucasian"/>
    <x v="0"/>
    <s v="A1c"/>
    <x v="566"/>
    <n v="6.6416311264038086"/>
    <x v="0"/>
    <n v="1"/>
    <n v="1"/>
    <n v="1"/>
    <n v="1"/>
    <n v="1"/>
    <n v="1"/>
  </r>
  <r>
    <n v="726"/>
    <s v="Male"/>
    <d v="1953-06-19T00:00:00"/>
    <n v="70"/>
    <n v="4"/>
    <x v="6"/>
    <x v="1"/>
    <s v="White/Caucasian"/>
    <x v="0"/>
    <s v="A1c"/>
    <x v="533"/>
    <n v="7.9078516960144043"/>
    <x v="0"/>
    <n v="1"/>
    <n v="1"/>
    <n v="1"/>
    <n v="1"/>
    <n v="1"/>
    <n v="1"/>
  </r>
  <r>
    <n v="743"/>
    <s v="Male"/>
    <d v="1964-08-27T00:00:00"/>
    <n v="58"/>
    <n v="4"/>
    <x v="6"/>
    <x v="1"/>
    <s v="White/Caucasian"/>
    <x v="0"/>
    <s v="A1c"/>
    <x v="66"/>
    <n v="7.7006182670593262"/>
    <x v="0"/>
    <n v="1"/>
    <n v="1"/>
    <n v="1"/>
    <n v="1"/>
    <n v="1"/>
    <n v="1"/>
  </r>
  <r>
    <n v="744"/>
    <s v="Male"/>
    <d v="1933-11-23T00:00:00"/>
    <n v="89"/>
    <n v="4"/>
    <x v="6"/>
    <x v="0"/>
    <s v="Black/African Am"/>
    <x v="0"/>
    <s v="A1c"/>
    <x v="1"/>
    <n v="8.2932233810424805"/>
    <x v="1"/>
    <n v="1"/>
    <n v="1"/>
    <n v="1"/>
    <n v="1"/>
    <n v="0"/>
    <n v="0"/>
  </r>
  <r>
    <n v="777"/>
    <s v="Female"/>
    <d v="1926-03-24T00:00:00"/>
    <n v="97"/>
    <n v="4"/>
    <x v="6"/>
    <x v="1"/>
    <s v="White/Caucasian"/>
    <x v="2"/>
    <s v="A1c"/>
    <x v="295"/>
    <n v="8.9072799682617188"/>
    <x v="1"/>
    <n v="1"/>
    <n v="1"/>
    <n v="1"/>
    <n v="1"/>
    <n v="0"/>
    <n v="0"/>
  </r>
  <r>
    <n v="783"/>
    <s v="Female"/>
    <d v="1995-05-08T00:00:00"/>
    <n v="28"/>
    <n v="4"/>
    <x v="6"/>
    <x v="1"/>
    <s v="White/Caucasian"/>
    <x v="0"/>
    <s v="A1c"/>
    <x v="232"/>
    <n v="8.1874074935913086"/>
    <x v="0"/>
    <n v="1"/>
    <n v="1"/>
    <n v="1"/>
    <n v="1"/>
    <n v="0"/>
    <n v="0"/>
  </r>
  <r>
    <n v="790"/>
    <s v="Female"/>
    <d v="1942-03-26T00:00:00"/>
    <n v="81"/>
    <n v="4"/>
    <x v="6"/>
    <x v="1"/>
    <s v="White/Caucasian"/>
    <x v="0"/>
    <s v="A1c"/>
    <x v="326"/>
    <n v="6.0690932273864746"/>
    <x v="1"/>
    <n v="1"/>
    <n v="1"/>
    <n v="1"/>
    <n v="1"/>
    <n v="1"/>
    <n v="1"/>
  </r>
  <r>
    <n v="818"/>
    <s v="Male"/>
    <d v="1942-05-20T00:00:00"/>
    <n v="81"/>
    <n v="4"/>
    <x v="6"/>
    <x v="1"/>
    <s v="White/Caucasian"/>
    <x v="0"/>
    <s v="A1c"/>
    <x v="470"/>
    <n v="7.5500421524047852"/>
    <x v="1"/>
    <n v="1"/>
    <n v="1"/>
    <n v="1"/>
    <n v="1"/>
    <n v="1"/>
    <n v="1"/>
  </r>
  <r>
    <n v="827"/>
    <s v="Male"/>
    <d v="1957-05-25T00:00:00"/>
    <n v="66"/>
    <n v="4"/>
    <x v="6"/>
    <x v="1"/>
    <s v="White/Caucasian"/>
    <x v="0"/>
    <s v="A1c"/>
    <x v="532"/>
    <n v="8.783055305480957"/>
    <x v="0"/>
    <n v="1"/>
    <n v="1"/>
    <n v="1"/>
    <n v="1"/>
    <n v="0"/>
    <n v="0"/>
  </r>
  <r>
    <n v="833"/>
    <s v="Female"/>
    <d v="1971-02-02T00:00:00"/>
    <n v="52"/>
    <n v="4"/>
    <x v="6"/>
    <x v="5"/>
    <s v="Am Indian/Alaskan Native/AMERICAN INDIAN"/>
    <x v="0"/>
    <s v="A1c"/>
    <x v="46"/>
    <n v="6.1775422096252441"/>
    <x v="0"/>
    <n v="1"/>
    <n v="1"/>
    <n v="1"/>
    <n v="1"/>
    <n v="1"/>
    <n v="1"/>
  </r>
  <r>
    <n v="842"/>
    <s v="Female"/>
    <d v="1958-03-16T00:00:00"/>
    <n v="65"/>
    <n v="4"/>
    <x v="6"/>
    <x v="1"/>
    <s v="White/Caucasian"/>
    <x v="0"/>
    <s v="A1c"/>
    <x v="182"/>
    <n v="8.7123117446899414"/>
    <x v="0"/>
    <n v="1"/>
    <n v="1"/>
    <n v="1"/>
    <n v="1"/>
    <n v="0"/>
    <n v="0"/>
  </r>
  <r>
    <n v="852"/>
    <s v="Female"/>
    <d v="1932-06-22T00:00:00"/>
    <n v="91"/>
    <n v="4"/>
    <x v="6"/>
    <x v="1"/>
    <s v="White/Caucasian"/>
    <x v="0"/>
    <s v="A1c"/>
    <x v="523"/>
    <n v="7.7548179626464844"/>
    <x v="1"/>
    <n v="1"/>
    <n v="1"/>
    <n v="1"/>
    <n v="1"/>
    <n v="1"/>
    <n v="1"/>
  </r>
  <r>
    <n v="857"/>
    <s v="Male"/>
    <d v="2004-01-06T00:00:00"/>
    <n v="19"/>
    <n v="4"/>
    <x v="6"/>
    <x v="1"/>
    <s v="White/Caucasian"/>
    <x v="0"/>
    <s v="A1c"/>
    <x v="283"/>
    <n v="7.8293204307556152"/>
    <x v="0"/>
    <n v="1"/>
    <n v="1"/>
    <n v="1"/>
    <n v="1"/>
    <n v="1"/>
    <n v="1"/>
  </r>
  <r>
    <n v="859"/>
    <s v="Female"/>
    <d v="1981-09-23T00:00:00"/>
    <n v="41"/>
    <n v="4"/>
    <x v="6"/>
    <x v="1"/>
    <s v="White/Caucasian"/>
    <x v="0"/>
    <s v="A1c"/>
    <x v="200"/>
    <n v="8.5630369186401367"/>
    <x v="0"/>
    <n v="1"/>
    <n v="1"/>
    <n v="1"/>
    <n v="1"/>
    <n v="0"/>
    <n v="0"/>
  </r>
  <r>
    <n v="865"/>
    <s v="Female"/>
    <d v="1949-05-29T00:00:00"/>
    <n v="74"/>
    <n v="4"/>
    <x v="6"/>
    <x v="1"/>
    <s v="White/Caucasian"/>
    <x v="0"/>
    <s v="A1c"/>
    <x v="430"/>
    <n v="6.6968483924865723"/>
    <x v="0"/>
    <n v="1"/>
    <n v="1"/>
    <n v="1"/>
    <n v="1"/>
    <n v="1"/>
    <n v="1"/>
  </r>
  <r>
    <n v="887"/>
    <s v="Male"/>
    <d v="1955-02-03T00:00:00"/>
    <n v="68"/>
    <n v="4"/>
    <x v="6"/>
    <x v="1"/>
    <s v="White/Caucasian"/>
    <x v="0"/>
    <s v="A1c"/>
    <x v="6"/>
    <m/>
    <x v="0"/>
    <n v="1"/>
    <n v="0"/>
    <n v="0"/>
    <n v="0"/>
    <n v="1"/>
    <n v="0"/>
  </r>
  <r>
    <n v="905"/>
    <s v="Female"/>
    <d v="2010-06-09T00:00:00"/>
    <n v="12"/>
    <n v="4"/>
    <x v="6"/>
    <x v="1"/>
    <s v="White/Caucasian"/>
    <x v="0"/>
    <s v="A1c"/>
    <x v="6"/>
    <m/>
    <x v="1"/>
    <n v="1"/>
    <n v="0"/>
    <n v="0"/>
    <n v="0"/>
    <n v="1"/>
    <n v="0"/>
  </r>
  <r>
    <n v="921"/>
    <s v="Male"/>
    <d v="1944-08-12T00:00:00"/>
    <n v="78"/>
    <n v="4"/>
    <x v="6"/>
    <x v="1"/>
    <s v="White/Caucasian"/>
    <x v="0"/>
    <s v="A1c"/>
    <x v="6"/>
    <m/>
    <x v="1"/>
    <n v="1"/>
    <n v="0"/>
    <n v="0"/>
    <n v="0"/>
    <n v="1"/>
    <n v="0"/>
  </r>
  <r>
    <n v="936"/>
    <s v="Female"/>
    <d v="1987-04-14T00:00:00"/>
    <n v="36"/>
    <n v="4"/>
    <x v="6"/>
    <x v="1"/>
    <s v="White/Caucasian"/>
    <x v="3"/>
    <s v="A1c"/>
    <x v="6"/>
    <m/>
    <x v="0"/>
    <n v="1"/>
    <n v="0"/>
    <n v="0"/>
    <n v="0"/>
    <n v="1"/>
    <n v="0"/>
  </r>
  <r>
    <n v="939"/>
    <s v="Female"/>
    <d v="1935-08-29T00:00:00"/>
    <n v="87"/>
    <n v="4"/>
    <x v="6"/>
    <x v="0"/>
    <s v="Black/African Am"/>
    <x v="0"/>
    <s v="A1c"/>
    <x v="6"/>
    <m/>
    <x v="1"/>
    <n v="1"/>
    <n v="0"/>
    <n v="0"/>
    <n v="0"/>
    <n v="1"/>
    <n v="0"/>
  </r>
  <r>
    <n v="946"/>
    <s v="Female"/>
    <d v="2007-10-07T00:00:00"/>
    <n v="15"/>
    <n v="4"/>
    <x v="6"/>
    <x v="0"/>
    <s v="Black/African Am"/>
    <x v="0"/>
    <s v="A1c"/>
    <x v="6"/>
    <m/>
    <x v="1"/>
    <n v="1"/>
    <n v="0"/>
    <n v="0"/>
    <n v="0"/>
    <n v="1"/>
    <n v="0"/>
  </r>
  <r>
    <n v="978"/>
    <s v="Male"/>
    <d v="1961-05-22T00:00:00"/>
    <n v="62"/>
    <n v="4"/>
    <x v="6"/>
    <x v="1"/>
    <s v="White/Caucasian"/>
    <x v="0"/>
    <s v="A1c"/>
    <x v="6"/>
    <m/>
    <x v="0"/>
    <n v="1"/>
    <n v="0"/>
    <n v="0"/>
    <n v="0"/>
    <n v="1"/>
    <n v="0"/>
  </r>
  <r>
    <n v="979"/>
    <s v="Male"/>
    <d v="1971-12-08T00:00:00"/>
    <n v="51"/>
    <n v="4"/>
    <x v="6"/>
    <x v="1"/>
    <s v="White/Caucasian"/>
    <x v="0"/>
    <s v="A1c"/>
    <x v="6"/>
    <m/>
    <x v="0"/>
    <n v="1"/>
    <n v="0"/>
    <n v="0"/>
    <n v="0"/>
    <n v="1"/>
    <n v="0"/>
  </r>
  <r>
    <n v="985"/>
    <s v="Male"/>
    <d v="1928-01-18T00:00:00"/>
    <n v="95"/>
    <n v="4"/>
    <x v="6"/>
    <x v="1"/>
    <s v="White/Caucasian"/>
    <x v="2"/>
    <s v="A1c"/>
    <x v="6"/>
    <m/>
    <x v="1"/>
    <n v="1"/>
    <n v="0"/>
    <n v="0"/>
    <n v="0"/>
    <n v="1"/>
    <n v="0"/>
  </r>
  <r>
    <n v="1002"/>
    <s v="Male"/>
    <d v="1965-04-29T00:00:00"/>
    <n v="58"/>
    <n v="4"/>
    <x v="6"/>
    <x v="1"/>
    <s v="White/Caucasian"/>
    <x v="0"/>
    <s v="A1c"/>
    <x v="6"/>
    <m/>
    <x v="0"/>
    <n v="1"/>
    <n v="0"/>
    <n v="0"/>
    <n v="0"/>
    <n v="1"/>
    <n v="0"/>
  </r>
  <r>
    <n v="1023"/>
    <s v="Male"/>
    <d v="1997-09-14T00:00:00"/>
    <n v="25"/>
    <n v="4"/>
    <x v="6"/>
    <x v="1"/>
    <s v="White/Caucasian"/>
    <x v="0"/>
    <s v="A1c"/>
    <x v="6"/>
    <m/>
    <x v="0"/>
    <n v="1"/>
    <n v="0"/>
    <n v="0"/>
    <n v="0"/>
    <n v="1"/>
    <n v="0"/>
  </r>
  <r>
    <n v="1029"/>
    <s v="Female"/>
    <d v="1985-02-10T00:00:00"/>
    <n v="38"/>
    <n v="4"/>
    <x v="6"/>
    <x v="3"/>
    <s v="Other"/>
    <x v="0"/>
    <s v="A1c"/>
    <x v="6"/>
    <m/>
    <x v="0"/>
    <n v="1"/>
    <n v="0"/>
    <n v="0"/>
    <n v="0"/>
    <n v="1"/>
    <n v="0"/>
  </r>
  <r>
    <n v="1039"/>
    <s v="Male"/>
    <d v="1992-01-27T00:00:00"/>
    <n v="31"/>
    <n v="4"/>
    <x v="6"/>
    <x v="1"/>
    <s v="White/Caucasian"/>
    <x v="0"/>
    <s v="A1c"/>
    <x v="6"/>
    <m/>
    <x v="0"/>
    <n v="1"/>
    <n v="0"/>
    <n v="0"/>
    <n v="0"/>
    <n v="1"/>
    <n v="0"/>
  </r>
  <r>
    <n v="1040"/>
    <s v="Female"/>
    <d v="1988-12-10T00:00:00"/>
    <n v="34"/>
    <n v="4"/>
    <x v="6"/>
    <x v="1"/>
    <s v="White/Caucasian"/>
    <x v="3"/>
    <s v="A1c"/>
    <x v="6"/>
    <m/>
    <x v="0"/>
    <n v="1"/>
    <n v="0"/>
    <n v="0"/>
    <n v="0"/>
    <n v="1"/>
    <n v="0"/>
  </r>
  <r>
    <n v="1059"/>
    <s v="Male"/>
    <d v="1988-11-16T00:00:00"/>
    <n v="34"/>
    <n v="4"/>
    <x v="6"/>
    <x v="1"/>
    <s v="White/Caucasian"/>
    <x v="0"/>
    <s v="A1c"/>
    <x v="6"/>
    <m/>
    <x v="0"/>
    <n v="1"/>
    <n v="0"/>
    <n v="0"/>
    <n v="0"/>
    <n v="1"/>
    <n v="0"/>
  </r>
  <r>
    <n v="1063"/>
    <s v="Female"/>
    <d v="1996-09-03T00:00:00"/>
    <n v="26"/>
    <n v="4"/>
    <x v="6"/>
    <x v="1"/>
    <s v="White/Caucasian"/>
    <x v="0"/>
    <s v="A1c"/>
    <x v="6"/>
    <m/>
    <x v="0"/>
    <n v="1"/>
    <n v="0"/>
    <n v="0"/>
    <n v="0"/>
    <n v="1"/>
    <n v="0"/>
  </r>
  <r>
    <n v="1081"/>
    <s v="Female"/>
    <d v="1979-02-09T00:00:00"/>
    <n v="44"/>
    <n v="4"/>
    <x v="6"/>
    <x v="1"/>
    <s v="White/Caucasian"/>
    <x v="0"/>
    <s v="A1c"/>
    <x v="6"/>
    <m/>
    <x v="0"/>
    <n v="1"/>
    <n v="0"/>
    <n v="0"/>
    <n v="0"/>
    <n v="1"/>
    <n v="0"/>
  </r>
  <r>
    <n v="1086"/>
    <s v="Male"/>
    <d v="1938-02-12T00:00:00"/>
    <n v="85"/>
    <n v="4"/>
    <x v="6"/>
    <x v="1"/>
    <s v="White/Caucasian"/>
    <x v="1"/>
    <s v="A1c"/>
    <x v="6"/>
    <m/>
    <x v="1"/>
    <n v="1"/>
    <n v="0"/>
    <n v="0"/>
    <n v="0"/>
    <n v="1"/>
    <n v="0"/>
  </r>
  <r>
    <n v="1097"/>
    <s v="Female"/>
    <d v="2005-06-27T00:00:00"/>
    <n v="17"/>
    <n v="4"/>
    <x v="6"/>
    <x v="1"/>
    <s v="White/Caucasian"/>
    <x v="0"/>
    <s v="A1c"/>
    <x v="6"/>
    <m/>
    <x v="1"/>
    <n v="1"/>
    <n v="0"/>
    <n v="0"/>
    <n v="0"/>
    <n v="1"/>
    <n v="0"/>
  </r>
  <r>
    <n v="1098"/>
    <s v="Female"/>
    <d v="1924-08-08T00:00:00"/>
    <n v="98"/>
    <n v="4"/>
    <x v="6"/>
    <x v="1"/>
    <s v="White/Caucasian"/>
    <x v="2"/>
    <s v="A1c"/>
    <x v="6"/>
    <m/>
    <x v="1"/>
    <n v="1"/>
    <n v="0"/>
    <n v="0"/>
    <n v="0"/>
    <n v="1"/>
    <n v="0"/>
  </r>
  <r>
    <n v="1114"/>
    <s v="Female"/>
    <d v="1969-09-01T00:00:00"/>
    <n v="53"/>
    <n v="4"/>
    <x v="6"/>
    <x v="1"/>
    <s v="White/Caucasian"/>
    <x v="0"/>
    <s v="A1c"/>
    <x v="6"/>
    <m/>
    <x v="0"/>
    <n v="1"/>
    <n v="0"/>
    <n v="0"/>
    <n v="0"/>
    <n v="1"/>
    <n v="0"/>
  </r>
  <r>
    <n v="1125"/>
    <s v="Female"/>
    <d v="1984-08-09T00:00:00"/>
    <n v="38"/>
    <n v="4"/>
    <x v="6"/>
    <x v="1"/>
    <s v="White/Caucasian"/>
    <x v="0"/>
    <s v="A1c"/>
    <x v="6"/>
    <m/>
    <x v="0"/>
    <n v="1"/>
    <n v="0"/>
    <n v="0"/>
    <n v="0"/>
    <n v="1"/>
    <n v="0"/>
  </r>
  <r>
    <n v="1129"/>
    <s v="Male"/>
    <d v="1970-01-20T00:00:00"/>
    <n v="53"/>
    <n v="4"/>
    <x v="6"/>
    <x v="1"/>
    <s v="White/Caucasian"/>
    <x v="0"/>
    <s v="A1c"/>
    <x v="6"/>
    <m/>
    <x v="0"/>
    <n v="1"/>
    <n v="0"/>
    <n v="0"/>
    <n v="0"/>
    <n v="1"/>
    <n v="0"/>
  </r>
  <r>
    <n v="1133"/>
    <s v="Male"/>
    <d v="1993-02-10T00:00:00"/>
    <n v="30"/>
    <n v="4"/>
    <x v="6"/>
    <x v="1"/>
    <s v="White/Caucasian"/>
    <x v="0"/>
    <s v="A1c"/>
    <x v="6"/>
    <m/>
    <x v="0"/>
    <n v="1"/>
    <n v="0"/>
    <n v="0"/>
    <n v="0"/>
    <n v="1"/>
    <n v="0"/>
  </r>
  <r>
    <n v="1135"/>
    <s v="Male"/>
    <d v="1953-10-09T00:00:00"/>
    <n v="69"/>
    <n v="4"/>
    <x v="6"/>
    <x v="1"/>
    <s v="White/Caucasian"/>
    <x v="0"/>
    <s v="A1c"/>
    <x v="6"/>
    <m/>
    <x v="0"/>
    <n v="1"/>
    <n v="0"/>
    <n v="0"/>
    <n v="0"/>
    <n v="1"/>
    <n v="0"/>
  </r>
  <r>
    <n v="1136"/>
    <s v="Female"/>
    <d v="1963-09-24T00:00:00"/>
    <n v="59"/>
    <n v="4"/>
    <x v="6"/>
    <x v="1"/>
    <s v="White/Caucasian"/>
    <x v="0"/>
    <s v="A1c"/>
    <x v="6"/>
    <m/>
    <x v="0"/>
    <n v="1"/>
    <n v="0"/>
    <n v="0"/>
    <n v="0"/>
    <n v="1"/>
    <n v="0"/>
  </r>
  <r>
    <n v="1152"/>
    <s v="Female"/>
    <d v="1959-08-02T00:00:00"/>
    <n v="63"/>
    <n v="4"/>
    <x v="6"/>
    <x v="1"/>
    <s v="White/Caucasian"/>
    <x v="0"/>
    <s v="A1c"/>
    <x v="6"/>
    <m/>
    <x v="0"/>
    <n v="1"/>
    <n v="0"/>
    <n v="0"/>
    <n v="0"/>
    <n v="1"/>
    <n v="0"/>
  </r>
  <r>
    <n v="1162"/>
    <s v="Male"/>
    <d v="2010-08-10T00:00:00"/>
    <n v="12"/>
    <n v="4"/>
    <x v="6"/>
    <x v="2"/>
    <s v="Asian/Chinese/Japanese/Korean/Pacific Islander"/>
    <x v="0"/>
    <s v="A1c"/>
    <x v="6"/>
    <m/>
    <x v="1"/>
    <n v="1"/>
    <n v="0"/>
    <n v="0"/>
    <n v="0"/>
    <n v="1"/>
    <n v="0"/>
  </r>
  <r>
    <n v="1167"/>
    <s v="Female"/>
    <d v="1929-06-05T00:00:00"/>
    <n v="94"/>
    <n v="4"/>
    <x v="6"/>
    <x v="1"/>
    <s v="White/Caucasian"/>
    <x v="2"/>
    <s v="A1c"/>
    <x v="6"/>
    <m/>
    <x v="1"/>
    <n v="1"/>
    <n v="0"/>
    <n v="0"/>
    <n v="0"/>
    <n v="1"/>
    <n v="0"/>
  </r>
  <r>
    <n v="1195"/>
    <s v="Female"/>
    <d v="1981-01-16T00:00:00"/>
    <n v="42"/>
    <n v="4"/>
    <x v="6"/>
    <x v="1"/>
    <s v="White/Caucasian"/>
    <x v="0"/>
    <s v="A1c"/>
    <x v="38"/>
    <n v="9.4979496002197266"/>
    <x v="0"/>
    <n v="1"/>
    <n v="1"/>
    <n v="1"/>
    <n v="1"/>
    <n v="0"/>
    <n v="0"/>
  </r>
  <r>
    <n v="1197"/>
    <s v="Male"/>
    <d v="1999-10-05T00:00:00"/>
    <n v="23"/>
    <n v="4"/>
    <x v="6"/>
    <x v="4"/>
    <s v="Unknown"/>
    <x v="0"/>
    <s v="A1c"/>
    <x v="6"/>
    <m/>
    <x v="0"/>
    <n v="1"/>
    <n v="0"/>
    <n v="0"/>
    <n v="0"/>
    <n v="1"/>
    <n v="0"/>
  </r>
  <r>
    <n v="1202"/>
    <s v="Male"/>
    <d v="1933-05-18T00:00:00"/>
    <n v="90"/>
    <n v="4"/>
    <x v="6"/>
    <x v="1"/>
    <s v="White/Caucasian"/>
    <x v="0"/>
    <s v="A1c"/>
    <x v="567"/>
    <n v="6.123199462890625"/>
    <x v="1"/>
    <n v="1"/>
    <n v="1"/>
    <n v="1"/>
    <n v="1"/>
    <n v="1"/>
    <n v="1"/>
  </r>
  <r>
    <n v="1208"/>
    <s v="Male"/>
    <d v="1997-05-31T00:00:00"/>
    <n v="26"/>
    <n v="4"/>
    <x v="6"/>
    <x v="1"/>
    <s v="White/Caucasian"/>
    <x v="0"/>
    <s v="A1c"/>
    <x v="173"/>
    <n v="5.9311456680297852"/>
    <x v="0"/>
    <n v="1"/>
    <n v="1"/>
    <n v="1"/>
    <n v="1"/>
    <n v="1"/>
    <n v="1"/>
  </r>
  <r>
    <n v="1217"/>
    <s v="Male"/>
    <d v="1995-03-09T00:00:00"/>
    <n v="28"/>
    <n v="4"/>
    <x v="6"/>
    <x v="1"/>
    <s v="White/Caucasian"/>
    <x v="0"/>
    <s v="A1c"/>
    <x v="58"/>
    <n v="8.0082130432128906"/>
    <x v="0"/>
    <n v="1"/>
    <n v="1"/>
    <n v="1"/>
    <n v="1"/>
    <n v="0"/>
    <n v="0"/>
  </r>
  <r>
    <n v="1252"/>
    <s v="Female"/>
    <d v="2003-12-25T00:00:00"/>
    <n v="19"/>
    <n v="4"/>
    <x v="6"/>
    <x v="1"/>
    <s v="White/Caucasian"/>
    <x v="0"/>
    <s v="A1c"/>
    <x v="227"/>
    <n v="6.8757710456848145"/>
    <x v="0"/>
    <n v="1"/>
    <n v="1"/>
    <n v="1"/>
    <n v="1"/>
    <n v="1"/>
    <n v="1"/>
  </r>
  <r>
    <n v="1254"/>
    <s v="Female"/>
    <d v="1994-10-29T00:00:00"/>
    <n v="28"/>
    <n v="4"/>
    <x v="6"/>
    <x v="1"/>
    <s v="White/Caucasian"/>
    <x v="0"/>
    <s v="A1c"/>
    <x v="559"/>
    <n v="6.0779643058776855"/>
    <x v="0"/>
    <n v="1"/>
    <n v="1"/>
    <n v="1"/>
    <n v="1"/>
    <n v="1"/>
    <n v="1"/>
  </r>
  <r>
    <n v="1256"/>
    <s v="Male"/>
    <d v="1989-08-04T00:00:00"/>
    <n v="33"/>
    <n v="4"/>
    <x v="6"/>
    <x v="1"/>
    <s v="White/Caucasian"/>
    <x v="0"/>
    <s v="A1c"/>
    <x v="288"/>
    <n v="7.9891681671142578"/>
    <x v="0"/>
    <n v="1"/>
    <n v="1"/>
    <n v="1"/>
    <n v="1"/>
    <n v="1"/>
    <n v="1"/>
  </r>
  <r>
    <n v="1287"/>
    <s v="Male"/>
    <d v="2009-11-23T00:00:00"/>
    <n v="13"/>
    <n v="4"/>
    <x v="6"/>
    <x v="1"/>
    <s v="White/Caucasian"/>
    <x v="0"/>
    <s v="A1c"/>
    <x v="516"/>
    <n v="7.062932014465332"/>
    <x v="1"/>
    <n v="1"/>
    <n v="1"/>
    <n v="1"/>
    <n v="1"/>
    <n v="1"/>
    <n v="1"/>
  </r>
  <r>
    <n v="1292"/>
    <s v="Male"/>
    <d v="1999-05-06T00:00:00"/>
    <n v="24"/>
    <n v="4"/>
    <x v="6"/>
    <x v="3"/>
    <s v="Other"/>
    <x v="0"/>
    <s v="A1c"/>
    <x v="6"/>
    <m/>
    <x v="0"/>
    <n v="1"/>
    <n v="0"/>
    <n v="0"/>
    <n v="0"/>
    <n v="1"/>
    <n v="0"/>
  </r>
  <r>
    <n v="1299"/>
    <s v="Male"/>
    <d v="1935-09-20T00:00:00"/>
    <n v="87"/>
    <n v="4"/>
    <x v="6"/>
    <x v="1"/>
    <s v="White/Caucasian"/>
    <x v="0"/>
    <s v="A1c"/>
    <x v="268"/>
    <n v="8.70361328125"/>
    <x v="1"/>
    <n v="1"/>
    <n v="1"/>
    <n v="1"/>
    <n v="1"/>
    <n v="0"/>
    <n v="0"/>
  </r>
  <r>
    <n v="1314"/>
    <s v="Female"/>
    <d v="1993-07-23T00:00:00"/>
    <n v="29"/>
    <n v="4"/>
    <x v="6"/>
    <x v="1"/>
    <s v="White/Caucasian"/>
    <x v="0"/>
    <s v="A1c"/>
    <x v="321"/>
    <n v="7.0336389541625977"/>
    <x v="0"/>
    <n v="1"/>
    <n v="1"/>
    <n v="1"/>
    <n v="1"/>
    <n v="1"/>
    <n v="1"/>
  </r>
  <r>
    <n v="1326"/>
    <s v="Female"/>
    <d v="1998-10-28T00:00:00"/>
    <n v="24"/>
    <n v="4"/>
    <x v="6"/>
    <x v="1"/>
    <s v="White/Caucasian"/>
    <x v="0"/>
    <s v="A1c"/>
    <x v="496"/>
    <n v="8.2503280639648438"/>
    <x v="0"/>
    <n v="1"/>
    <n v="1"/>
    <n v="1"/>
    <n v="1"/>
    <n v="0"/>
    <n v="0"/>
  </r>
  <r>
    <n v="1327"/>
    <s v="Male"/>
    <d v="1956-07-08T00:00:00"/>
    <n v="66"/>
    <n v="4"/>
    <x v="6"/>
    <x v="1"/>
    <s v="White/Caucasian"/>
    <x v="0"/>
    <s v="A1c"/>
    <x v="345"/>
    <n v="7.8150229454040527"/>
    <x v="0"/>
    <n v="1"/>
    <n v="1"/>
    <n v="1"/>
    <n v="1"/>
    <n v="1"/>
    <n v="1"/>
  </r>
  <r>
    <n v="1333"/>
    <s v="Male"/>
    <d v="2000-02-12T00:00:00"/>
    <n v="23"/>
    <n v="4"/>
    <x v="6"/>
    <x v="1"/>
    <s v="White/Caucasian"/>
    <x v="0"/>
    <s v="A1c"/>
    <x v="430"/>
    <n v="9.9489526748657227"/>
    <x v="0"/>
    <n v="1"/>
    <n v="1"/>
    <n v="1"/>
    <n v="1"/>
    <n v="0"/>
    <n v="0"/>
  </r>
  <r>
    <n v="1334"/>
    <s v="Female"/>
    <d v="1988-04-25T00:00:00"/>
    <n v="35"/>
    <n v="4"/>
    <x v="6"/>
    <x v="1"/>
    <s v="White/Caucasian"/>
    <x v="3"/>
    <s v="A1c"/>
    <x v="204"/>
    <n v="8.6926345825195313"/>
    <x v="0"/>
    <n v="1"/>
    <n v="1"/>
    <n v="1"/>
    <n v="1"/>
    <n v="0"/>
    <n v="0"/>
  </r>
  <r>
    <n v="1337"/>
    <s v="Female"/>
    <d v="1957-02-14T00:00:00"/>
    <n v="66"/>
    <n v="4"/>
    <x v="6"/>
    <x v="1"/>
    <s v="White/Caucasian"/>
    <x v="0"/>
    <s v="A1c"/>
    <x v="173"/>
    <n v="6.6284723281860352"/>
    <x v="0"/>
    <n v="1"/>
    <n v="1"/>
    <n v="1"/>
    <n v="1"/>
    <n v="1"/>
    <n v="1"/>
  </r>
  <r>
    <n v="1341"/>
    <s v="Male"/>
    <d v="1962-05-20T00:00:00"/>
    <n v="61"/>
    <n v="4"/>
    <x v="6"/>
    <x v="5"/>
    <s v="Am Indian/Alaskan Native/AMERICAN INDIAN"/>
    <x v="0"/>
    <s v="A1c"/>
    <x v="491"/>
    <n v="7.394007682800293"/>
    <x v="0"/>
    <n v="1"/>
    <n v="1"/>
    <n v="1"/>
    <n v="1"/>
    <n v="1"/>
    <n v="1"/>
  </r>
  <r>
    <n v="1342"/>
    <s v="Male"/>
    <d v="1929-06-15T00:00:00"/>
    <n v="94"/>
    <n v="4"/>
    <x v="6"/>
    <x v="1"/>
    <s v="White/Caucasian"/>
    <x v="2"/>
    <s v="A1c"/>
    <x v="447"/>
    <n v="9.7709598541259766"/>
    <x v="1"/>
    <n v="1"/>
    <n v="1"/>
    <n v="1"/>
    <n v="1"/>
    <n v="0"/>
    <n v="0"/>
  </r>
  <r>
    <n v="1352"/>
    <s v="Female"/>
    <d v="1979-08-16T00:00:00"/>
    <n v="43"/>
    <n v="4"/>
    <x v="6"/>
    <x v="1"/>
    <s v="White/Caucasian"/>
    <x v="0"/>
    <s v="A1c"/>
    <x v="476"/>
    <n v="6.7298178672790527"/>
    <x v="0"/>
    <n v="1"/>
    <n v="1"/>
    <n v="1"/>
    <n v="1"/>
    <n v="1"/>
    <n v="1"/>
  </r>
  <r>
    <n v="1366"/>
    <s v="Male"/>
    <d v="1943-04-25T00:00:00"/>
    <n v="80"/>
    <n v="4"/>
    <x v="6"/>
    <x v="1"/>
    <s v="White/Caucasian"/>
    <x v="0"/>
    <s v="A1c"/>
    <x v="280"/>
    <n v="7.8832802772521973"/>
    <x v="1"/>
    <n v="1"/>
    <n v="1"/>
    <n v="1"/>
    <n v="1"/>
    <n v="1"/>
    <n v="1"/>
  </r>
  <r>
    <n v="1382"/>
    <s v="Male"/>
    <d v="1998-02-15T00:00:00"/>
    <n v="25"/>
    <n v="4"/>
    <x v="6"/>
    <x v="1"/>
    <s v="White/Caucasian"/>
    <x v="0"/>
    <s v="A1c"/>
    <x v="336"/>
    <n v="8.749201774597168"/>
    <x v="0"/>
    <n v="1"/>
    <n v="1"/>
    <n v="1"/>
    <n v="1"/>
    <n v="0"/>
    <n v="0"/>
  </r>
  <r>
    <n v="1393"/>
    <s v="Male"/>
    <d v="1937-09-15T00:00:00"/>
    <n v="85"/>
    <n v="4"/>
    <x v="6"/>
    <x v="1"/>
    <s v="White/Caucasian"/>
    <x v="0"/>
    <s v="A1c"/>
    <x v="399"/>
    <n v="6.7330527305603027"/>
    <x v="1"/>
    <n v="1"/>
    <n v="1"/>
    <n v="1"/>
    <n v="1"/>
    <n v="1"/>
    <n v="1"/>
  </r>
  <r>
    <n v="1403"/>
    <s v="Female"/>
    <d v="1990-04-06T00:00:00"/>
    <n v="33"/>
    <n v="4"/>
    <x v="6"/>
    <x v="3"/>
    <s v="Other"/>
    <x v="0"/>
    <s v="A1c"/>
    <x v="6"/>
    <m/>
    <x v="0"/>
    <n v="1"/>
    <n v="0"/>
    <n v="0"/>
    <n v="0"/>
    <n v="1"/>
    <n v="0"/>
  </r>
  <r>
    <n v="1405"/>
    <s v="Male"/>
    <d v="2002-02-12T00:00:00"/>
    <n v="21"/>
    <n v="4"/>
    <x v="6"/>
    <x v="1"/>
    <s v="White/Caucasian"/>
    <x v="0"/>
    <s v="A1c"/>
    <x v="553"/>
    <n v="9.6872892379760742"/>
    <x v="0"/>
    <n v="1"/>
    <n v="1"/>
    <n v="1"/>
    <n v="1"/>
    <n v="0"/>
    <n v="0"/>
  </r>
  <r>
    <n v="1406"/>
    <s v="Male"/>
    <d v="1950-12-18T00:00:00"/>
    <n v="72"/>
    <n v="4"/>
    <x v="6"/>
    <x v="1"/>
    <s v="White/Caucasian"/>
    <x v="0"/>
    <s v="A1c"/>
    <x v="430"/>
    <n v="9.7094821929931641"/>
    <x v="0"/>
    <n v="1"/>
    <n v="1"/>
    <n v="1"/>
    <n v="1"/>
    <n v="0"/>
    <n v="0"/>
  </r>
  <r>
    <n v="1407"/>
    <s v="Female"/>
    <d v="1943-05-21T00:00:00"/>
    <n v="80"/>
    <n v="4"/>
    <x v="6"/>
    <x v="1"/>
    <s v="White/Caucasian"/>
    <x v="0"/>
    <s v="A1c"/>
    <x v="440"/>
    <n v="9.0760688781738281"/>
    <x v="1"/>
    <n v="1"/>
    <n v="1"/>
    <n v="1"/>
    <n v="1"/>
    <n v="0"/>
    <n v="0"/>
  </r>
  <r>
    <n v="1408"/>
    <s v="Female"/>
    <d v="1950-12-09T00:00:00"/>
    <n v="72"/>
    <n v="4"/>
    <x v="6"/>
    <x v="1"/>
    <s v="White/Caucasian"/>
    <x v="0"/>
    <s v="A1c"/>
    <x v="348"/>
    <n v="8.2828426361083984"/>
    <x v="0"/>
    <n v="1"/>
    <n v="1"/>
    <n v="1"/>
    <n v="1"/>
    <n v="0"/>
    <n v="0"/>
  </r>
  <r>
    <n v="1410"/>
    <s v="Male"/>
    <d v="1968-04-13T00:00:00"/>
    <n v="55"/>
    <n v="4"/>
    <x v="6"/>
    <x v="1"/>
    <s v="White/Caucasian"/>
    <x v="0"/>
    <s v="A1c"/>
    <x v="147"/>
    <n v="5.9066543579101563"/>
    <x v="0"/>
    <n v="1"/>
    <n v="1"/>
    <n v="1"/>
    <n v="1"/>
    <n v="1"/>
    <n v="1"/>
  </r>
  <r>
    <n v="1411"/>
    <s v="Male"/>
    <d v="1945-07-09T00:00:00"/>
    <n v="77"/>
    <n v="4"/>
    <x v="6"/>
    <x v="1"/>
    <s v="White/Caucasian"/>
    <x v="0"/>
    <s v="A1c"/>
    <x v="371"/>
    <n v="6.5784239768981934"/>
    <x v="1"/>
    <n v="1"/>
    <n v="1"/>
    <n v="1"/>
    <n v="1"/>
    <n v="1"/>
    <n v="1"/>
  </r>
  <r>
    <n v="1443"/>
    <s v="Female"/>
    <d v="1930-01-16T00:00:00"/>
    <n v="93"/>
    <n v="4"/>
    <x v="6"/>
    <x v="1"/>
    <s v="White/Caucasian"/>
    <x v="2"/>
    <s v="A1c"/>
    <x v="443"/>
    <n v="6.9553484916687012"/>
    <x v="1"/>
    <n v="1"/>
    <n v="1"/>
    <n v="1"/>
    <n v="1"/>
    <n v="1"/>
    <n v="1"/>
  </r>
  <r>
    <n v="1448"/>
    <s v="Male"/>
    <d v="1949-07-17T00:00:00"/>
    <n v="73"/>
    <n v="4"/>
    <x v="6"/>
    <x v="3"/>
    <s v="Other"/>
    <x v="0"/>
    <s v="A1c"/>
    <x v="6"/>
    <m/>
    <x v="0"/>
    <n v="1"/>
    <n v="0"/>
    <n v="0"/>
    <n v="0"/>
    <n v="1"/>
    <n v="0"/>
  </r>
  <r>
    <n v="1457"/>
    <s v="Male"/>
    <d v="1988-05-12T00:00:00"/>
    <n v="35"/>
    <n v="4"/>
    <x v="6"/>
    <x v="1"/>
    <s v="White/Caucasian"/>
    <x v="0"/>
    <s v="A1c"/>
    <x v="344"/>
    <n v="9.4111051559448242"/>
    <x v="0"/>
    <n v="1"/>
    <n v="1"/>
    <n v="1"/>
    <n v="1"/>
    <n v="0"/>
    <n v="0"/>
  </r>
  <r>
    <n v="1459"/>
    <s v="Male"/>
    <d v="1926-07-05T00:00:00"/>
    <n v="96"/>
    <n v="4"/>
    <x v="6"/>
    <x v="1"/>
    <s v="White/Caucasian"/>
    <x v="2"/>
    <s v="A1c"/>
    <x v="555"/>
    <n v="6.9970078468322754"/>
    <x v="1"/>
    <n v="1"/>
    <n v="1"/>
    <n v="1"/>
    <n v="1"/>
    <n v="1"/>
    <n v="1"/>
  </r>
  <r>
    <n v="1467"/>
    <s v="Female"/>
    <d v="1989-07-18T00:00:00"/>
    <n v="33"/>
    <n v="4"/>
    <x v="6"/>
    <x v="2"/>
    <s v="Asian/Chinese/Japanese/Korean/Pacific Islander"/>
    <x v="3"/>
    <s v="A1c"/>
    <x v="6"/>
    <m/>
    <x v="0"/>
    <n v="1"/>
    <n v="0"/>
    <n v="0"/>
    <n v="0"/>
    <n v="1"/>
    <n v="0"/>
  </r>
  <r>
    <n v="1515"/>
    <s v="Male"/>
    <d v="1971-06-27T00:00:00"/>
    <n v="51"/>
    <n v="4"/>
    <x v="6"/>
    <x v="1"/>
    <s v="White/Caucasian"/>
    <x v="0"/>
    <s v="A1c"/>
    <x v="13"/>
    <n v="8.5384941101074219"/>
    <x v="0"/>
    <n v="1"/>
    <n v="1"/>
    <n v="1"/>
    <n v="1"/>
    <n v="0"/>
    <n v="0"/>
  </r>
  <r>
    <n v="1524"/>
    <s v="Male"/>
    <d v="1978-01-17T00:00:00"/>
    <n v="45"/>
    <n v="4"/>
    <x v="6"/>
    <x v="1"/>
    <s v="White/Caucasian"/>
    <x v="0"/>
    <s v="A1c"/>
    <x v="395"/>
    <n v="9.17169189453125"/>
    <x v="0"/>
    <n v="1"/>
    <n v="1"/>
    <n v="1"/>
    <n v="1"/>
    <n v="0"/>
    <n v="0"/>
  </r>
  <r>
    <n v="1541"/>
    <s v="Female"/>
    <d v="1967-12-05T00:00:00"/>
    <n v="55"/>
    <n v="4"/>
    <x v="6"/>
    <x v="1"/>
    <s v="White/Caucasian"/>
    <x v="0"/>
    <s v="A1c"/>
    <x v="38"/>
    <n v="8.1824560165405273"/>
    <x v="0"/>
    <n v="1"/>
    <n v="1"/>
    <n v="1"/>
    <n v="1"/>
    <n v="0"/>
    <n v="0"/>
  </r>
  <r>
    <n v="1543"/>
    <s v="Male"/>
    <d v="2005-05-28T00:00:00"/>
    <n v="18"/>
    <n v="4"/>
    <x v="6"/>
    <x v="1"/>
    <s v="White/Caucasian"/>
    <x v="0"/>
    <s v="A1c"/>
    <x v="131"/>
    <n v="6.3740234375"/>
    <x v="0"/>
    <n v="1"/>
    <n v="1"/>
    <n v="1"/>
    <n v="1"/>
    <n v="1"/>
    <n v="1"/>
  </r>
  <r>
    <n v="1545"/>
    <s v="Male"/>
    <d v="1959-01-18T00:00:00"/>
    <n v="64"/>
    <n v="4"/>
    <x v="6"/>
    <x v="1"/>
    <s v="White/Caucasian"/>
    <x v="0"/>
    <s v="A1c"/>
    <x v="148"/>
    <n v="6.3513422012329102"/>
    <x v="0"/>
    <n v="1"/>
    <n v="1"/>
    <n v="1"/>
    <n v="1"/>
    <n v="1"/>
    <n v="1"/>
  </r>
  <r>
    <n v="1552"/>
    <s v="Male"/>
    <d v="2008-06-27T00:00:00"/>
    <n v="14"/>
    <n v="4"/>
    <x v="6"/>
    <x v="1"/>
    <s v="White/Caucasian"/>
    <x v="0"/>
    <s v="A1c"/>
    <x v="491"/>
    <n v="9.2811393737792969"/>
    <x v="1"/>
    <n v="1"/>
    <n v="1"/>
    <n v="1"/>
    <n v="1"/>
    <n v="0"/>
    <n v="0"/>
  </r>
  <r>
    <n v="1585"/>
    <s v="Female"/>
    <d v="1967-01-10T00:00:00"/>
    <n v="56"/>
    <n v="4"/>
    <x v="6"/>
    <x v="1"/>
    <s v="White/Caucasian"/>
    <x v="0"/>
    <s v="A1c"/>
    <x v="318"/>
    <n v="9.0132122039794922"/>
    <x v="0"/>
    <n v="1"/>
    <n v="1"/>
    <n v="1"/>
    <n v="1"/>
    <n v="0"/>
    <n v="0"/>
  </r>
  <r>
    <n v="1587"/>
    <s v="Male"/>
    <d v="1998-08-30T00:00:00"/>
    <n v="24"/>
    <n v="4"/>
    <x v="6"/>
    <x v="0"/>
    <s v="Black/African Am"/>
    <x v="0"/>
    <s v="A1c"/>
    <x v="270"/>
    <n v="6.7874236106872559"/>
    <x v="0"/>
    <n v="1"/>
    <n v="1"/>
    <n v="1"/>
    <n v="1"/>
    <n v="1"/>
    <n v="1"/>
  </r>
  <r>
    <n v="1588"/>
    <s v="Male"/>
    <d v="1979-03-05T00:00:00"/>
    <n v="44"/>
    <n v="4"/>
    <x v="6"/>
    <x v="1"/>
    <s v="White/Caucasian"/>
    <x v="0"/>
    <s v="A1c"/>
    <x v="52"/>
    <n v="7.5610733032226563"/>
    <x v="0"/>
    <n v="1"/>
    <n v="1"/>
    <n v="1"/>
    <n v="1"/>
    <n v="1"/>
    <n v="1"/>
  </r>
  <r>
    <n v="1591"/>
    <s v="Male"/>
    <d v="1972-05-27T00:00:00"/>
    <n v="51"/>
    <n v="4"/>
    <x v="6"/>
    <x v="0"/>
    <s v="Black/African Am"/>
    <x v="0"/>
    <s v="A1c"/>
    <x v="9"/>
    <n v="7.4650993347167969"/>
    <x v="0"/>
    <n v="1"/>
    <n v="1"/>
    <n v="1"/>
    <n v="1"/>
    <n v="1"/>
    <n v="1"/>
  </r>
  <r>
    <n v="1600"/>
    <s v="Male"/>
    <d v="1977-01-18T00:00:00"/>
    <n v="46"/>
    <n v="4"/>
    <x v="6"/>
    <x v="1"/>
    <s v="White/Caucasian"/>
    <x v="0"/>
    <s v="A1c"/>
    <x v="311"/>
    <n v="7.8731551170349121"/>
    <x v="0"/>
    <n v="1"/>
    <n v="1"/>
    <n v="1"/>
    <n v="1"/>
    <n v="1"/>
    <n v="1"/>
  </r>
  <r>
    <n v="1616"/>
    <s v="Male"/>
    <d v="1992-04-21T00:00:00"/>
    <n v="31"/>
    <n v="4"/>
    <x v="6"/>
    <x v="1"/>
    <s v="White/Caucasian"/>
    <x v="0"/>
    <s v="A1c"/>
    <x v="342"/>
    <n v="7.8014016151428223"/>
    <x v="0"/>
    <n v="1"/>
    <n v="1"/>
    <n v="1"/>
    <n v="1"/>
    <n v="1"/>
    <n v="1"/>
  </r>
  <r>
    <n v="1622"/>
    <s v="Male"/>
    <d v="1987-06-20T00:00:00"/>
    <n v="35"/>
    <n v="4"/>
    <x v="6"/>
    <x v="0"/>
    <s v="Black/African Am"/>
    <x v="0"/>
    <s v="A1c"/>
    <x v="524"/>
    <n v="8.2376947402954102"/>
    <x v="0"/>
    <n v="1"/>
    <n v="1"/>
    <n v="1"/>
    <n v="1"/>
    <n v="0"/>
    <n v="0"/>
  </r>
  <r>
    <n v="1623"/>
    <s v="Female"/>
    <d v="2008-08-23T00:00:00"/>
    <n v="14"/>
    <n v="4"/>
    <x v="6"/>
    <x v="1"/>
    <s v="White/Caucasian"/>
    <x v="0"/>
    <s v="A1c"/>
    <x v="529"/>
    <n v="7.8105430603027344"/>
    <x v="1"/>
    <n v="1"/>
    <n v="1"/>
    <n v="1"/>
    <n v="1"/>
    <n v="1"/>
    <n v="1"/>
  </r>
  <r>
    <n v="1644"/>
    <s v="Female"/>
    <d v="1958-11-20T00:00:00"/>
    <n v="64"/>
    <n v="4"/>
    <x v="6"/>
    <x v="1"/>
    <s v="White/Caucasian"/>
    <x v="0"/>
    <s v="A1c"/>
    <x v="148"/>
    <n v="8.4085512161254883"/>
    <x v="0"/>
    <n v="1"/>
    <n v="1"/>
    <n v="1"/>
    <n v="1"/>
    <n v="0"/>
    <n v="0"/>
  </r>
  <r>
    <n v="1648"/>
    <s v="Female"/>
    <d v="1973-01-06T00:00:00"/>
    <n v="50"/>
    <n v="4"/>
    <x v="6"/>
    <x v="1"/>
    <s v="White/Caucasian"/>
    <x v="0"/>
    <s v="A1c"/>
    <x v="299"/>
    <n v="6.046907901763916"/>
    <x v="0"/>
    <n v="1"/>
    <n v="1"/>
    <n v="1"/>
    <n v="1"/>
    <n v="1"/>
    <n v="1"/>
  </r>
  <r>
    <n v="1657"/>
    <s v="Male"/>
    <d v="1924-07-26T00:00:00"/>
    <n v="98"/>
    <n v="4"/>
    <x v="6"/>
    <x v="1"/>
    <s v="White/Caucasian"/>
    <x v="2"/>
    <s v="A1c"/>
    <x v="568"/>
    <n v="9.322357177734375"/>
    <x v="1"/>
    <n v="1"/>
    <n v="1"/>
    <n v="1"/>
    <n v="1"/>
    <n v="0"/>
    <n v="0"/>
  </r>
  <r>
    <n v="1702"/>
    <s v="Male"/>
    <d v="1949-12-26T00:00:00"/>
    <n v="73"/>
    <n v="4"/>
    <x v="6"/>
    <x v="1"/>
    <s v="White/Caucasian"/>
    <x v="0"/>
    <s v="A1c"/>
    <x v="371"/>
    <n v="9.2885160446166992"/>
    <x v="0"/>
    <n v="1"/>
    <n v="1"/>
    <n v="1"/>
    <n v="1"/>
    <n v="0"/>
    <n v="0"/>
  </r>
  <r>
    <n v="1719"/>
    <s v="Male"/>
    <d v="1939-09-17T00:00:00"/>
    <n v="83"/>
    <n v="4"/>
    <x v="6"/>
    <x v="2"/>
    <s v="Asian/Chinese/Japanese/Korean/Pacific Islander"/>
    <x v="1"/>
    <s v="A1c"/>
    <x v="6"/>
    <m/>
    <x v="1"/>
    <n v="1"/>
    <n v="0"/>
    <n v="0"/>
    <n v="0"/>
    <n v="1"/>
    <n v="0"/>
  </r>
  <r>
    <n v="1721"/>
    <s v="Female"/>
    <d v="1986-08-22T00:00:00"/>
    <n v="36"/>
    <n v="4"/>
    <x v="6"/>
    <x v="1"/>
    <s v="White/Caucasian"/>
    <x v="3"/>
    <s v="A1c"/>
    <x v="436"/>
    <n v="8.9643154144287109"/>
    <x v="0"/>
    <n v="1"/>
    <n v="1"/>
    <n v="1"/>
    <n v="1"/>
    <n v="0"/>
    <n v="0"/>
  </r>
  <r>
    <n v="1724"/>
    <s v="Male"/>
    <d v="1965-01-26T00:00:00"/>
    <n v="58"/>
    <n v="4"/>
    <x v="6"/>
    <x v="1"/>
    <s v="White/Caucasian"/>
    <x v="0"/>
    <s v="A1c"/>
    <x v="243"/>
    <n v="7.7647495269775391"/>
    <x v="0"/>
    <n v="1"/>
    <n v="1"/>
    <n v="1"/>
    <n v="1"/>
    <n v="1"/>
    <n v="1"/>
  </r>
  <r>
    <n v="1735"/>
    <s v="Male"/>
    <d v="1974-08-07T00:00:00"/>
    <n v="48"/>
    <n v="4"/>
    <x v="6"/>
    <x v="1"/>
    <s v="White/Caucasian"/>
    <x v="0"/>
    <s v="A1c"/>
    <x v="561"/>
    <n v="7.1489162445068359"/>
    <x v="0"/>
    <n v="1"/>
    <n v="1"/>
    <n v="1"/>
    <n v="1"/>
    <n v="1"/>
    <n v="1"/>
  </r>
  <r>
    <n v="1742"/>
    <s v="Male"/>
    <d v="1962-02-13T00:00:00"/>
    <n v="61"/>
    <n v="4"/>
    <x v="6"/>
    <x v="1"/>
    <s v="White/Caucasian"/>
    <x v="0"/>
    <s v="A1c"/>
    <x v="423"/>
    <n v="6.5981063842773438"/>
    <x v="0"/>
    <n v="1"/>
    <n v="1"/>
    <n v="1"/>
    <n v="1"/>
    <n v="1"/>
    <n v="1"/>
  </r>
  <r>
    <n v="1755"/>
    <s v="Female"/>
    <d v="1980-05-16T00:00:00"/>
    <n v="43"/>
    <n v="4"/>
    <x v="6"/>
    <x v="3"/>
    <s v="Other"/>
    <x v="0"/>
    <s v="A1c"/>
    <x v="6"/>
    <m/>
    <x v="0"/>
    <n v="1"/>
    <n v="0"/>
    <n v="0"/>
    <n v="0"/>
    <n v="1"/>
    <n v="0"/>
  </r>
  <r>
    <n v="1784"/>
    <s v="Female"/>
    <d v="1972-04-09T00:00:00"/>
    <n v="51"/>
    <n v="4"/>
    <x v="6"/>
    <x v="1"/>
    <s v="White/Caucasian"/>
    <x v="0"/>
    <s v="A1c"/>
    <x v="550"/>
    <n v="9.7789745330810547"/>
    <x v="0"/>
    <n v="1"/>
    <n v="1"/>
    <n v="1"/>
    <n v="1"/>
    <n v="0"/>
    <n v="0"/>
  </r>
  <r>
    <n v="1788"/>
    <s v="Female"/>
    <d v="1985-07-11T00:00:00"/>
    <n v="37"/>
    <n v="4"/>
    <x v="6"/>
    <x v="1"/>
    <s v="White/Caucasian"/>
    <x v="3"/>
    <s v="A1c"/>
    <x v="350"/>
    <n v="9.7865133285522461"/>
    <x v="0"/>
    <n v="1"/>
    <n v="1"/>
    <n v="1"/>
    <n v="1"/>
    <n v="0"/>
    <n v="0"/>
  </r>
  <r>
    <n v="1798"/>
    <s v="Female"/>
    <d v="1933-08-14T00:00:00"/>
    <n v="89"/>
    <n v="4"/>
    <x v="6"/>
    <x v="1"/>
    <s v="White/Caucasian"/>
    <x v="0"/>
    <s v="A1c"/>
    <x v="370"/>
    <n v="8.5165653228759766"/>
    <x v="1"/>
    <n v="1"/>
    <n v="1"/>
    <n v="1"/>
    <n v="1"/>
    <n v="0"/>
    <n v="0"/>
  </r>
  <r>
    <n v="1802"/>
    <s v="Male"/>
    <d v="1930-02-15T00:00:00"/>
    <n v="93"/>
    <n v="4"/>
    <x v="6"/>
    <x v="1"/>
    <s v="White/Caucasian"/>
    <x v="2"/>
    <s v="A1c"/>
    <x v="445"/>
    <n v="6.5226879119873047"/>
    <x v="1"/>
    <n v="1"/>
    <n v="1"/>
    <n v="1"/>
    <n v="1"/>
    <n v="1"/>
    <n v="1"/>
  </r>
  <r>
    <n v="1805"/>
    <s v="Male"/>
    <d v="1990-07-09T00:00:00"/>
    <n v="32"/>
    <n v="4"/>
    <x v="6"/>
    <x v="1"/>
    <s v="White/Caucasian"/>
    <x v="0"/>
    <s v="A1c"/>
    <x v="485"/>
    <n v="6.1691346168518066"/>
    <x v="0"/>
    <n v="1"/>
    <n v="1"/>
    <n v="1"/>
    <n v="1"/>
    <n v="1"/>
    <n v="1"/>
  </r>
  <r>
    <n v="1813"/>
    <s v="Female"/>
    <d v="1948-02-11T00:00:00"/>
    <n v="75"/>
    <n v="4"/>
    <x v="6"/>
    <x v="1"/>
    <s v="White/Caucasian"/>
    <x v="0"/>
    <s v="A1c"/>
    <x v="50"/>
    <n v="8.9503841400146484"/>
    <x v="0"/>
    <n v="1"/>
    <n v="1"/>
    <n v="1"/>
    <n v="1"/>
    <n v="0"/>
    <n v="0"/>
  </r>
  <r>
    <n v="1817"/>
    <s v="Male"/>
    <d v="1977-08-30T00:00:00"/>
    <n v="45"/>
    <n v="4"/>
    <x v="6"/>
    <x v="1"/>
    <s v="White/Caucasian"/>
    <x v="0"/>
    <s v="A1c"/>
    <x v="532"/>
    <n v="8.493678092956543"/>
    <x v="0"/>
    <n v="1"/>
    <n v="1"/>
    <n v="1"/>
    <n v="1"/>
    <n v="0"/>
    <n v="0"/>
  </r>
  <r>
    <n v="1830"/>
    <s v="Female"/>
    <d v="1976-07-02T00:00:00"/>
    <n v="46"/>
    <n v="4"/>
    <x v="6"/>
    <x v="5"/>
    <s v="Am Indian/Alaskan Native/AMERICAN INDIAN"/>
    <x v="0"/>
    <s v="A1c"/>
    <x v="9"/>
    <n v="9.3814258575439453"/>
    <x v="0"/>
    <n v="1"/>
    <n v="1"/>
    <n v="1"/>
    <n v="1"/>
    <n v="0"/>
    <n v="0"/>
  </r>
  <r>
    <n v="1833"/>
    <s v="Female"/>
    <d v="1951-08-07T00:00:00"/>
    <n v="71"/>
    <n v="4"/>
    <x v="6"/>
    <x v="1"/>
    <s v="White/Caucasian"/>
    <x v="0"/>
    <s v="A1c"/>
    <x v="518"/>
    <n v="8.7636566162109375"/>
    <x v="0"/>
    <n v="1"/>
    <n v="1"/>
    <n v="1"/>
    <n v="1"/>
    <n v="0"/>
    <n v="0"/>
  </r>
  <r>
    <n v="1841"/>
    <s v="Male"/>
    <d v="1986-08-30T00:00:00"/>
    <n v="36"/>
    <n v="4"/>
    <x v="6"/>
    <x v="1"/>
    <s v="White/Caucasian"/>
    <x v="0"/>
    <s v="A1c"/>
    <x v="540"/>
    <n v="6.7207837104797363"/>
    <x v="0"/>
    <n v="1"/>
    <n v="1"/>
    <n v="1"/>
    <n v="1"/>
    <n v="1"/>
    <n v="1"/>
  </r>
  <r>
    <n v="1863"/>
    <s v="Female"/>
    <d v="1999-07-30T00:00:00"/>
    <n v="23"/>
    <n v="4"/>
    <x v="6"/>
    <x v="5"/>
    <s v="Am Indian/Alaskan Native/AMERICAN INDIAN"/>
    <x v="0"/>
    <s v="A1c"/>
    <x v="516"/>
    <n v="7.2532100677490234"/>
    <x v="0"/>
    <n v="1"/>
    <n v="1"/>
    <n v="1"/>
    <n v="1"/>
    <n v="1"/>
    <n v="1"/>
  </r>
  <r>
    <n v="1868"/>
    <s v="Female"/>
    <d v="1931-01-18T00:00:00"/>
    <n v="92"/>
    <n v="4"/>
    <x v="6"/>
    <x v="1"/>
    <s v="White/Caucasian"/>
    <x v="2"/>
    <s v="A1c"/>
    <x v="146"/>
    <n v="7.3043179512023926"/>
    <x v="1"/>
    <n v="1"/>
    <n v="1"/>
    <n v="1"/>
    <n v="1"/>
    <n v="1"/>
    <n v="1"/>
  </r>
  <r>
    <n v="1874"/>
    <s v="Female"/>
    <d v="1973-08-23T00:00:00"/>
    <n v="49"/>
    <n v="4"/>
    <x v="6"/>
    <x v="1"/>
    <s v="White/Caucasian"/>
    <x v="0"/>
    <s v="A1c"/>
    <x v="216"/>
    <n v="6.7175006866455078"/>
    <x v="0"/>
    <n v="1"/>
    <n v="1"/>
    <n v="1"/>
    <n v="1"/>
    <n v="1"/>
    <n v="1"/>
  </r>
  <r>
    <n v="1905"/>
    <s v="Male"/>
    <d v="2003-08-25T00:00:00"/>
    <n v="19"/>
    <n v="4"/>
    <x v="6"/>
    <x v="1"/>
    <s v="White/Caucasian"/>
    <x v="0"/>
    <s v="A1c"/>
    <x v="326"/>
    <n v="8.6599216461181641"/>
    <x v="0"/>
    <n v="1"/>
    <n v="1"/>
    <n v="1"/>
    <n v="1"/>
    <n v="0"/>
    <n v="0"/>
  </r>
  <r>
    <n v="1919"/>
    <s v="Male"/>
    <d v="1991-07-16T00:00:00"/>
    <n v="31"/>
    <n v="4"/>
    <x v="6"/>
    <x v="1"/>
    <s v="White/Caucasian"/>
    <x v="0"/>
    <s v="A1c"/>
    <x v="183"/>
    <n v="9.1559925079345703"/>
    <x v="0"/>
    <n v="1"/>
    <n v="1"/>
    <n v="1"/>
    <n v="1"/>
    <n v="0"/>
    <n v="0"/>
  </r>
  <r>
    <n v="1937"/>
    <s v="Male"/>
    <d v="1932-01-14T00:00:00"/>
    <n v="91"/>
    <n v="4"/>
    <x v="6"/>
    <x v="1"/>
    <s v="White/Caucasian"/>
    <x v="2"/>
    <s v="A1c"/>
    <x v="27"/>
    <n v="7.512059211730957"/>
    <x v="1"/>
    <n v="1"/>
    <n v="1"/>
    <n v="1"/>
    <n v="1"/>
    <n v="1"/>
    <n v="1"/>
  </r>
  <r>
    <n v="1945"/>
    <s v="Female"/>
    <d v="1941-01-24T00:00:00"/>
    <n v="82"/>
    <n v="4"/>
    <x v="6"/>
    <x v="1"/>
    <s v="White/Caucasian"/>
    <x v="0"/>
    <s v="A1c"/>
    <x v="175"/>
    <n v="8.9633522033691406"/>
    <x v="1"/>
    <n v="1"/>
    <n v="1"/>
    <n v="1"/>
    <n v="1"/>
    <n v="0"/>
    <n v="0"/>
  </r>
  <r>
    <n v="1959"/>
    <s v="Male"/>
    <d v="2002-08-12T00:00:00"/>
    <n v="20"/>
    <n v="4"/>
    <x v="6"/>
    <x v="1"/>
    <s v="White/Caucasian"/>
    <x v="0"/>
    <s v="A1c"/>
    <x v="77"/>
    <n v="8.4328937530517578"/>
    <x v="0"/>
    <n v="1"/>
    <n v="1"/>
    <n v="1"/>
    <n v="1"/>
    <n v="0"/>
    <n v="0"/>
  </r>
  <r>
    <n v="1970"/>
    <s v="Female"/>
    <d v="1991-10-22T00:00:00"/>
    <n v="31"/>
    <n v="4"/>
    <x v="6"/>
    <x v="2"/>
    <s v="Asian/Chinese/Japanese/Korean/Pacific Islander"/>
    <x v="0"/>
    <s v="A1c"/>
    <x v="18"/>
    <n v="7.1938772201538086"/>
    <x v="0"/>
    <n v="1"/>
    <n v="1"/>
    <n v="1"/>
    <n v="1"/>
    <n v="1"/>
    <n v="1"/>
  </r>
  <r>
    <n v="1976"/>
    <s v="Male"/>
    <d v="1928-08-02T00:00:00"/>
    <n v="94"/>
    <n v="4"/>
    <x v="6"/>
    <x v="1"/>
    <s v="White/Caucasian"/>
    <x v="2"/>
    <s v="A1c"/>
    <x v="73"/>
    <n v="7.8977289199829102"/>
    <x v="1"/>
    <n v="1"/>
    <n v="1"/>
    <n v="1"/>
    <n v="1"/>
    <n v="1"/>
    <n v="1"/>
  </r>
  <r>
    <n v="1979"/>
    <s v="Male"/>
    <d v="1989-03-06T00:00:00"/>
    <n v="34"/>
    <n v="4"/>
    <x v="6"/>
    <x v="1"/>
    <s v="White/Caucasian"/>
    <x v="0"/>
    <s v="A1c"/>
    <x v="248"/>
    <n v="8.5736913681030273"/>
    <x v="0"/>
    <n v="1"/>
    <n v="1"/>
    <n v="1"/>
    <n v="1"/>
    <n v="0"/>
    <n v="0"/>
  </r>
  <r>
    <n v="2007"/>
    <s v="Male"/>
    <d v="1950-05-20T00:00:00"/>
    <n v="73"/>
    <n v="4"/>
    <x v="6"/>
    <x v="0"/>
    <s v="Black/African Am"/>
    <x v="0"/>
    <s v="A1c"/>
    <x v="569"/>
    <n v="6.8563990592956543"/>
    <x v="0"/>
    <n v="1"/>
    <n v="1"/>
    <n v="1"/>
    <n v="1"/>
    <n v="1"/>
    <n v="1"/>
  </r>
  <r>
    <n v="2013"/>
    <s v="Female"/>
    <d v="1954-01-26T00:00:00"/>
    <n v="69"/>
    <n v="4"/>
    <x v="6"/>
    <x v="1"/>
    <s v="White/Caucasian"/>
    <x v="0"/>
    <s v="A1c"/>
    <x v="166"/>
    <n v="9.9830341339111328"/>
    <x v="0"/>
    <n v="1"/>
    <n v="1"/>
    <n v="1"/>
    <n v="1"/>
    <n v="0"/>
    <n v="0"/>
  </r>
  <r>
    <n v="2021"/>
    <s v="Female"/>
    <d v="1938-06-02T00:00:00"/>
    <n v="85"/>
    <n v="4"/>
    <x v="6"/>
    <x v="1"/>
    <s v="White/Caucasian"/>
    <x v="0"/>
    <s v="A1c"/>
    <x v="492"/>
    <n v="9.1811761856079102"/>
    <x v="1"/>
    <n v="1"/>
    <n v="1"/>
    <n v="1"/>
    <n v="1"/>
    <n v="0"/>
    <n v="0"/>
  </r>
  <r>
    <n v="2037"/>
    <s v="Male"/>
    <d v="1967-12-26T00:00:00"/>
    <n v="55"/>
    <n v="4"/>
    <x v="6"/>
    <x v="1"/>
    <s v="White/Caucasian"/>
    <x v="0"/>
    <s v="A1c"/>
    <x v="25"/>
    <n v="7.8818426132202148"/>
    <x v="0"/>
    <n v="1"/>
    <n v="1"/>
    <n v="1"/>
    <n v="1"/>
    <n v="1"/>
    <n v="1"/>
  </r>
  <r>
    <n v="2043"/>
    <s v="Male"/>
    <d v="1967-03-10T00:00:00"/>
    <n v="56"/>
    <n v="4"/>
    <x v="6"/>
    <x v="1"/>
    <s v="White/Caucasian"/>
    <x v="0"/>
    <s v="A1c"/>
    <x v="501"/>
    <n v="5.9812736511230469"/>
    <x v="0"/>
    <n v="1"/>
    <n v="1"/>
    <n v="1"/>
    <n v="1"/>
    <n v="1"/>
    <n v="1"/>
  </r>
  <r>
    <n v="2067"/>
    <s v="Female"/>
    <d v="1936-02-06T00:00:00"/>
    <n v="87"/>
    <n v="4"/>
    <x v="6"/>
    <x v="1"/>
    <s v="White/Caucasian"/>
    <x v="0"/>
    <s v="A1c"/>
    <x v="406"/>
    <n v="6.3341350555419922"/>
    <x v="1"/>
    <n v="1"/>
    <n v="1"/>
    <n v="1"/>
    <n v="1"/>
    <n v="1"/>
    <n v="1"/>
  </r>
  <r>
    <n v="2077"/>
    <s v="Male"/>
    <d v="1940-03-03T00:00:00"/>
    <n v="83"/>
    <n v="4"/>
    <x v="6"/>
    <x v="1"/>
    <s v="White/Caucasian"/>
    <x v="1"/>
    <s v="A1c"/>
    <x v="177"/>
    <n v="5.8"/>
    <x v="1"/>
    <n v="1"/>
    <n v="1"/>
    <n v="1"/>
    <n v="1"/>
    <n v="1"/>
    <n v="1"/>
  </r>
  <r>
    <n v="2082"/>
    <s v="Female"/>
    <d v="1953-02-03T00:00:00"/>
    <n v="70"/>
    <n v="4"/>
    <x v="6"/>
    <x v="1"/>
    <s v="White/Caucasian"/>
    <x v="0"/>
    <s v="A1c"/>
    <x v="217"/>
    <n v="8.6055526733398438"/>
    <x v="0"/>
    <n v="1"/>
    <n v="1"/>
    <n v="1"/>
    <n v="1"/>
    <n v="0"/>
    <n v="0"/>
  </r>
  <r>
    <n v="2085"/>
    <s v="Male"/>
    <d v="1966-03-11T00:00:00"/>
    <n v="57"/>
    <n v="4"/>
    <x v="6"/>
    <x v="1"/>
    <s v="White/Caucasian"/>
    <x v="0"/>
    <s v="A1c"/>
    <x v="370"/>
    <n v="8.7061500549316406"/>
    <x v="0"/>
    <n v="1"/>
    <n v="1"/>
    <n v="1"/>
    <n v="1"/>
    <n v="0"/>
    <n v="0"/>
  </r>
  <r>
    <n v="2088"/>
    <s v="Male"/>
    <d v="1993-09-11T00:00:00"/>
    <n v="29"/>
    <n v="4"/>
    <x v="6"/>
    <x v="1"/>
    <s v="White/Caucasian"/>
    <x v="0"/>
    <s v="A1c"/>
    <x v="570"/>
    <n v="8.0177888870239258"/>
    <x v="0"/>
    <n v="1"/>
    <n v="1"/>
    <n v="1"/>
    <n v="1"/>
    <n v="0"/>
    <n v="0"/>
  </r>
  <r>
    <n v="2106"/>
    <s v="Male"/>
    <d v="1959-07-27T00:00:00"/>
    <n v="63"/>
    <n v="4"/>
    <x v="6"/>
    <x v="1"/>
    <s v="White/Caucasian"/>
    <x v="0"/>
    <s v="A1c"/>
    <x v="408"/>
    <n v="7.1143732070922852"/>
    <x v="0"/>
    <n v="1"/>
    <n v="1"/>
    <n v="1"/>
    <n v="1"/>
    <n v="1"/>
    <n v="1"/>
  </r>
  <r>
    <n v="2108"/>
    <s v="Female"/>
    <d v="1987-11-27T00:00:00"/>
    <n v="35"/>
    <n v="4"/>
    <x v="6"/>
    <x v="1"/>
    <s v="White/Caucasian"/>
    <x v="3"/>
    <s v="A1c"/>
    <x v="536"/>
    <n v="8.7501983642578125"/>
    <x v="0"/>
    <n v="1"/>
    <n v="1"/>
    <n v="1"/>
    <n v="1"/>
    <n v="0"/>
    <n v="0"/>
  </r>
  <r>
    <n v="2110"/>
    <s v="Female"/>
    <d v="1939-08-31T00:00:00"/>
    <n v="83"/>
    <n v="4"/>
    <x v="6"/>
    <x v="1"/>
    <s v="White/Caucasian"/>
    <x v="0"/>
    <s v="A1c"/>
    <x v="544"/>
    <n v="9.4057550430297852"/>
    <x v="1"/>
    <n v="1"/>
    <n v="1"/>
    <n v="1"/>
    <n v="1"/>
    <n v="0"/>
    <n v="0"/>
  </r>
  <r>
    <n v="2122"/>
    <s v="Male"/>
    <d v="1968-10-23T00:00:00"/>
    <n v="54"/>
    <n v="4"/>
    <x v="6"/>
    <x v="1"/>
    <s v="White/Caucasian"/>
    <x v="0"/>
    <s v="A1c"/>
    <x v="292"/>
    <n v="6.1651992797851563"/>
    <x v="0"/>
    <n v="1"/>
    <n v="1"/>
    <n v="1"/>
    <n v="1"/>
    <n v="1"/>
    <n v="1"/>
  </r>
  <r>
    <n v="2132"/>
    <s v="Female"/>
    <d v="1928-01-19T00:00:00"/>
    <n v="95"/>
    <n v="4"/>
    <x v="6"/>
    <x v="1"/>
    <s v="White/Caucasian"/>
    <x v="2"/>
    <s v="A1c"/>
    <x v="533"/>
    <n v="7.6809272766113281"/>
    <x v="1"/>
    <n v="1"/>
    <n v="1"/>
    <n v="1"/>
    <n v="1"/>
    <n v="1"/>
    <n v="1"/>
  </r>
  <r>
    <n v="2133"/>
    <s v="Male"/>
    <d v="1937-01-30T00:00:00"/>
    <n v="86"/>
    <n v="4"/>
    <x v="6"/>
    <x v="1"/>
    <s v="White/Caucasian"/>
    <x v="0"/>
    <s v="A1c"/>
    <x v="18"/>
    <n v="8.6200151443481445"/>
    <x v="1"/>
    <n v="1"/>
    <n v="1"/>
    <n v="1"/>
    <n v="1"/>
    <n v="0"/>
    <n v="0"/>
  </r>
  <r>
    <n v="2136"/>
    <s v="Female"/>
    <d v="2010-02-05T00:00:00"/>
    <n v="13"/>
    <n v="4"/>
    <x v="6"/>
    <x v="1"/>
    <s v="White/Caucasian"/>
    <x v="0"/>
    <s v="A1c"/>
    <x v="148"/>
    <n v="7.204531192779541"/>
    <x v="1"/>
    <n v="1"/>
    <n v="1"/>
    <n v="1"/>
    <n v="1"/>
    <n v="1"/>
    <n v="1"/>
  </r>
  <r>
    <n v="2141"/>
    <s v="Female"/>
    <d v="1948-07-01T00:00:00"/>
    <n v="74"/>
    <n v="4"/>
    <x v="6"/>
    <x v="2"/>
    <s v="Asian/Chinese/Japanese/Korean/Pacific Islander"/>
    <x v="0"/>
    <s v="A1c"/>
    <x v="114"/>
    <n v="8.8420209884643555"/>
    <x v="0"/>
    <n v="1"/>
    <n v="1"/>
    <n v="1"/>
    <n v="1"/>
    <n v="0"/>
    <n v="0"/>
  </r>
  <r>
    <n v="2142"/>
    <s v="Male"/>
    <d v="1990-12-03T00:00:00"/>
    <n v="32"/>
    <n v="4"/>
    <x v="6"/>
    <x v="1"/>
    <s v="White/Caucasian"/>
    <x v="0"/>
    <s v="A1c"/>
    <x v="1"/>
    <n v="8.036463737487793"/>
    <x v="0"/>
    <n v="1"/>
    <n v="1"/>
    <n v="1"/>
    <n v="1"/>
    <n v="0"/>
    <n v="0"/>
  </r>
  <r>
    <n v="2143"/>
    <s v="Female"/>
    <d v="1962-09-25T00:00:00"/>
    <n v="60"/>
    <n v="4"/>
    <x v="6"/>
    <x v="1"/>
    <s v="White/Caucasian"/>
    <x v="0"/>
    <s v="A1c"/>
    <x v="379"/>
    <n v="6.0238194465637207"/>
    <x v="0"/>
    <n v="1"/>
    <n v="1"/>
    <n v="1"/>
    <n v="1"/>
    <n v="1"/>
    <n v="1"/>
  </r>
  <r>
    <n v="2149"/>
    <s v="Female"/>
    <d v="1950-06-01T00:00:00"/>
    <n v="73"/>
    <n v="4"/>
    <x v="6"/>
    <x v="1"/>
    <s v="White/Caucasian"/>
    <x v="0"/>
    <s v="A1c"/>
    <x v="67"/>
    <n v="8.5244894027709961"/>
    <x v="0"/>
    <n v="1"/>
    <n v="1"/>
    <n v="1"/>
    <n v="1"/>
    <n v="0"/>
    <n v="0"/>
  </r>
  <r>
    <n v="2158"/>
    <s v="Male"/>
    <d v="1993-05-17T00:00:00"/>
    <n v="30"/>
    <n v="4"/>
    <x v="6"/>
    <x v="1"/>
    <s v="White/Caucasian"/>
    <x v="0"/>
    <s v="A1c"/>
    <x v="121"/>
    <n v="6.5752320289611816"/>
    <x v="0"/>
    <n v="1"/>
    <n v="1"/>
    <n v="1"/>
    <n v="1"/>
    <n v="1"/>
    <n v="1"/>
  </r>
  <r>
    <n v="2168"/>
    <s v="Male"/>
    <d v="1951-08-13T00:00:00"/>
    <n v="71"/>
    <n v="4"/>
    <x v="6"/>
    <x v="1"/>
    <s v="White/Caucasian"/>
    <x v="0"/>
    <s v="A1c"/>
    <x v="555"/>
    <n v="8.1545896530151367"/>
    <x v="0"/>
    <n v="1"/>
    <n v="1"/>
    <n v="1"/>
    <n v="1"/>
    <n v="0"/>
    <n v="0"/>
  </r>
  <r>
    <n v="2177"/>
    <s v="Male"/>
    <d v="1960-10-03T00:00:00"/>
    <n v="62"/>
    <n v="4"/>
    <x v="6"/>
    <x v="1"/>
    <s v="White/Caucasian"/>
    <x v="0"/>
    <s v="A1c"/>
    <x v="235"/>
    <n v="6.5786051750183105"/>
    <x v="0"/>
    <n v="1"/>
    <n v="1"/>
    <n v="1"/>
    <n v="1"/>
    <n v="1"/>
    <n v="1"/>
  </r>
  <r>
    <n v="2178"/>
    <s v="Male"/>
    <d v="1975-01-03T00:00:00"/>
    <n v="48"/>
    <n v="4"/>
    <x v="6"/>
    <x v="1"/>
    <s v="White/Caucasian"/>
    <x v="0"/>
    <s v="A1c"/>
    <x v="136"/>
    <n v="8.3662443161010742"/>
    <x v="0"/>
    <n v="1"/>
    <n v="1"/>
    <n v="1"/>
    <n v="1"/>
    <n v="0"/>
    <n v="0"/>
  </r>
  <r>
    <n v="2227"/>
    <s v="Female"/>
    <d v="1989-10-27T00:00:00"/>
    <n v="33"/>
    <n v="4"/>
    <x v="6"/>
    <x v="1"/>
    <s v="White/Caucasian"/>
    <x v="0"/>
    <s v="A1c"/>
    <x v="211"/>
    <n v="6.5032863616943359"/>
    <x v="0"/>
    <n v="1"/>
    <n v="1"/>
    <n v="1"/>
    <n v="1"/>
    <n v="1"/>
    <n v="1"/>
  </r>
  <r>
    <n v="2243"/>
    <s v="Female"/>
    <d v="2009-02-12T00:00:00"/>
    <n v="14"/>
    <n v="4"/>
    <x v="6"/>
    <x v="1"/>
    <s v="White/Caucasian"/>
    <x v="0"/>
    <s v="A1c"/>
    <x v="555"/>
    <n v="6.447746753692627"/>
    <x v="1"/>
    <n v="1"/>
    <n v="1"/>
    <n v="1"/>
    <n v="1"/>
    <n v="1"/>
    <n v="1"/>
  </r>
  <r>
    <n v="2259"/>
    <s v="Male"/>
    <d v="1996-12-25T00:00:00"/>
    <n v="26"/>
    <n v="4"/>
    <x v="6"/>
    <x v="1"/>
    <s v="White/Caucasian"/>
    <x v="0"/>
    <s v="A1c"/>
    <x v="303"/>
    <n v="9.5913124084472656"/>
    <x v="0"/>
    <n v="1"/>
    <n v="1"/>
    <n v="1"/>
    <n v="1"/>
    <n v="0"/>
    <n v="0"/>
  </r>
  <r>
    <n v="2268"/>
    <s v="Female"/>
    <d v="1996-01-24T00:00:00"/>
    <n v="27"/>
    <n v="4"/>
    <x v="6"/>
    <x v="1"/>
    <s v="White/Caucasian"/>
    <x v="0"/>
    <s v="A1c"/>
    <x v="560"/>
    <n v="7.9534749984741211"/>
    <x v="0"/>
    <n v="1"/>
    <n v="1"/>
    <n v="1"/>
    <n v="1"/>
    <n v="1"/>
    <n v="1"/>
  </r>
  <r>
    <n v="2274"/>
    <s v="Male"/>
    <d v="1985-07-31T00:00:00"/>
    <n v="37"/>
    <n v="4"/>
    <x v="6"/>
    <x v="1"/>
    <s v="White/Caucasian"/>
    <x v="0"/>
    <s v="A1c"/>
    <x v="228"/>
    <n v="7.7205357551574707"/>
    <x v="0"/>
    <n v="1"/>
    <n v="1"/>
    <n v="1"/>
    <n v="1"/>
    <n v="1"/>
    <n v="1"/>
  </r>
  <r>
    <n v="2278"/>
    <s v="Male"/>
    <d v="1955-09-16T00:00:00"/>
    <n v="67"/>
    <n v="4"/>
    <x v="6"/>
    <x v="1"/>
    <s v="White/Caucasian"/>
    <x v="0"/>
    <s v="A1c"/>
    <x v="471"/>
    <n v="6.8206815719604492"/>
    <x v="0"/>
    <n v="1"/>
    <n v="1"/>
    <n v="1"/>
    <n v="1"/>
    <n v="1"/>
    <n v="1"/>
  </r>
  <r>
    <n v="2284"/>
    <s v="Female"/>
    <d v="2001-04-25T00:00:00"/>
    <n v="22"/>
    <n v="4"/>
    <x v="6"/>
    <x v="1"/>
    <s v="White/Caucasian"/>
    <x v="0"/>
    <s v="A1c"/>
    <x v="508"/>
    <n v="7.8747358322143555"/>
    <x v="0"/>
    <n v="1"/>
    <n v="1"/>
    <n v="1"/>
    <n v="1"/>
    <n v="1"/>
    <n v="1"/>
  </r>
  <r>
    <n v="2293"/>
    <s v="Female"/>
    <d v="1944-02-10T00:00:00"/>
    <n v="79"/>
    <n v="4"/>
    <x v="6"/>
    <x v="1"/>
    <s v="White/Caucasian"/>
    <x v="0"/>
    <s v="A1c"/>
    <x v="571"/>
    <n v="7.2480792999267578"/>
    <x v="1"/>
    <n v="1"/>
    <n v="1"/>
    <n v="1"/>
    <n v="1"/>
    <n v="1"/>
    <n v="1"/>
  </r>
  <r>
    <n v="2305"/>
    <s v="Male"/>
    <d v="1978-12-10T00:00:00"/>
    <n v="44"/>
    <n v="4"/>
    <x v="6"/>
    <x v="2"/>
    <s v="Asian/Chinese/Japanese/Korean/Pacific Islander"/>
    <x v="0"/>
    <s v="A1c"/>
    <x v="317"/>
    <n v="7.2549304962158203"/>
    <x v="0"/>
    <n v="1"/>
    <n v="1"/>
    <n v="1"/>
    <n v="1"/>
    <n v="1"/>
    <n v="1"/>
  </r>
  <r>
    <n v="2307"/>
    <s v="Female"/>
    <d v="1936-09-14T00:00:00"/>
    <n v="86"/>
    <n v="4"/>
    <x v="6"/>
    <x v="1"/>
    <s v="White/Caucasian"/>
    <x v="0"/>
    <s v="A1c"/>
    <x v="572"/>
    <n v="9.6540288925170898"/>
    <x v="1"/>
    <n v="1"/>
    <n v="1"/>
    <n v="1"/>
    <n v="1"/>
    <n v="0"/>
    <n v="0"/>
  </r>
  <r>
    <n v="2310"/>
    <s v="Male"/>
    <d v="1983-01-05T00:00:00"/>
    <n v="40"/>
    <n v="4"/>
    <x v="6"/>
    <x v="1"/>
    <s v="White/Caucasian"/>
    <x v="0"/>
    <s v="A1c"/>
    <x v="143"/>
    <n v="7.7242302894592285"/>
    <x v="0"/>
    <n v="1"/>
    <n v="1"/>
    <n v="1"/>
    <n v="1"/>
    <n v="1"/>
    <n v="1"/>
  </r>
  <r>
    <n v="2312"/>
    <s v="Female"/>
    <d v="2006-05-05T00:00:00"/>
    <n v="17"/>
    <n v="4"/>
    <x v="6"/>
    <x v="1"/>
    <s v="White/Caucasian"/>
    <x v="0"/>
    <s v="A1c"/>
    <x v="194"/>
    <n v="9.6742610931396484"/>
    <x v="1"/>
    <n v="1"/>
    <n v="1"/>
    <n v="1"/>
    <n v="1"/>
    <n v="0"/>
    <n v="0"/>
  </r>
  <r>
    <n v="2318"/>
    <s v="Male"/>
    <d v="1965-09-24T00:00:00"/>
    <n v="57"/>
    <n v="4"/>
    <x v="6"/>
    <x v="1"/>
    <s v="White/Caucasian"/>
    <x v="0"/>
    <s v="A1c"/>
    <x v="342"/>
    <n v="6.941800594329834"/>
    <x v="0"/>
    <n v="1"/>
    <n v="1"/>
    <n v="1"/>
    <n v="1"/>
    <n v="1"/>
    <n v="1"/>
  </r>
  <r>
    <n v="2320"/>
    <s v="Female"/>
    <d v="1952-05-24T00:00:00"/>
    <n v="71"/>
    <n v="4"/>
    <x v="6"/>
    <x v="1"/>
    <s v="White/Caucasian"/>
    <x v="0"/>
    <s v="A1c"/>
    <x v="395"/>
    <n v="8.8302688598632813"/>
    <x v="0"/>
    <n v="1"/>
    <n v="1"/>
    <n v="1"/>
    <n v="1"/>
    <n v="0"/>
    <n v="0"/>
  </r>
  <r>
    <n v="2347"/>
    <s v="Male"/>
    <d v="1970-10-12T00:00:00"/>
    <n v="52"/>
    <n v="4"/>
    <x v="6"/>
    <x v="1"/>
    <s v="White/Caucasian"/>
    <x v="0"/>
    <s v="A1c"/>
    <x v="35"/>
    <n v="7.7936868667602539"/>
    <x v="0"/>
    <n v="1"/>
    <n v="1"/>
    <n v="1"/>
    <n v="1"/>
    <n v="1"/>
    <n v="1"/>
  </r>
  <r>
    <n v="2356"/>
    <s v="Female"/>
    <d v="2004-10-01T00:00:00"/>
    <n v="18"/>
    <n v="4"/>
    <x v="6"/>
    <x v="1"/>
    <s v="White/Caucasian"/>
    <x v="0"/>
    <s v="A1c"/>
    <x v="537"/>
    <n v="9.5094804763793945"/>
    <x v="0"/>
    <n v="1"/>
    <n v="1"/>
    <n v="1"/>
    <n v="1"/>
    <n v="0"/>
    <n v="0"/>
  </r>
  <r>
    <n v="2359"/>
    <s v="Male"/>
    <d v="1962-11-17T00:00:00"/>
    <n v="60"/>
    <n v="4"/>
    <x v="6"/>
    <x v="1"/>
    <s v="White/Caucasian"/>
    <x v="0"/>
    <s v="A1c"/>
    <x v="399"/>
    <n v="7.2577519416809082"/>
    <x v="0"/>
    <n v="1"/>
    <n v="1"/>
    <n v="1"/>
    <n v="1"/>
    <n v="1"/>
    <n v="1"/>
  </r>
  <r>
    <n v="2400"/>
    <s v="Female"/>
    <d v="1997-05-05T00:00:00"/>
    <n v="26"/>
    <n v="4"/>
    <x v="6"/>
    <x v="1"/>
    <s v="White/Caucasian"/>
    <x v="0"/>
    <s v="A1c"/>
    <x v="379"/>
    <n v="7.0910553932189941"/>
    <x v="0"/>
    <n v="1"/>
    <n v="1"/>
    <n v="1"/>
    <n v="1"/>
    <n v="1"/>
    <n v="1"/>
  </r>
  <r>
    <n v="2404"/>
    <s v="Female"/>
    <d v="1933-12-29T00:00:00"/>
    <n v="89"/>
    <n v="4"/>
    <x v="6"/>
    <x v="1"/>
    <s v="White/Caucasian"/>
    <x v="0"/>
    <s v="A1c"/>
    <x v="11"/>
    <n v="9.7972469329833984"/>
    <x v="1"/>
    <n v="1"/>
    <n v="1"/>
    <n v="1"/>
    <n v="1"/>
    <n v="0"/>
    <n v="0"/>
  </r>
  <r>
    <n v="2415"/>
    <s v="Male"/>
    <d v="2003-04-02T00:00:00"/>
    <n v="20"/>
    <n v="4"/>
    <x v="6"/>
    <x v="1"/>
    <s v="White/Caucasian"/>
    <x v="0"/>
    <s v="A1c"/>
    <x v="204"/>
    <n v="7.5048327445983887"/>
    <x v="0"/>
    <n v="1"/>
    <n v="1"/>
    <n v="1"/>
    <n v="1"/>
    <n v="1"/>
    <n v="1"/>
  </r>
  <r>
    <n v="2418"/>
    <s v="Male"/>
    <d v="1947-10-19T00:00:00"/>
    <n v="75"/>
    <n v="4"/>
    <x v="6"/>
    <x v="1"/>
    <s v="White/Caucasian"/>
    <x v="0"/>
    <s v="A1c"/>
    <x v="519"/>
    <n v="7.9788575172424316"/>
    <x v="0"/>
    <n v="1"/>
    <n v="1"/>
    <n v="1"/>
    <n v="1"/>
    <n v="1"/>
    <n v="1"/>
  </r>
  <r>
    <n v="2429"/>
    <s v="Male"/>
    <d v="1956-01-01T00:00:00"/>
    <n v="67"/>
    <n v="4"/>
    <x v="6"/>
    <x v="1"/>
    <s v="White/Caucasian"/>
    <x v="0"/>
    <s v="A1c"/>
    <x v="489"/>
    <n v="5.8641953468322754"/>
    <x v="0"/>
    <n v="1"/>
    <n v="1"/>
    <n v="1"/>
    <n v="1"/>
    <n v="1"/>
    <n v="1"/>
  </r>
  <r>
    <n v="2439"/>
    <s v="Male"/>
    <d v="1929-03-09T00:00:00"/>
    <n v="94"/>
    <n v="4"/>
    <x v="6"/>
    <x v="2"/>
    <s v="Asian/Chinese/Japanese/Korean/Pacific Islander"/>
    <x v="2"/>
    <s v="A1c"/>
    <x v="406"/>
    <n v="8.4058218002319336"/>
    <x v="1"/>
    <n v="1"/>
    <n v="1"/>
    <n v="1"/>
    <n v="1"/>
    <n v="0"/>
    <n v="0"/>
  </r>
  <r>
    <n v="2470"/>
    <s v="Female"/>
    <d v="1978-08-03T00:00:00"/>
    <n v="44"/>
    <n v="4"/>
    <x v="6"/>
    <x v="1"/>
    <s v="White/Caucasian"/>
    <x v="0"/>
    <s v="A1c"/>
    <x v="573"/>
    <n v="7.216094970703125"/>
    <x v="0"/>
    <n v="1"/>
    <n v="1"/>
    <n v="1"/>
    <n v="1"/>
    <n v="1"/>
    <n v="1"/>
  </r>
  <r>
    <n v="2471"/>
    <s v="Male"/>
    <d v="1941-07-25T00:00:00"/>
    <n v="81"/>
    <n v="4"/>
    <x v="6"/>
    <x v="1"/>
    <s v="White/Caucasian"/>
    <x v="0"/>
    <s v="A1c"/>
    <x v="121"/>
    <n v="8.4876413345336914"/>
    <x v="1"/>
    <n v="1"/>
    <n v="1"/>
    <n v="1"/>
    <n v="1"/>
    <n v="0"/>
    <n v="0"/>
  </r>
  <r>
    <n v="2472"/>
    <s v="Male"/>
    <d v="1932-08-13T00:00:00"/>
    <n v="90"/>
    <n v="4"/>
    <x v="6"/>
    <x v="4"/>
    <s v="Unknown"/>
    <x v="0"/>
    <s v="A1c"/>
    <x v="6"/>
    <m/>
    <x v="1"/>
    <n v="1"/>
    <n v="0"/>
    <n v="0"/>
    <n v="0"/>
    <n v="1"/>
    <n v="0"/>
  </r>
  <r>
    <n v="2511"/>
    <s v="Male"/>
    <d v="2007-04-10T00:00:00"/>
    <n v="16"/>
    <n v="4"/>
    <x v="6"/>
    <x v="0"/>
    <s v="Black/African Am"/>
    <x v="0"/>
    <s v="A1c"/>
    <x v="101"/>
    <n v="9.9037799835205078"/>
    <x v="1"/>
    <n v="1"/>
    <n v="1"/>
    <n v="1"/>
    <n v="1"/>
    <n v="0"/>
    <n v="0"/>
  </r>
  <r>
    <n v="2521"/>
    <s v="Male"/>
    <d v="1925-07-17T00:00:00"/>
    <n v="97"/>
    <n v="4"/>
    <x v="6"/>
    <x v="1"/>
    <s v="White/Caucasian"/>
    <x v="2"/>
    <s v="A1c"/>
    <x v="555"/>
    <n v="9.0970315933227539"/>
    <x v="1"/>
    <n v="1"/>
    <n v="1"/>
    <n v="1"/>
    <n v="1"/>
    <n v="0"/>
    <n v="0"/>
  </r>
  <r>
    <n v="2523"/>
    <s v="Female"/>
    <d v="1925-10-11T00:00:00"/>
    <n v="97"/>
    <n v="4"/>
    <x v="6"/>
    <x v="1"/>
    <s v="White/Caucasian"/>
    <x v="2"/>
    <s v="A1c"/>
    <x v="1"/>
    <n v="6.988736629486084"/>
    <x v="1"/>
    <n v="1"/>
    <n v="1"/>
    <n v="1"/>
    <n v="1"/>
    <n v="1"/>
    <n v="1"/>
  </r>
  <r>
    <n v="2524"/>
    <s v="Female"/>
    <d v="1992-12-08T00:00:00"/>
    <n v="30"/>
    <n v="4"/>
    <x v="6"/>
    <x v="1"/>
    <s v="White/Caucasian"/>
    <x v="0"/>
    <s v="A1c"/>
    <x v="538"/>
    <n v="9.7780895233154297"/>
    <x v="0"/>
    <n v="1"/>
    <n v="1"/>
    <n v="1"/>
    <n v="1"/>
    <n v="0"/>
    <n v="0"/>
  </r>
  <r>
    <n v="2551"/>
    <s v="Female"/>
    <d v="1927-01-25T00:00:00"/>
    <n v="96"/>
    <n v="4"/>
    <x v="6"/>
    <x v="1"/>
    <s v="White/Caucasian"/>
    <x v="2"/>
    <s v="A1c"/>
    <x v="67"/>
    <n v="7.2276468276977539"/>
    <x v="1"/>
    <n v="1"/>
    <n v="1"/>
    <n v="1"/>
    <n v="1"/>
    <n v="1"/>
    <n v="1"/>
  </r>
  <r>
    <n v="2559"/>
    <s v="Male"/>
    <d v="1978-08-16T00:00:00"/>
    <n v="44"/>
    <n v="4"/>
    <x v="6"/>
    <x v="1"/>
    <s v="White/Caucasian"/>
    <x v="0"/>
    <s v="A1c"/>
    <x v="545"/>
    <n v="9.8597230911254883"/>
    <x v="0"/>
    <n v="1"/>
    <n v="1"/>
    <n v="1"/>
    <n v="1"/>
    <n v="0"/>
    <n v="0"/>
  </r>
  <r>
    <n v="2566"/>
    <s v="Female"/>
    <d v="1966-01-27T00:00:00"/>
    <n v="57"/>
    <n v="4"/>
    <x v="6"/>
    <x v="1"/>
    <s v="White/Caucasian"/>
    <x v="0"/>
    <s v="A1c"/>
    <x v="268"/>
    <n v="9.5415363311767578"/>
    <x v="0"/>
    <n v="1"/>
    <n v="1"/>
    <n v="1"/>
    <n v="1"/>
    <n v="0"/>
    <n v="0"/>
  </r>
  <r>
    <n v="2583"/>
    <s v="Male"/>
    <d v="1957-01-18T00:00:00"/>
    <n v="66"/>
    <n v="4"/>
    <x v="6"/>
    <x v="1"/>
    <s v="White/Caucasian"/>
    <x v="0"/>
    <s v="A1c"/>
    <x v="237"/>
    <n v="6.2205710411071777"/>
    <x v="0"/>
    <n v="1"/>
    <n v="1"/>
    <n v="1"/>
    <n v="1"/>
    <n v="1"/>
    <n v="1"/>
  </r>
  <r>
    <n v="2588"/>
    <s v="Male"/>
    <d v="1976-01-27T00:00:00"/>
    <n v="47"/>
    <n v="4"/>
    <x v="6"/>
    <x v="1"/>
    <s v="White/Caucasian"/>
    <x v="0"/>
    <s v="A1c"/>
    <x v="564"/>
    <n v="8.2201213836669922"/>
    <x v="0"/>
    <n v="1"/>
    <n v="1"/>
    <n v="1"/>
    <n v="1"/>
    <n v="0"/>
    <n v="0"/>
  </r>
  <r>
    <n v="2590"/>
    <s v="Male"/>
    <d v="1963-04-14T00:00:00"/>
    <n v="60"/>
    <n v="4"/>
    <x v="6"/>
    <x v="1"/>
    <s v="White/Caucasian"/>
    <x v="0"/>
    <s v="A1c"/>
    <x v="74"/>
    <n v="9.646937370300293"/>
    <x v="0"/>
    <n v="1"/>
    <n v="1"/>
    <n v="1"/>
    <n v="1"/>
    <n v="0"/>
    <n v="0"/>
  </r>
  <r>
    <n v="2594"/>
    <s v="Male"/>
    <d v="1954-03-24T00:00:00"/>
    <n v="69"/>
    <n v="4"/>
    <x v="6"/>
    <x v="1"/>
    <s v="White/Caucasian"/>
    <x v="0"/>
    <s v="A1c"/>
    <x v="526"/>
    <n v="7.7269978523254395"/>
    <x v="0"/>
    <n v="1"/>
    <n v="1"/>
    <n v="1"/>
    <n v="1"/>
    <n v="1"/>
    <n v="1"/>
  </r>
  <r>
    <n v="2595"/>
    <s v="Male"/>
    <d v="2008-01-12T00:00:00"/>
    <n v="15"/>
    <n v="4"/>
    <x v="6"/>
    <x v="1"/>
    <s v="White/Caucasian"/>
    <x v="0"/>
    <s v="A1c"/>
    <x v="330"/>
    <n v="7.4421710968017578"/>
    <x v="1"/>
    <n v="1"/>
    <n v="1"/>
    <n v="1"/>
    <n v="1"/>
    <n v="1"/>
    <n v="1"/>
  </r>
  <r>
    <n v="2611"/>
    <s v="Male"/>
    <d v="1984-11-20T00:00:00"/>
    <n v="38"/>
    <n v="4"/>
    <x v="6"/>
    <x v="0"/>
    <s v="Black/African Am"/>
    <x v="0"/>
    <s v="A1c"/>
    <x v="292"/>
    <n v="6.5862345695495605"/>
    <x v="0"/>
    <n v="1"/>
    <n v="1"/>
    <n v="1"/>
    <n v="1"/>
    <n v="1"/>
    <n v="1"/>
  </r>
  <r>
    <n v="2613"/>
    <s v="Male"/>
    <d v="1973-04-11T00:00:00"/>
    <n v="50"/>
    <n v="4"/>
    <x v="6"/>
    <x v="1"/>
    <s v="White/Caucasian"/>
    <x v="0"/>
    <s v="A1c"/>
    <x v="502"/>
    <n v="6.8135929107666016"/>
    <x v="0"/>
    <n v="1"/>
    <n v="1"/>
    <n v="1"/>
    <n v="1"/>
    <n v="1"/>
    <n v="1"/>
  </r>
  <r>
    <n v="2620"/>
    <s v="Male"/>
    <d v="1966-06-18T00:00:00"/>
    <n v="56"/>
    <n v="4"/>
    <x v="6"/>
    <x v="1"/>
    <s v="White/Caucasian"/>
    <x v="0"/>
    <s v="A1c"/>
    <x v="58"/>
    <n v="8.5782928466796875"/>
    <x v="0"/>
    <n v="1"/>
    <n v="1"/>
    <n v="1"/>
    <n v="1"/>
    <n v="0"/>
    <n v="0"/>
  </r>
  <r>
    <n v="2625"/>
    <s v="Male"/>
    <d v="1958-04-10T00:00:00"/>
    <n v="65"/>
    <n v="4"/>
    <x v="6"/>
    <x v="1"/>
    <s v="White/Caucasian"/>
    <x v="0"/>
    <s v="A1c"/>
    <x v="567"/>
    <n v="7.9385700225830078"/>
    <x v="0"/>
    <n v="1"/>
    <n v="1"/>
    <n v="1"/>
    <n v="1"/>
    <n v="1"/>
    <n v="1"/>
  </r>
  <r>
    <n v="2629"/>
    <s v="Female"/>
    <d v="1928-09-30T00:00:00"/>
    <n v="94"/>
    <n v="4"/>
    <x v="6"/>
    <x v="1"/>
    <s v="White/Caucasian"/>
    <x v="2"/>
    <s v="A1c"/>
    <x v="495"/>
    <n v="6.6198291778564453"/>
    <x v="1"/>
    <n v="1"/>
    <n v="1"/>
    <n v="1"/>
    <n v="1"/>
    <n v="1"/>
    <n v="1"/>
  </r>
  <r>
    <n v="2639"/>
    <s v="Female"/>
    <d v="1937-09-16T00:00:00"/>
    <n v="85"/>
    <n v="4"/>
    <x v="6"/>
    <x v="1"/>
    <s v="White/Caucasian"/>
    <x v="0"/>
    <s v="A1c"/>
    <x v="5"/>
    <n v="9.2798366546630859"/>
    <x v="1"/>
    <n v="1"/>
    <n v="1"/>
    <n v="1"/>
    <n v="1"/>
    <n v="0"/>
    <n v="0"/>
  </r>
  <r>
    <n v="2671"/>
    <s v="Female"/>
    <d v="1940-03-28T00:00:00"/>
    <n v="83"/>
    <n v="4"/>
    <x v="6"/>
    <x v="1"/>
    <s v="White/Caucasian"/>
    <x v="0"/>
    <s v="A1c"/>
    <x v="270"/>
    <n v="8.5746326446533203"/>
    <x v="1"/>
    <n v="1"/>
    <n v="1"/>
    <n v="1"/>
    <n v="1"/>
    <n v="0"/>
    <n v="0"/>
  </r>
  <r>
    <n v="2676"/>
    <s v="Male"/>
    <d v="1948-05-10T00:00:00"/>
    <n v="75"/>
    <n v="4"/>
    <x v="6"/>
    <x v="1"/>
    <s v="White/Caucasian"/>
    <x v="0"/>
    <s v="A1c"/>
    <x v="133"/>
    <n v="6.8517947196960449"/>
    <x v="0"/>
    <n v="1"/>
    <n v="1"/>
    <n v="1"/>
    <n v="1"/>
    <n v="1"/>
    <n v="1"/>
  </r>
  <r>
    <n v="2680"/>
    <s v="Male"/>
    <d v="1931-02-19T00:00:00"/>
    <n v="92"/>
    <n v="4"/>
    <x v="6"/>
    <x v="1"/>
    <s v="White/Caucasian"/>
    <x v="2"/>
    <s v="A1c"/>
    <x v="325"/>
    <n v="9.8660316467285156"/>
    <x v="1"/>
    <n v="1"/>
    <n v="1"/>
    <n v="1"/>
    <n v="1"/>
    <n v="0"/>
    <n v="0"/>
  </r>
  <r>
    <n v="2685"/>
    <s v="Male"/>
    <d v="1994-03-08T00:00:00"/>
    <n v="29"/>
    <n v="4"/>
    <x v="6"/>
    <x v="1"/>
    <s v="White/Caucasian"/>
    <x v="0"/>
    <s v="A1c"/>
    <x v="185"/>
    <n v="8.2896442413330078"/>
    <x v="0"/>
    <n v="1"/>
    <n v="1"/>
    <n v="1"/>
    <n v="1"/>
    <n v="0"/>
    <n v="0"/>
  </r>
  <r>
    <n v="2688"/>
    <s v="Male"/>
    <d v="1936-05-22T00:00:00"/>
    <n v="87"/>
    <n v="4"/>
    <x v="6"/>
    <x v="1"/>
    <s v="White/Caucasian"/>
    <x v="0"/>
    <s v="A1c"/>
    <x v="565"/>
    <n v="6.1447763442993164"/>
    <x v="1"/>
    <n v="1"/>
    <n v="1"/>
    <n v="1"/>
    <n v="1"/>
    <n v="1"/>
    <n v="1"/>
  </r>
  <r>
    <n v="2691"/>
    <s v="Male"/>
    <d v="1981-10-22T00:00:00"/>
    <n v="41"/>
    <n v="4"/>
    <x v="6"/>
    <x v="1"/>
    <s v="White/Caucasian"/>
    <x v="0"/>
    <s v="A1c"/>
    <x v="559"/>
    <n v="5.9574627876281738"/>
    <x v="0"/>
    <n v="1"/>
    <n v="1"/>
    <n v="1"/>
    <n v="1"/>
    <n v="1"/>
    <n v="1"/>
  </r>
  <r>
    <n v="2694"/>
    <s v="Female"/>
    <d v="2002-05-14T00:00:00"/>
    <n v="21"/>
    <n v="4"/>
    <x v="6"/>
    <x v="1"/>
    <s v="White/Caucasian"/>
    <x v="0"/>
    <s v="A1c"/>
    <x v="199"/>
    <n v="9.6274042129516602"/>
    <x v="0"/>
    <n v="1"/>
    <n v="1"/>
    <n v="1"/>
    <n v="1"/>
    <n v="0"/>
    <n v="0"/>
  </r>
  <r>
    <n v="2698"/>
    <s v="Male"/>
    <d v="2005-12-03T00:00:00"/>
    <n v="17"/>
    <n v="4"/>
    <x v="6"/>
    <x v="1"/>
    <s v="White/Caucasian"/>
    <x v="0"/>
    <s v="A1c"/>
    <x v="540"/>
    <n v="9.8416576385498047"/>
    <x v="1"/>
    <n v="1"/>
    <n v="1"/>
    <n v="1"/>
    <n v="1"/>
    <n v="0"/>
    <n v="0"/>
  </r>
  <r>
    <n v="2738"/>
    <s v="Male"/>
    <d v="1926-12-13T00:00:00"/>
    <n v="96"/>
    <n v="4"/>
    <x v="6"/>
    <x v="1"/>
    <s v="White/Caucasian"/>
    <x v="2"/>
    <s v="A1c"/>
    <x v="397"/>
    <n v="7.2549505233764648"/>
    <x v="1"/>
    <n v="1"/>
    <n v="1"/>
    <n v="1"/>
    <n v="1"/>
    <n v="1"/>
    <n v="1"/>
  </r>
  <r>
    <n v="2749"/>
    <s v="Female"/>
    <d v="2006-12-06T00:00:00"/>
    <n v="16"/>
    <n v="4"/>
    <x v="6"/>
    <x v="1"/>
    <s v="White/Caucasian"/>
    <x v="0"/>
    <s v="A1c"/>
    <x v="280"/>
    <n v="9.8554544448852539"/>
    <x v="1"/>
    <n v="1"/>
    <n v="1"/>
    <n v="1"/>
    <n v="1"/>
    <n v="0"/>
    <n v="0"/>
  </r>
  <r>
    <n v="2778"/>
    <s v="Female"/>
    <d v="1942-09-07T00:00:00"/>
    <n v="80"/>
    <n v="4"/>
    <x v="6"/>
    <x v="1"/>
    <s v="White/Caucasian"/>
    <x v="0"/>
    <s v="A1c"/>
    <x v="147"/>
    <n v="8.7870750427246094"/>
    <x v="1"/>
    <n v="1"/>
    <n v="1"/>
    <n v="1"/>
    <n v="1"/>
    <n v="0"/>
    <n v="0"/>
  </r>
  <r>
    <n v="2796"/>
    <s v="Male"/>
    <d v="1986-02-23T00:00:00"/>
    <n v="37"/>
    <n v="4"/>
    <x v="6"/>
    <x v="1"/>
    <s v="White/Caucasian"/>
    <x v="0"/>
    <s v="A1c"/>
    <x v="52"/>
    <n v="8.4020662307739258"/>
    <x v="0"/>
    <n v="1"/>
    <n v="1"/>
    <n v="1"/>
    <n v="1"/>
    <n v="0"/>
    <n v="0"/>
  </r>
  <r>
    <n v="2797"/>
    <s v="Female"/>
    <d v="1964-06-17T00:00:00"/>
    <n v="58"/>
    <n v="4"/>
    <x v="6"/>
    <x v="1"/>
    <s v="White/Caucasian"/>
    <x v="0"/>
    <s v="A1c"/>
    <x v="337"/>
    <n v="8.3660221099853516"/>
    <x v="0"/>
    <n v="1"/>
    <n v="1"/>
    <n v="1"/>
    <n v="1"/>
    <n v="0"/>
    <n v="0"/>
  </r>
  <r>
    <n v="2802"/>
    <s v="Female"/>
    <d v="1989-10-15T00:00:00"/>
    <n v="33"/>
    <n v="4"/>
    <x v="6"/>
    <x v="1"/>
    <s v="White/Caucasian"/>
    <x v="0"/>
    <s v="A1c"/>
    <x v="574"/>
    <n v="7.9982185363769531"/>
    <x v="0"/>
    <n v="1"/>
    <n v="1"/>
    <n v="1"/>
    <n v="1"/>
    <n v="1"/>
    <n v="1"/>
  </r>
  <r>
    <n v="2811"/>
    <s v="Male"/>
    <d v="1935-04-08T00:00:00"/>
    <n v="88"/>
    <n v="4"/>
    <x v="6"/>
    <x v="1"/>
    <s v="White/Caucasian"/>
    <x v="0"/>
    <s v="A1c"/>
    <x v="575"/>
    <n v="8.1880588531494141"/>
    <x v="1"/>
    <n v="1"/>
    <n v="1"/>
    <n v="1"/>
    <n v="1"/>
    <n v="0"/>
    <n v="0"/>
  </r>
  <r>
    <n v="2817"/>
    <s v="Male"/>
    <d v="1977-05-29T00:00:00"/>
    <n v="46"/>
    <n v="4"/>
    <x v="6"/>
    <x v="1"/>
    <s v="White/Caucasian"/>
    <x v="0"/>
    <s v="A1c"/>
    <x v="419"/>
    <n v="7.9266929626464844"/>
    <x v="0"/>
    <n v="1"/>
    <n v="1"/>
    <n v="1"/>
    <n v="1"/>
    <n v="1"/>
    <n v="1"/>
  </r>
  <r>
    <n v="2826"/>
    <s v="Male"/>
    <d v="1976-08-20T00:00:00"/>
    <n v="46"/>
    <n v="4"/>
    <x v="6"/>
    <x v="1"/>
    <s v="White/Caucasian"/>
    <x v="0"/>
    <s v="A1c"/>
    <x v="150"/>
    <n v="8.746978759765625"/>
    <x v="0"/>
    <n v="1"/>
    <n v="1"/>
    <n v="1"/>
    <n v="1"/>
    <n v="0"/>
    <n v="0"/>
  </r>
  <r>
    <n v="2843"/>
    <s v="Female"/>
    <d v="2002-11-18T00:00:00"/>
    <n v="20"/>
    <n v="4"/>
    <x v="6"/>
    <x v="1"/>
    <s v="White/Caucasian"/>
    <x v="0"/>
    <s v="A1c"/>
    <x v="269"/>
    <n v="7.5258440971374512"/>
    <x v="0"/>
    <n v="1"/>
    <n v="1"/>
    <n v="1"/>
    <n v="1"/>
    <n v="1"/>
    <n v="1"/>
  </r>
  <r>
    <n v="2852"/>
    <s v="Female"/>
    <d v="1946-08-02T00:00:00"/>
    <n v="76"/>
    <n v="4"/>
    <x v="6"/>
    <x v="1"/>
    <s v="White/Caucasian"/>
    <x v="0"/>
    <s v="A1c"/>
    <x v="567"/>
    <n v="7.84637451171875"/>
    <x v="1"/>
    <n v="1"/>
    <n v="1"/>
    <n v="1"/>
    <n v="1"/>
    <n v="1"/>
    <n v="1"/>
  </r>
  <r>
    <n v="2853"/>
    <s v="Female"/>
    <d v="1935-01-07T00:00:00"/>
    <n v="88"/>
    <n v="4"/>
    <x v="6"/>
    <x v="1"/>
    <s v="White/Caucasian"/>
    <x v="0"/>
    <s v="A1c"/>
    <x v="324"/>
    <n v="9.614405632019043"/>
    <x v="1"/>
    <n v="1"/>
    <n v="1"/>
    <n v="1"/>
    <n v="1"/>
    <n v="0"/>
    <n v="0"/>
  </r>
  <r>
    <n v="2854"/>
    <s v="Female"/>
    <d v="1961-02-13T00:00:00"/>
    <n v="62"/>
    <n v="4"/>
    <x v="6"/>
    <x v="1"/>
    <s v="White/Caucasian"/>
    <x v="0"/>
    <s v="A1c"/>
    <x v="423"/>
    <n v="9.0365304946899414"/>
    <x v="0"/>
    <n v="1"/>
    <n v="1"/>
    <n v="1"/>
    <n v="1"/>
    <n v="0"/>
    <n v="0"/>
  </r>
  <r>
    <n v="2855"/>
    <s v="Female"/>
    <d v="1974-08-14T00:00:00"/>
    <n v="48"/>
    <n v="4"/>
    <x v="6"/>
    <x v="1"/>
    <s v="White/Caucasian"/>
    <x v="0"/>
    <s v="A1c"/>
    <x v="283"/>
    <n v="9.9207420349121094"/>
    <x v="0"/>
    <n v="1"/>
    <n v="1"/>
    <n v="1"/>
    <n v="1"/>
    <n v="0"/>
    <n v="0"/>
  </r>
  <r>
    <n v="2856"/>
    <s v="Female"/>
    <d v="1941-09-24T00:00:00"/>
    <n v="81"/>
    <n v="4"/>
    <x v="6"/>
    <x v="1"/>
    <s v="White/Caucasian"/>
    <x v="0"/>
    <s v="A1c"/>
    <x v="504"/>
    <n v="6.8379607200622559"/>
    <x v="1"/>
    <n v="1"/>
    <n v="1"/>
    <n v="1"/>
    <n v="1"/>
    <n v="1"/>
    <n v="1"/>
  </r>
  <r>
    <n v="2857"/>
    <s v="Male"/>
    <d v="1980-02-26T00:00:00"/>
    <n v="43"/>
    <n v="4"/>
    <x v="6"/>
    <x v="1"/>
    <s v="White/Caucasian"/>
    <x v="0"/>
    <s v="A1c"/>
    <x v="489"/>
    <n v="6.5762605667114258"/>
    <x v="0"/>
    <n v="1"/>
    <n v="1"/>
    <n v="1"/>
    <n v="1"/>
    <n v="1"/>
    <n v="1"/>
  </r>
  <r>
    <n v="2858"/>
    <s v="Male"/>
    <d v="1960-02-02T00:00:00"/>
    <n v="63"/>
    <n v="4"/>
    <x v="6"/>
    <x v="1"/>
    <s v="White/Caucasian"/>
    <x v="0"/>
    <s v="A1c"/>
    <x v="85"/>
    <n v="9.4666471481323242"/>
    <x v="0"/>
    <n v="1"/>
    <n v="1"/>
    <n v="1"/>
    <n v="1"/>
    <n v="0"/>
    <n v="0"/>
  </r>
  <r>
    <n v="2860"/>
    <s v="Male"/>
    <d v="1969-08-06T00:00:00"/>
    <n v="53"/>
    <n v="4"/>
    <x v="6"/>
    <x v="1"/>
    <s v="White/Caucasian"/>
    <x v="0"/>
    <s v="A1c"/>
    <x v="454"/>
    <n v="7.8401408195495605"/>
    <x v="0"/>
    <n v="1"/>
    <n v="1"/>
    <n v="1"/>
    <n v="1"/>
    <n v="1"/>
    <n v="1"/>
  </r>
  <r>
    <n v="2863"/>
    <s v="Male"/>
    <d v="1982-07-11T00:00:00"/>
    <n v="40"/>
    <n v="4"/>
    <x v="6"/>
    <x v="1"/>
    <s v="White/Caucasian"/>
    <x v="0"/>
    <s v="A1c"/>
    <x v="211"/>
    <n v="6.6079850196838379"/>
    <x v="0"/>
    <n v="1"/>
    <n v="1"/>
    <n v="1"/>
    <n v="1"/>
    <n v="1"/>
    <n v="1"/>
  </r>
  <r>
    <n v="2866"/>
    <s v="Male"/>
    <d v="2009-05-08T00:00:00"/>
    <n v="14"/>
    <n v="4"/>
    <x v="6"/>
    <x v="1"/>
    <s v="White/Caucasian"/>
    <x v="0"/>
    <s v="A1c"/>
    <x v="288"/>
    <n v="6.2544069290161133"/>
    <x v="1"/>
    <n v="1"/>
    <n v="1"/>
    <n v="1"/>
    <n v="1"/>
    <n v="1"/>
    <n v="1"/>
  </r>
  <r>
    <n v="2871"/>
    <s v="Female"/>
    <d v="1927-06-22T00:00:00"/>
    <n v="96"/>
    <n v="4"/>
    <x v="6"/>
    <x v="1"/>
    <s v="White/Caucasian"/>
    <x v="2"/>
    <s v="A1c"/>
    <x v="194"/>
    <n v="8.0493259429931641"/>
    <x v="1"/>
    <n v="1"/>
    <n v="1"/>
    <n v="1"/>
    <n v="1"/>
    <n v="0"/>
    <n v="0"/>
  </r>
  <r>
    <n v="2872"/>
    <s v="Male"/>
    <d v="2001-03-31T00:00:00"/>
    <n v="22"/>
    <n v="4"/>
    <x v="6"/>
    <x v="1"/>
    <s v="White/Caucasian"/>
    <x v="0"/>
    <s v="A1c"/>
    <x v="118"/>
    <n v="6.0501856803894043"/>
    <x v="0"/>
    <n v="1"/>
    <n v="1"/>
    <n v="1"/>
    <n v="1"/>
    <n v="1"/>
    <n v="1"/>
  </r>
  <r>
    <n v="2875"/>
    <s v="Female"/>
    <d v="1960-03-08T00:00:00"/>
    <n v="63"/>
    <n v="4"/>
    <x v="6"/>
    <x v="1"/>
    <s v="White/Caucasian"/>
    <x v="0"/>
    <s v="A1c"/>
    <x v="494"/>
    <n v="7.0899448394775391"/>
    <x v="0"/>
    <n v="1"/>
    <n v="1"/>
    <n v="1"/>
    <n v="1"/>
    <n v="1"/>
    <n v="1"/>
  </r>
  <r>
    <n v="2890"/>
    <s v="Female"/>
    <d v="1970-05-02T00:00:00"/>
    <n v="53"/>
    <n v="4"/>
    <x v="6"/>
    <x v="1"/>
    <s v="White/Caucasian"/>
    <x v="0"/>
    <s v="A1c"/>
    <x v="541"/>
    <n v="8.2226715087890625"/>
    <x v="0"/>
    <n v="1"/>
    <n v="1"/>
    <n v="1"/>
    <n v="1"/>
    <n v="0"/>
    <n v="0"/>
  </r>
  <r>
    <n v="2894"/>
    <s v="Male"/>
    <d v="1981-06-01T00:00:00"/>
    <n v="42"/>
    <n v="4"/>
    <x v="6"/>
    <x v="1"/>
    <s v="White/Caucasian"/>
    <x v="0"/>
    <s v="A1c"/>
    <x v="143"/>
    <n v="7.761624813079834"/>
    <x v="0"/>
    <n v="1"/>
    <n v="1"/>
    <n v="1"/>
    <n v="1"/>
    <n v="1"/>
    <n v="1"/>
  </r>
  <r>
    <n v="2905"/>
    <s v="Male"/>
    <d v="1930-08-10T00:00:00"/>
    <n v="92"/>
    <n v="4"/>
    <x v="6"/>
    <x v="1"/>
    <s v="White/Caucasian"/>
    <x v="2"/>
    <s v="A1c"/>
    <x v="557"/>
    <n v="7.3336081504821777"/>
    <x v="1"/>
    <n v="1"/>
    <n v="1"/>
    <n v="1"/>
    <n v="1"/>
    <n v="1"/>
    <n v="1"/>
  </r>
  <r>
    <n v="2913"/>
    <s v="Male"/>
    <d v="1947-01-01T00:00:00"/>
    <n v="76"/>
    <n v="4"/>
    <x v="6"/>
    <x v="1"/>
    <s v="White/Caucasian"/>
    <x v="0"/>
    <s v="A1c"/>
    <x v="315"/>
    <n v="6.6329178810119629"/>
    <x v="1"/>
    <n v="1"/>
    <n v="1"/>
    <n v="1"/>
    <n v="1"/>
    <n v="1"/>
    <n v="1"/>
  </r>
  <r>
    <n v="2926"/>
    <s v="Male"/>
    <d v="1939-03-24T00:00:00"/>
    <n v="84"/>
    <n v="4"/>
    <x v="6"/>
    <x v="1"/>
    <s v="White/Caucasian"/>
    <x v="1"/>
    <s v="A1c"/>
    <x v="545"/>
    <n v="6.4"/>
    <x v="1"/>
    <n v="1"/>
    <n v="1"/>
    <n v="1"/>
    <n v="1"/>
    <n v="1"/>
    <n v="1"/>
  </r>
  <r>
    <n v="2935"/>
    <s v="Male"/>
    <d v="1937-06-14T00:00:00"/>
    <n v="86"/>
    <n v="4"/>
    <x v="6"/>
    <x v="1"/>
    <s v="White/Caucasian"/>
    <x v="0"/>
    <s v="A1c"/>
    <x v="245"/>
    <n v="8.402191162109375"/>
    <x v="1"/>
    <n v="1"/>
    <n v="1"/>
    <n v="1"/>
    <n v="1"/>
    <n v="0"/>
    <n v="0"/>
  </r>
  <r>
    <n v="2943"/>
    <s v="Male"/>
    <d v="1995-07-24T00:00:00"/>
    <n v="27"/>
    <n v="4"/>
    <x v="6"/>
    <x v="1"/>
    <s v="White/Caucasian"/>
    <x v="0"/>
    <s v="A1c"/>
    <x v="529"/>
    <n v="9.0417242050170898"/>
    <x v="0"/>
    <n v="1"/>
    <n v="1"/>
    <n v="1"/>
    <n v="1"/>
    <n v="0"/>
    <n v="0"/>
  </r>
  <r>
    <n v="2946"/>
    <s v="Female"/>
    <d v="1946-01-05T00:00:00"/>
    <n v="77"/>
    <n v="4"/>
    <x v="6"/>
    <x v="1"/>
    <s v="White/Caucasian"/>
    <x v="0"/>
    <s v="A1c"/>
    <x v="304"/>
    <n v="8.8663167953491211"/>
    <x v="1"/>
    <n v="1"/>
    <n v="1"/>
    <n v="1"/>
    <n v="1"/>
    <n v="0"/>
    <n v="0"/>
  </r>
  <r>
    <n v="2974"/>
    <s v="Male"/>
    <d v="1948-11-22T00:00:00"/>
    <n v="74"/>
    <n v="4"/>
    <x v="6"/>
    <x v="1"/>
    <s v="White/Caucasian"/>
    <x v="0"/>
    <s v="A1c"/>
    <x v="576"/>
    <n v="8.5577754974365234"/>
    <x v="0"/>
    <n v="1"/>
    <n v="1"/>
    <n v="1"/>
    <n v="1"/>
    <n v="0"/>
    <n v="0"/>
  </r>
  <r>
    <n v="2989"/>
    <s v="Male"/>
    <d v="1987-08-31T00:00:00"/>
    <n v="35"/>
    <n v="4"/>
    <x v="6"/>
    <x v="1"/>
    <s v="White/Caucasian"/>
    <x v="0"/>
    <s v="A1c"/>
    <x v="42"/>
    <n v="7.5970077514648438"/>
    <x v="0"/>
    <n v="1"/>
    <n v="1"/>
    <n v="1"/>
    <n v="1"/>
    <n v="1"/>
    <n v="1"/>
  </r>
  <r>
    <n v="7"/>
    <s v="Female"/>
    <d v="1939-02-08T00:00:00"/>
    <n v="84"/>
    <n v="4"/>
    <x v="7"/>
    <x v="1"/>
    <s v="White/Caucasian"/>
    <x v="0"/>
    <s v="A1c"/>
    <x v="508"/>
    <n v="8.0847702026367188"/>
    <x v="1"/>
    <n v="1"/>
    <n v="1"/>
    <n v="1"/>
    <n v="1"/>
    <n v="0"/>
    <n v="0"/>
  </r>
  <r>
    <n v="13"/>
    <s v="Female"/>
    <d v="1961-11-04T00:00:00"/>
    <n v="61"/>
    <n v="4"/>
    <x v="7"/>
    <x v="1"/>
    <s v="White/Caucasian"/>
    <x v="0"/>
    <s v="A1c"/>
    <x v="574"/>
    <n v="9.6294698715209961"/>
    <x v="0"/>
    <n v="1"/>
    <n v="1"/>
    <n v="1"/>
    <n v="1"/>
    <n v="0"/>
    <n v="0"/>
  </r>
  <r>
    <n v="16"/>
    <s v="Female"/>
    <d v="1972-04-29T00:00:00"/>
    <n v="51"/>
    <n v="4"/>
    <x v="7"/>
    <x v="1"/>
    <s v="White/Caucasian"/>
    <x v="0"/>
    <s v="A1c"/>
    <x v="180"/>
    <n v="7.851229190826416"/>
    <x v="0"/>
    <n v="1"/>
    <n v="1"/>
    <n v="1"/>
    <n v="1"/>
    <n v="1"/>
    <n v="1"/>
  </r>
  <r>
    <n v="54"/>
    <s v="Male"/>
    <d v="1939-09-19T00:00:00"/>
    <n v="83"/>
    <n v="4"/>
    <x v="7"/>
    <x v="1"/>
    <s v="White/Caucasian"/>
    <x v="1"/>
    <s v="A1c"/>
    <x v="52"/>
    <n v="6.4"/>
    <x v="1"/>
    <n v="1"/>
    <n v="1"/>
    <n v="1"/>
    <n v="1"/>
    <n v="1"/>
    <n v="1"/>
  </r>
  <r>
    <n v="56"/>
    <s v="Male"/>
    <d v="1953-10-11T00:00:00"/>
    <n v="69"/>
    <n v="4"/>
    <x v="7"/>
    <x v="1"/>
    <s v="White/Caucasian"/>
    <x v="0"/>
    <s v="A1c"/>
    <x v="185"/>
    <n v="5.8114809989929199"/>
    <x v="0"/>
    <n v="1"/>
    <n v="1"/>
    <n v="1"/>
    <n v="1"/>
    <n v="1"/>
    <n v="1"/>
  </r>
  <r>
    <n v="61"/>
    <s v="Male"/>
    <d v="1924-08-10T00:00:00"/>
    <n v="98"/>
    <n v="4"/>
    <x v="7"/>
    <x v="1"/>
    <s v="White/Caucasian"/>
    <x v="2"/>
    <s v="A1c"/>
    <x v="96"/>
    <n v="7.9555578231811523"/>
    <x v="1"/>
    <n v="1"/>
    <n v="1"/>
    <n v="1"/>
    <n v="1"/>
    <n v="1"/>
    <n v="1"/>
  </r>
  <r>
    <n v="77"/>
    <s v="Female"/>
    <d v="1941-10-26T00:00:00"/>
    <n v="81"/>
    <n v="4"/>
    <x v="7"/>
    <x v="1"/>
    <s v="White/Caucasian"/>
    <x v="0"/>
    <s v="A1c"/>
    <x v="559"/>
    <n v="8.0954723358154297"/>
    <x v="1"/>
    <n v="1"/>
    <n v="1"/>
    <n v="1"/>
    <n v="1"/>
    <n v="0"/>
    <n v="0"/>
  </r>
  <r>
    <n v="80"/>
    <s v="Male"/>
    <d v="1977-09-01T00:00:00"/>
    <n v="45"/>
    <n v="4"/>
    <x v="7"/>
    <x v="1"/>
    <s v="White/Caucasian"/>
    <x v="0"/>
    <s v="A1c"/>
    <x v="304"/>
    <n v="5.8224573135375977"/>
    <x v="0"/>
    <n v="1"/>
    <n v="1"/>
    <n v="1"/>
    <n v="1"/>
    <n v="1"/>
    <n v="1"/>
  </r>
  <r>
    <n v="83"/>
    <s v="Male"/>
    <d v="1975-10-19T00:00:00"/>
    <n v="47"/>
    <n v="4"/>
    <x v="7"/>
    <x v="1"/>
    <s v="White/Caucasian"/>
    <x v="0"/>
    <s v="A1c"/>
    <x v="278"/>
    <n v="6.8812613487243652"/>
    <x v="0"/>
    <n v="1"/>
    <n v="1"/>
    <n v="0"/>
    <n v="0"/>
    <n v="1"/>
    <n v="0"/>
  </r>
  <r>
    <n v="84"/>
    <s v="Female"/>
    <d v="1974-08-16T00:00:00"/>
    <n v="48"/>
    <n v="4"/>
    <x v="7"/>
    <x v="1"/>
    <s v="White/Caucasian"/>
    <x v="0"/>
    <s v="A1c"/>
    <x v="177"/>
    <n v="8.6745157241821289"/>
    <x v="0"/>
    <n v="1"/>
    <n v="1"/>
    <n v="1"/>
    <n v="1"/>
    <n v="0"/>
    <n v="0"/>
  </r>
  <r>
    <n v="91"/>
    <s v="Female"/>
    <d v="2009-03-31T00:00:00"/>
    <n v="14"/>
    <n v="4"/>
    <x v="7"/>
    <x v="1"/>
    <s v="White/Caucasian"/>
    <x v="0"/>
    <s v="A1c"/>
    <x v="497"/>
    <n v="6.2950186729431152"/>
    <x v="1"/>
    <n v="1"/>
    <n v="1"/>
    <n v="1"/>
    <n v="1"/>
    <n v="1"/>
    <n v="1"/>
  </r>
  <r>
    <n v="93"/>
    <s v="Male"/>
    <d v="1978-08-18T00:00:00"/>
    <n v="44"/>
    <n v="4"/>
    <x v="7"/>
    <x v="1"/>
    <s v="White/Caucasian"/>
    <x v="0"/>
    <s v="A1c"/>
    <x v="345"/>
    <n v="7.9659409523010254"/>
    <x v="0"/>
    <n v="1"/>
    <n v="1"/>
    <n v="1"/>
    <n v="1"/>
    <n v="1"/>
    <n v="1"/>
  </r>
  <r>
    <n v="97"/>
    <s v="Male"/>
    <d v="1956-10-22T00:00:00"/>
    <n v="66"/>
    <n v="4"/>
    <x v="7"/>
    <x v="1"/>
    <s v="White/Caucasian"/>
    <x v="0"/>
    <s v="A1c"/>
    <x v="169"/>
    <n v="9.0834741592407227"/>
    <x v="0"/>
    <n v="1"/>
    <n v="1"/>
    <n v="1"/>
    <n v="1"/>
    <n v="0"/>
    <n v="0"/>
  </r>
  <r>
    <n v="108"/>
    <s v="Male"/>
    <d v="1949-12-29T00:00:00"/>
    <n v="73"/>
    <n v="4"/>
    <x v="7"/>
    <x v="1"/>
    <s v="White/Caucasian"/>
    <x v="0"/>
    <s v="A1c"/>
    <x v="298"/>
    <n v="6.365971565246582"/>
    <x v="0"/>
    <n v="1"/>
    <n v="1"/>
    <n v="1"/>
    <n v="1"/>
    <n v="1"/>
    <n v="1"/>
  </r>
  <r>
    <n v="117"/>
    <s v="Male"/>
    <d v="1961-06-01T00:00:00"/>
    <n v="62"/>
    <n v="4"/>
    <x v="7"/>
    <x v="1"/>
    <s v="White/Caucasian"/>
    <x v="0"/>
    <s v="A1c"/>
    <x v="533"/>
    <n v="6.0485692024230957"/>
    <x v="0"/>
    <n v="1"/>
    <n v="1"/>
    <n v="1"/>
    <n v="1"/>
    <n v="1"/>
    <n v="1"/>
  </r>
  <r>
    <n v="128"/>
    <s v="Female"/>
    <d v="1987-12-15T00:00:00"/>
    <n v="35"/>
    <n v="4"/>
    <x v="7"/>
    <x v="1"/>
    <s v="White/Caucasian"/>
    <x v="3"/>
    <s v="A1c"/>
    <x v="484"/>
    <n v="9.3056268692016602"/>
    <x v="0"/>
    <n v="1"/>
    <n v="1"/>
    <n v="1"/>
    <n v="1"/>
    <n v="0"/>
    <n v="0"/>
  </r>
  <r>
    <n v="130"/>
    <s v="Female"/>
    <d v="1934-03-02T00:00:00"/>
    <n v="89"/>
    <n v="4"/>
    <x v="7"/>
    <x v="1"/>
    <s v="White/Caucasian"/>
    <x v="0"/>
    <s v="A1c"/>
    <x v="340"/>
    <n v="7.963496208190918"/>
    <x v="1"/>
    <n v="1"/>
    <n v="1"/>
    <n v="1"/>
    <n v="1"/>
    <n v="1"/>
    <n v="1"/>
  </r>
  <r>
    <n v="136"/>
    <s v="Female"/>
    <d v="1956-05-22T00:00:00"/>
    <n v="67"/>
    <n v="4"/>
    <x v="7"/>
    <x v="1"/>
    <s v="White/Caucasian"/>
    <x v="0"/>
    <s v="A1c"/>
    <x v="183"/>
    <n v="9.3928689956665039"/>
    <x v="0"/>
    <n v="1"/>
    <n v="1"/>
    <n v="1"/>
    <n v="1"/>
    <n v="0"/>
    <n v="0"/>
  </r>
  <r>
    <n v="139"/>
    <s v="Male"/>
    <d v="2001-08-23T00:00:00"/>
    <n v="21"/>
    <n v="4"/>
    <x v="7"/>
    <x v="5"/>
    <s v="Am Indian/Alaskan Native/AMERICAN INDIAN"/>
    <x v="0"/>
    <s v="A1c"/>
    <x v="577"/>
    <n v="9.7500286102294922"/>
    <x v="0"/>
    <n v="1"/>
    <n v="1"/>
    <n v="0"/>
    <n v="0"/>
    <n v="0"/>
    <n v="0"/>
  </r>
  <r>
    <n v="142"/>
    <s v="Female"/>
    <d v="1952-06-06T00:00:00"/>
    <n v="71"/>
    <n v="4"/>
    <x v="7"/>
    <x v="1"/>
    <s v="White/Caucasian"/>
    <x v="0"/>
    <s v="A1c"/>
    <x v="193"/>
    <n v="6.3374557495117188"/>
    <x v="0"/>
    <n v="1"/>
    <n v="1"/>
    <n v="1"/>
    <n v="1"/>
    <n v="1"/>
    <n v="1"/>
  </r>
  <r>
    <n v="164"/>
    <s v="Male"/>
    <d v="1933-06-13T00:00:00"/>
    <n v="90"/>
    <n v="4"/>
    <x v="7"/>
    <x v="1"/>
    <s v="White/Caucasian"/>
    <x v="0"/>
    <s v="A1c"/>
    <x v="508"/>
    <n v="6.639319896697998"/>
    <x v="1"/>
    <n v="1"/>
    <n v="1"/>
    <n v="1"/>
    <n v="1"/>
    <n v="1"/>
    <n v="1"/>
  </r>
  <r>
    <n v="167"/>
    <s v="Male"/>
    <d v="1985-08-07T00:00:00"/>
    <n v="37"/>
    <n v="4"/>
    <x v="7"/>
    <x v="2"/>
    <s v="Asian/Chinese/Japanese/Korean/Pacific Islander"/>
    <x v="0"/>
    <s v="A1c"/>
    <x v="6"/>
    <m/>
    <x v="0"/>
    <n v="1"/>
    <n v="0"/>
    <n v="0"/>
    <n v="0"/>
    <n v="1"/>
    <n v="0"/>
  </r>
  <r>
    <n v="175"/>
    <s v="Male"/>
    <d v="1963-04-26T00:00:00"/>
    <n v="60"/>
    <n v="4"/>
    <x v="7"/>
    <x v="0"/>
    <s v="Black/African Am"/>
    <x v="0"/>
    <s v="A1c"/>
    <x v="57"/>
    <n v="8.4224271774291992"/>
    <x v="0"/>
    <n v="1"/>
    <n v="1"/>
    <n v="1"/>
    <n v="1"/>
    <n v="0"/>
    <n v="0"/>
  </r>
  <r>
    <n v="178"/>
    <s v="Female"/>
    <d v="1996-03-07T00:00:00"/>
    <n v="27"/>
    <n v="4"/>
    <x v="7"/>
    <x v="1"/>
    <s v="White/Caucasian"/>
    <x v="0"/>
    <s v="A1c"/>
    <x v="516"/>
    <n v="7.7256217002868652"/>
    <x v="0"/>
    <n v="1"/>
    <n v="1"/>
    <n v="1"/>
    <n v="1"/>
    <n v="1"/>
    <n v="1"/>
  </r>
  <r>
    <n v="192"/>
    <s v="Male"/>
    <d v="1937-02-15T00:00:00"/>
    <n v="86"/>
    <n v="4"/>
    <x v="7"/>
    <x v="1"/>
    <s v="White/Caucasian"/>
    <x v="0"/>
    <s v="A1c"/>
    <x v="576"/>
    <n v="7.2160038948059082"/>
    <x v="1"/>
    <n v="1"/>
    <n v="1"/>
    <n v="1"/>
    <n v="1"/>
    <n v="1"/>
    <n v="1"/>
  </r>
  <r>
    <n v="200"/>
    <s v="Female"/>
    <d v="1973-02-13T00:00:00"/>
    <n v="50"/>
    <n v="4"/>
    <x v="7"/>
    <x v="1"/>
    <s v="White/Caucasian"/>
    <x v="0"/>
    <s v="A1c"/>
    <x v="310"/>
    <n v="6.4220676422119141"/>
    <x v="0"/>
    <n v="1"/>
    <n v="1"/>
    <n v="1"/>
    <n v="1"/>
    <n v="1"/>
    <n v="1"/>
  </r>
  <r>
    <n v="206"/>
    <s v="Male"/>
    <d v="1947-06-26T00:00:00"/>
    <n v="75"/>
    <n v="4"/>
    <x v="7"/>
    <x v="1"/>
    <s v="White/Caucasian"/>
    <x v="0"/>
    <s v="A1c"/>
    <x v="524"/>
    <n v="7.4188365936279297"/>
    <x v="0"/>
    <n v="1"/>
    <n v="1"/>
    <n v="1"/>
    <n v="1"/>
    <n v="1"/>
    <n v="1"/>
  </r>
  <r>
    <n v="207"/>
    <s v="Female"/>
    <d v="1948-02-23T00:00:00"/>
    <n v="75"/>
    <n v="4"/>
    <x v="7"/>
    <x v="1"/>
    <s v="White/Caucasian"/>
    <x v="0"/>
    <s v="A1c"/>
    <x v="565"/>
    <n v="5.9220085144042969"/>
    <x v="0"/>
    <n v="1"/>
    <n v="1"/>
    <n v="1"/>
    <n v="1"/>
    <n v="1"/>
    <n v="1"/>
  </r>
  <r>
    <n v="218"/>
    <s v="Male"/>
    <d v="1949-08-07T00:00:00"/>
    <n v="73"/>
    <n v="4"/>
    <x v="7"/>
    <x v="1"/>
    <s v="White/Caucasian"/>
    <x v="0"/>
    <s v="A1c"/>
    <x v="212"/>
    <n v="8.1528377532958984"/>
    <x v="0"/>
    <n v="1"/>
    <n v="1"/>
    <n v="1"/>
    <n v="1"/>
    <n v="0"/>
    <n v="0"/>
  </r>
  <r>
    <n v="233"/>
    <s v="Male"/>
    <d v="1960-02-15T00:00:00"/>
    <n v="63"/>
    <n v="4"/>
    <x v="7"/>
    <x v="1"/>
    <s v="White/Caucasian"/>
    <x v="0"/>
    <s v="A1c"/>
    <x v="219"/>
    <n v="8.5525331497192383"/>
    <x v="0"/>
    <n v="1"/>
    <n v="1"/>
    <n v="0"/>
    <n v="0"/>
    <n v="0"/>
    <n v="0"/>
  </r>
  <r>
    <n v="246"/>
    <s v="Male"/>
    <d v="1950-06-13T00:00:00"/>
    <n v="73"/>
    <n v="4"/>
    <x v="7"/>
    <x v="1"/>
    <s v="White/Caucasian"/>
    <x v="0"/>
    <s v="A1c"/>
    <x v="53"/>
    <n v="6.8599152565002441"/>
    <x v="0"/>
    <n v="1"/>
    <n v="1"/>
    <n v="1"/>
    <n v="1"/>
    <n v="1"/>
    <n v="1"/>
  </r>
  <r>
    <n v="266"/>
    <s v="Female"/>
    <d v="2010-06-19T00:00:00"/>
    <n v="12"/>
    <n v="4"/>
    <x v="7"/>
    <x v="1"/>
    <s v="White/Caucasian"/>
    <x v="0"/>
    <s v="A1c"/>
    <x v="308"/>
    <n v="8.1364336013793945"/>
    <x v="1"/>
    <n v="1"/>
    <n v="1"/>
    <n v="1"/>
    <n v="1"/>
    <n v="0"/>
    <n v="0"/>
  </r>
  <r>
    <n v="268"/>
    <s v="Female"/>
    <d v="1932-12-05T00:00:00"/>
    <n v="90"/>
    <n v="4"/>
    <x v="7"/>
    <x v="1"/>
    <s v="White/Caucasian"/>
    <x v="2"/>
    <s v="A1c"/>
    <x v="185"/>
    <n v="7.6257815361022949"/>
    <x v="1"/>
    <n v="1"/>
    <n v="1"/>
    <n v="1"/>
    <n v="1"/>
    <n v="1"/>
    <n v="1"/>
  </r>
  <r>
    <n v="277"/>
    <s v="Male"/>
    <d v="2003-10-06T00:00:00"/>
    <n v="19"/>
    <n v="4"/>
    <x v="7"/>
    <x v="1"/>
    <s v="White/Caucasian"/>
    <x v="0"/>
    <s v="A1c"/>
    <x v="245"/>
    <n v="8.8313255310058594"/>
    <x v="0"/>
    <n v="1"/>
    <n v="1"/>
    <n v="1"/>
    <n v="1"/>
    <n v="0"/>
    <n v="0"/>
  </r>
  <r>
    <n v="310"/>
    <s v="Male"/>
    <d v="1984-12-14T00:00:00"/>
    <n v="38"/>
    <n v="4"/>
    <x v="7"/>
    <x v="1"/>
    <s v="White/Caucasian"/>
    <x v="0"/>
    <s v="A1c"/>
    <x v="72"/>
    <n v="5.8560194969177246"/>
    <x v="0"/>
    <n v="1"/>
    <n v="1"/>
    <n v="0"/>
    <n v="0"/>
    <n v="1"/>
    <n v="0"/>
  </r>
  <r>
    <n v="313"/>
    <s v="Male"/>
    <d v="1943-05-01T00:00:00"/>
    <n v="80"/>
    <n v="4"/>
    <x v="7"/>
    <x v="1"/>
    <s v="White/Caucasian"/>
    <x v="0"/>
    <s v="A1c"/>
    <x v="9"/>
    <n v="9.0305843353271484"/>
    <x v="1"/>
    <n v="1"/>
    <n v="1"/>
    <n v="1"/>
    <n v="1"/>
    <n v="0"/>
    <n v="0"/>
  </r>
  <r>
    <n v="326"/>
    <s v="Female"/>
    <d v="1931-10-01T00:00:00"/>
    <n v="91"/>
    <n v="4"/>
    <x v="7"/>
    <x v="0"/>
    <s v="Black/African Am"/>
    <x v="2"/>
    <s v="A1c"/>
    <x v="288"/>
    <n v="9.7372341156005859"/>
    <x v="1"/>
    <n v="1"/>
    <n v="1"/>
    <n v="1"/>
    <n v="1"/>
    <n v="0"/>
    <n v="0"/>
  </r>
  <r>
    <n v="341"/>
    <s v="Female"/>
    <d v="1948-12-07T00:00:00"/>
    <n v="74"/>
    <n v="4"/>
    <x v="7"/>
    <x v="1"/>
    <s v="White/Caucasian"/>
    <x v="0"/>
    <s v="A1c"/>
    <x v="42"/>
    <n v="5.864326000213623"/>
    <x v="0"/>
    <n v="1"/>
    <n v="1"/>
    <n v="1"/>
    <n v="1"/>
    <n v="1"/>
    <n v="1"/>
  </r>
  <r>
    <n v="349"/>
    <s v="Male"/>
    <d v="1943-09-30T00:00:00"/>
    <n v="79"/>
    <n v="4"/>
    <x v="7"/>
    <x v="1"/>
    <s v="White/Caucasian"/>
    <x v="0"/>
    <s v="A1c"/>
    <x v="217"/>
    <n v="6.8146162033081055"/>
    <x v="1"/>
    <n v="1"/>
    <n v="1"/>
    <n v="1"/>
    <n v="1"/>
    <n v="1"/>
    <n v="1"/>
  </r>
  <r>
    <n v="372"/>
    <s v="Female"/>
    <d v="1978-08-21T00:00:00"/>
    <n v="44"/>
    <n v="4"/>
    <x v="7"/>
    <x v="1"/>
    <s v="White/Caucasian"/>
    <x v="0"/>
    <s v="A1c"/>
    <x v="19"/>
    <n v="9.5907821655273438"/>
    <x v="0"/>
    <n v="1"/>
    <n v="1"/>
    <n v="1"/>
    <n v="1"/>
    <n v="0"/>
    <n v="0"/>
  </r>
  <r>
    <n v="373"/>
    <s v="Male"/>
    <d v="2005-12-17T00:00:00"/>
    <n v="17"/>
    <n v="4"/>
    <x v="7"/>
    <x v="1"/>
    <s v="White/Caucasian"/>
    <x v="0"/>
    <s v="A1c"/>
    <x v="508"/>
    <n v="7.678459644317627"/>
    <x v="1"/>
    <n v="1"/>
    <n v="1"/>
    <n v="1"/>
    <n v="1"/>
    <n v="1"/>
    <n v="1"/>
  </r>
  <r>
    <n v="382"/>
    <s v="Male"/>
    <d v="1967-12-27T00:00:00"/>
    <n v="55"/>
    <n v="4"/>
    <x v="7"/>
    <x v="1"/>
    <s v="White/Caucasian"/>
    <x v="0"/>
    <s v="A1c"/>
    <x v="578"/>
    <n v="6.2158679962158203"/>
    <x v="0"/>
    <n v="1"/>
    <n v="1"/>
    <n v="0"/>
    <n v="0"/>
    <n v="1"/>
    <n v="0"/>
  </r>
  <r>
    <n v="387"/>
    <s v="Male"/>
    <d v="1999-10-17T00:00:00"/>
    <n v="23"/>
    <n v="4"/>
    <x v="7"/>
    <x v="1"/>
    <s v="White/Caucasian"/>
    <x v="0"/>
    <s v="A1c"/>
    <x v="307"/>
    <n v="7.2858486175537109"/>
    <x v="0"/>
    <n v="1"/>
    <n v="1"/>
    <n v="1"/>
    <n v="1"/>
    <n v="1"/>
    <n v="1"/>
  </r>
  <r>
    <n v="404"/>
    <s v="Male"/>
    <d v="1987-07-10T00:00:00"/>
    <n v="35"/>
    <n v="4"/>
    <x v="7"/>
    <x v="1"/>
    <s v="White/Caucasian"/>
    <x v="0"/>
    <s v="A1c"/>
    <x v="159"/>
    <n v="6.1305623054504395"/>
    <x v="0"/>
    <n v="1"/>
    <n v="1"/>
    <n v="0"/>
    <n v="0"/>
    <n v="1"/>
    <n v="0"/>
  </r>
  <r>
    <n v="417"/>
    <s v="Male"/>
    <d v="1946-09-01T00:00:00"/>
    <n v="76"/>
    <n v="4"/>
    <x v="7"/>
    <x v="4"/>
    <s v="Unknown"/>
    <x v="0"/>
    <s v="A1c"/>
    <x v="6"/>
    <m/>
    <x v="1"/>
    <n v="1"/>
    <n v="0"/>
    <n v="0"/>
    <n v="0"/>
    <n v="1"/>
    <n v="0"/>
  </r>
  <r>
    <n v="428"/>
    <s v="Female"/>
    <d v="1928-01-20T00:00:00"/>
    <n v="95"/>
    <n v="4"/>
    <x v="7"/>
    <x v="1"/>
    <s v="White/Caucasian"/>
    <x v="2"/>
    <s v="A1c"/>
    <x v="237"/>
    <n v="8.5211353302001953"/>
    <x v="1"/>
    <n v="1"/>
    <n v="1"/>
    <n v="1"/>
    <n v="1"/>
    <n v="0"/>
    <n v="0"/>
  </r>
  <r>
    <n v="430"/>
    <s v="Female"/>
    <d v="1957-03-07T00:00:00"/>
    <n v="66"/>
    <n v="4"/>
    <x v="7"/>
    <x v="1"/>
    <s v="White/Caucasian"/>
    <x v="0"/>
    <s v="A1c"/>
    <x v="330"/>
    <n v="8.9517498016357422"/>
    <x v="0"/>
    <n v="1"/>
    <n v="1"/>
    <n v="1"/>
    <n v="1"/>
    <n v="0"/>
    <n v="0"/>
  </r>
  <r>
    <n v="433"/>
    <s v="Female"/>
    <d v="2000-03-28T00:00:00"/>
    <n v="23"/>
    <n v="4"/>
    <x v="7"/>
    <x v="1"/>
    <s v="White/Caucasian"/>
    <x v="0"/>
    <s v="A1c"/>
    <x v="209"/>
    <n v="9.8261919021606445"/>
    <x v="0"/>
    <n v="1"/>
    <n v="1"/>
    <n v="1"/>
    <n v="1"/>
    <n v="0"/>
    <n v="0"/>
  </r>
  <r>
    <n v="435"/>
    <s v="Male"/>
    <d v="1942-06-02T00:00:00"/>
    <n v="81"/>
    <n v="4"/>
    <x v="7"/>
    <x v="2"/>
    <s v="Asian/Chinese/Japanese/Korean/Pacific Islander"/>
    <x v="0"/>
    <s v="A1c"/>
    <x v="6"/>
    <m/>
    <x v="1"/>
    <n v="1"/>
    <n v="0"/>
    <n v="0"/>
    <n v="0"/>
    <n v="1"/>
    <n v="0"/>
  </r>
  <r>
    <n v="440"/>
    <s v="Female"/>
    <d v="1931-03-06T00:00:00"/>
    <n v="92"/>
    <n v="4"/>
    <x v="7"/>
    <x v="1"/>
    <s v="White/Caucasian"/>
    <x v="2"/>
    <s v="A1c"/>
    <x v="288"/>
    <n v="6.8977622985839844"/>
    <x v="1"/>
    <n v="1"/>
    <n v="1"/>
    <n v="1"/>
    <n v="1"/>
    <n v="1"/>
    <n v="1"/>
  </r>
  <r>
    <n v="453"/>
    <s v="Female"/>
    <d v="1943-06-03T00:00:00"/>
    <n v="80"/>
    <n v="4"/>
    <x v="7"/>
    <x v="1"/>
    <s v="White/Caucasian"/>
    <x v="0"/>
    <s v="A1c"/>
    <x v="436"/>
    <n v="9.7955083847045898"/>
    <x v="1"/>
    <n v="1"/>
    <n v="1"/>
    <n v="1"/>
    <n v="1"/>
    <n v="0"/>
    <n v="0"/>
  </r>
  <r>
    <n v="474"/>
    <s v="Male"/>
    <d v="1947-11-05T00:00:00"/>
    <n v="75"/>
    <n v="4"/>
    <x v="7"/>
    <x v="1"/>
    <s v="White/Caucasian"/>
    <x v="0"/>
    <s v="A1c"/>
    <x v="337"/>
    <n v="8.9923105239868164"/>
    <x v="0"/>
    <n v="1"/>
    <n v="1"/>
    <n v="1"/>
    <n v="1"/>
    <n v="0"/>
    <n v="0"/>
  </r>
  <r>
    <n v="487"/>
    <s v="Female"/>
    <d v="1967-12-20T00:00:00"/>
    <n v="55"/>
    <n v="4"/>
    <x v="7"/>
    <x v="1"/>
    <s v="White/Caucasian"/>
    <x v="0"/>
    <s v="A1c"/>
    <x v="550"/>
    <n v="8.9046802520751953"/>
    <x v="0"/>
    <n v="1"/>
    <n v="1"/>
    <n v="1"/>
    <n v="1"/>
    <n v="0"/>
    <n v="0"/>
  </r>
  <r>
    <n v="493"/>
    <s v="Female"/>
    <d v="1982-09-12T00:00:00"/>
    <n v="40"/>
    <n v="4"/>
    <x v="7"/>
    <x v="1"/>
    <s v="White/Caucasian"/>
    <x v="0"/>
    <s v="A1c"/>
    <x v="419"/>
    <n v="7.3514742851257324"/>
    <x v="0"/>
    <n v="1"/>
    <n v="1"/>
    <n v="1"/>
    <n v="1"/>
    <n v="1"/>
    <n v="1"/>
  </r>
  <r>
    <n v="495"/>
    <s v="Female"/>
    <d v="1992-07-06T00:00:00"/>
    <n v="30"/>
    <n v="4"/>
    <x v="7"/>
    <x v="1"/>
    <s v="White/Caucasian"/>
    <x v="0"/>
    <s v="A1c"/>
    <x v="169"/>
    <n v="6.8173608779907227"/>
    <x v="0"/>
    <n v="1"/>
    <n v="1"/>
    <n v="1"/>
    <n v="1"/>
    <n v="1"/>
    <n v="1"/>
  </r>
  <r>
    <n v="501"/>
    <s v="Male"/>
    <d v="1966-06-27T00:00:00"/>
    <n v="56"/>
    <n v="4"/>
    <x v="7"/>
    <x v="1"/>
    <s v="White/Caucasian"/>
    <x v="0"/>
    <s v="A1c"/>
    <x v="565"/>
    <n v="6.8491153717041016"/>
    <x v="0"/>
    <n v="1"/>
    <n v="1"/>
    <n v="1"/>
    <n v="1"/>
    <n v="1"/>
    <n v="1"/>
  </r>
  <r>
    <n v="502"/>
    <s v="Female"/>
    <d v="1988-12-13T00:00:00"/>
    <n v="34"/>
    <n v="4"/>
    <x v="7"/>
    <x v="1"/>
    <s v="White/Caucasian"/>
    <x v="3"/>
    <s v="A1c"/>
    <x v="27"/>
    <n v="7.3513550758361816"/>
    <x v="0"/>
    <n v="1"/>
    <n v="1"/>
    <n v="1"/>
    <n v="1"/>
    <n v="1"/>
    <n v="1"/>
  </r>
  <r>
    <n v="589"/>
    <s v="Female"/>
    <d v="1993-08-19T00:00:00"/>
    <n v="29"/>
    <n v="4"/>
    <x v="7"/>
    <x v="1"/>
    <s v="White/Caucasian"/>
    <x v="0"/>
    <s v="A1c"/>
    <x v="214"/>
    <n v="7.9139223098754883"/>
    <x v="0"/>
    <n v="1"/>
    <n v="1"/>
    <n v="1"/>
    <n v="1"/>
    <n v="1"/>
    <n v="1"/>
  </r>
  <r>
    <n v="601"/>
    <s v="Male"/>
    <d v="1928-08-12T00:00:00"/>
    <n v="94"/>
    <n v="4"/>
    <x v="7"/>
    <x v="1"/>
    <s v="White/Caucasian"/>
    <x v="2"/>
    <s v="A1c"/>
    <x v="549"/>
    <n v="7.7755928039550781"/>
    <x v="1"/>
    <n v="1"/>
    <n v="1"/>
    <n v="1"/>
    <n v="1"/>
    <n v="1"/>
    <n v="1"/>
  </r>
  <r>
    <n v="605"/>
    <s v="Male"/>
    <d v="1986-09-30T00:00:00"/>
    <n v="36"/>
    <n v="4"/>
    <x v="7"/>
    <x v="1"/>
    <s v="White/Caucasian"/>
    <x v="0"/>
    <s v="A1c"/>
    <x v="113"/>
    <n v="7.8971867561340332"/>
    <x v="0"/>
    <n v="1"/>
    <n v="1"/>
    <n v="1"/>
    <n v="1"/>
    <n v="1"/>
    <n v="1"/>
  </r>
  <r>
    <n v="613"/>
    <s v="Female"/>
    <d v="1979-02-11T00:00:00"/>
    <n v="44"/>
    <n v="4"/>
    <x v="7"/>
    <x v="3"/>
    <s v="Other"/>
    <x v="0"/>
    <s v="A1c"/>
    <x v="6"/>
    <m/>
    <x v="0"/>
    <n v="1"/>
    <n v="0"/>
    <n v="0"/>
    <n v="0"/>
    <n v="1"/>
    <n v="0"/>
  </r>
  <r>
    <n v="621"/>
    <s v="Male"/>
    <d v="1990-02-18T00:00:00"/>
    <n v="33"/>
    <n v="4"/>
    <x v="7"/>
    <x v="1"/>
    <s v="White/Caucasian"/>
    <x v="0"/>
    <s v="A1c"/>
    <x v="127"/>
    <n v="7.9484152793884277"/>
    <x v="0"/>
    <n v="1"/>
    <n v="1"/>
    <n v="0"/>
    <n v="0"/>
    <n v="1"/>
    <n v="0"/>
  </r>
  <r>
    <n v="636"/>
    <s v="Male"/>
    <d v="2002-02-18T00:00:00"/>
    <n v="21"/>
    <n v="4"/>
    <x v="7"/>
    <x v="1"/>
    <s v="White/Caucasian"/>
    <x v="0"/>
    <s v="A1c"/>
    <x v="579"/>
    <n v="7.9735713005065918"/>
    <x v="0"/>
    <n v="1"/>
    <n v="1"/>
    <n v="0"/>
    <n v="0"/>
    <n v="1"/>
    <n v="0"/>
  </r>
  <r>
    <n v="639"/>
    <s v="Male"/>
    <d v="1969-08-28T00:00:00"/>
    <n v="53"/>
    <n v="4"/>
    <x v="7"/>
    <x v="1"/>
    <s v="White/Caucasian"/>
    <x v="0"/>
    <s v="A1c"/>
    <x v="275"/>
    <n v="8.2663640975952148"/>
    <x v="0"/>
    <n v="1"/>
    <n v="1"/>
    <n v="0"/>
    <n v="0"/>
    <n v="0"/>
    <n v="0"/>
  </r>
  <r>
    <n v="660"/>
    <s v="Male"/>
    <d v="1945-07-26T00:00:00"/>
    <n v="77"/>
    <n v="4"/>
    <x v="7"/>
    <x v="1"/>
    <s v="White/Caucasian"/>
    <x v="0"/>
    <s v="A1c"/>
    <x v="103"/>
    <n v="7.1352763175964355"/>
    <x v="1"/>
    <n v="1"/>
    <n v="1"/>
    <n v="0"/>
    <n v="0"/>
    <n v="1"/>
    <n v="0"/>
  </r>
  <r>
    <n v="691"/>
    <s v="Male"/>
    <d v="1931-02-26T00:00:00"/>
    <n v="92"/>
    <n v="4"/>
    <x v="7"/>
    <x v="1"/>
    <s v="White/Caucasian"/>
    <x v="2"/>
    <s v="A1c"/>
    <x v="580"/>
    <n v="9.6818075180053711"/>
    <x v="1"/>
    <n v="1"/>
    <n v="1"/>
    <n v="0"/>
    <n v="0"/>
    <n v="0"/>
    <n v="0"/>
  </r>
  <r>
    <n v="696"/>
    <s v="Male"/>
    <d v="2009-05-17T00:00:00"/>
    <n v="14"/>
    <n v="4"/>
    <x v="7"/>
    <x v="1"/>
    <s v="White/Caucasian"/>
    <x v="0"/>
    <s v="A1c"/>
    <x v="117"/>
    <n v="6.4675378799438477"/>
    <x v="1"/>
    <n v="1"/>
    <n v="1"/>
    <n v="0"/>
    <n v="0"/>
    <n v="1"/>
    <n v="0"/>
  </r>
  <r>
    <n v="704"/>
    <s v="Female"/>
    <d v="2006-12-07T00:00:00"/>
    <n v="16"/>
    <n v="4"/>
    <x v="7"/>
    <x v="0"/>
    <s v="Black/African Am"/>
    <x v="0"/>
    <s v="A1c"/>
    <x v="452"/>
    <n v="9.2078447341918945"/>
    <x v="1"/>
    <n v="1"/>
    <n v="1"/>
    <n v="1"/>
    <n v="1"/>
    <n v="0"/>
    <n v="0"/>
  </r>
  <r>
    <n v="727"/>
    <s v="Female"/>
    <d v="1973-09-19T00:00:00"/>
    <n v="49"/>
    <n v="4"/>
    <x v="7"/>
    <x v="1"/>
    <s v="White/Caucasian"/>
    <x v="0"/>
    <s v="A1c"/>
    <x v="581"/>
    <n v="7.0774369239807129"/>
    <x v="0"/>
    <n v="1"/>
    <n v="1"/>
    <n v="1"/>
    <n v="1"/>
    <n v="1"/>
    <n v="1"/>
  </r>
  <r>
    <n v="732"/>
    <s v="Female"/>
    <d v="1954-09-28T00:00:00"/>
    <n v="68"/>
    <n v="4"/>
    <x v="7"/>
    <x v="1"/>
    <s v="White/Caucasian"/>
    <x v="0"/>
    <s v="A1c"/>
    <x v="572"/>
    <n v="7.4037084579467773"/>
    <x v="0"/>
    <n v="1"/>
    <n v="1"/>
    <n v="1"/>
    <n v="1"/>
    <n v="1"/>
    <n v="1"/>
  </r>
  <r>
    <n v="759"/>
    <s v="Female"/>
    <d v="1971-02-21T00:00:00"/>
    <n v="52"/>
    <n v="4"/>
    <x v="7"/>
    <x v="0"/>
    <s v="Black/African Am"/>
    <x v="0"/>
    <s v="A1c"/>
    <x v="224"/>
    <n v="8.5228967666625977"/>
    <x v="0"/>
    <n v="1"/>
    <n v="1"/>
    <n v="1"/>
    <n v="1"/>
    <n v="0"/>
    <n v="0"/>
  </r>
  <r>
    <n v="760"/>
    <s v="Female"/>
    <d v="2005-08-24T00:00:00"/>
    <n v="17"/>
    <n v="4"/>
    <x v="7"/>
    <x v="1"/>
    <s v="White/Caucasian"/>
    <x v="0"/>
    <s v="A1c"/>
    <x v="527"/>
    <n v="7.7102184295654297"/>
    <x v="1"/>
    <n v="1"/>
    <n v="1"/>
    <n v="1"/>
    <n v="1"/>
    <n v="1"/>
    <n v="1"/>
  </r>
  <r>
    <n v="761"/>
    <s v="Male"/>
    <d v="1997-01-04T00:00:00"/>
    <n v="26"/>
    <n v="4"/>
    <x v="7"/>
    <x v="1"/>
    <s v="White/Caucasian"/>
    <x v="0"/>
    <s v="A1c"/>
    <x v="141"/>
    <n v="9.3663110733032227"/>
    <x v="0"/>
    <n v="1"/>
    <n v="1"/>
    <n v="0"/>
    <n v="0"/>
    <n v="0"/>
    <n v="0"/>
  </r>
  <r>
    <n v="778"/>
    <s v="Female"/>
    <d v="1927-01-31T00:00:00"/>
    <n v="96"/>
    <n v="4"/>
    <x v="7"/>
    <x v="1"/>
    <s v="White/Caucasian"/>
    <x v="2"/>
    <s v="A1c"/>
    <x v="288"/>
    <n v="6.5448904037475586"/>
    <x v="1"/>
    <n v="1"/>
    <n v="1"/>
    <n v="1"/>
    <n v="1"/>
    <n v="1"/>
    <n v="1"/>
  </r>
  <r>
    <n v="797"/>
    <s v="Female"/>
    <d v="1965-04-01T00:00:00"/>
    <n v="58"/>
    <n v="4"/>
    <x v="7"/>
    <x v="1"/>
    <s v="White/Caucasian"/>
    <x v="0"/>
    <s v="A1c"/>
    <x v="390"/>
    <n v="7.5203943252563477"/>
    <x v="0"/>
    <n v="1"/>
    <n v="1"/>
    <n v="1"/>
    <n v="1"/>
    <n v="1"/>
    <n v="1"/>
  </r>
  <r>
    <n v="826"/>
    <s v="Male"/>
    <d v="2003-04-08T00:00:00"/>
    <n v="20"/>
    <n v="4"/>
    <x v="7"/>
    <x v="1"/>
    <s v="White/Caucasian"/>
    <x v="0"/>
    <s v="A1c"/>
    <x v="302"/>
    <n v="6.2678499221801758"/>
    <x v="0"/>
    <n v="1"/>
    <n v="1"/>
    <n v="1"/>
    <n v="1"/>
    <n v="1"/>
    <n v="1"/>
  </r>
  <r>
    <n v="830"/>
    <s v="Male"/>
    <d v="1938-12-15T00:00:00"/>
    <n v="84"/>
    <n v="4"/>
    <x v="7"/>
    <x v="1"/>
    <s v="White/Caucasian"/>
    <x v="1"/>
    <s v="A1c"/>
    <x v="148"/>
    <n v="6.4"/>
    <x v="1"/>
    <n v="1"/>
    <n v="1"/>
    <n v="1"/>
    <n v="1"/>
    <n v="1"/>
    <n v="1"/>
  </r>
  <r>
    <n v="831"/>
    <s v="Female"/>
    <d v="2001-09-25T00:00:00"/>
    <n v="21"/>
    <n v="4"/>
    <x v="7"/>
    <x v="1"/>
    <s v="White/Caucasian"/>
    <x v="0"/>
    <s v="A1c"/>
    <x v="333"/>
    <n v="6.4314689636230469"/>
    <x v="0"/>
    <n v="1"/>
    <n v="1"/>
    <n v="1"/>
    <n v="1"/>
    <n v="1"/>
    <n v="1"/>
  </r>
  <r>
    <n v="837"/>
    <s v="Female"/>
    <d v="1938-06-19T00:00:00"/>
    <n v="85"/>
    <n v="4"/>
    <x v="7"/>
    <x v="1"/>
    <s v="White/Caucasian"/>
    <x v="0"/>
    <s v="A1c"/>
    <x v="492"/>
    <n v="8.2316055297851563"/>
    <x v="1"/>
    <n v="1"/>
    <n v="1"/>
    <n v="1"/>
    <n v="1"/>
    <n v="0"/>
    <n v="0"/>
  </r>
  <r>
    <n v="838"/>
    <s v="Male"/>
    <d v="1994-03-26T00:00:00"/>
    <n v="29"/>
    <n v="4"/>
    <x v="7"/>
    <x v="1"/>
    <s v="White/Caucasian"/>
    <x v="0"/>
    <s v="A1c"/>
    <x v="425"/>
    <n v="8.1725835800170898"/>
    <x v="0"/>
    <n v="1"/>
    <n v="1"/>
    <n v="0"/>
    <n v="0"/>
    <n v="0"/>
    <n v="0"/>
  </r>
  <r>
    <n v="845"/>
    <s v="Female"/>
    <d v="1946-08-20T00:00:00"/>
    <n v="76"/>
    <n v="4"/>
    <x v="7"/>
    <x v="1"/>
    <s v="White/Caucasian"/>
    <x v="0"/>
    <s v="A1c"/>
    <x v="436"/>
    <n v="6.9522571563720703"/>
    <x v="1"/>
    <n v="1"/>
    <n v="1"/>
    <n v="1"/>
    <n v="1"/>
    <n v="1"/>
    <n v="1"/>
  </r>
  <r>
    <n v="854"/>
    <s v="Female"/>
    <d v="1928-10-19T00:00:00"/>
    <n v="94"/>
    <n v="4"/>
    <x v="7"/>
    <x v="1"/>
    <s v="White/Caucasian"/>
    <x v="2"/>
    <s v="A1c"/>
    <x v="217"/>
    <n v="8.1419010162353516"/>
    <x v="1"/>
    <n v="1"/>
    <n v="1"/>
    <n v="1"/>
    <n v="1"/>
    <n v="0"/>
    <n v="0"/>
  </r>
  <r>
    <n v="862"/>
    <s v="Male"/>
    <d v="1933-11-24T00:00:00"/>
    <n v="89"/>
    <n v="4"/>
    <x v="7"/>
    <x v="1"/>
    <s v="White/Caucasian"/>
    <x v="0"/>
    <s v="A1c"/>
    <x v="477"/>
    <n v="7.4984478950500488"/>
    <x v="1"/>
    <n v="1"/>
    <n v="1"/>
    <n v="1"/>
    <n v="1"/>
    <n v="1"/>
    <n v="1"/>
  </r>
  <r>
    <n v="864"/>
    <s v="Male"/>
    <d v="1948-11-30T00:00:00"/>
    <n v="74"/>
    <n v="4"/>
    <x v="7"/>
    <x v="1"/>
    <s v="White/Caucasian"/>
    <x v="0"/>
    <s v="A1c"/>
    <x v="356"/>
    <n v="6.5445232391357422"/>
    <x v="0"/>
    <n v="1"/>
    <n v="1"/>
    <n v="1"/>
    <n v="1"/>
    <n v="1"/>
    <n v="1"/>
  </r>
  <r>
    <n v="871"/>
    <s v="Male"/>
    <d v="1934-11-23T00:00:00"/>
    <n v="88"/>
    <n v="4"/>
    <x v="7"/>
    <x v="1"/>
    <s v="White/Caucasian"/>
    <x v="0"/>
    <s v="A1c"/>
    <x v="582"/>
    <n v="6.5284109115600586"/>
    <x v="1"/>
    <n v="1"/>
    <n v="1"/>
    <n v="0"/>
    <n v="0"/>
    <n v="1"/>
    <n v="0"/>
  </r>
  <r>
    <n v="894"/>
    <s v="Male"/>
    <d v="1926-02-25T00:00:00"/>
    <n v="97"/>
    <n v="4"/>
    <x v="7"/>
    <x v="1"/>
    <s v="White/Caucasian"/>
    <x v="2"/>
    <s v="A1c"/>
    <x v="6"/>
    <m/>
    <x v="1"/>
    <n v="1"/>
    <n v="0"/>
    <n v="0"/>
    <n v="0"/>
    <n v="1"/>
    <n v="0"/>
  </r>
  <r>
    <n v="900"/>
    <s v="Male"/>
    <d v="2000-03-20T00:00:00"/>
    <n v="23"/>
    <n v="4"/>
    <x v="7"/>
    <x v="1"/>
    <s v="White/Caucasian"/>
    <x v="0"/>
    <s v="A1c"/>
    <x v="6"/>
    <m/>
    <x v="0"/>
    <n v="1"/>
    <n v="0"/>
    <n v="0"/>
    <n v="0"/>
    <n v="1"/>
    <n v="0"/>
  </r>
  <r>
    <n v="906"/>
    <s v="Male"/>
    <d v="1989-08-31T00:00:00"/>
    <n v="33"/>
    <n v="4"/>
    <x v="7"/>
    <x v="1"/>
    <s v="White/Caucasian"/>
    <x v="0"/>
    <s v="A1c"/>
    <x v="6"/>
    <m/>
    <x v="0"/>
    <n v="1"/>
    <n v="0"/>
    <n v="0"/>
    <n v="0"/>
    <n v="1"/>
    <n v="0"/>
  </r>
  <r>
    <n v="925"/>
    <s v="Male"/>
    <d v="1938-03-11T00:00:00"/>
    <n v="85"/>
    <n v="4"/>
    <x v="7"/>
    <x v="1"/>
    <s v="White/Caucasian"/>
    <x v="1"/>
    <s v="A1c"/>
    <x v="6"/>
    <m/>
    <x v="1"/>
    <n v="1"/>
    <n v="0"/>
    <n v="0"/>
    <n v="0"/>
    <n v="1"/>
    <n v="0"/>
  </r>
  <r>
    <n v="942"/>
    <s v="Male"/>
    <d v="1993-03-01T00:00:00"/>
    <n v="30"/>
    <n v="4"/>
    <x v="7"/>
    <x v="1"/>
    <s v="White/Caucasian"/>
    <x v="0"/>
    <s v="A1c"/>
    <x v="6"/>
    <m/>
    <x v="0"/>
    <n v="1"/>
    <n v="0"/>
    <n v="0"/>
    <n v="0"/>
    <n v="1"/>
    <n v="0"/>
  </r>
  <r>
    <n v="947"/>
    <s v="Female"/>
    <d v="1981-10-05T00:00:00"/>
    <n v="41"/>
    <n v="4"/>
    <x v="7"/>
    <x v="1"/>
    <s v="White/Caucasian"/>
    <x v="0"/>
    <s v="A1c"/>
    <x v="6"/>
    <m/>
    <x v="0"/>
    <n v="1"/>
    <n v="0"/>
    <n v="0"/>
    <n v="0"/>
    <n v="1"/>
    <n v="0"/>
  </r>
  <r>
    <n v="949"/>
    <s v="Male"/>
    <d v="1991-07-22T00:00:00"/>
    <n v="31"/>
    <n v="4"/>
    <x v="7"/>
    <x v="1"/>
    <s v="White/Caucasian"/>
    <x v="0"/>
    <s v="A1c"/>
    <x v="6"/>
    <m/>
    <x v="0"/>
    <n v="1"/>
    <n v="0"/>
    <n v="0"/>
    <n v="0"/>
    <n v="1"/>
    <n v="0"/>
  </r>
  <r>
    <n v="954"/>
    <s v="Male"/>
    <d v="1967-03-10T00:00:00"/>
    <n v="56"/>
    <n v="4"/>
    <x v="7"/>
    <x v="1"/>
    <s v="White/Caucasian"/>
    <x v="0"/>
    <s v="A1c"/>
    <x v="6"/>
    <m/>
    <x v="0"/>
    <n v="1"/>
    <n v="0"/>
    <n v="0"/>
    <n v="0"/>
    <n v="1"/>
    <n v="0"/>
  </r>
  <r>
    <n v="969"/>
    <s v="Male"/>
    <d v="1939-04-25T00:00:00"/>
    <n v="84"/>
    <n v="4"/>
    <x v="7"/>
    <x v="1"/>
    <s v="White/Caucasian"/>
    <x v="1"/>
    <s v="A1c"/>
    <x v="6"/>
    <n v="5.8"/>
    <x v="1"/>
    <n v="1"/>
    <n v="0"/>
    <n v="0"/>
    <n v="0"/>
    <n v="1"/>
    <n v="0"/>
  </r>
  <r>
    <n v="988"/>
    <s v="Male"/>
    <d v="1959-02-03T00:00:00"/>
    <n v="64"/>
    <n v="4"/>
    <x v="7"/>
    <x v="1"/>
    <s v="White/Caucasian"/>
    <x v="0"/>
    <s v="A1c"/>
    <x v="6"/>
    <m/>
    <x v="0"/>
    <n v="1"/>
    <n v="0"/>
    <n v="0"/>
    <n v="0"/>
    <n v="1"/>
    <n v="0"/>
  </r>
  <r>
    <n v="1014"/>
    <s v="Female"/>
    <d v="1997-08-10T00:00:00"/>
    <n v="25"/>
    <n v="4"/>
    <x v="7"/>
    <x v="1"/>
    <s v="White/Caucasian"/>
    <x v="0"/>
    <s v="A1c"/>
    <x v="6"/>
    <m/>
    <x v="0"/>
    <n v="1"/>
    <n v="0"/>
    <n v="0"/>
    <n v="0"/>
    <n v="1"/>
    <n v="0"/>
  </r>
  <r>
    <n v="1015"/>
    <s v="Female"/>
    <d v="1947-03-19T00:00:00"/>
    <n v="76"/>
    <n v="4"/>
    <x v="7"/>
    <x v="1"/>
    <s v="White/Caucasian"/>
    <x v="0"/>
    <s v="A1c"/>
    <x v="6"/>
    <m/>
    <x v="1"/>
    <n v="1"/>
    <n v="0"/>
    <n v="0"/>
    <n v="0"/>
    <n v="1"/>
    <n v="0"/>
  </r>
  <r>
    <n v="1053"/>
    <s v="Male"/>
    <d v="1952-03-16T00:00:00"/>
    <n v="71"/>
    <n v="4"/>
    <x v="7"/>
    <x v="1"/>
    <s v="White/Caucasian"/>
    <x v="0"/>
    <s v="A1c"/>
    <x v="6"/>
    <m/>
    <x v="0"/>
    <n v="1"/>
    <n v="0"/>
    <n v="0"/>
    <n v="0"/>
    <n v="1"/>
    <n v="0"/>
  </r>
  <r>
    <n v="1057"/>
    <s v="Male"/>
    <d v="1941-09-15T00:00:00"/>
    <n v="81"/>
    <n v="4"/>
    <x v="7"/>
    <x v="1"/>
    <s v="White/Caucasian"/>
    <x v="0"/>
    <s v="A1c"/>
    <x v="6"/>
    <m/>
    <x v="1"/>
    <n v="1"/>
    <n v="0"/>
    <n v="0"/>
    <n v="0"/>
    <n v="1"/>
    <n v="0"/>
  </r>
  <r>
    <n v="1069"/>
    <s v="Female"/>
    <d v="1941-02-10T00:00:00"/>
    <n v="82"/>
    <n v="4"/>
    <x v="7"/>
    <x v="1"/>
    <s v="White/Caucasian"/>
    <x v="0"/>
    <s v="A1c"/>
    <x v="6"/>
    <m/>
    <x v="1"/>
    <n v="1"/>
    <n v="0"/>
    <n v="0"/>
    <n v="0"/>
    <n v="1"/>
    <n v="0"/>
  </r>
  <r>
    <n v="1080"/>
    <s v="Male"/>
    <d v="1925-08-10T00:00:00"/>
    <n v="97"/>
    <n v="4"/>
    <x v="7"/>
    <x v="1"/>
    <s v="White/Caucasian"/>
    <x v="2"/>
    <s v="A1c"/>
    <x v="6"/>
    <m/>
    <x v="1"/>
    <n v="1"/>
    <n v="0"/>
    <n v="0"/>
    <n v="0"/>
    <n v="1"/>
    <n v="0"/>
  </r>
  <r>
    <n v="1104"/>
    <s v="Female"/>
    <d v="1940-05-01T00:00:00"/>
    <n v="83"/>
    <n v="4"/>
    <x v="7"/>
    <x v="1"/>
    <s v="White/Caucasian"/>
    <x v="0"/>
    <s v="A1c"/>
    <x v="6"/>
    <m/>
    <x v="1"/>
    <n v="1"/>
    <n v="0"/>
    <n v="0"/>
    <n v="0"/>
    <n v="1"/>
    <n v="0"/>
  </r>
  <r>
    <n v="1124"/>
    <s v="Male"/>
    <d v="1986-03-14T00:00:00"/>
    <n v="37"/>
    <n v="4"/>
    <x v="7"/>
    <x v="1"/>
    <s v="White/Caucasian"/>
    <x v="0"/>
    <s v="A1c"/>
    <x v="6"/>
    <m/>
    <x v="0"/>
    <n v="1"/>
    <n v="0"/>
    <n v="0"/>
    <n v="0"/>
    <n v="1"/>
    <n v="0"/>
  </r>
  <r>
    <n v="1127"/>
    <s v="Male"/>
    <d v="1994-11-01T00:00:00"/>
    <n v="28"/>
    <n v="4"/>
    <x v="7"/>
    <x v="1"/>
    <s v="White/Caucasian"/>
    <x v="0"/>
    <s v="A1c"/>
    <x v="6"/>
    <m/>
    <x v="0"/>
    <n v="1"/>
    <n v="0"/>
    <n v="0"/>
    <n v="0"/>
    <n v="1"/>
    <n v="0"/>
  </r>
  <r>
    <n v="1130"/>
    <s v="Male"/>
    <d v="1977-06-11T00:00:00"/>
    <n v="46"/>
    <n v="4"/>
    <x v="7"/>
    <x v="0"/>
    <s v="Black/African Am"/>
    <x v="0"/>
    <s v="A1c"/>
    <x v="6"/>
    <m/>
    <x v="0"/>
    <n v="1"/>
    <n v="0"/>
    <n v="0"/>
    <n v="0"/>
    <n v="1"/>
    <n v="0"/>
  </r>
  <r>
    <n v="1134"/>
    <s v="Male"/>
    <d v="1971-03-06T00:00:00"/>
    <n v="52"/>
    <n v="4"/>
    <x v="7"/>
    <x v="1"/>
    <s v="White/Caucasian"/>
    <x v="0"/>
    <s v="A1c"/>
    <x v="6"/>
    <m/>
    <x v="0"/>
    <n v="1"/>
    <n v="0"/>
    <n v="0"/>
    <n v="0"/>
    <n v="1"/>
    <n v="0"/>
  </r>
  <r>
    <n v="1172"/>
    <s v="Male"/>
    <d v="1940-04-24T00:00:00"/>
    <n v="83"/>
    <n v="4"/>
    <x v="7"/>
    <x v="1"/>
    <s v="White/Caucasian"/>
    <x v="1"/>
    <s v="A1c"/>
    <x v="6"/>
    <n v="5.2"/>
    <x v="1"/>
    <n v="1"/>
    <n v="0"/>
    <n v="0"/>
    <n v="0"/>
    <n v="1"/>
    <n v="0"/>
  </r>
  <r>
    <n v="1176"/>
    <s v="Male"/>
    <d v="1962-05-21T00:00:00"/>
    <n v="61"/>
    <n v="4"/>
    <x v="7"/>
    <x v="1"/>
    <s v="White/Caucasian"/>
    <x v="0"/>
    <s v="A1c"/>
    <x v="6"/>
    <m/>
    <x v="0"/>
    <n v="1"/>
    <n v="0"/>
    <n v="0"/>
    <n v="0"/>
    <n v="1"/>
    <n v="0"/>
  </r>
  <r>
    <n v="1198"/>
    <s v="Male"/>
    <d v="2005-05-28T00:00:00"/>
    <n v="18"/>
    <n v="4"/>
    <x v="7"/>
    <x v="1"/>
    <s v="White/Caucasian"/>
    <x v="0"/>
    <s v="A1c"/>
    <x v="37"/>
    <n v="6.9049558639526367"/>
    <x v="0"/>
    <n v="1"/>
    <n v="1"/>
    <n v="0"/>
    <n v="0"/>
    <n v="1"/>
    <n v="0"/>
  </r>
  <r>
    <n v="1216"/>
    <s v="Male"/>
    <d v="1997-06-15T00:00:00"/>
    <n v="25"/>
    <n v="4"/>
    <x v="7"/>
    <x v="1"/>
    <s v="White/Caucasian"/>
    <x v="0"/>
    <s v="A1c"/>
    <x v="279"/>
    <n v="7.3556485176086426"/>
    <x v="0"/>
    <n v="1"/>
    <n v="1"/>
    <n v="1"/>
    <n v="1"/>
    <n v="1"/>
    <n v="1"/>
  </r>
  <r>
    <n v="1219"/>
    <s v="Male"/>
    <d v="1974-08-16T00:00:00"/>
    <n v="48"/>
    <n v="4"/>
    <x v="7"/>
    <x v="0"/>
    <s v="Black/African Am"/>
    <x v="0"/>
    <s v="A1c"/>
    <x v="37"/>
    <n v="9.6624889373779297"/>
    <x v="0"/>
    <n v="1"/>
    <n v="1"/>
    <n v="0"/>
    <n v="0"/>
    <n v="0"/>
    <n v="0"/>
  </r>
  <r>
    <n v="1225"/>
    <s v="Male"/>
    <d v="1981-01-13T00:00:00"/>
    <n v="42"/>
    <n v="4"/>
    <x v="7"/>
    <x v="1"/>
    <s v="White/Caucasian"/>
    <x v="0"/>
    <s v="A1c"/>
    <x v="155"/>
    <n v="8.5654745101928711"/>
    <x v="0"/>
    <n v="1"/>
    <n v="1"/>
    <n v="1"/>
    <n v="1"/>
    <n v="0"/>
    <n v="0"/>
  </r>
  <r>
    <n v="1229"/>
    <s v="Female"/>
    <d v="2001-04-26T00:00:00"/>
    <n v="22"/>
    <n v="4"/>
    <x v="7"/>
    <x v="1"/>
    <s v="White/Caucasian"/>
    <x v="0"/>
    <s v="A1c"/>
    <x v="344"/>
    <n v="7.0742554664611816"/>
    <x v="0"/>
    <n v="1"/>
    <n v="1"/>
    <n v="1"/>
    <n v="1"/>
    <n v="1"/>
    <n v="1"/>
  </r>
  <r>
    <n v="1230"/>
    <s v="Female"/>
    <d v="2004-02-19T00:00:00"/>
    <n v="19"/>
    <n v="4"/>
    <x v="7"/>
    <x v="0"/>
    <s v="Black/African Am"/>
    <x v="0"/>
    <s v="A1c"/>
    <x v="336"/>
    <n v="7.7120437622070313"/>
    <x v="0"/>
    <n v="1"/>
    <n v="1"/>
    <n v="1"/>
    <n v="1"/>
    <n v="1"/>
    <n v="1"/>
  </r>
  <r>
    <n v="1240"/>
    <s v="Male"/>
    <d v="1970-10-30T00:00:00"/>
    <n v="52"/>
    <n v="4"/>
    <x v="7"/>
    <x v="1"/>
    <s v="White/Caucasian"/>
    <x v="0"/>
    <s v="A1c"/>
    <x v="338"/>
    <n v="8.5197105407714844"/>
    <x v="0"/>
    <n v="1"/>
    <n v="1"/>
    <n v="0"/>
    <n v="0"/>
    <n v="0"/>
    <n v="0"/>
  </r>
  <r>
    <n v="1245"/>
    <s v="Male"/>
    <d v="1981-06-06T00:00:00"/>
    <n v="42"/>
    <n v="4"/>
    <x v="7"/>
    <x v="1"/>
    <s v="White/Caucasian"/>
    <x v="0"/>
    <s v="A1c"/>
    <x v="329"/>
    <n v="6.2535977363586426"/>
    <x v="0"/>
    <n v="1"/>
    <n v="1"/>
    <n v="0"/>
    <n v="0"/>
    <n v="1"/>
    <n v="0"/>
  </r>
  <r>
    <n v="1249"/>
    <s v="Male"/>
    <d v="1973-05-01T00:00:00"/>
    <n v="50"/>
    <n v="4"/>
    <x v="7"/>
    <x v="1"/>
    <s v="White/Caucasian"/>
    <x v="0"/>
    <s v="A1c"/>
    <x v="86"/>
    <n v="7.7722206115722656"/>
    <x v="0"/>
    <n v="1"/>
    <n v="1"/>
    <n v="0"/>
    <n v="0"/>
    <n v="1"/>
    <n v="0"/>
  </r>
  <r>
    <n v="1276"/>
    <s v="Male"/>
    <d v="1932-10-06T00:00:00"/>
    <n v="90"/>
    <n v="4"/>
    <x v="7"/>
    <x v="1"/>
    <s v="White/Caucasian"/>
    <x v="0"/>
    <s v="A1c"/>
    <x v="257"/>
    <n v="8.0528202056884766"/>
    <x v="1"/>
    <n v="1"/>
    <n v="1"/>
    <n v="1"/>
    <n v="1"/>
    <n v="0"/>
    <n v="0"/>
  </r>
  <r>
    <n v="1291"/>
    <s v="Male"/>
    <d v="1958-04-10T00:00:00"/>
    <n v="65"/>
    <n v="4"/>
    <x v="7"/>
    <x v="1"/>
    <s v="White/Caucasian"/>
    <x v="0"/>
    <s v="A1c"/>
    <x v="419"/>
    <n v="8.9795198440551758"/>
    <x v="0"/>
    <n v="1"/>
    <n v="1"/>
    <n v="1"/>
    <n v="1"/>
    <n v="0"/>
    <n v="0"/>
  </r>
  <r>
    <n v="1303"/>
    <s v="Male"/>
    <d v="1962-12-16T00:00:00"/>
    <n v="60"/>
    <n v="4"/>
    <x v="7"/>
    <x v="1"/>
    <s v="White/Caucasian"/>
    <x v="0"/>
    <s v="A1c"/>
    <x v="152"/>
    <n v="9.6581907272338867"/>
    <x v="0"/>
    <n v="1"/>
    <n v="1"/>
    <n v="0"/>
    <n v="0"/>
    <n v="0"/>
    <n v="0"/>
  </r>
  <r>
    <n v="1309"/>
    <s v="Female"/>
    <d v="1955-04-13T00:00:00"/>
    <n v="68"/>
    <n v="4"/>
    <x v="7"/>
    <x v="1"/>
    <s v="White/Caucasian"/>
    <x v="0"/>
    <s v="A1c"/>
    <x v="498"/>
    <n v="9.961369514465332"/>
    <x v="0"/>
    <n v="1"/>
    <n v="1"/>
    <n v="1"/>
    <n v="1"/>
    <n v="0"/>
    <n v="0"/>
  </r>
  <r>
    <n v="1315"/>
    <s v="Female"/>
    <d v="1944-11-10T00:00:00"/>
    <n v="78"/>
    <n v="4"/>
    <x v="7"/>
    <x v="1"/>
    <s v="White/Caucasian"/>
    <x v="0"/>
    <s v="A1c"/>
    <x v="217"/>
    <n v="9.6107463836669922"/>
    <x v="1"/>
    <n v="1"/>
    <n v="1"/>
    <n v="1"/>
    <n v="1"/>
    <n v="0"/>
    <n v="0"/>
  </r>
  <r>
    <n v="1316"/>
    <s v="Male"/>
    <d v="1947-01-16T00:00:00"/>
    <n v="76"/>
    <n v="4"/>
    <x v="7"/>
    <x v="2"/>
    <s v="Asian/Chinese/Japanese/Korean/Pacific Islander"/>
    <x v="0"/>
    <s v="A1c"/>
    <x v="158"/>
    <n v="6.7122178077697754"/>
    <x v="1"/>
    <n v="1"/>
    <n v="1"/>
    <n v="1"/>
    <n v="1"/>
    <n v="1"/>
    <n v="1"/>
  </r>
  <r>
    <n v="1318"/>
    <s v="Male"/>
    <d v="1957-02-04T00:00:00"/>
    <n v="66"/>
    <n v="4"/>
    <x v="7"/>
    <x v="1"/>
    <s v="White/Caucasian"/>
    <x v="0"/>
    <s v="A1c"/>
    <x v="267"/>
    <n v="7.7419018745422363"/>
    <x v="0"/>
    <n v="1"/>
    <n v="1"/>
    <n v="1"/>
    <n v="1"/>
    <n v="1"/>
    <n v="1"/>
  </r>
  <r>
    <n v="1321"/>
    <s v="Male"/>
    <d v="1995-03-29T00:00:00"/>
    <n v="28"/>
    <n v="4"/>
    <x v="7"/>
    <x v="1"/>
    <s v="White/Caucasian"/>
    <x v="0"/>
    <s v="A1c"/>
    <x v="86"/>
    <n v="5.8143787384033203"/>
    <x v="0"/>
    <n v="1"/>
    <n v="1"/>
    <n v="0"/>
    <n v="0"/>
    <n v="1"/>
    <n v="0"/>
  </r>
  <r>
    <n v="1339"/>
    <s v="Male"/>
    <d v="1992-02-03T00:00:00"/>
    <n v="31"/>
    <n v="4"/>
    <x v="7"/>
    <x v="1"/>
    <s v="White/Caucasian"/>
    <x v="0"/>
    <s v="A1c"/>
    <x v="424"/>
    <n v="7.1796722412109375"/>
    <x v="0"/>
    <n v="1"/>
    <n v="1"/>
    <n v="0"/>
    <n v="0"/>
    <n v="1"/>
    <n v="0"/>
  </r>
  <r>
    <n v="1349"/>
    <s v="Female"/>
    <d v="1988-06-19T00:00:00"/>
    <n v="34"/>
    <n v="4"/>
    <x v="7"/>
    <x v="1"/>
    <s v="White/Caucasian"/>
    <x v="3"/>
    <s v="A1c"/>
    <x v="583"/>
    <n v="9.2815351486206055"/>
    <x v="0"/>
    <n v="1"/>
    <n v="1"/>
    <n v="1"/>
    <n v="1"/>
    <n v="0"/>
    <n v="0"/>
  </r>
  <r>
    <n v="1361"/>
    <s v="Male"/>
    <d v="1976-08-28T00:00:00"/>
    <n v="46"/>
    <n v="4"/>
    <x v="7"/>
    <x v="1"/>
    <s v="White/Caucasian"/>
    <x v="0"/>
    <s v="A1c"/>
    <x v="584"/>
    <n v="9.1485595703125"/>
    <x v="0"/>
    <n v="1"/>
    <n v="1"/>
    <n v="0"/>
    <n v="0"/>
    <n v="0"/>
    <n v="0"/>
  </r>
  <r>
    <n v="1377"/>
    <s v="Female"/>
    <d v="2010-02-22T00:00:00"/>
    <n v="13"/>
    <n v="4"/>
    <x v="7"/>
    <x v="1"/>
    <s v="White/Caucasian"/>
    <x v="0"/>
    <s v="A1c"/>
    <x v="204"/>
    <n v="6.5420126914978027"/>
    <x v="1"/>
    <n v="1"/>
    <n v="1"/>
    <n v="1"/>
    <n v="1"/>
    <n v="1"/>
    <n v="1"/>
  </r>
  <r>
    <n v="1383"/>
    <s v="Male"/>
    <d v="1965-05-06T00:00:00"/>
    <n v="58"/>
    <n v="4"/>
    <x v="7"/>
    <x v="1"/>
    <s v="White/Caucasian"/>
    <x v="0"/>
    <s v="A1c"/>
    <x v="410"/>
    <n v="9.1695661544799805"/>
    <x v="0"/>
    <n v="1"/>
    <n v="1"/>
    <n v="1"/>
    <n v="1"/>
    <n v="0"/>
    <n v="0"/>
  </r>
  <r>
    <n v="1390"/>
    <s v="Female"/>
    <d v="1932-07-10T00:00:00"/>
    <n v="90"/>
    <n v="4"/>
    <x v="7"/>
    <x v="1"/>
    <s v="White/Caucasian"/>
    <x v="0"/>
    <s v="A1c"/>
    <x v="206"/>
    <n v="8.4945125579833984"/>
    <x v="1"/>
    <n v="1"/>
    <n v="1"/>
    <n v="1"/>
    <n v="1"/>
    <n v="0"/>
    <n v="0"/>
  </r>
  <r>
    <n v="1394"/>
    <s v="Male"/>
    <d v="1927-02-08T00:00:00"/>
    <n v="96"/>
    <n v="4"/>
    <x v="7"/>
    <x v="1"/>
    <s v="White/Caucasian"/>
    <x v="2"/>
    <s v="A1c"/>
    <x v="356"/>
    <n v="6.226564884185791"/>
    <x v="1"/>
    <n v="1"/>
    <n v="1"/>
    <n v="1"/>
    <n v="1"/>
    <n v="1"/>
    <n v="1"/>
  </r>
  <r>
    <n v="1397"/>
    <s v="Male"/>
    <d v="1995-08-29T00:00:00"/>
    <n v="27"/>
    <n v="4"/>
    <x v="7"/>
    <x v="1"/>
    <s v="White/Caucasian"/>
    <x v="0"/>
    <s v="A1c"/>
    <x v="309"/>
    <n v="6.3271985054016113"/>
    <x v="0"/>
    <n v="1"/>
    <n v="1"/>
    <n v="1"/>
    <n v="1"/>
    <n v="1"/>
    <n v="1"/>
  </r>
  <r>
    <n v="1398"/>
    <s v="Female"/>
    <d v="1951-08-11T00:00:00"/>
    <n v="71"/>
    <n v="4"/>
    <x v="7"/>
    <x v="0"/>
    <s v="Black/African Am"/>
    <x v="0"/>
    <s v="A1c"/>
    <x v="360"/>
    <n v="8.2548036575317383"/>
    <x v="0"/>
    <n v="1"/>
    <n v="1"/>
    <n v="1"/>
    <n v="1"/>
    <n v="0"/>
    <n v="0"/>
  </r>
  <r>
    <n v="1412"/>
    <s v="Male"/>
    <d v="1976-02-17T00:00:00"/>
    <n v="47"/>
    <n v="4"/>
    <x v="7"/>
    <x v="1"/>
    <s v="White/Caucasian"/>
    <x v="0"/>
    <s v="A1c"/>
    <x v="231"/>
    <n v="8.3448715209960938"/>
    <x v="0"/>
    <n v="1"/>
    <n v="1"/>
    <n v="0"/>
    <n v="0"/>
    <n v="0"/>
    <n v="0"/>
  </r>
  <r>
    <n v="1413"/>
    <s v="Female"/>
    <d v="2002-11-25T00:00:00"/>
    <n v="20"/>
    <n v="4"/>
    <x v="7"/>
    <x v="1"/>
    <s v="White/Caucasian"/>
    <x v="0"/>
    <s v="A1c"/>
    <x v="345"/>
    <n v="9.6615743637084961"/>
    <x v="0"/>
    <n v="1"/>
    <n v="1"/>
    <n v="1"/>
    <n v="1"/>
    <n v="0"/>
    <n v="0"/>
  </r>
  <r>
    <n v="1423"/>
    <s v="Female"/>
    <d v="1985-08-04T00:00:00"/>
    <n v="37"/>
    <n v="4"/>
    <x v="7"/>
    <x v="1"/>
    <s v="White/Caucasian"/>
    <x v="3"/>
    <s v="A1c"/>
    <x v="532"/>
    <n v="7.4898829460144043"/>
    <x v="0"/>
    <n v="1"/>
    <n v="1"/>
    <n v="1"/>
    <n v="1"/>
    <n v="1"/>
    <n v="1"/>
  </r>
  <r>
    <n v="1436"/>
    <s v="Male"/>
    <d v="1998-02-27T00:00:00"/>
    <n v="25"/>
    <n v="4"/>
    <x v="7"/>
    <x v="1"/>
    <s v="White/Caucasian"/>
    <x v="0"/>
    <s v="A1c"/>
    <x v="0"/>
    <n v="8.8026142120361328"/>
    <x v="0"/>
    <n v="1"/>
    <n v="1"/>
    <n v="1"/>
    <n v="1"/>
    <n v="0"/>
    <n v="0"/>
  </r>
  <r>
    <n v="1441"/>
    <s v="Male"/>
    <d v="1972-06-11T00:00:00"/>
    <n v="51"/>
    <n v="4"/>
    <x v="7"/>
    <x v="1"/>
    <s v="White/Caucasian"/>
    <x v="0"/>
    <s v="A1c"/>
    <x v="523"/>
    <n v="5.9978704452514648"/>
    <x v="0"/>
    <n v="1"/>
    <n v="1"/>
    <n v="1"/>
    <n v="1"/>
    <n v="1"/>
    <n v="1"/>
  </r>
  <r>
    <n v="1446"/>
    <s v="Female"/>
    <d v="1936-11-03T00:00:00"/>
    <n v="86"/>
    <n v="4"/>
    <x v="7"/>
    <x v="1"/>
    <s v="White/Caucasian"/>
    <x v="0"/>
    <s v="A1c"/>
    <x v="60"/>
    <n v="7.90869140625"/>
    <x v="1"/>
    <n v="1"/>
    <n v="1"/>
    <n v="1"/>
    <n v="1"/>
    <n v="1"/>
    <n v="1"/>
  </r>
  <r>
    <n v="1453"/>
    <s v="Male"/>
    <d v="1978-01-20T00:00:00"/>
    <n v="45"/>
    <n v="4"/>
    <x v="7"/>
    <x v="1"/>
    <s v="White/Caucasian"/>
    <x v="0"/>
    <s v="A1c"/>
    <x v="87"/>
    <n v="6.8278818130493164"/>
    <x v="0"/>
    <n v="1"/>
    <n v="1"/>
    <n v="0"/>
    <n v="0"/>
    <n v="1"/>
    <n v="0"/>
  </r>
  <r>
    <n v="1471"/>
    <s v="Male"/>
    <d v="1955-02-23T00:00:00"/>
    <n v="68"/>
    <n v="4"/>
    <x v="7"/>
    <x v="1"/>
    <s v="White/Caucasian"/>
    <x v="0"/>
    <s v="A1c"/>
    <x v="544"/>
    <n v="8.5787019729614258"/>
    <x v="0"/>
    <n v="1"/>
    <n v="1"/>
    <n v="1"/>
    <n v="1"/>
    <n v="0"/>
    <n v="0"/>
  </r>
  <r>
    <n v="1489"/>
    <s v="Male"/>
    <d v="1928-02-27T00:00:00"/>
    <n v="95"/>
    <n v="4"/>
    <x v="7"/>
    <x v="1"/>
    <s v="White/Caucasian"/>
    <x v="2"/>
    <s v="A1c"/>
    <x v="66"/>
    <n v="9.2509994506835938"/>
    <x v="1"/>
    <n v="1"/>
    <n v="1"/>
    <n v="1"/>
    <n v="1"/>
    <n v="0"/>
    <n v="0"/>
  </r>
  <r>
    <n v="1499"/>
    <s v="Female"/>
    <d v="1975-10-17T00:00:00"/>
    <n v="47"/>
    <n v="4"/>
    <x v="7"/>
    <x v="1"/>
    <s v="White/Caucasian"/>
    <x v="0"/>
    <s v="A1c"/>
    <x v="404"/>
    <n v="8.1141939163208008"/>
    <x v="0"/>
    <n v="1"/>
    <n v="1"/>
    <n v="1"/>
    <n v="1"/>
    <n v="0"/>
    <n v="0"/>
  </r>
  <r>
    <n v="1503"/>
    <s v="Female"/>
    <d v="1980-05-19T00:00:00"/>
    <n v="43"/>
    <n v="4"/>
    <x v="7"/>
    <x v="1"/>
    <s v="White/Caucasian"/>
    <x v="0"/>
    <s v="A1c"/>
    <x v="85"/>
    <n v="9.3780717849731445"/>
    <x v="0"/>
    <n v="1"/>
    <n v="1"/>
    <n v="1"/>
    <n v="1"/>
    <n v="0"/>
    <n v="0"/>
  </r>
  <r>
    <n v="1504"/>
    <s v="Male"/>
    <d v="1968-11-07T00:00:00"/>
    <n v="54"/>
    <n v="4"/>
    <x v="7"/>
    <x v="1"/>
    <s v="White/Caucasian"/>
    <x v="0"/>
    <s v="A1c"/>
    <x v="75"/>
    <n v="7.8437914848327637"/>
    <x v="0"/>
    <n v="1"/>
    <n v="1"/>
    <n v="1"/>
    <n v="1"/>
    <n v="1"/>
    <n v="1"/>
  </r>
  <r>
    <n v="1511"/>
    <s v="Female"/>
    <d v="1987-04-15T00:00:00"/>
    <n v="36"/>
    <n v="4"/>
    <x v="7"/>
    <x v="1"/>
    <s v="White/Caucasian"/>
    <x v="3"/>
    <s v="A1c"/>
    <x v="498"/>
    <n v="5.8284311294555664"/>
    <x v="0"/>
    <n v="1"/>
    <n v="1"/>
    <n v="1"/>
    <n v="1"/>
    <n v="1"/>
    <n v="1"/>
  </r>
  <r>
    <n v="1516"/>
    <s v="Male"/>
    <d v="1936-06-19T00:00:00"/>
    <n v="87"/>
    <n v="4"/>
    <x v="7"/>
    <x v="1"/>
    <s v="White/Caucasian"/>
    <x v="0"/>
    <s v="A1c"/>
    <x v="389"/>
    <n v="7.6403398513793945"/>
    <x v="1"/>
    <n v="1"/>
    <n v="1"/>
    <n v="1"/>
    <n v="1"/>
    <n v="1"/>
    <n v="1"/>
  </r>
  <r>
    <n v="1530"/>
    <s v="Male"/>
    <d v="2004-07-31T00:00:00"/>
    <n v="18"/>
    <n v="4"/>
    <x v="7"/>
    <x v="2"/>
    <s v="Asian/Chinese/Japanese/Korean/Pacific Islander"/>
    <x v="0"/>
    <s v="A1c"/>
    <x v="129"/>
    <n v="7.4094395637512207"/>
    <x v="0"/>
    <n v="1"/>
    <n v="1"/>
    <n v="1"/>
    <n v="1"/>
    <n v="1"/>
    <n v="1"/>
  </r>
  <r>
    <n v="1533"/>
    <s v="Female"/>
    <d v="1949-07-06T00:00:00"/>
    <n v="73"/>
    <n v="4"/>
    <x v="7"/>
    <x v="1"/>
    <s v="White/Caucasian"/>
    <x v="0"/>
    <s v="A1c"/>
    <x v="50"/>
    <n v="8.7219371795654297"/>
    <x v="0"/>
    <n v="1"/>
    <n v="1"/>
    <n v="1"/>
    <n v="1"/>
    <n v="0"/>
    <n v="0"/>
  </r>
  <r>
    <n v="1551"/>
    <s v="Female"/>
    <d v="1971-09-02T00:00:00"/>
    <n v="51"/>
    <n v="4"/>
    <x v="7"/>
    <x v="1"/>
    <s v="White/Caucasian"/>
    <x v="0"/>
    <s v="A1c"/>
    <x v="105"/>
    <n v="7.9672865867614746"/>
    <x v="0"/>
    <n v="1"/>
    <n v="1"/>
    <n v="1"/>
    <n v="1"/>
    <n v="1"/>
    <n v="1"/>
  </r>
  <r>
    <n v="1558"/>
    <s v="Female"/>
    <d v="1991-03-16T00:00:00"/>
    <n v="32"/>
    <n v="4"/>
    <x v="7"/>
    <x v="1"/>
    <s v="White/Caucasian"/>
    <x v="0"/>
    <s v="A1c"/>
    <x v="585"/>
    <n v="7.1703095436096191"/>
    <x v="0"/>
    <n v="1"/>
    <n v="1"/>
    <n v="1"/>
    <n v="1"/>
    <n v="1"/>
    <n v="1"/>
  </r>
  <r>
    <n v="1562"/>
    <s v="Male"/>
    <d v="1954-03-30T00:00:00"/>
    <n v="69"/>
    <n v="4"/>
    <x v="7"/>
    <x v="1"/>
    <s v="White/Caucasian"/>
    <x v="0"/>
    <s v="A1c"/>
    <x v="453"/>
    <n v="5.9868793487548828"/>
    <x v="0"/>
    <n v="1"/>
    <n v="1"/>
    <n v="0"/>
    <n v="0"/>
    <n v="1"/>
    <n v="0"/>
  </r>
  <r>
    <n v="1577"/>
    <s v="Male"/>
    <d v="1930-02-20T00:00:00"/>
    <n v="93"/>
    <n v="4"/>
    <x v="7"/>
    <x v="1"/>
    <s v="White/Caucasian"/>
    <x v="2"/>
    <s v="A1c"/>
    <x v="201"/>
    <n v="6.7712264060974121"/>
    <x v="1"/>
    <n v="1"/>
    <n v="1"/>
    <n v="1"/>
    <n v="1"/>
    <n v="1"/>
    <n v="1"/>
  </r>
  <r>
    <n v="1584"/>
    <s v="Female"/>
    <d v="2006-05-09T00:00:00"/>
    <n v="17"/>
    <n v="4"/>
    <x v="7"/>
    <x v="1"/>
    <s v="White/Caucasian"/>
    <x v="0"/>
    <s v="A1c"/>
    <x v="197"/>
    <n v="7.0027604103088379"/>
    <x v="1"/>
    <n v="1"/>
    <n v="1"/>
    <n v="1"/>
    <n v="1"/>
    <n v="1"/>
    <n v="1"/>
  </r>
  <r>
    <n v="1589"/>
    <s v="Female"/>
    <d v="1995-06-16T00:00:00"/>
    <n v="27"/>
    <n v="4"/>
    <x v="7"/>
    <x v="1"/>
    <s v="White/Caucasian"/>
    <x v="0"/>
    <s v="A1c"/>
    <x v="309"/>
    <n v="9.6073780059814453"/>
    <x v="0"/>
    <n v="1"/>
    <n v="1"/>
    <n v="1"/>
    <n v="1"/>
    <n v="0"/>
    <n v="0"/>
  </r>
  <r>
    <n v="1597"/>
    <s v="Male"/>
    <d v="1982-07-13T00:00:00"/>
    <n v="40"/>
    <n v="4"/>
    <x v="7"/>
    <x v="1"/>
    <s v="White/Caucasian"/>
    <x v="0"/>
    <s v="A1c"/>
    <x v="301"/>
    <n v="6.6592898368835449"/>
    <x v="0"/>
    <n v="1"/>
    <n v="1"/>
    <n v="0"/>
    <n v="0"/>
    <n v="1"/>
    <n v="0"/>
  </r>
  <r>
    <n v="1607"/>
    <s v="Male"/>
    <d v="1952-08-21T00:00:00"/>
    <n v="70"/>
    <n v="4"/>
    <x v="7"/>
    <x v="1"/>
    <s v="White/Caucasian"/>
    <x v="0"/>
    <s v="A1c"/>
    <x v="585"/>
    <n v="8.5588264465332031"/>
    <x v="0"/>
    <n v="1"/>
    <n v="1"/>
    <n v="1"/>
    <n v="1"/>
    <n v="0"/>
    <n v="0"/>
  </r>
  <r>
    <n v="1615"/>
    <s v="Male"/>
    <d v="1929-06-21T00:00:00"/>
    <n v="94"/>
    <n v="4"/>
    <x v="7"/>
    <x v="1"/>
    <s v="White/Caucasian"/>
    <x v="2"/>
    <s v="A1c"/>
    <x v="288"/>
    <n v="8.8762798309326172"/>
    <x v="1"/>
    <n v="1"/>
    <n v="1"/>
    <n v="1"/>
    <n v="1"/>
    <n v="0"/>
    <n v="0"/>
  </r>
  <r>
    <n v="1617"/>
    <s v="Male"/>
    <d v="1968-04-30T00:00:00"/>
    <n v="55"/>
    <n v="4"/>
    <x v="7"/>
    <x v="1"/>
    <s v="White/Caucasian"/>
    <x v="0"/>
    <s v="A1c"/>
    <x v="199"/>
    <n v="8.408966064453125"/>
    <x v="0"/>
    <n v="1"/>
    <n v="1"/>
    <n v="1"/>
    <n v="1"/>
    <n v="0"/>
    <n v="0"/>
  </r>
  <r>
    <n v="1619"/>
    <s v="Male"/>
    <d v="1992-06-10T00:00:00"/>
    <n v="30"/>
    <n v="4"/>
    <x v="7"/>
    <x v="1"/>
    <s v="White/Caucasian"/>
    <x v="0"/>
    <s v="A1c"/>
    <x v="20"/>
    <n v="9.2317514419555664"/>
    <x v="0"/>
    <n v="1"/>
    <n v="1"/>
    <n v="0"/>
    <n v="0"/>
    <n v="0"/>
    <n v="0"/>
  </r>
  <r>
    <n v="1638"/>
    <s v="Male"/>
    <d v="1953-06-29T00:00:00"/>
    <n v="69"/>
    <n v="4"/>
    <x v="7"/>
    <x v="1"/>
    <s v="White/Caucasian"/>
    <x v="0"/>
    <s v="A1c"/>
    <x v="582"/>
    <n v="9.355748176574707"/>
    <x v="0"/>
    <n v="1"/>
    <n v="1"/>
    <n v="0"/>
    <n v="0"/>
    <n v="0"/>
    <n v="0"/>
  </r>
  <r>
    <n v="1643"/>
    <s v="Female"/>
    <d v="1962-10-04T00:00:00"/>
    <n v="60"/>
    <n v="4"/>
    <x v="7"/>
    <x v="1"/>
    <s v="White/Caucasian"/>
    <x v="0"/>
    <s v="A1c"/>
    <x v="44"/>
    <n v="6.8389616012573242"/>
    <x v="0"/>
    <n v="1"/>
    <n v="1"/>
    <n v="1"/>
    <n v="1"/>
    <n v="1"/>
    <n v="1"/>
  </r>
  <r>
    <n v="1650"/>
    <s v="Female"/>
    <d v="1963-10-06T00:00:00"/>
    <n v="59"/>
    <n v="4"/>
    <x v="7"/>
    <x v="1"/>
    <s v="White/Caucasian"/>
    <x v="0"/>
    <s v="A1c"/>
    <x v="396"/>
    <n v="9.7616901397705078"/>
    <x v="0"/>
    <n v="1"/>
    <n v="1"/>
    <n v="1"/>
    <n v="1"/>
    <n v="0"/>
    <n v="0"/>
  </r>
  <r>
    <n v="1656"/>
    <s v="Female"/>
    <d v="1933-08-22T00:00:00"/>
    <n v="89"/>
    <n v="4"/>
    <x v="7"/>
    <x v="1"/>
    <s v="White/Caucasian"/>
    <x v="0"/>
    <s v="A1c"/>
    <x v="88"/>
    <n v="6.231971263885498"/>
    <x v="1"/>
    <n v="1"/>
    <n v="1"/>
    <n v="1"/>
    <n v="1"/>
    <n v="1"/>
    <n v="1"/>
  </r>
  <r>
    <n v="1673"/>
    <s v="Male"/>
    <d v="2009-01-06T00:00:00"/>
    <n v="14"/>
    <n v="4"/>
    <x v="7"/>
    <x v="1"/>
    <s v="White/Caucasian"/>
    <x v="0"/>
    <s v="A1c"/>
    <x v="586"/>
    <n v="9.1157159805297852"/>
    <x v="1"/>
    <n v="1"/>
    <n v="1"/>
    <n v="0"/>
    <n v="0"/>
    <n v="0"/>
    <n v="0"/>
  </r>
  <r>
    <n v="1684"/>
    <s v="Female"/>
    <d v="1994-11-16T00:00:00"/>
    <n v="28"/>
    <n v="4"/>
    <x v="7"/>
    <x v="1"/>
    <s v="White/Caucasian"/>
    <x v="0"/>
    <s v="A1c"/>
    <x v="518"/>
    <n v="7.8864779472351074"/>
    <x v="0"/>
    <n v="1"/>
    <n v="1"/>
    <n v="1"/>
    <n v="1"/>
    <n v="1"/>
    <n v="1"/>
  </r>
  <r>
    <n v="1685"/>
    <s v="Female"/>
    <d v="2003-07-14T00:00:00"/>
    <n v="19"/>
    <n v="4"/>
    <x v="7"/>
    <x v="1"/>
    <s v="White/Caucasian"/>
    <x v="0"/>
    <s v="A1c"/>
    <x v="158"/>
    <n v="9.2227764129638672"/>
    <x v="0"/>
    <n v="1"/>
    <n v="1"/>
    <n v="1"/>
    <n v="1"/>
    <n v="0"/>
    <n v="0"/>
  </r>
  <r>
    <n v="1690"/>
    <s v="Female"/>
    <d v="1946-01-22T00:00:00"/>
    <n v="77"/>
    <n v="4"/>
    <x v="7"/>
    <x v="1"/>
    <s v="White/Caucasian"/>
    <x v="0"/>
    <s v="A1c"/>
    <x v="181"/>
    <n v="7.4780106544494629"/>
    <x v="1"/>
    <n v="1"/>
    <n v="1"/>
    <n v="1"/>
    <n v="1"/>
    <n v="1"/>
    <n v="1"/>
  </r>
  <r>
    <n v="1701"/>
    <s v="Male"/>
    <d v="1967-06-28T00:00:00"/>
    <n v="55"/>
    <n v="4"/>
    <x v="7"/>
    <x v="1"/>
    <s v="White/Caucasian"/>
    <x v="0"/>
    <s v="A1c"/>
    <x v="311"/>
    <n v="6.454310417175293"/>
    <x v="0"/>
    <n v="1"/>
    <n v="1"/>
    <n v="1"/>
    <n v="1"/>
    <n v="1"/>
    <n v="1"/>
  </r>
  <r>
    <n v="1707"/>
    <s v="Male"/>
    <d v="2002-09-30T00:00:00"/>
    <n v="20"/>
    <n v="4"/>
    <x v="7"/>
    <x v="1"/>
    <s v="White/Caucasian"/>
    <x v="0"/>
    <s v="A1c"/>
    <x v="577"/>
    <n v="7.0954370498657227"/>
    <x v="0"/>
    <n v="1"/>
    <n v="1"/>
    <n v="0"/>
    <n v="0"/>
    <n v="1"/>
    <n v="0"/>
  </r>
  <r>
    <n v="1716"/>
    <s v="Male"/>
    <d v="1927-07-28T00:00:00"/>
    <n v="95"/>
    <n v="4"/>
    <x v="7"/>
    <x v="1"/>
    <s v="White/Caucasian"/>
    <x v="2"/>
    <s v="A1c"/>
    <x v="388"/>
    <n v="6.0669002532958984"/>
    <x v="1"/>
    <n v="1"/>
    <n v="1"/>
    <n v="1"/>
    <n v="1"/>
    <n v="1"/>
    <n v="1"/>
  </r>
  <r>
    <n v="1717"/>
    <s v="Female"/>
    <d v="1958-12-02T00:00:00"/>
    <n v="64"/>
    <n v="4"/>
    <x v="7"/>
    <x v="1"/>
    <s v="White/Caucasian"/>
    <x v="0"/>
    <s v="A1c"/>
    <x v="283"/>
    <n v="7.4983015060424805"/>
    <x v="0"/>
    <n v="1"/>
    <n v="1"/>
    <n v="1"/>
    <n v="1"/>
    <n v="1"/>
    <n v="1"/>
  </r>
  <r>
    <n v="1718"/>
    <s v="Female"/>
    <d v="1954-03-05T00:00:00"/>
    <n v="69"/>
    <n v="4"/>
    <x v="7"/>
    <x v="1"/>
    <s v="White/Caucasian"/>
    <x v="0"/>
    <s v="A1c"/>
    <x v="15"/>
    <n v="6.3358907699584961"/>
    <x v="0"/>
    <n v="1"/>
    <n v="1"/>
    <n v="1"/>
    <n v="1"/>
    <n v="1"/>
    <n v="1"/>
  </r>
  <r>
    <n v="1747"/>
    <s v="Male"/>
    <d v="1983-08-08T00:00:00"/>
    <n v="39"/>
    <n v="4"/>
    <x v="7"/>
    <x v="1"/>
    <s v="White/Caucasian"/>
    <x v="0"/>
    <s v="A1c"/>
    <x v="412"/>
    <n v="6.942683219909668"/>
    <x v="0"/>
    <n v="1"/>
    <n v="1"/>
    <n v="1"/>
    <n v="1"/>
    <n v="1"/>
    <n v="1"/>
  </r>
  <r>
    <n v="1756"/>
    <s v="Male"/>
    <d v="1971-07-08T00:00:00"/>
    <n v="51"/>
    <n v="4"/>
    <x v="7"/>
    <x v="1"/>
    <s v="White/Caucasian"/>
    <x v="0"/>
    <s v="A1c"/>
    <x v="90"/>
    <n v="8.8822793960571289"/>
    <x v="0"/>
    <n v="1"/>
    <n v="1"/>
    <n v="1"/>
    <n v="1"/>
    <n v="0"/>
    <n v="0"/>
  </r>
  <r>
    <n v="1776"/>
    <s v="Male"/>
    <d v="1960-10-05T00:00:00"/>
    <n v="62"/>
    <n v="4"/>
    <x v="7"/>
    <x v="1"/>
    <s v="White/Caucasian"/>
    <x v="0"/>
    <s v="A1c"/>
    <x v="334"/>
    <n v="9.7470216751098633"/>
    <x v="0"/>
    <n v="1"/>
    <n v="1"/>
    <n v="0"/>
    <n v="0"/>
    <n v="0"/>
    <n v="0"/>
  </r>
  <r>
    <n v="1789"/>
    <s v="Male"/>
    <d v="1951-01-30T00:00:00"/>
    <n v="72"/>
    <n v="4"/>
    <x v="7"/>
    <x v="1"/>
    <s v="White/Caucasian"/>
    <x v="0"/>
    <s v="A1c"/>
    <x v="113"/>
    <n v="7.7441105842590332"/>
    <x v="0"/>
    <n v="1"/>
    <n v="1"/>
    <n v="1"/>
    <n v="1"/>
    <n v="1"/>
    <n v="1"/>
  </r>
  <r>
    <n v="1826"/>
    <s v="Female"/>
    <d v="1998-11-12T00:00:00"/>
    <n v="24"/>
    <n v="4"/>
    <x v="7"/>
    <x v="1"/>
    <s v="White/Caucasian"/>
    <x v="0"/>
    <s v="A1c"/>
    <x v="529"/>
    <n v="9.7921266555786133"/>
    <x v="0"/>
    <n v="1"/>
    <n v="1"/>
    <n v="1"/>
    <n v="1"/>
    <n v="0"/>
    <n v="0"/>
  </r>
  <r>
    <n v="1832"/>
    <s v="Male"/>
    <d v="1934-07-21T00:00:00"/>
    <n v="88"/>
    <n v="4"/>
    <x v="7"/>
    <x v="1"/>
    <s v="White/Caucasian"/>
    <x v="0"/>
    <s v="A1c"/>
    <x v="200"/>
    <n v="9.1119508743286133"/>
    <x v="1"/>
    <n v="1"/>
    <n v="1"/>
    <n v="1"/>
    <n v="1"/>
    <n v="0"/>
    <n v="0"/>
  </r>
  <r>
    <n v="1861"/>
    <s v="Female"/>
    <d v="1926-04-05T00:00:00"/>
    <n v="97"/>
    <n v="4"/>
    <x v="7"/>
    <x v="1"/>
    <s v="White/Caucasian"/>
    <x v="2"/>
    <s v="A1c"/>
    <x v="183"/>
    <n v="8.4836330413818359"/>
    <x v="1"/>
    <n v="1"/>
    <n v="1"/>
    <n v="1"/>
    <n v="1"/>
    <n v="0"/>
    <n v="0"/>
  </r>
  <r>
    <n v="1890"/>
    <s v="Male"/>
    <d v="1990-07-17T00:00:00"/>
    <n v="32"/>
    <n v="4"/>
    <x v="7"/>
    <x v="0"/>
    <s v="Black/African Am"/>
    <x v="0"/>
    <s v="A1c"/>
    <x v="332"/>
    <n v="8.2853155136108398"/>
    <x v="0"/>
    <n v="1"/>
    <n v="1"/>
    <n v="0"/>
    <n v="0"/>
    <n v="0"/>
    <n v="0"/>
  </r>
  <r>
    <n v="1891"/>
    <s v="Male"/>
    <d v="2007-04-30T00:00:00"/>
    <n v="16"/>
    <n v="4"/>
    <x v="7"/>
    <x v="1"/>
    <s v="White/Caucasian"/>
    <x v="0"/>
    <s v="A1c"/>
    <x v="515"/>
    <n v="8.460169792175293"/>
    <x v="1"/>
    <n v="1"/>
    <n v="1"/>
    <n v="1"/>
    <n v="1"/>
    <n v="0"/>
    <n v="0"/>
  </r>
  <r>
    <n v="1894"/>
    <s v="Female"/>
    <d v="1936-03-01T00:00:00"/>
    <n v="87"/>
    <n v="4"/>
    <x v="7"/>
    <x v="1"/>
    <s v="White/Caucasian"/>
    <x v="0"/>
    <s v="A1c"/>
    <x v="539"/>
    <n v="8.931910514831543"/>
    <x v="1"/>
    <n v="1"/>
    <n v="1"/>
    <n v="1"/>
    <n v="1"/>
    <n v="0"/>
    <n v="0"/>
  </r>
  <r>
    <n v="1909"/>
    <s v="Female"/>
    <d v="1976-07-05T00:00:00"/>
    <n v="46"/>
    <n v="4"/>
    <x v="7"/>
    <x v="1"/>
    <s v="White/Caucasian"/>
    <x v="0"/>
    <s v="A1c"/>
    <x v="402"/>
    <n v="7.1028070449829102"/>
    <x v="0"/>
    <n v="1"/>
    <n v="1"/>
    <n v="1"/>
    <n v="1"/>
    <n v="1"/>
    <n v="1"/>
  </r>
  <r>
    <n v="1911"/>
    <s v="Male"/>
    <d v="1970-01-23T00:00:00"/>
    <n v="53"/>
    <n v="4"/>
    <x v="7"/>
    <x v="1"/>
    <s v="White/Caucasian"/>
    <x v="0"/>
    <s v="A1c"/>
    <x v="13"/>
    <n v="9.5308427810668945"/>
    <x v="0"/>
    <n v="1"/>
    <n v="1"/>
    <n v="1"/>
    <n v="1"/>
    <n v="0"/>
    <n v="0"/>
  </r>
  <r>
    <n v="1925"/>
    <s v="Male"/>
    <d v="1944-12-11T00:00:00"/>
    <n v="78"/>
    <n v="4"/>
    <x v="7"/>
    <x v="1"/>
    <s v="White/Caucasian"/>
    <x v="0"/>
    <s v="A1c"/>
    <x v="404"/>
    <n v="7.2858290672302246"/>
    <x v="1"/>
    <n v="1"/>
    <n v="1"/>
    <n v="1"/>
    <n v="1"/>
    <n v="1"/>
    <n v="1"/>
  </r>
  <r>
    <n v="1927"/>
    <s v="Female"/>
    <d v="1989-08-25T00:00:00"/>
    <n v="33"/>
    <n v="4"/>
    <x v="7"/>
    <x v="1"/>
    <s v="White/Caucasian"/>
    <x v="0"/>
    <s v="A1c"/>
    <x v="509"/>
    <n v="9.8461990356445313"/>
    <x v="0"/>
    <n v="1"/>
    <n v="1"/>
    <n v="1"/>
    <n v="1"/>
    <n v="0"/>
    <n v="0"/>
  </r>
  <r>
    <n v="1934"/>
    <s v="Male"/>
    <d v="2000-11-20T00:00:00"/>
    <n v="22"/>
    <n v="4"/>
    <x v="7"/>
    <x v="1"/>
    <s v="White/Caucasian"/>
    <x v="0"/>
    <s v="A1c"/>
    <x v="577"/>
    <n v="8.5362253189086914"/>
    <x v="0"/>
    <n v="1"/>
    <n v="1"/>
    <n v="0"/>
    <n v="0"/>
    <n v="0"/>
    <n v="0"/>
  </r>
  <r>
    <n v="1935"/>
    <s v="Male"/>
    <d v="1926-07-13T00:00:00"/>
    <n v="96"/>
    <n v="4"/>
    <x v="7"/>
    <x v="1"/>
    <s v="White/Caucasian"/>
    <x v="2"/>
    <s v="A1c"/>
    <x v="550"/>
    <n v="8.6824474334716797"/>
    <x v="1"/>
    <n v="1"/>
    <n v="1"/>
    <n v="1"/>
    <n v="1"/>
    <n v="0"/>
    <n v="0"/>
  </r>
  <r>
    <n v="1941"/>
    <s v="Female"/>
    <d v="1990-05-04T00:00:00"/>
    <n v="33"/>
    <n v="4"/>
    <x v="7"/>
    <x v="1"/>
    <s v="White/Caucasian"/>
    <x v="0"/>
    <s v="A1c"/>
    <x v="530"/>
    <n v="9.457545280456543"/>
    <x v="0"/>
    <n v="1"/>
    <n v="1"/>
    <n v="1"/>
    <n v="1"/>
    <n v="0"/>
    <n v="0"/>
  </r>
  <r>
    <n v="1943"/>
    <s v="Male"/>
    <d v="1990-12-04T00:00:00"/>
    <n v="32"/>
    <n v="4"/>
    <x v="7"/>
    <x v="1"/>
    <s v="White/Caucasian"/>
    <x v="0"/>
    <s v="A1c"/>
    <x v="143"/>
    <n v="7.0005893707275391"/>
    <x v="0"/>
    <n v="1"/>
    <n v="1"/>
    <n v="1"/>
    <n v="1"/>
    <n v="1"/>
    <n v="1"/>
  </r>
  <r>
    <n v="1955"/>
    <s v="Female"/>
    <d v="1970-09-10T00:00:00"/>
    <n v="52"/>
    <n v="4"/>
    <x v="7"/>
    <x v="1"/>
    <s v="White/Caucasian"/>
    <x v="0"/>
    <s v="A1c"/>
    <x v="5"/>
    <n v="8.3357219696044922"/>
    <x v="0"/>
    <n v="1"/>
    <n v="1"/>
    <n v="1"/>
    <n v="1"/>
    <n v="0"/>
    <n v="0"/>
  </r>
  <r>
    <n v="1961"/>
    <s v="Female"/>
    <d v="1942-10-11T00:00:00"/>
    <n v="80"/>
    <n v="4"/>
    <x v="7"/>
    <x v="1"/>
    <s v="White/Caucasian"/>
    <x v="0"/>
    <s v="A1c"/>
    <x v="416"/>
    <n v="9.3511199951171875"/>
    <x v="1"/>
    <n v="1"/>
    <n v="1"/>
    <n v="1"/>
    <n v="1"/>
    <n v="0"/>
    <n v="0"/>
  </r>
  <r>
    <n v="1967"/>
    <s v="Male"/>
    <d v="1998-08-31T00:00:00"/>
    <n v="24"/>
    <n v="4"/>
    <x v="7"/>
    <x v="1"/>
    <s v="White/Caucasian"/>
    <x v="0"/>
    <s v="A1c"/>
    <x v="36"/>
    <n v="7.4757843017578125"/>
    <x v="0"/>
    <n v="1"/>
    <n v="1"/>
    <n v="0"/>
    <n v="0"/>
    <n v="1"/>
    <n v="0"/>
  </r>
  <r>
    <n v="1969"/>
    <s v="Female"/>
    <d v="2008-09-03T00:00:00"/>
    <n v="14"/>
    <n v="4"/>
    <x v="7"/>
    <x v="1"/>
    <s v="White/Caucasian"/>
    <x v="0"/>
    <s v="A1c"/>
    <x v="385"/>
    <n v="7.9965848922729492"/>
    <x v="1"/>
    <n v="1"/>
    <n v="1"/>
    <n v="1"/>
    <n v="1"/>
    <n v="1"/>
    <n v="1"/>
  </r>
  <r>
    <n v="1974"/>
    <s v="Male"/>
    <d v="1932-02-12T00:00:00"/>
    <n v="91"/>
    <n v="4"/>
    <x v="7"/>
    <x v="0"/>
    <s v="Black/African Am"/>
    <x v="2"/>
    <s v="A1c"/>
    <x v="5"/>
    <n v="8.1665945053100586"/>
    <x v="1"/>
    <n v="1"/>
    <n v="1"/>
    <n v="1"/>
    <n v="1"/>
    <n v="0"/>
    <n v="0"/>
  </r>
  <r>
    <n v="1995"/>
    <s v="Male"/>
    <d v="1925-04-02T00:00:00"/>
    <n v="98"/>
    <n v="4"/>
    <x v="7"/>
    <x v="1"/>
    <s v="White/Caucasian"/>
    <x v="2"/>
    <s v="A1c"/>
    <x v="205"/>
    <n v="6.2727317810058594"/>
    <x v="1"/>
    <n v="1"/>
    <n v="1"/>
    <n v="1"/>
    <n v="1"/>
    <n v="1"/>
    <n v="1"/>
  </r>
  <r>
    <n v="1996"/>
    <s v="Male"/>
    <d v="1996-06-17T00:00:00"/>
    <n v="26"/>
    <n v="4"/>
    <x v="7"/>
    <x v="1"/>
    <s v="White/Caucasian"/>
    <x v="0"/>
    <s v="A1c"/>
    <x v="515"/>
    <n v="6.1190142631530762"/>
    <x v="0"/>
    <n v="1"/>
    <n v="1"/>
    <n v="1"/>
    <n v="1"/>
    <n v="1"/>
    <n v="1"/>
  </r>
  <r>
    <n v="2050"/>
    <s v="Male"/>
    <d v="1935-05-03T00:00:00"/>
    <n v="88"/>
    <n v="4"/>
    <x v="7"/>
    <x v="3"/>
    <s v="Other"/>
    <x v="0"/>
    <s v="A1c"/>
    <x v="6"/>
    <m/>
    <x v="1"/>
    <n v="1"/>
    <n v="0"/>
    <n v="0"/>
    <n v="0"/>
    <n v="1"/>
    <n v="0"/>
  </r>
  <r>
    <n v="2062"/>
    <s v="Male"/>
    <d v="1944-05-04T00:00:00"/>
    <n v="79"/>
    <n v="4"/>
    <x v="7"/>
    <x v="2"/>
    <s v="Asian/Chinese/Japanese/Korean/Pacific Islander"/>
    <x v="0"/>
    <s v="A1c"/>
    <x v="6"/>
    <m/>
    <x v="1"/>
    <n v="1"/>
    <n v="0"/>
    <n v="0"/>
    <n v="0"/>
    <n v="1"/>
    <n v="0"/>
  </r>
  <r>
    <n v="2069"/>
    <s v="Male"/>
    <d v="1972-11-05T00:00:00"/>
    <n v="50"/>
    <n v="4"/>
    <x v="7"/>
    <x v="1"/>
    <s v="White/Caucasian"/>
    <x v="0"/>
    <s v="A1c"/>
    <x v="421"/>
    <n v="9.3335018157958984"/>
    <x v="0"/>
    <n v="1"/>
    <n v="1"/>
    <n v="0"/>
    <n v="0"/>
    <n v="0"/>
    <n v="0"/>
  </r>
  <r>
    <n v="2076"/>
    <s v="Male"/>
    <d v="2001-04-05T00:00:00"/>
    <n v="22"/>
    <n v="4"/>
    <x v="7"/>
    <x v="1"/>
    <s v="White/Caucasian"/>
    <x v="0"/>
    <s v="A1c"/>
    <x v="353"/>
    <n v="8.2774457931518555"/>
    <x v="0"/>
    <n v="1"/>
    <n v="1"/>
    <n v="1"/>
    <n v="1"/>
    <n v="0"/>
    <n v="0"/>
  </r>
  <r>
    <n v="2095"/>
    <s v="Female"/>
    <d v="1983-09-13T00:00:00"/>
    <n v="39"/>
    <n v="4"/>
    <x v="7"/>
    <x v="1"/>
    <s v="White/Caucasian"/>
    <x v="0"/>
    <s v="A1c"/>
    <x v="133"/>
    <n v="9.6979446411132813"/>
    <x v="0"/>
    <n v="1"/>
    <n v="1"/>
    <n v="1"/>
    <n v="1"/>
    <n v="0"/>
    <n v="0"/>
  </r>
  <r>
    <n v="2096"/>
    <s v="Male"/>
    <d v="1971-12-08T00:00:00"/>
    <n v="51"/>
    <n v="4"/>
    <x v="7"/>
    <x v="2"/>
    <s v="Asian/Chinese/Japanese/Korean/Pacific Islander"/>
    <x v="0"/>
    <s v="A1c"/>
    <x v="6"/>
    <m/>
    <x v="0"/>
    <n v="1"/>
    <n v="0"/>
    <n v="0"/>
    <n v="0"/>
    <n v="1"/>
    <n v="0"/>
  </r>
  <r>
    <n v="2104"/>
    <s v="Female"/>
    <d v="1948-07-06T00:00:00"/>
    <n v="74"/>
    <n v="4"/>
    <x v="7"/>
    <x v="1"/>
    <s v="White/Caucasian"/>
    <x v="0"/>
    <s v="A1c"/>
    <x v="399"/>
    <n v="8.4079418182373047"/>
    <x v="0"/>
    <n v="1"/>
    <n v="1"/>
    <n v="1"/>
    <n v="1"/>
    <n v="0"/>
    <n v="0"/>
  </r>
  <r>
    <n v="2112"/>
    <s v="Male"/>
    <d v="1946-03-28T00:00:00"/>
    <n v="77"/>
    <n v="4"/>
    <x v="7"/>
    <x v="1"/>
    <s v="White/Caucasian"/>
    <x v="0"/>
    <s v="A1c"/>
    <x v="383"/>
    <n v="8.605015754699707"/>
    <x v="1"/>
    <n v="1"/>
    <n v="1"/>
    <n v="0"/>
    <n v="0"/>
    <n v="0"/>
    <n v="0"/>
  </r>
  <r>
    <n v="2113"/>
    <s v="Male"/>
    <d v="1949-04-22T00:00:00"/>
    <n v="74"/>
    <n v="4"/>
    <x v="7"/>
    <x v="1"/>
    <s v="White/Caucasian"/>
    <x v="0"/>
    <s v="A1c"/>
    <x v="171"/>
    <n v="6.7332792282104492"/>
    <x v="0"/>
    <n v="1"/>
    <n v="1"/>
    <n v="1"/>
    <n v="1"/>
    <n v="1"/>
    <n v="1"/>
  </r>
  <r>
    <n v="2119"/>
    <s v="Female"/>
    <d v="1992-12-11T00:00:00"/>
    <n v="30"/>
    <n v="4"/>
    <x v="7"/>
    <x v="1"/>
    <s v="White/Caucasian"/>
    <x v="0"/>
    <s v="A1c"/>
    <x v="460"/>
    <n v="9.0676240921020508"/>
    <x v="0"/>
    <n v="1"/>
    <n v="1"/>
    <n v="1"/>
    <n v="1"/>
    <n v="0"/>
    <n v="0"/>
  </r>
  <r>
    <n v="2137"/>
    <s v="Male"/>
    <d v="1956-07-15T00:00:00"/>
    <n v="66"/>
    <n v="4"/>
    <x v="7"/>
    <x v="1"/>
    <s v="White/Caucasian"/>
    <x v="0"/>
    <s v="A1c"/>
    <x v="492"/>
    <n v="9.677882194519043"/>
    <x v="0"/>
    <n v="1"/>
    <n v="1"/>
    <n v="1"/>
    <n v="1"/>
    <n v="0"/>
    <n v="0"/>
  </r>
  <r>
    <n v="2157"/>
    <s v="Male"/>
    <d v="1993-05-31T00:00:00"/>
    <n v="30"/>
    <n v="4"/>
    <x v="7"/>
    <x v="1"/>
    <s v="White/Caucasian"/>
    <x v="0"/>
    <s v="A1c"/>
    <x v="378"/>
    <n v="7.1849942207336426"/>
    <x v="0"/>
    <n v="1"/>
    <n v="1"/>
    <n v="1"/>
    <n v="1"/>
    <n v="1"/>
    <n v="1"/>
  </r>
  <r>
    <n v="2163"/>
    <s v="Male"/>
    <d v="1988-11-20T00:00:00"/>
    <n v="34"/>
    <n v="4"/>
    <x v="7"/>
    <x v="1"/>
    <s v="White/Caucasian"/>
    <x v="0"/>
    <s v="A1c"/>
    <x v="499"/>
    <n v="8.8315534591674805"/>
    <x v="0"/>
    <n v="1"/>
    <n v="1"/>
    <n v="0"/>
    <n v="0"/>
    <n v="0"/>
    <n v="0"/>
  </r>
  <r>
    <n v="2175"/>
    <s v="Female"/>
    <d v="1960-07-01T00:00:00"/>
    <n v="62"/>
    <n v="4"/>
    <x v="7"/>
    <x v="1"/>
    <s v="White/Caucasian"/>
    <x v="0"/>
    <s v="A1c"/>
    <x v="541"/>
    <n v="6.173121452331543"/>
    <x v="0"/>
    <n v="1"/>
    <n v="1"/>
    <n v="1"/>
    <n v="1"/>
    <n v="1"/>
    <n v="1"/>
  </r>
  <r>
    <n v="2195"/>
    <s v="Male"/>
    <d v="1937-10-04T00:00:00"/>
    <n v="85"/>
    <n v="4"/>
    <x v="7"/>
    <x v="1"/>
    <s v="White/Caucasian"/>
    <x v="0"/>
    <s v="A1c"/>
    <x v="57"/>
    <n v="7.642702579498291"/>
    <x v="1"/>
    <n v="1"/>
    <n v="1"/>
    <n v="1"/>
    <n v="1"/>
    <n v="1"/>
    <n v="1"/>
  </r>
  <r>
    <n v="2205"/>
    <s v="Male"/>
    <d v="1989-03-16T00:00:00"/>
    <n v="34"/>
    <n v="4"/>
    <x v="7"/>
    <x v="1"/>
    <s v="White/Caucasian"/>
    <x v="0"/>
    <s v="A1c"/>
    <x v="587"/>
    <n v="8.2579126358032227"/>
    <x v="0"/>
    <n v="1"/>
    <n v="1"/>
    <n v="0"/>
    <n v="0"/>
    <n v="0"/>
    <n v="0"/>
  </r>
  <r>
    <n v="2231"/>
    <s v="Male"/>
    <d v="1957-11-25T00:00:00"/>
    <n v="65"/>
    <n v="4"/>
    <x v="7"/>
    <x v="0"/>
    <s v="Black/African Am"/>
    <x v="0"/>
    <s v="A1c"/>
    <x v="193"/>
    <n v="7.7772431373596191"/>
    <x v="0"/>
    <n v="1"/>
    <n v="1"/>
    <n v="1"/>
    <n v="1"/>
    <n v="1"/>
    <n v="1"/>
  </r>
  <r>
    <n v="2234"/>
    <s v="Male"/>
    <d v="1942-12-23T00:00:00"/>
    <n v="80"/>
    <n v="4"/>
    <x v="7"/>
    <x v="1"/>
    <s v="White/Caucasian"/>
    <x v="0"/>
    <s v="A1c"/>
    <x v="432"/>
    <n v="7.2969117164611816"/>
    <x v="1"/>
    <n v="1"/>
    <n v="1"/>
    <n v="1"/>
    <n v="1"/>
    <n v="1"/>
    <n v="1"/>
  </r>
  <r>
    <n v="2240"/>
    <s v="Male"/>
    <d v="1930-08-11T00:00:00"/>
    <n v="92"/>
    <n v="4"/>
    <x v="7"/>
    <x v="1"/>
    <s v="White/Caucasian"/>
    <x v="2"/>
    <s v="A1c"/>
    <x v="198"/>
    <n v="9.3852624893188477"/>
    <x v="1"/>
    <n v="1"/>
    <n v="1"/>
    <n v="1"/>
    <n v="1"/>
    <n v="0"/>
    <n v="0"/>
  </r>
  <r>
    <n v="2248"/>
    <s v="Male"/>
    <d v="1983-01-18T00:00:00"/>
    <n v="40"/>
    <n v="4"/>
    <x v="7"/>
    <x v="1"/>
    <s v="White/Caucasian"/>
    <x v="0"/>
    <s v="A1c"/>
    <x v="276"/>
    <n v="9.567474365234375"/>
    <x v="0"/>
    <n v="1"/>
    <n v="1"/>
    <n v="1"/>
    <n v="1"/>
    <n v="0"/>
    <n v="0"/>
  </r>
  <r>
    <n v="2256"/>
    <s v="Male"/>
    <d v="1955-09-18T00:00:00"/>
    <n v="67"/>
    <n v="4"/>
    <x v="7"/>
    <x v="1"/>
    <s v="White/Caucasian"/>
    <x v="0"/>
    <s v="A1c"/>
    <x v="47"/>
    <n v="8.02001953125"/>
    <x v="0"/>
    <n v="1"/>
    <n v="1"/>
    <n v="1"/>
    <n v="1"/>
    <n v="0"/>
    <n v="0"/>
  </r>
  <r>
    <n v="2260"/>
    <s v="Female"/>
    <d v="1924-08-14T00:00:00"/>
    <n v="98"/>
    <n v="4"/>
    <x v="7"/>
    <x v="1"/>
    <s v="White/Caucasian"/>
    <x v="2"/>
    <s v="A1c"/>
    <x v="310"/>
    <n v="7.5247764587402344"/>
    <x v="1"/>
    <n v="1"/>
    <n v="1"/>
    <n v="1"/>
    <n v="1"/>
    <n v="1"/>
    <n v="1"/>
  </r>
  <r>
    <n v="2271"/>
    <s v="Female"/>
    <d v="1967-02-14T00:00:00"/>
    <n v="56"/>
    <n v="4"/>
    <x v="7"/>
    <x v="1"/>
    <s v="White/Caucasian"/>
    <x v="0"/>
    <s v="A1c"/>
    <x v="88"/>
    <n v="8.4641761779785156"/>
    <x v="0"/>
    <n v="1"/>
    <n v="1"/>
    <n v="1"/>
    <n v="1"/>
    <n v="0"/>
    <n v="0"/>
  </r>
  <r>
    <n v="2272"/>
    <s v="Male"/>
    <d v="1951-08-13T00:00:00"/>
    <n v="71"/>
    <n v="4"/>
    <x v="7"/>
    <x v="1"/>
    <s v="White/Caucasian"/>
    <x v="0"/>
    <s v="A1c"/>
    <x v="450"/>
    <n v="9.4443855285644531"/>
    <x v="0"/>
    <n v="1"/>
    <n v="1"/>
    <n v="1"/>
    <n v="1"/>
    <n v="0"/>
    <n v="0"/>
  </r>
  <r>
    <n v="2279"/>
    <s v="Female"/>
    <d v="1959-08-18T00:00:00"/>
    <n v="63"/>
    <n v="4"/>
    <x v="7"/>
    <x v="1"/>
    <s v="White/Caucasian"/>
    <x v="0"/>
    <s v="A1c"/>
    <x v="111"/>
    <n v="7.5661578178405762"/>
    <x v="0"/>
    <n v="1"/>
    <n v="1"/>
    <n v="1"/>
    <n v="1"/>
    <n v="1"/>
    <n v="1"/>
  </r>
  <r>
    <n v="2285"/>
    <s v="Female"/>
    <d v="1957-07-03T00:00:00"/>
    <n v="65"/>
    <n v="4"/>
    <x v="7"/>
    <x v="1"/>
    <s v="White/Caucasian"/>
    <x v="0"/>
    <s v="A1c"/>
    <x v="430"/>
    <n v="8.9266929626464844"/>
    <x v="0"/>
    <n v="1"/>
    <n v="1"/>
    <n v="1"/>
    <n v="1"/>
    <n v="0"/>
    <n v="0"/>
  </r>
  <r>
    <n v="2296"/>
    <s v="Female"/>
    <d v="1977-03-08T00:00:00"/>
    <n v="46"/>
    <n v="4"/>
    <x v="7"/>
    <x v="1"/>
    <s v="White/Caucasian"/>
    <x v="0"/>
    <s v="A1c"/>
    <x v="529"/>
    <n v="9.3641462326049805"/>
    <x v="0"/>
    <n v="1"/>
    <n v="1"/>
    <n v="1"/>
    <n v="1"/>
    <n v="0"/>
    <n v="0"/>
  </r>
  <r>
    <n v="2334"/>
    <s v="Female"/>
    <d v="1969-02-17T00:00:00"/>
    <n v="54"/>
    <n v="4"/>
    <x v="7"/>
    <x v="1"/>
    <s v="White/Caucasian"/>
    <x v="0"/>
    <s v="A1c"/>
    <x v="258"/>
    <n v="6.2549819946289063"/>
    <x v="0"/>
    <n v="1"/>
    <n v="1"/>
    <n v="1"/>
    <n v="1"/>
    <n v="1"/>
    <n v="1"/>
  </r>
  <r>
    <n v="2376"/>
    <s v="Male"/>
    <d v="2008-06-30T00:00:00"/>
    <n v="14"/>
    <n v="4"/>
    <x v="7"/>
    <x v="2"/>
    <s v="Asian/Chinese/Japanese/Korean/Pacific Islander"/>
    <x v="0"/>
    <s v="A1c"/>
    <x v="176"/>
    <n v="6.9206147193908691"/>
    <x v="1"/>
    <n v="1"/>
    <n v="1"/>
    <n v="1"/>
    <n v="1"/>
    <n v="1"/>
    <n v="1"/>
  </r>
  <r>
    <n v="2392"/>
    <s v="Female"/>
    <d v="1984-08-24T00:00:00"/>
    <n v="38"/>
    <n v="4"/>
    <x v="7"/>
    <x v="1"/>
    <s v="White/Caucasian"/>
    <x v="0"/>
    <s v="A1c"/>
    <x v="288"/>
    <n v="7.5968422889709473"/>
    <x v="0"/>
    <n v="1"/>
    <n v="1"/>
    <n v="1"/>
    <n v="1"/>
    <n v="1"/>
    <n v="1"/>
  </r>
  <r>
    <n v="2412"/>
    <s v="Female"/>
    <d v="1985-11-20T00:00:00"/>
    <n v="37"/>
    <n v="4"/>
    <x v="7"/>
    <x v="1"/>
    <s v="White/Caucasian"/>
    <x v="3"/>
    <s v="A1c"/>
    <x v="173"/>
    <n v="8.1590127944946289"/>
    <x v="0"/>
    <n v="1"/>
    <n v="1"/>
    <n v="1"/>
    <n v="1"/>
    <n v="0"/>
    <n v="0"/>
  </r>
  <r>
    <n v="2426"/>
    <s v="Female"/>
    <d v="1991-10-23T00:00:00"/>
    <n v="31"/>
    <n v="4"/>
    <x v="7"/>
    <x v="1"/>
    <s v="White/Caucasian"/>
    <x v="0"/>
    <s v="A1c"/>
    <x v="309"/>
    <n v="8.1762056350708008"/>
    <x v="0"/>
    <n v="1"/>
    <n v="1"/>
    <n v="1"/>
    <n v="1"/>
    <n v="0"/>
    <n v="0"/>
  </r>
  <r>
    <n v="2436"/>
    <s v="Female"/>
    <d v="2007-11-12T00:00:00"/>
    <n v="15"/>
    <n v="4"/>
    <x v="7"/>
    <x v="5"/>
    <s v="Am Indian/Alaskan Native/AMERICAN INDIAN"/>
    <x v="0"/>
    <s v="A1c"/>
    <x v="397"/>
    <n v="5.8345465660095215"/>
    <x v="1"/>
    <n v="1"/>
    <n v="1"/>
    <n v="1"/>
    <n v="1"/>
    <n v="1"/>
    <n v="1"/>
  </r>
  <r>
    <n v="2440"/>
    <s v="Female"/>
    <d v="1974-01-23T00:00:00"/>
    <n v="49"/>
    <n v="4"/>
    <x v="7"/>
    <x v="1"/>
    <s v="White/Caucasian"/>
    <x v="0"/>
    <s v="A1c"/>
    <x v="169"/>
    <n v="8.9409952163696289"/>
    <x v="0"/>
    <n v="1"/>
    <n v="1"/>
    <n v="1"/>
    <n v="1"/>
    <n v="0"/>
    <n v="0"/>
  </r>
  <r>
    <n v="2455"/>
    <s v="Female"/>
    <d v="1979-08-18T00:00:00"/>
    <n v="43"/>
    <n v="4"/>
    <x v="7"/>
    <x v="1"/>
    <s v="White/Caucasian"/>
    <x v="0"/>
    <s v="A1c"/>
    <x v="300"/>
    <n v="8.7364158630371094"/>
    <x v="0"/>
    <n v="1"/>
    <n v="1"/>
    <n v="1"/>
    <n v="1"/>
    <n v="0"/>
    <n v="0"/>
  </r>
  <r>
    <n v="2456"/>
    <s v="Female"/>
    <d v="1951-01-13T00:00:00"/>
    <n v="72"/>
    <n v="4"/>
    <x v="7"/>
    <x v="1"/>
    <s v="White/Caucasian"/>
    <x v="0"/>
    <s v="A1c"/>
    <x v="205"/>
    <n v="9.5683803558349609"/>
    <x v="0"/>
    <n v="1"/>
    <n v="1"/>
    <n v="1"/>
    <n v="1"/>
    <n v="0"/>
    <n v="0"/>
  </r>
  <r>
    <n v="2457"/>
    <s v="Female"/>
    <d v="1969-09-23T00:00:00"/>
    <n v="53"/>
    <n v="4"/>
    <x v="7"/>
    <x v="1"/>
    <s v="White/Caucasian"/>
    <x v="0"/>
    <s v="A1c"/>
    <x v="63"/>
    <n v="9.4331741333007813"/>
    <x v="0"/>
    <n v="1"/>
    <n v="1"/>
    <n v="1"/>
    <n v="1"/>
    <n v="0"/>
    <n v="0"/>
  </r>
  <r>
    <n v="2465"/>
    <s v="Male"/>
    <d v="1981-11-28T00:00:00"/>
    <n v="41"/>
    <n v="4"/>
    <x v="7"/>
    <x v="1"/>
    <s v="White/Caucasian"/>
    <x v="0"/>
    <s v="A1c"/>
    <x v="489"/>
    <n v="6.9001526832580566"/>
    <x v="0"/>
    <n v="1"/>
    <n v="1"/>
    <n v="1"/>
    <n v="1"/>
    <n v="1"/>
    <n v="1"/>
  </r>
  <r>
    <n v="2473"/>
    <s v="Male"/>
    <d v="1965-01-29T00:00:00"/>
    <n v="58"/>
    <n v="4"/>
    <x v="7"/>
    <x v="1"/>
    <s v="White/Caucasian"/>
    <x v="0"/>
    <s v="A1c"/>
    <x v="470"/>
    <n v="9.889683723449707"/>
    <x v="0"/>
    <n v="1"/>
    <n v="1"/>
    <n v="1"/>
    <n v="1"/>
    <n v="0"/>
    <n v="0"/>
  </r>
  <r>
    <n v="2497"/>
    <s v="Female"/>
    <d v="1964-07-03T00:00:00"/>
    <n v="58"/>
    <n v="4"/>
    <x v="7"/>
    <x v="1"/>
    <s v="White/Caucasian"/>
    <x v="0"/>
    <s v="A1c"/>
    <x v="419"/>
    <n v="9.5213842391967773"/>
    <x v="0"/>
    <n v="1"/>
    <n v="1"/>
    <n v="1"/>
    <n v="1"/>
    <n v="0"/>
    <n v="0"/>
  </r>
  <r>
    <n v="2498"/>
    <s v="Male"/>
    <d v="2010-09-21T00:00:00"/>
    <n v="12"/>
    <n v="4"/>
    <x v="7"/>
    <x v="1"/>
    <s v="White/Caucasian"/>
    <x v="0"/>
    <s v="A1c"/>
    <x v="419"/>
    <n v="6.985201358795166"/>
    <x v="1"/>
    <n v="1"/>
    <n v="1"/>
    <n v="1"/>
    <n v="1"/>
    <n v="1"/>
    <n v="1"/>
  </r>
  <r>
    <n v="2520"/>
    <s v="Male"/>
    <d v="1997-09-17T00:00:00"/>
    <n v="25"/>
    <n v="4"/>
    <x v="7"/>
    <x v="1"/>
    <s v="White/Caucasian"/>
    <x v="0"/>
    <s v="A1c"/>
    <x v="364"/>
    <n v="9.7396659851074219"/>
    <x v="0"/>
    <n v="1"/>
    <n v="1"/>
    <n v="0"/>
    <n v="0"/>
    <n v="0"/>
    <n v="0"/>
  </r>
  <r>
    <n v="2525"/>
    <s v="Male"/>
    <d v="1980-03-21T00:00:00"/>
    <n v="43"/>
    <n v="4"/>
    <x v="7"/>
    <x v="1"/>
    <s v="White/Caucasian"/>
    <x v="0"/>
    <s v="A1c"/>
    <x v="433"/>
    <n v="7.6175732612609863"/>
    <x v="0"/>
    <n v="1"/>
    <n v="1"/>
    <n v="1"/>
    <n v="1"/>
    <n v="1"/>
    <n v="1"/>
  </r>
  <r>
    <n v="2537"/>
    <s v="Female"/>
    <d v="1999-08-15T00:00:00"/>
    <n v="23"/>
    <n v="4"/>
    <x v="7"/>
    <x v="1"/>
    <s v="White/Caucasian"/>
    <x v="0"/>
    <s v="A1c"/>
    <x v="97"/>
    <n v="8.847895622253418"/>
    <x v="0"/>
    <n v="1"/>
    <n v="1"/>
    <n v="1"/>
    <n v="1"/>
    <n v="0"/>
    <n v="0"/>
  </r>
  <r>
    <n v="2542"/>
    <s v="Male"/>
    <d v="1975-02-24T00:00:00"/>
    <n v="48"/>
    <n v="4"/>
    <x v="7"/>
    <x v="1"/>
    <s v="White/Caucasian"/>
    <x v="0"/>
    <s v="A1c"/>
    <x v="205"/>
    <n v="8.4997568130493164"/>
    <x v="0"/>
    <n v="1"/>
    <n v="1"/>
    <n v="1"/>
    <n v="1"/>
    <n v="0"/>
    <n v="0"/>
  </r>
  <r>
    <n v="2563"/>
    <s v="Male"/>
    <d v="1987-09-07T00:00:00"/>
    <n v="35"/>
    <n v="4"/>
    <x v="7"/>
    <x v="1"/>
    <s v="White/Caucasian"/>
    <x v="0"/>
    <s v="A1c"/>
    <x v="216"/>
    <n v="9.0084934234619141"/>
    <x v="0"/>
    <n v="1"/>
    <n v="1"/>
    <n v="1"/>
    <n v="1"/>
    <n v="0"/>
    <n v="0"/>
  </r>
  <r>
    <n v="2568"/>
    <s v="Female"/>
    <d v="1942-04-08T00:00:00"/>
    <n v="81"/>
    <n v="4"/>
    <x v="7"/>
    <x v="1"/>
    <s v="White/Caucasian"/>
    <x v="0"/>
    <s v="A1c"/>
    <x v="541"/>
    <n v="6.346930980682373"/>
    <x v="1"/>
    <n v="1"/>
    <n v="1"/>
    <n v="1"/>
    <n v="1"/>
    <n v="1"/>
    <n v="1"/>
  </r>
  <r>
    <n v="2573"/>
    <s v="Female"/>
    <d v="1994-04-04T00:00:00"/>
    <n v="29"/>
    <n v="4"/>
    <x v="7"/>
    <x v="1"/>
    <s v="White/Caucasian"/>
    <x v="0"/>
    <s v="A1c"/>
    <x v="372"/>
    <n v="6.5492286682128906"/>
    <x v="0"/>
    <n v="1"/>
    <n v="1"/>
    <n v="1"/>
    <n v="1"/>
    <n v="1"/>
    <n v="1"/>
  </r>
  <r>
    <n v="2580"/>
    <s v="Male"/>
    <d v="1979-08-30T00:00:00"/>
    <n v="43"/>
    <n v="4"/>
    <x v="7"/>
    <x v="1"/>
    <s v="White/Caucasian"/>
    <x v="0"/>
    <s v="A1c"/>
    <x v="51"/>
    <n v="8.0276269912719727"/>
    <x v="0"/>
    <n v="1"/>
    <n v="1"/>
    <n v="0"/>
    <n v="0"/>
    <n v="0"/>
    <n v="0"/>
  </r>
  <r>
    <n v="2581"/>
    <s v="Male"/>
    <d v="1999-06-01T00:00:00"/>
    <n v="24"/>
    <n v="4"/>
    <x v="7"/>
    <x v="1"/>
    <s v="White/Caucasian"/>
    <x v="0"/>
    <s v="A1c"/>
    <x v="287"/>
    <n v="6.125084400177002"/>
    <x v="0"/>
    <n v="1"/>
    <n v="1"/>
    <n v="0"/>
    <n v="0"/>
    <n v="1"/>
    <n v="0"/>
  </r>
  <r>
    <n v="2584"/>
    <s v="Male"/>
    <d v="1978-12-24T00:00:00"/>
    <n v="44"/>
    <n v="4"/>
    <x v="7"/>
    <x v="1"/>
    <s v="White/Caucasian"/>
    <x v="0"/>
    <s v="A1c"/>
    <x v="588"/>
    <n v="8.5928678512573242"/>
    <x v="0"/>
    <n v="1"/>
    <n v="1"/>
    <n v="1"/>
    <n v="1"/>
    <n v="0"/>
    <n v="0"/>
  </r>
  <r>
    <n v="2603"/>
    <s v="Male"/>
    <d v="1957-06-09T00:00:00"/>
    <n v="66"/>
    <n v="4"/>
    <x v="7"/>
    <x v="1"/>
    <s v="White/Caucasian"/>
    <x v="0"/>
    <s v="A1c"/>
    <x v="589"/>
    <n v="7.2160859107971191"/>
    <x v="0"/>
    <n v="1"/>
    <n v="1"/>
    <n v="0"/>
    <n v="0"/>
    <n v="1"/>
    <n v="0"/>
  </r>
  <r>
    <n v="2626"/>
    <s v="Male"/>
    <d v="1996-03-20T00:00:00"/>
    <n v="27"/>
    <n v="4"/>
    <x v="7"/>
    <x v="1"/>
    <s v="White/Caucasian"/>
    <x v="0"/>
    <s v="A1c"/>
    <x v="407"/>
    <n v="7.5280790328979492"/>
    <x v="0"/>
    <n v="1"/>
    <n v="1"/>
    <n v="0"/>
    <n v="0"/>
    <n v="1"/>
    <n v="0"/>
  </r>
  <r>
    <n v="2631"/>
    <s v="Male"/>
    <d v="2008-01-12T00:00:00"/>
    <n v="15"/>
    <n v="4"/>
    <x v="7"/>
    <x v="1"/>
    <s v="White/Caucasian"/>
    <x v="0"/>
    <s v="A1c"/>
    <x v="337"/>
    <n v="8.9156608581542969"/>
    <x v="1"/>
    <n v="1"/>
    <n v="1"/>
    <n v="1"/>
    <n v="1"/>
    <n v="0"/>
    <n v="0"/>
  </r>
  <r>
    <n v="2634"/>
    <s v="Male"/>
    <d v="2010-01-02T00:00:00"/>
    <n v="13"/>
    <n v="4"/>
    <x v="7"/>
    <x v="1"/>
    <s v="White/Caucasian"/>
    <x v="0"/>
    <s v="A1c"/>
    <x v="15"/>
    <n v="9.4928445816040039"/>
    <x v="1"/>
    <n v="1"/>
    <n v="1"/>
    <n v="1"/>
    <n v="1"/>
    <n v="0"/>
    <n v="0"/>
  </r>
  <r>
    <n v="2643"/>
    <s v="Female"/>
    <d v="2002-05-19T00:00:00"/>
    <n v="21"/>
    <n v="4"/>
    <x v="7"/>
    <x v="5"/>
    <s v="Am Indian/Alaskan Native/AMERICAN INDIAN"/>
    <x v="0"/>
    <s v="A1c"/>
    <x v="571"/>
    <n v="6.7846031188964844"/>
    <x v="0"/>
    <n v="1"/>
    <n v="1"/>
    <n v="1"/>
    <n v="1"/>
    <n v="1"/>
    <n v="1"/>
  </r>
  <r>
    <n v="2652"/>
    <s v="Female"/>
    <d v="1937-10-16T00:00:00"/>
    <n v="85"/>
    <n v="4"/>
    <x v="7"/>
    <x v="2"/>
    <s v="Asian/Chinese/Japanese/Korean/Pacific Islander"/>
    <x v="0"/>
    <s v="A1c"/>
    <x v="344"/>
    <n v="7.1974143981933594"/>
    <x v="1"/>
    <n v="1"/>
    <n v="1"/>
    <n v="1"/>
    <n v="1"/>
    <n v="1"/>
    <n v="1"/>
  </r>
  <r>
    <n v="2658"/>
    <s v="Male"/>
    <d v="1965-10-04T00:00:00"/>
    <n v="57"/>
    <n v="4"/>
    <x v="7"/>
    <x v="1"/>
    <s v="White/Caucasian"/>
    <x v="0"/>
    <s v="A1c"/>
    <x v="464"/>
    <n v="5.9924526214599609"/>
    <x v="0"/>
    <n v="1"/>
    <n v="1"/>
    <n v="0"/>
    <n v="0"/>
    <n v="1"/>
    <n v="0"/>
  </r>
  <r>
    <n v="2660"/>
    <s v="Female"/>
    <d v="1975-03-31T00:00:00"/>
    <n v="48"/>
    <n v="4"/>
    <x v="7"/>
    <x v="1"/>
    <s v="White/Caucasian"/>
    <x v="0"/>
    <s v="A1c"/>
    <x v="123"/>
    <n v="8.7246551513671875"/>
    <x v="0"/>
    <n v="1"/>
    <n v="1"/>
    <n v="1"/>
    <n v="1"/>
    <n v="0"/>
    <n v="0"/>
  </r>
  <r>
    <n v="2661"/>
    <s v="Male"/>
    <d v="1966-04-03T00:00:00"/>
    <n v="57"/>
    <n v="4"/>
    <x v="7"/>
    <x v="1"/>
    <s v="White/Caucasian"/>
    <x v="0"/>
    <s v="A1c"/>
    <x v="313"/>
    <n v="7.5423998832702637"/>
    <x v="0"/>
    <n v="1"/>
    <n v="1"/>
    <n v="0"/>
    <n v="0"/>
    <n v="1"/>
    <n v="0"/>
  </r>
  <r>
    <n v="2692"/>
    <s v="Male"/>
    <d v="1979-04-13T00:00:00"/>
    <n v="44"/>
    <n v="4"/>
    <x v="7"/>
    <x v="1"/>
    <s v="White/Caucasian"/>
    <x v="0"/>
    <s v="A1c"/>
    <x v="567"/>
    <n v="9.0674219131469727"/>
    <x v="0"/>
    <n v="1"/>
    <n v="1"/>
    <n v="1"/>
    <n v="1"/>
    <n v="0"/>
    <n v="0"/>
  </r>
  <r>
    <n v="2699"/>
    <s v="Female"/>
    <d v="1935-01-14T00:00:00"/>
    <n v="88"/>
    <n v="4"/>
    <x v="7"/>
    <x v="1"/>
    <s v="White/Caucasian"/>
    <x v="0"/>
    <s v="A1c"/>
    <x v="97"/>
    <n v="9.9361629486083984"/>
    <x v="1"/>
    <n v="1"/>
    <n v="1"/>
    <n v="1"/>
    <n v="1"/>
    <n v="0"/>
    <n v="0"/>
  </r>
  <r>
    <n v="2704"/>
    <s v="Female"/>
    <d v="1927-07-07T00:00:00"/>
    <n v="95"/>
    <n v="4"/>
    <x v="7"/>
    <x v="1"/>
    <s v="White/Caucasian"/>
    <x v="2"/>
    <s v="A1c"/>
    <x v="279"/>
    <n v="6.0199623107910156"/>
    <x v="1"/>
    <n v="1"/>
    <n v="1"/>
    <n v="1"/>
    <n v="1"/>
    <n v="1"/>
    <n v="1"/>
  </r>
  <r>
    <n v="2705"/>
    <s v="Female"/>
    <d v="1996-09-28T00:00:00"/>
    <n v="26"/>
    <n v="4"/>
    <x v="7"/>
    <x v="1"/>
    <s v="White/Caucasian"/>
    <x v="0"/>
    <s v="A1c"/>
    <x v="341"/>
    <n v="6.1768026351928711"/>
    <x v="0"/>
    <n v="1"/>
    <n v="1"/>
    <n v="1"/>
    <n v="1"/>
    <n v="1"/>
    <n v="1"/>
  </r>
  <r>
    <n v="2711"/>
    <s v="Male"/>
    <d v="1959-08-04T00:00:00"/>
    <n v="63"/>
    <n v="4"/>
    <x v="7"/>
    <x v="1"/>
    <s v="White/Caucasian"/>
    <x v="0"/>
    <s v="A1c"/>
    <x v="382"/>
    <n v="6.0673303604125977"/>
    <x v="0"/>
    <n v="1"/>
    <n v="1"/>
    <n v="0"/>
    <n v="0"/>
    <n v="1"/>
    <n v="0"/>
  </r>
  <r>
    <n v="2719"/>
    <s v="Female"/>
    <d v="1925-02-20T00:00:00"/>
    <n v="98"/>
    <n v="4"/>
    <x v="7"/>
    <x v="1"/>
    <s v="White/Caucasian"/>
    <x v="2"/>
    <s v="A1c"/>
    <x v="476"/>
    <n v="8.2467479705810547"/>
    <x v="1"/>
    <n v="1"/>
    <n v="1"/>
    <n v="1"/>
    <n v="1"/>
    <n v="0"/>
    <n v="0"/>
  </r>
  <r>
    <n v="2727"/>
    <s v="Male"/>
    <d v="1977-01-21T00:00:00"/>
    <n v="46"/>
    <n v="4"/>
    <x v="7"/>
    <x v="1"/>
    <s v="White/Caucasian"/>
    <x v="0"/>
    <s v="A1c"/>
    <x v="401"/>
    <n v="9.1114082336425781"/>
    <x v="0"/>
    <n v="1"/>
    <n v="1"/>
    <n v="1"/>
    <n v="1"/>
    <n v="0"/>
    <n v="0"/>
  </r>
  <r>
    <n v="2730"/>
    <s v="Female"/>
    <d v="1953-02-17T00:00:00"/>
    <n v="70"/>
    <n v="4"/>
    <x v="7"/>
    <x v="3"/>
    <s v="Other"/>
    <x v="0"/>
    <s v="A1c"/>
    <x v="6"/>
    <m/>
    <x v="0"/>
    <n v="1"/>
    <n v="0"/>
    <n v="0"/>
    <n v="0"/>
    <n v="1"/>
    <n v="0"/>
  </r>
  <r>
    <n v="2732"/>
    <s v="Female"/>
    <d v="1985-02-27T00:00:00"/>
    <n v="38"/>
    <n v="4"/>
    <x v="7"/>
    <x v="1"/>
    <s v="White/Caucasian"/>
    <x v="0"/>
    <s v="A1c"/>
    <x v="121"/>
    <n v="6.2586102485656738"/>
    <x v="0"/>
    <n v="1"/>
    <n v="1"/>
    <n v="1"/>
    <n v="1"/>
    <n v="1"/>
    <n v="1"/>
  </r>
  <r>
    <n v="2735"/>
    <s v="Female"/>
    <d v="1929-06-24T00:00:00"/>
    <n v="94"/>
    <n v="4"/>
    <x v="7"/>
    <x v="1"/>
    <s v="White/Caucasian"/>
    <x v="2"/>
    <s v="A1c"/>
    <x v="102"/>
    <n v="6.0500411987304688"/>
    <x v="1"/>
    <n v="1"/>
    <n v="1"/>
    <n v="1"/>
    <n v="1"/>
    <n v="1"/>
    <n v="1"/>
  </r>
  <r>
    <n v="2743"/>
    <s v="Female"/>
    <d v="1961-03-10T00:00:00"/>
    <n v="62"/>
    <n v="4"/>
    <x v="7"/>
    <x v="1"/>
    <s v="White/Caucasian"/>
    <x v="0"/>
    <s v="A1c"/>
    <x v="554"/>
    <n v="9.4971590042114258"/>
    <x v="0"/>
    <n v="1"/>
    <n v="1"/>
    <n v="1"/>
    <n v="1"/>
    <n v="0"/>
    <n v="0"/>
  </r>
  <r>
    <n v="2745"/>
    <s v="Female"/>
    <d v="1939-09-01T00:00:00"/>
    <n v="83"/>
    <n v="4"/>
    <x v="7"/>
    <x v="1"/>
    <s v="White/Caucasian"/>
    <x v="0"/>
    <s v="A1c"/>
    <x v="337"/>
    <n v="9.1815776824951172"/>
    <x v="1"/>
    <n v="1"/>
    <n v="1"/>
    <n v="1"/>
    <n v="1"/>
    <n v="0"/>
    <n v="0"/>
  </r>
  <r>
    <n v="2747"/>
    <s v="Male"/>
    <d v="2004-01-10T00:00:00"/>
    <n v="19"/>
    <n v="4"/>
    <x v="7"/>
    <x v="1"/>
    <s v="White/Caucasian"/>
    <x v="0"/>
    <s v="A1c"/>
    <x v="315"/>
    <n v="6.445044994354248"/>
    <x v="0"/>
    <n v="1"/>
    <n v="1"/>
    <n v="1"/>
    <n v="1"/>
    <n v="1"/>
    <n v="1"/>
  </r>
  <r>
    <n v="2755"/>
    <s v="Male"/>
    <d v="1963-10-19T00:00:00"/>
    <n v="59"/>
    <n v="4"/>
    <x v="7"/>
    <x v="0"/>
    <s v="Black/African Am"/>
    <x v="0"/>
    <s v="A1c"/>
    <x v="92"/>
    <n v="9.5781660079956055"/>
    <x v="0"/>
    <n v="1"/>
    <n v="1"/>
    <n v="1"/>
    <n v="1"/>
    <n v="0"/>
    <n v="0"/>
  </r>
  <r>
    <n v="2766"/>
    <s v="Female"/>
    <d v="1930-04-19T00:00:00"/>
    <n v="93"/>
    <n v="4"/>
    <x v="7"/>
    <x v="1"/>
    <s v="White/Caucasian"/>
    <x v="2"/>
    <s v="A1c"/>
    <x v="59"/>
    <n v="9.7579545974731445"/>
    <x v="1"/>
    <n v="1"/>
    <n v="1"/>
    <n v="1"/>
    <n v="1"/>
    <n v="0"/>
    <n v="0"/>
  </r>
  <r>
    <n v="2777"/>
    <s v="Female"/>
    <d v="1966-03-07T00:00:00"/>
    <n v="57"/>
    <n v="4"/>
    <x v="7"/>
    <x v="1"/>
    <s v="White/Caucasian"/>
    <x v="0"/>
    <s v="A1c"/>
    <x v="230"/>
    <n v="9.2592382431030273"/>
    <x v="0"/>
    <n v="1"/>
    <n v="1"/>
    <n v="1"/>
    <n v="1"/>
    <n v="0"/>
    <n v="0"/>
  </r>
  <r>
    <n v="2779"/>
    <s v="Female"/>
    <d v="1935-09-03T00:00:00"/>
    <n v="87"/>
    <n v="4"/>
    <x v="7"/>
    <x v="2"/>
    <s v="Asian/Chinese/Japanese/Korean/Pacific Islander"/>
    <x v="0"/>
    <s v="A1c"/>
    <x v="585"/>
    <n v="5.826909065246582"/>
    <x v="1"/>
    <n v="1"/>
    <n v="1"/>
    <n v="1"/>
    <n v="1"/>
    <n v="1"/>
    <n v="1"/>
  </r>
  <r>
    <n v="2793"/>
    <s v="Male"/>
    <d v="1948-06-08T00:00:00"/>
    <n v="75"/>
    <n v="4"/>
    <x v="7"/>
    <x v="1"/>
    <s v="White/Caucasian"/>
    <x v="0"/>
    <s v="A1c"/>
    <x v="441"/>
    <n v="9.1819438934326172"/>
    <x v="0"/>
    <n v="1"/>
    <n v="1"/>
    <n v="0"/>
    <n v="0"/>
    <n v="0"/>
    <n v="0"/>
  </r>
  <r>
    <n v="2818"/>
    <s v="Male"/>
    <d v="1984-03-13T00:00:00"/>
    <n v="39"/>
    <n v="4"/>
    <x v="7"/>
    <x v="1"/>
    <s v="White/Caucasian"/>
    <x v="0"/>
    <s v="A1c"/>
    <x v="513"/>
    <n v="6.7987933158874512"/>
    <x v="0"/>
    <n v="1"/>
    <n v="1"/>
    <n v="1"/>
    <n v="1"/>
    <n v="1"/>
    <n v="1"/>
  </r>
  <r>
    <n v="2828"/>
    <s v="Female"/>
    <d v="1981-01-31T00:00:00"/>
    <n v="42"/>
    <n v="4"/>
    <x v="7"/>
    <x v="1"/>
    <s v="White/Caucasian"/>
    <x v="0"/>
    <s v="A1c"/>
    <x v="590"/>
    <n v="6.8373050689697266"/>
    <x v="0"/>
    <n v="1"/>
    <n v="1"/>
    <n v="1"/>
    <n v="1"/>
    <n v="1"/>
    <n v="1"/>
  </r>
  <r>
    <n v="2841"/>
    <s v="Male"/>
    <d v="1993-10-19T00:00:00"/>
    <n v="29"/>
    <n v="4"/>
    <x v="7"/>
    <x v="1"/>
    <s v="White/Caucasian"/>
    <x v="0"/>
    <s v="A1c"/>
    <x v="25"/>
    <n v="9.1971912384033203"/>
    <x v="0"/>
    <n v="1"/>
    <n v="1"/>
    <n v="1"/>
    <n v="1"/>
    <n v="0"/>
    <n v="0"/>
  </r>
  <r>
    <n v="2845"/>
    <s v="Female"/>
    <d v="1977-09-05T00:00:00"/>
    <n v="45"/>
    <n v="4"/>
    <x v="7"/>
    <x v="1"/>
    <s v="White/Caucasian"/>
    <x v="0"/>
    <s v="A1c"/>
    <x v="228"/>
    <n v="6.9125204086303711"/>
    <x v="0"/>
    <n v="1"/>
    <n v="1"/>
    <n v="1"/>
    <n v="1"/>
    <n v="1"/>
    <n v="1"/>
  </r>
  <r>
    <n v="2865"/>
    <s v="Female"/>
    <d v="1950-06-25T00:00:00"/>
    <n v="72"/>
    <n v="4"/>
    <x v="7"/>
    <x v="1"/>
    <s v="White/Caucasian"/>
    <x v="0"/>
    <s v="A1c"/>
    <x v="54"/>
    <n v="7.6617097854614258"/>
    <x v="0"/>
    <n v="1"/>
    <n v="1"/>
    <n v="1"/>
    <n v="1"/>
    <n v="1"/>
    <n v="1"/>
  </r>
  <r>
    <n v="2868"/>
    <s v="Male"/>
    <d v="1962-03-13T00:00:00"/>
    <n v="61"/>
    <n v="4"/>
    <x v="7"/>
    <x v="1"/>
    <s v="White/Caucasian"/>
    <x v="0"/>
    <s v="A1c"/>
    <x v="591"/>
    <n v="6.0682225227355957"/>
    <x v="0"/>
    <n v="1"/>
    <n v="1"/>
    <n v="0"/>
    <n v="0"/>
    <n v="1"/>
    <n v="0"/>
  </r>
  <r>
    <n v="2889"/>
    <s v="Male"/>
    <d v="1940-12-27T00:00:00"/>
    <n v="82"/>
    <n v="4"/>
    <x v="7"/>
    <x v="1"/>
    <s v="White/Caucasian"/>
    <x v="0"/>
    <s v="A1c"/>
    <x v="299"/>
    <n v="7.4573163986206055"/>
    <x v="1"/>
    <n v="1"/>
    <n v="1"/>
    <n v="1"/>
    <n v="1"/>
    <n v="1"/>
    <n v="1"/>
  </r>
  <r>
    <n v="2927"/>
    <s v="Male"/>
    <d v="1964-08-28T00:00:00"/>
    <n v="58"/>
    <n v="4"/>
    <x v="7"/>
    <x v="0"/>
    <s v="Black/African Am"/>
    <x v="0"/>
    <s v="A1c"/>
    <x v="42"/>
    <n v="6.6920623779296875"/>
    <x v="0"/>
    <n v="1"/>
    <n v="1"/>
    <n v="1"/>
    <n v="1"/>
    <n v="1"/>
    <n v="1"/>
  </r>
  <r>
    <n v="2928"/>
    <s v="Male"/>
    <d v="2006-05-26T00:00:00"/>
    <n v="17"/>
    <n v="4"/>
    <x v="7"/>
    <x v="3"/>
    <s v="Other"/>
    <x v="0"/>
    <s v="A1c"/>
    <x v="6"/>
    <m/>
    <x v="1"/>
    <n v="1"/>
    <n v="0"/>
    <n v="0"/>
    <n v="0"/>
    <n v="1"/>
    <n v="0"/>
  </r>
  <r>
    <n v="2940"/>
    <s v="Male"/>
    <d v="1988-06-21T00:00:00"/>
    <n v="34"/>
    <n v="4"/>
    <x v="7"/>
    <x v="1"/>
    <s v="White/Caucasian"/>
    <x v="0"/>
    <s v="A1c"/>
    <x v="550"/>
    <n v="7.758826732635498"/>
    <x v="0"/>
    <n v="1"/>
    <n v="1"/>
    <n v="1"/>
    <n v="1"/>
    <n v="1"/>
    <n v="1"/>
  </r>
  <r>
    <n v="2945"/>
    <s v="Female"/>
    <d v="1986-12-16T00:00:00"/>
    <n v="36"/>
    <n v="4"/>
    <x v="7"/>
    <x v="5"/>
    <s v="Am Indian/Alaskan Native/AMERICAN INDIAN"/>
    <x v="3"/>
    <s v="A1c"/>
    <x v="509"/>
    <n v="8.4659128189086914"/>
    <x v="0"/>
    <n v="1"/>
    <n v="1"/>
    <n v="1"/>
    <n v="1"/>
    <n v="0"/>
    <n v="0"/>
  </r>
  <r>
    <n v="2947"/>
    <s v="Male"/>
    <d v="2006-12-20T00:00:00"/>
    <n v="16"/>
    <n v="4"/>
    <x v="7"/>
    <x v="2"/>
    <s v="Asian/Chinese/Japanese/Korean/Pacific Islander"/>
    <x v="0"/>
    <s v="A1c"/>
    <x v="6"/>
    <m/>
    <x v="1"/>
    <n v="1"/>
    <n v="0"/>
    <n v="0"/>
    <n v="0"/>
    <n v="1"/>
    <n v="0"/>
  </r>
  <r>
    <n v="2952"/>
    <s v="Female"/>
    <d v="1925-10-23T00:00:00"/>
    <n v="97"/>
    <n v="4"/>
    <x v="7"/>
    <x v="1"/>
    <s v="White/Caucasian"/>
    <x v="2"/>
    <s v="A1c"/>
    <x v="194"/>
    <n v="6.0180463790893555"/>
    <x v="1"/>
    <n v="1"/>
    <n v="1"/>
    <n v="1"/>
    <n v="1"/>
    <n v="1"/>
    <n v="1"/>
  </r>
  <r>
    <n v="2962"/>
    <s v="Female"/>
    <d v="1944-02-17T00:00:00"/>
    <n v="79"/>
    <n v="4"/>
    <x v="7"/>
    <x v="1"/>
    <s v="White/Caucasian"/>
    <x v="0"/>
    <s v="A1c"/>
    <x v="560"/>
    <n v="5.9752078056335449"/>
    <x v="1"/>
    <n v="1"/>
    <n v="1"/>
    <n v="1"/>
    <n v="1"/>
    <n v="1"/>
    <n v="1"/>
  </r>
  <r>
    <n v="2964"/>
    <s v="Male"/>
    <d v="1973-01-18T00:00:00"/>
    <n v="50"/>
    <n v="4"/>
    <x v="7"/>
    <x v="1"/>
    <s v="White/Caucasian"/>
    <x v="0"/>
    <s v="A1c"/>
    <x v="139"/>
    <n v="8.1038579940795898"/>
    <x v="0"/>
    <n v="1"/>
    <n v="1"/>
    <n v="1"/>
    <n v="1"/>
    <n v="0"/>
    <n v="0"/>
  </r>
  <r>
    <n v="2965"/>
    <s v="Male"/>
    <d v="1937-06-21T00:00:00"/>
    <n v="86"/>
    <n v="4"/>
    <x v="7"/>
    <x v="1"/>
    <s v="White/Caucasian"/>
    <x v="0"/>
    <s v="A1c"/>
    <x v="104"/>
    <n v="6.8394975662231445"/>
    <x v="1"/>
    <n v="1"/>
    <n v="1"/>
    <n v="0"/>
    <n v="0"/>
    <n v="1"/>
    <n v="0"/>
  </r>
  <r>
    <n v="2969"/>
    <s v="Female"/>
    <d v="1958-04-04T00:00:00"/>
    <n v="65"/>
    <n v="4"/>
    <x v="7"/>
    <x v="1"/>
    <s v="White/Caucasian"/>
    <x v="0"/>
    <s v="A1c"/>
    <x v="217"/>
    <n v="5.8765592575073242"/>
    <x v="0"/>
    <n v="1"/>
    <n v="1"/>
    <n v="1"/>
    <n v="1"/>
    <n v="1"/>
    <n v="1"/>
  </r>
  <r>
    <n v="2983"/>
    <s v="Male"/>
    <d v="1935-10-19T00:00:00"/>
    <n v="87"/>
    <n v="4"/>
    <x v="7"/>
    <x v="1"/>
    <s v="White/Caucasian"/>
    <x v="0"/>
    <s v="A1c"/>
    <x v="142"/>
    <n v="8.1281414031982422"/>
    <x v="1"/>
    <n v="1"/>
    <n v="1"/>
    <n v="0"/>
    <n v="0"/>
    <n v="0"/>
    <n v="0"/>
  </r>
  <r>
    <n v="2985"/>
    <s v="Male"/>
    <d v="1956-03-19T00:00:00"/>
    <n v="67"/>
    <n v="4"/>
    <x v="7"/>
    <x v="1"/>
    <s v="White/Caucasian"/>
    <x v="0"/>
    <s v="A1c"/>
    <x v="23"/>
    <n v="9.2258749008178711"/>
    <x v="0"/>
    <n v="1"/>
    <n v="1"/>
    <n v="0"/>
    <n v="0"/>
    <n v="0"/>
    <n v="0"/>
  </r>
  <r>
    <n v="2987"/>
    <s v="Female"/>
    <d v="2004-12-29T00:00:00"/>
    <n v="18"/>
    <n v="4"/>
    <x v="7"/>
    <x v="1"/>
    <s v="White/Caucasian"/>
    <x v="0"/>
    <s v="A1c"/>
    <x v="555"/>
    <n v="8.8937129974365234"/>
    <x v="0"/>
    <n v="1"/>
    <n v="1"/>
    <n v="1"/>
    <n v="1"/>
    <n v="0"/>
    <n v="0"/>
  </r>
  <r>
    <n v="3001"/>
    <s v="Male"/>
    <d v="1929-03-12T00:00:00"/>
    <n v="94"/>
    <n v="4"/>
    <x v="7"/>
    <x v="1"/>
    <s v="White/Caucasian"/>
    <x v="2"/>
    <s v="A1c"/>
    <x v="476"/>
    <n v="8.0675029754638672"/>
    <x v="1"/>
    <n v="1"/>
    <n v="1"/>
    <n v="1"/>
    <n v="1"/>
    <n v="0"/>
    <n v="0"/>
  </r>
  <r>
    <n v="60"/>
    <s v="Male"/>
    <d v="1941-01-02T00:00:00"/>
    <n v="82"/>
    <n v="4"/>
    <x v="8"/>
    <x v="1"/>
    <s v="White/Caucasian"/>
    <x v="0"/>
    <s v="A1c"/>
    <x v="569"/>
    <n v="7.5768952369689941"/>
    <x v="1"/>
    <n v="1"/>
    <n v="1"/>
    <n v="1"/>
    <n v="1"/>
    <n v="1"/>
    <n v="1"/>
  </r>
  <r>
    <n v="68"/>
    <s v="Female"/>
    <d v="1954-10-25T00:00:00"/>
    <n v="68"/>
    <n v="4"/>
    <x v="8"/>
    <x v="0"/>
    <s v="Black/African Am"/>
    <x v="0"/>
    <s v="A1c"/>
    <x v="454"/>
    <n v="8.2291717529296875"/>
    <x v="0"/>
    <n v="1"/>
    <n v="1"/>
    <n v="1"/>
    <n v="1"/>
    <n v="0"/>
    <n v="0"/>
  </r>
  <r>
    <n v="74"/>
    <s v="Male"/>
    <d v="1929-03-24T00:00:00"/>
    <n v="94"/>
    <n v="4"/>
    <x v="8"/>
    <x v="1"/>
    <s v="White/Caucasian"/>
    <x v="2"/>
    <s v="A1c"/>
    <x v="367"/>
    <n v="8.3156194686889648"/>
    <x v="1"/>
    <n v="1"/>
    <n v="1"/>
    <n v="0"/>
    <n v="0"/>
    <n v="0"/>
    <n v="0"/>
  </r>
  <r>
    <n v="78"/>
    <s v="Female"/>
    <d v="1944-03-29T00:00:00"/>
    <n v="79"/>
    <n v="4"/>
    <x v="8"/>
    <x v="1"/>
    <s v="White/Caucasian"/>
    <x v="0"/>
    <s v="A1c"/>
    <x v="396"/>
    <n v="6.5446891784667969"/>
    <x v="1"/>
    <n v="1"/>
    <n v="1"/>
    <n v="1"/>
    <n v="1"/>
    <n v="1"/>
    <n v="1"/>
  </r>
  <r>
    <n v="95"/>
    <s v="Male"/>
    <d v="1941-10-17T00:00:00"/>
    <n v="81"/>
    <n v="4"/>
    <x v="8"/>
    <x v="3"/>
    <s v="Other"/>
    <x v="0"/>
    <s v="A1c"/>
    <x v="6"/>
    <m/>
    <x v="1"/>
    <n v="1"/>
    <n v="0"/>
    <n v="0"/>
    <n v="0"/>
    <n v="1"/>
    <n v="0"/>
  </r>
  <r>
    <n v="100"/>
    <s v="Female"/>
    <d v="1946-09-01T00:00:00"/>
    <n v="76"/>
    <n v="4"/>
    <x v="8"/>
    <x v="1"/>
    <s v="White/Caucasian"/>
    <x v="0"/>
    <s v="A1c"/>
    <x v="93"/>
    <n v="6.1355242729187012"/>
    <x v="1"/>
    <n v="1"/>
    <n v="1"/>
    <n v="0"/>
    <n v="0"/>
    <n v="1"/>
    <n v="0"/>
  </r>
  <r>
    <n v="111"/>
    <s v="Female"/>
    <d v="1943-09-01T00:00:00"/>
    <n v="79"/>
    <n v="4"/>
    <x v="8"/>
    <x v="1"/>
    <s v="White/Caucasian"/>
    <x v="0"/>
    <s v="A1c"/>
    <x v="518"/>
    <n v="9.5100879669189453"/>
    <x v="1"/>
    <n v="1"/>
    <n v="1"/>
    <n v="1"/>
    <n v="1"/>
    <n v="0"/>
    <n v="0"/>
  </r>
  <r>
    <n v="115"/>
    <s v="Male"/>
    <d v="1987-09-20T00:00:00"/>
    <n v="35"/>
    <n v="4"/>
    <x v="8"/>
    <x v="1"/>
    <s v="White/Caucasian"/>
    <x v="0"/>
    <s v="A1c"/>
    <x v="552"/>
    <n v="7.6506500244140625"/>
    <x v="0"/>
    <n v="1"/>
    <n v="1"/>
    <n v="1"/>
    <n v="1"/>
    <n v="1"/>
    <n v="1"/>
  </r>
  <r>
    <n v="120"/>
    <s v="Male"/>
    <d v="1944-05-11T00:00:00"/>
    <n v="79"/>
    <n v="4"/>
    <x v="8"/>
    <x v="1"/>
    <s v="White/Caucasian"/>
    <x v="0"/>
    <s v="A1c"/>
    <x v="248"/>
    <n v="7.453801155090332"/>
    <x v="1"/>
    <n v="1"/>
    <n v="1"/>
    <n v="1"/>
    <n v="1"/>
    <n v="1"/>
    <n v="1"/>
  </r>
  <r>
    <n v="123"/>
    <s v="Male"/>
    <d v="1970-03-08T00:00:00"/>
    <n v="53"/>
    <n v="4"/>
    <x v="8"/>
    <x v="1"/>
    <s v="White/Caucasian"/>
    <x v="0"/>
    <s v="A1c"/>
    <x v="229"/>
    <n v="6.1425533294677734"/>
    <x v="0"/>
    <n v="1"/>
    <n v="1"/>
    <n v="0"/>
    <n v="0"/>
    <n v="1"/>
    <n v="0"/>
  </r>
  <r>
    <n v="144"/>
    <s v="Male"/>
    <d v="1977-02-19T00:00:00"/>
    <n v="46"/>
    <n v="4"/>
    <x v="8"/>
    <x v="3"/>
    <s v="Other"/>
    <x v="0"/>
    <s v="A1c"/>
    <x v="6"/>
    <m/>
    <x v="0"/>
    <n v="1"/>
    <n v="0"/>
    <n v="0"/>
    <n v="0"/>
    <n v="1"/>
    <n v="0"/>
  </r>
  <r>
    <n v="153"/>
    <s v="Male"/>
    <d v="1994-11-04T00:00:00"/>
    <n v="28"/>
    <n v="4"/>
    <x v="8"/>
    <x v="1"/>
    <s v="White/Caucasian"/>
    <x v="0"/>
    <s v="A1c"/>
    <x v="148"/>
    <n v="6.7992978096008301"/>
    <x v="0"/>
    <n v="1"/>
    <n v="1"/>
    <n v="1"/>
    <n v="1"/>
    <n v="1"/>
    <n v="1"/>
  </r>
  <r>
    <n v="161"/>
    <s v="Male"/>
    <d v="1929-07-01T00:00:00"/>
    <n v="93"/>
    <n v="4"/>
    <x v="8"/>
    <x v="1"/>
    <s v="White/Caucasian"/>
    <x v="2"/>
    <s v="A1c"/>
    <x v="416"/>
    <n v="6.2562861442565918"/>
    <x v="1"/>
    <n v="1"/>
    <n v="1"/>
    <n v="1"/>
    <n v="1"/>
    <n v="1"/>
    <n v="1"/>
  </r>
  <r>
    <n v="169"/>
    <s v="Male"/>
    <d v="1961-06-07T00:00:00"/>
    <n v="62"/>
    <n v="4"/>
    <x v="8"/>
    <x v="1"/>
    <s v="White/Caucasian"/>
    <x v="0"/>
    <s v="A1c"/>
    <x v="414"/>
    <n v="9.7177095413208008"/>
    <x v="0"/>
    <n v="1"/>
    <n v="1"/>
    <n v="0"/>
    <n v="0"/>
    <n v="0"/>
    <n v="0"/>
  </r>
  <r>
    <n v="182"/>
    <s v="Male"/>
    <d v="1982-07-13T00:00:00"/>
    <n v="40"/>
    <n v="4"/>
    <x v="8"/>
    <x v="1"/>
    <s v="White/Caucasian"/>
    <x v="0"/>
    <s v="A1c"/>
    <x v="18"/>
    <n v="8.0236539840698242"/>
    <x v="0"/>
    <n v="1"/>
    <n v="1"/>
    <n v="1"/>
    <n v="1"/>
    <n v="0"/>
    <n v="0"/>
  </r>
  <r>
    <n v="184"/>
    <s v="Female"/>
    <d v="1987-01-13T00:00:00"/>
    <n v="36"/>
    <n v="4"/>
    <x v="8"/>
    <x v="0"/>
    <s v="Black/African Am"/>
    <x v="3"/>
    <s v="A1c"/>
    <x v="58"/>
    <n v="6.5200700759887695"/>
    <x v="0"/>
    <n v="1"/>
    <n v="1"/>
    <n v="1"/>
    <n v="1"/>
    <n v="1"/>
    <n v="1"/>
  </r>
  <r>
    <n v="186"/>
    <s v="Female"/>
    <d v="1989-01-24T00:00:00"/>
    <n v="34"/>
    <n v="4"/>
    <x v="8"/>
    <x v="1"/>
    <s v="White/Caucasian"/>
    <x v="3"/>
    <s v="A1c"/>
    <x v="499"/>
    <n v="6.2225990295410156"/>
    <x v="0"/>
    <n v="1"/>
    <n v="1"/>
    <n v="0"/>
    <n v="0"/>
    <n v="1"/>
    <n v="0"/>
  </r>
  <r>
    <n v="190"/>
    <s v="Female"/>
    <d v="1928-10-21T00:00:00"/>
    <n v="94"/>
    <n v="4"/>
    <x v="8"/>
    <x v="1"/>
    <s v="White/Caucasian"/>
    <x v="2"/>
    <s v="A1c"/>
    <x v="33"/>
    <n v="8.8003597259521484"/>
    <x v="1"/>
    <n v="1"/>
    <n v="1"/>
    <n v="1"/>
    <n v="1"/>
    <n v="0"/>
    <n v="0"/>
  </r>
  <r>
    <n v="214"/>
    <s v="Female"/>
    <d v="1932-12-17T00:00:00"/>
    <n v="90"/>
    <n v="4"/>
    <x v="8"/>
    <x v="1"/>
    <s v="White/Caucasian"/>
    <x v="2"/>
    <s v="A1c"/>
    <x v="371"/>
    <n v="8.7219171524047852"/>
    <x v="1"/>
    <n v="1"/>
    <n v="1"/>
    <n v="1"/>
    <n v="1"/>
    <n v="0"/>
    <n v="0"/>
  </r>
  <r>
    <n v="235"/>
    <s v="Female"/>
    <d v="1935-01-24T00:00:00"/>
    <n v="88"/>
    <n v="4"/>
    <x v="8"/>
    <x v="1"/>
    <s v="White/Caucasian"/>
    <x v="0"/>
    <s v="A1c"/>
    <x v="475"/>
    <n v="6.7527332305908203"/>
    <x v="1"/>
    <n v="1"/>
    <n v="1"/>
    <n v="0"/>
    <n v="0"/>
    <n v="1"/>
    <n v="0"/>
  </r>
  <r>
    <n v="236"/>
    <s v="Female"/>
    <d v="1975-10-26T00:00:00"/>
    <n v="47"/>
    <n v="4"/>
    <x v="8"/>
    <x v="1"/>
    <s v="White/Caucasian"/>
    <x v="0"/>
    <s v="A1c"/>
    <x v="409"/>
    <n v="5.9309916496276855"/>
    <x v="0"/>
    <n v="1"/>
    <n v="1"/>
    <n v="1"/>
    <n v="1"/>
    <n v="1"/>
    <n v="1"/>
  </r>
  <r>
    <n v="238"/>
    <s v="Female"/>
    <d v="1937-10-28T00:00:00"/>
    <n v="85"/>
    <n v="4"/>
    <x v="8"/>
    <x v="1"/>
    <s v="White/Caucasian"/>
    <x v="0"/>
    <s v="A1c"/>
    <x v="197"/>
    <n v="8.2181739807128906"/>
    <x v="1"/>
    <n v="1"/>
    <n v="1"/>
    <n v="1"/>
    <n v="1"/>
    <n v="0"/>
    <n v="0"/>
  </r>
  <r>
    <n v="257"/>
    <s v="Male"/>
    <d v="1972-01-03T00:00:00"/>
    <n v="51"/>
    <n v="4"/>
    <x v="8"/>
    <x v="1"/>
    <s v="White/Caucasian"/>
    <x v="0"/>
    <s v="A1c"/>
    <x v="592"/>
    <n v="8.5592250823974609"/>
    <x v="0"/>
    <n v="1"/>
    <n v="1"/>
    <n v="0"/>
    <n v="0"/>
    <n v="0"/>
    <n v="0"/>
  </r>
  <r>
    <n v="276"/>
    <s v="Male"/>
    <d v="2009-01-09T00:00:00"/>
    <n v="14"/>
    <n v="4"/>
    <x v="8"/>
    <x v="0"/>
    <s v="Black/African Am"/>
    <x v="0"/>
    <s v="A1c"/>
    <x v="360"/>
    <n v="6.3758811950683594"/>
    <x v="1"/>
    <n v="1"/>
    <n v="1"/>
    <n v="1"/>
    <n v="1"/>
    <n v="1"/>
    <n v="1"/>
  </r>
  <r>
    <n v="283"/>
    <s v="Female"/>
    <d v="1985-12-09T00:00:00"/>
    <n v="37"/>
    <n v="4"/>
    <x v="8"/>
    <x v="1"/>
    <s v="White/Caucasian"/>
    <x v="3"/>
    <s v="A1c"/>
    <x v="119"/>
    <n v="6.0936121940612793"/>
    <x v="0"/>
    <n v="1"/>
    <n v="1"/>
    <n v="0"/>
    <n v="0"/>
    <n v="1"/>
    <n v="0"/>
  </r>
  <r>
    <n v="286"/>
    <s v="Male"/>
    <d v="1967-07-01T00:00:00"/>
    <n v="55"/>
    <n v="4"/>
    <x v="8"/>
    <x v="4"/>
    <s v="Unknown"/>
    <x v="0"/>
    <s v="A1c"/>
    <x v="6"/>
    <m/>
    <x v="0"/>
    <n v="1"/>
    <n v="0"/>
    <n v="0"/>
    <n v="0"/>
    <n v="1"/>
    <n v="0"/>
  </r>
  <r>
    <n v="287"/>
    <s v="Male"/>
    <d v="1963-10-21T00:00:00"/>
    <n v="59"/>
    <n v="4"/>
    <x v="8"/>
    <x v="1"/>
    <s v="White/Caucasian"/>
    <x v="0"/>
    <s v="A1c"/>
    <x v="224"/>
    <n v="8.0575447082519531"/>
    <x v="0"/>
    <n v="1"/>
    <n v="1"/>
    <n v="1"/>
    <n v="1"/>
    <n v="0"/>
    <n v="0"/>
  </r>
  <r>
    <n v="304"/>
    <s v="Male"/>
    <d v="1968-12-06T00:00:00"/>
    <n v="54"/>
    <n v="4"/>
    <x v="8"/>
    <x v="1"/>
    <s v="White/Caucasian"/>
    <x v="0"/>
    <s v="A1c"/>
    <x v="92"/>
    <n v="8.553553581237793"/>
    <x v="0"/>
    <n v="1"/>
    <n v="1"/>
    <n v="1"/>
    <n v="1"/>
    <n v="0"/>
    <n v="0"/>
  </r>
  <r>
    <n v="312"/>
    <s v="Male"/>
    <d v="1988-12-09T00:00:00"/>
    <n v="34"/>
    <n v="4"/>
    <x v="8"/>
    <x v="1"/>
    <s v="White/Caucasian"/>
    <x v="0"/>
    <s v="A1c"/>
    <x v="397"/>
    <n v="7.5644674301147461"/>
    <x v="0"/>
    <n v="1"/>
    <n v="1"/>
    <n v="1"/>
    <n v="1"/>
    <n v="1"/>
    <n v="1"/>
  </r>
  <r>
    <n v="337"/>
    <s v="Male"/>
    <d v="2005-05-30T00:00:00"/>
    <n v="18"/>
    <n v="4"/>
    <x v="8"/>
    <x v="1"/>
    <s v="White/Caucasian"/>
    <x v="0"/>
    <s v="A1c"/>
    <x v="396"/>
    <n v="6.2622461318969727"/>
    <x v="0"/>
    <n v="1"/>
    <n v="1"/>
    <n v="1"/>
    <n v="1"/>
    <n v="1"/>
    <n v="1"/>
  </r>
  <r>
    <n v="340"/>
    <s v="Female"/>
    <d v="1929-06-27T00:00:00"/>
    <n v="93"/>
    <n v="4"/>
    <x v="8"/>
    <x v="1"/>
    <s v="White/Caucasian"/>
    <x v="2"/>
    <s v="A1c"/>
    <x v="134"/>
    <n v="9.8238983154296875"/>
    <x v="1"/>
    <n v="1"/>
    <n v="1"/>
    <n v="1"/>
    <n v="1"/>
    <n v="0"/>
    <n v="0"/>
  </r>
  <r>
    <n v="343"/>
    <s v="Female"/>
    <d v="2002-06-24T00:00:00"/>
    <n v="20"/>
    <n v="4"/>
    <x v="8"/>
    <x v="1"/>
    <s v="White/Caucasian"/>
    <x v="0"/>
    <s v="A1c"/>
    <x v="392"/>
    <n v="6.7099361419677734"/>
    <x v="0"/>
    <n v="1"/>
    <n v="1"/>
    <n v="1"/>
    <n v="1"/>
    <n v="1"/>
    <n v="1"/>
  </r>
  <r>
    <n v="345"/>
    <s v="Male"/>
    <d v="1975-04-08T00:00:00"/>
    <n v="48"/>
    <n v="4"/>
    <x v="8"/>
    <x v="1"/>
    <s v="White/Caucasian"/>
    <x v="0"/>
    <s v="A1c"/>
    <x v="154"/>
    <n v="6.5269913673400879"/>
    <x v="0"/>
    <n v="1"/>
    <n v="1"/>
    <n v="1"/>
    <n v="1"/>
    <n v="1"/>
    <n v="1"/>
  </r>
  <r>
    <n v="347"/>
    <s v="Female"/>
    <d v="1992-07-18T00:00:00"/>
    <n v="30"/>
    <n v="4"/>
    <x v="8"/>
    <x v="1"/>
    <s v="White/Caucasian"/>
    <x v="0"/>
    <s v="A1c"/>
    <x v="564"/>
    <n v="7.619868278503418"/>
    <x v="0"/>
    <n v="1"/>
    <n v="1"/>
    <n v="1"/>
    <n v="1"/>
    <n v="1"/>
    <n v="1"/>
  </r>
  <r>
    <n v="352"/>
    <s v="Female"/>
    <d v="1969-03-15T00:00:00"/>
    <n v="54"/>
    <n v="4"/>
    <x v="8"/>
    <x v="1"/>
    <s v="White/Caucasian"/>
    <x v="0"/>
    <s v="A1c"/>
    <x v="85"/>
    <n v="9.6112241744995117"/>
    <x v="0"/>
    <n v="1"/>
    <n v="1"/>
    <n v="1"/>
    <n v="1"/>
    <n v="0"/>
    <n v="0"/>
  </r>
  <r>
    <n v="369"/>
    <s v="Female"/>
    <d v="1977-10-22T00:00:00"/>
    <n v="45"/>
    <n v="4"/>
    <x v="8"/>
    <x v="1"/>
    <s v="White/Caucasian"/>
    <x v="0"/>
    <s v="A1c"/>
    <x v="488"/>
    <n v="6.7307338714599609"/>
    <x v="0"/>
    <n v="1"/>
    <n v="1"/>
    <n v="0"/>
    <n v="0"/>
    <n v="1"/>
    <n v="0"/>
  </r>
  <r>
    <n v="427"/>
    <s v="Male"/>
    <d v="1998-09-11T00:00:00"/>
    <n v="24"/>
    <n v="4"/>
    <x v="8"/>
    <x v="1"/>
    <s v="White/Caucasian"/>
    <x v="0"/>
    <s v="A1c"/>
    <x v="43"/>
    <n v="9.5044450759887695"/>
    <x v="0"/>
    <n v="1"/>
    <n v="1"/>
    <n v="0"/>
    <n v="0"/>
    <n v="0"/>
    <n v="0"/>
  </r>
  <r>
    <n v="429"/>
    <s v="Female"/>
    <d v="1995-07-17T00:00:00"/>
    <n v="27"/>
    <n v="4"/>
    <x v="8"/>
    <x v="1"/>
    <s v="White/Caucasian"/>
    <x v="0"/>
    <s v="A1c"/>
    <x v="61"/>
    <n v="9.7832918167114258"/>
    <x v="0"/>
    <n v="1"/>
    <n v="1"/>
    <n v="0"/>
    <n v="0"/>
    <n v="0"/>
    <n v="0"/>
  </r>
  <r>
    <n v="434"/>
    <s v="Male"/>
    <d v="1965-10-26T00:00:00"/>
    <n v="57"/>
    <n v="4"/>
    <x v="8"/>
    <x v="1"/>
    <s v="White/Caucasian"/>
    <x v="0"/>
    <s v="A1c"/>
    <x v="593"/>
    <n v="9.1441221237182617"/>
    <x v="0"/>
    <n v="1"/>
    <n v="1"/>
    <n v="0"/>
    <n v="0"/>
    <n v="0"/>
    <n v="0"/>
  </r>
  <r>
    <n v="436"/>
    <s v="Female"/>
    <d v="1941-03-29T00:00:00"/>
    <n v="82"/>
    <n v="4"/>
    <x v="8"/>
    <x v="1"/>
    <s v="White/Caucasian"/>
    <x v="0"/>
    <s v="A1c"/>
    <x v="573"/>
    <n v="7.6979198455810547"/>
    <x v="1"/>
    <n v="1"/>
    <n v="1"/>
    <n v="1"/>
    <n v="1"/>
    <n v="1"/>
    <n v="1"/>
  </r>
  <r>
    <n v="445"/>
    <s v="Female"/>
    <d v="1936-03-13T00:00:00"/>
    <n v="87"/>
    <n v="4"/>
    <x v="8"/>
    <x v="1"/>
    <s v="White/Caucasian"/>
    <x v="0"/>
    <s v="A1c"/>
    <x v="543"/>
    <n v="9.4428815841674805"/>
    <x v="1"/>
    <n v="1"/>
    <n v="1"/>
    <n v="1"/>
    <n v="1"/>
    <n v="0"/>
    <n v="0"/>
  </r>
  <r>
    <n v="448"/>
    <s v="Female"/>
    <d v="1983-02-22T00:00:00"/>
    <n v="40"/>
    <n v="4"/>
    <x v="8"/>
    <x v="1"/>
    <s v="White/Caucasian"/>
    <x v="0"/>
    <s v="A1c"/>
    <x v="517"/>
    <n v="9.6349773406982422"/>
    <x v="0"/>
    <n v="1"/>
    <n v="1"/>
    <n v="0"/>
    <n v="0"/>
    <n v="0"/>
    <n v="0"/>
  </r>
  <r>
    <n v="469"/>
    <s v="Male"/>
    <d v="1947-07-11T00:00:00"/>
    <n v="75"/>
    <n v="4"/>
    <x v="8"/>
    <x v="1"/>
    <s v="White/Caucasian"/>
    <x v="0"/>
    <s v="A1c"/>
    <x v="163"/>
    <n v="7.8764162063598633"/>
    <x v="0"/>
    <n v="1"/>
    <n v="1"/>
    <n v="0"/>
    <n v="0"/>
    <n v="1"/>
    <n v="0"/>
  </r>
  <r>
    <n v="486"/>
    <s v="Female"/>
    <d v="1967-12-21T00:00:00"/>
    <n v="55"/>
    <n v="4"/>
    <x v="8"/>
    <x v="1"/>
    <s v="White/Caucasian"/>
    <x v="0"/>
    <s v="A1c"/>
    <x v="511"/>
    <n v="6.2543449401855469"/>
    <x v="0"/>
    <n v="1"/>
    <n v="1"/>
    <n v="0"/>
    <n v="0"/>
    <n v="1"/>
    <n v="0"/>
  </r>
  <r>
    <n v="494"/>
    <s v="Male"/>
    <d v="2001-08-26T00:00:00"/>
    <n v="21"/>
    <n v="4"/>
    <x v="8"/>
    <x v="1"/>
    <s v="White/Caucasian"/>
    <x v="0"/>
    <s v="A1c"/>
    <x v="315"/>
    <n v="6.8062863349914551"/>
    <x v="0"/>
    <n v="1"/>
    <n v="1"/>
    <n v="1"/>
    <n v="1"/>
    <n v="1"/>
    <n v="1"/>
  </r>
  <r>
    <n v="512"/>
    <s v="Male"/>
    <d v="1984-03-26T00:00:00"/>
    <n v="39"/>
    <n v="4"/>
    <x v="8"/>
    <x v="1"/>
    <s v="White/Caucasian"/>
    <x v="0"/>
    <s v="A1c"/>
    <x v="286"/>
    <n v="7.7275018692016602"/>
    <x v="0"/>
    <n v="1"/>
    <n v="1"/>
    <n v="1"/>
    <n v="1"/>
    <n v="1"/>
    <n v="1"/>
  </r>
  <r>
    <n v="516"/>
    <s v="Female"/>
    <d v="1939-05-14T00:00:00"/>
    <n v="84"/>
    <n v="4"/>
    <x v="8"/>
    <x v="1"/>
    <s v="White/Caucasian"/>
    <x v="0"/>
    <s v="A1c"/>
    <x v="594"/>
    <n v="7.0442533493041992"/>
    <x v="1"/>
    <n v="1"/>
    <n v="1"/>
    <n v="0"/>
    <n v="0"/>
    <n v="1"/>
    <n v="0"/>
  </r>
  <r>
    <n v="518"/>
    <s v="Female"/>
    <d v="1957-07-16T00:00:00"/>
    <n v="65"/>
    <n v="4"/>
    <x v="8"/>
    <x v="1"/>
    <s v="White/Caucasian"/>
    <x v="0"/>
    <s v="A1c"/>
    <x v="152"/>
    <n v="8.4305505752563477"/>
    <x v="0"/>
    <n v="1"/>
    <n v="1"/>
    <n v="0"/>
    <n v="0"/>
    <n v="0"/>
    <n v="0"/>
  </r>
  <r>
    <n v="529"/>
    <s v="Female"/>
    <d v="1999-09-09T00:00:00"/>
    <n v="23"/>
    <n v="4"/>
    <x v="8"/>
    <x v="1"/>
    <s v="White/Caucasian"/>
    <x v="0"/>
    <s v="A1c"/>
    <x v="595"/>
    <n v="7.508152961730957"/>
    <x v="0"/>
    <n v="1"/>
    <n v="1"/>
    <n v="0"/>
    <n v="0"/>
    <n v="1"/>
    <n v="0"/>
  </r>
  <r>
    <n v="538"/>
    <s v="Male"/>
    <d v="1986-10-12T00:00:00"/>
    <n v="36"/>
    <n v="4"/>
    <x v="8"/>
    <x v="1"/>
    <s v="White/Caucasian"/>
    <x v="0"/>
    <s v="A1c"/>
    <x v="590"/>
    <n v="7.8281412124633789"/>
    <x v="0"/>
    <n v="1"/>
    <n v="1"/>
    <n v="1"/>
    <n v="1"/>
    <n v="1"/>
    <n v="1"/>
  </r>
  <r>
    <n v="543"/>
    <s v="Male"/>
    <d v="1935-05-16T00:00:00"/>
    <n v="88"/>
    <n v="4"/>
    <x v="8"/>
    <x v="1"/>
    <s v="White/Caucasian"/>
    <x v="0"/>
    <s v="A1c"/>
    <x v="179"/>
    <n v="7.40771484375"/>
    <x v="1"/>
    <n v="1"/>
    <n v="1"/>
    <n v="1"/>
    <n v="1"/>
    <n v="1"/>
    <n v="1"/>
  </r>
  <r>
    <n v="544"/>
    <s v="Male"/>
    <d v="1976-09-02T00:00:00"/>
    <n v="46"/>
    <n v="4"/>
    <x v="8"/>
    <x v="1"/>
    <s v="White/Caucasian"/>
    <x v="0"/>
    <s v="A1c"/>
    <x v="444"/>
    <n v="7.7168588638305664"/>
    <x v="0"/>
    <n v="1"/>
    <n v="1"/>
    <n v="1"/>
    <n v="1"/>
    <n v="1"/>
    <n v="1"/>
  </r>
  <r>
    <n v="547"/>
    <s v="Male"/>
    <d v="1949-04-24T00:00:00"/>
    <n v="74"/>
    <n v="4"/>
    <x v="8"/>
    <x v="1"/>
    <s v="White/Caucasian"/>
    <x v="0"/>
    <s v="A1c"/>
    <x v="555"/>
    <n v="9.5800647735595703"/>
    <x v="0"/>
    <n v="1"/>
    <n v="1"/>
    <n v="1"/>
    <n v="1"/>
    <n v="0"/>
    <n v="0"/>
  </r>
  <r>
    <n v="548"/>
    <s v="Female"/>
    <d v="1989-09-23T00:00:00"/>
    <n v="33"/>
    <n v="4"/>
    <x v="8"/>
    <x v="1"/>
    <s v="White/Caucasian"/>
    <x v="3"/>
    <s v="A1c"/>
    <x v="534"/>
    <n v="6.5343036651611328"/>
    <x v="0"/>
    <n v="1"/>
    <n v="1"/>
    <n v="0"/>
    <n v="0"/>
    <n v="1"/>
    <n v="0"/>
  </r>
  <r>
    <n v="554"/>
    <s v="Male"/>
    <d v="1978-08-18T00:00:00"/>
    <n v="44"/>
    <n v="4"/>
    <x v="8"/>
    <x v="1"/>
    <s v="White/Caucasian"/>
    <x v="0"/>
    <s v="A1c"/>
    <x v="584"/>
    <n v="9.2505941390991211"/>
    <x v="0"/>
    <n v="1"/>
    <n v="1"/>
    <n v="0"/>
    <n v="0"/>
    <n v="0"/>
    <n v="0"/>
  </r>
  <r>
    <n v="593"/>
    <s v="Female"/>
    <d v="1927-02-02T00:00:00"/>
    <n v="96"/>
    <n v="4"/>
    <x v="8"/>
    <x v="1"/>
    <s v="White/Caucasian"/>
    <x v="2"/>
    <s v="A1c"/>
    <x v="596"/>
    <n v="9.2264690399169922"/>
    <x v="1"/>
    <n v="1"/>
    <n v="1"/>
    <n v="0"/>
    <n v="0"/>
    <n v="0"/>
    <n v="0"/>
  </r>
  <r>
    <n v="634"/>
    <s v="Female"/>
    <d v="1977-03-12T00:00:00"/>
    <n v="46"/>
    <n v="4"/>
    <x v="8"/>
    <x v="1"/>
    <s v="White/Caucasian"/>
    <x v="0"/>
    <s v="A1c"/>
    <x v="446"/>
    <n v="8.7106475830078125"/>
    <x v="0"/>
    <n v="1"/>
    <n v="1"/>
    <n v="1"/>
    <n v="1"/>
    <n v="0"/>
    <n v="0"/>
  </r>
  <r>
    <n v="652"/>
    <s v="Male"/>
    <d v="1968-05-11T00:00:00"/>
    <n v="55"/>
    <n v="4"/>
    <x v="8"/>
    <x v="1"/>
    <s v="White/Caucasian"/>
    <x v="0"/>
    <s v="A1c"/>
    <x v="332"/>
    <n v="6.696753978729248"/>
    <x v="0"/>
    <n v="1"/>
    <n v="1"/>
    <n v="0"/>
    <n v="0"/>
    <n v="1"/>
    <n v="0"/>
  </r>
  <r>
    <n v="661"/>
    <s v="Male"/>
    <d v="2001-04-08T00:00:00"/>
    <n v="22"/>
    <n v="4"/>
    <x v="8"/>
    <x v="1"/>
    <s v="White/Caucasian"/>
    <x v="0"/>
    <s v="A1c"/>
    <x v="582"/>
    <n v="7.7010917663574219"/>
    <x v="0"/>
    <n v="1"/>
    <n v="1"/>
    <n v="0"/>
    <n v="0"/>
    <n v="1"/>
    <n v="0"/>
  </r>
  <r>
    <n v="663"/>
    <s v="Male"/>
    <d v="1990-07-30T00:00:00"/>
    <n v="32"/>
    <n v="4"/>
    <x v="8"/>
    <x v="1"/>
    <s v="White/Caucasian"/>
    <x v="0"/>
    <s v="A1c"/>
    <x v="74"/>
    <n v="7.2529492378234863"/>
    <x v="0"/>
    <n v="1"/>
    <n v="1"/>
    <n v="1"/>
    <n v="1"/>
    <n v="1"/>
    <n v="1"/>
  </r>
  <r>
    <n v="670"/>
    <s v="Male"/>
    <d v="1933-07-06T00:00:00"/>
    <n v="89"/>
    <n v="4"/>
    <x v="8"/>
    <x v="1"/>
    <s v="White/Caucasian"/>
    <x v="0"/>
    <s v="A1c"/>
    <x v="76"/>
    <n v="9.1293182373046875"/>
    <x v="1"/>
    <n v="1"/>
    <n v="1"/>
    <n v="1"/>
    <n v="1"/>
    <n v="0"/>
    <n v="0"/>
  </r>
  <r>
    <n v="685"/>
    <s v="Male"/>
    <d v="1954-04-07T00:00:00"/>
    <n v="69"/>
    <n v="4"/>
    <x v="8"/>
    <x v="1"/>
    <s v="White/Caucasian"/>
    <x v="0"/>
    <s v="A1c"/>
    <x v="42"/>
    <n v="7.5673089027404785"/>
    <x v="0"/>
    <n v="1"/>
    <n v="1"/>
    <n v="1"/>
    <n v="1"/>
    <n v="1"/>
    <n v="1"/>
  </r>
  <r>
    <n v="695"/>
    <s v="Male"/>
    <d v="2004-02-07T00:00:00"/>
    <n v="19"/>
    <n v="4"/>
    <x v="8"/>
    <x v="1"/>
    <s v="White/Caucasian"/>
    <x v="0"/>
    <s v="A1c"/>
    <x v="509"/>
    <n v="9.8532438278198242"/>
    <x v="0"/>
    <n v="1"/>
    <n v="1"/>
    <n v="1"/>
    <n v="1"/>
    <n v="0"/>
    <n v="0"/>
  </r>
  <r>
    <n v="697"/>
    <s v="Female"/>
    <d v="1931-10-21T00:00:00"/>
    <n v="91"/>
    <n v="4"/>
    <x v="8"/>
    <x v="1"/>
    <s v="White/Caucasian"/>
    <x v="2"/>
    <s v="A1c"/>
    <x v="221"/>
    <n v="5.8586997985839844"/>
    <x v="1"/>
    <n v="1"/>
    <n v="1"/>
    <n v="0"/>
    <n v="0"/>
    <n v="1"/>
    <n v="0"/>
  </r>
  <r>
    <n v="713"/>
    <s v="Male"/>
    <d v="2006-06-12T00:00:00"/>
    <n v="16"/>
    <n v="4"/>
    <x v="8"/>
    <x v="1"/>
    <s v="White/Caucasian"/>
    <x v="0"/>
    <s v="A1c"/>
    <x v="397"/>
    <n v="9.0267982482910156"/>
    <x v="1"/>
    <n v="1"/>
    <n v="1"/>
    <n v="1"/>
    <n v="1"/>
    <n v="0"/>
    <n v="0"/>
  </r>
  <r>
    <n v="725"/>
    <s v="Male"/>
    <d v="1938-03-26T00:00:00"/>
    <n v="85"/>
    <n v="4"/>
    <x v="8"/>
    <x v="1"/>
    <s v="White/Caucasian"/>
    <x v="1"/>
    <s v="A1c"/>
    <x v="446"/>
    <n v="6.4"/>
    <x v="1"/>
    <n v="1"/>
    <n v="1"/>
    <n v="1"/>
    <n v="1"/>
    <n v="1"/>
    <n v="1"/>
  </r>
  <r>
    <n v="741"/>
    <s v="Male"/>
    <d v="1937-07-07T00:00:00"/>
    <n v="85"/>
    <n v="4"/>
    <x v="8"/>
    <x v="1"/>
    <s v="White/Caucasian"/>
    <x v="0"/>
    <s v="A1c"/>
    <x v="242"/>
    <n v="9.16412353515625"/>
    <x v="1"/>
    <n v="1"/>
    <n v="1"/>
    <n v="1"/>
    <n v="1"/>
    <n v="0"/>
    <n v="0"/>
  </r>
  <r>
    <n v="746"/>
    <s v="Female"/>
    <d v="1962-11-29T00:00:00"/>
    <n v="60"/>
    <n v="4"/>
    <x v="8"/>
    <x v="1"/>
    <s v="White/Caucasian"/>
    <x v="0"/>
    <s v="A1c"/>
    <x v="564"/>
    <n v="6.4471707344055176"/>
    <x v="0"/>
    <n v="1"/>
    <n v="1"/>
    <n v="1"/>
    <n v="1"/>
    <n v="1"/>
    <n v="1"/>
  </r>
  <r>
    <n v="748"/>
    <s v="Female"/>
    <d v="1934-04-20T00:00:00"/>
    <n v="89"/>
    <n v="4"/>
    <x v="8"/>
    <x v="1"/>
    <s v="White/Caucasian"/>
    <x v="0"/>
    <s v="A1c"/>
    <x v="190"/>
    <n v="8.1034250259399414"/>
    <x v="1"/>
    <n v="1"/>
    <n v="1"/>
    <n v="0"/>
    <n v="0"/>
    <n v="0"/>
    <n v="0"/>
  </r>
  <r>
    <n v="751"/>
    <s v="Male"/>
    <d v="1948-08-23T00:00:00"/>
    <n v="74"/>
    <n v="4"/>
    <x v="8"/>
    <x v="1"/>
    <s v="White/Caucasian"/>
    <x v="0"/>
    <s v="A1c"/>
    <x v="382"/>
    <n v="9.0292062759399414"/>
    <x v="0"/>
    <n v="1"/>
    <n v="1"/>
    <n v="0"/>
    <n v="0"/>
    <n v="0"/>
    <n v="0"/>
  </r>
  <r>
    <n v="755"/>
    <s v="Female"/>
    <d v="1974-09-04T00:00:00"/>
    <n v="48"/>
    <n v="4"/>
    <x v="8"/>
    <x v="1"/>
    <s v="White/Caucasian"/>
    <x v="0"/>
    <s v="A1c"/>
    <x v="535"/>
    <n v="8.1968812942504883"/>
    <x v="0"/>
    <n v="1"/>
    <n v="1"/>
    <n v="0"/>
    <n v="0"/>
    <n v="0"/>
    <n v="0"/>
  </r>
  <r>
    <n v="756"/>
    <s v="Male"/>
    <d v="1987-07-12T00:00:00"/>
    <n v="35"/>
    <n v="4"/>
    <x v="8"/>
    <x v="1"/>
    <s v="White/Caucasian"/>
    <x v="0"/>
    <s v="A1c"/>
    <x v="585"/>
    <n v="9.2975606918334961"/>
    <x v="0"/>
    <n v="1"/>
    <n v="1"/>
    <n v="1"/>
    <n v="1"/>
    <n v="0"/>
    <n v="0"/>
  </r>
  <r>
    <n v="770"/>
    <s v="Male"/>
    <d v="1924-09-06T00:00:00"/>
    <n v="98"/>
    <n v="4"/>
    <x v="8"/>
    <x v="1"/>
    <s v="White/Caucasian"/>
    <x v="2"/>
    <s v="A1c"/>
    <x v="597"/>
    <n v="5.8228588104248047"/>
    <x v="1"/>
    <n v="1"/>
    <n v="1"/>
    <n v="0"/>
    <n v="0"/>
    <n v="1"/>
    <n v="0"/>
  </r>
  <r>
    <n v="786"/>
    <s v="Male"/>
    <d v="2009-05-29T00:00:00"/>
    <n v="14"/>
    <n v="4"/>
    <x v="8"/>
    <x v="1"/>
    <s v="White/Caucasian"/>
    <x v="0"/>
    <s v="A1c"/>
    <x v="412"/>
    <n v="7.5003848075866699"/>
    <x v="1"/>
    <n v="1"/>
    <n v="1"/>
    <n v="1"/>
    <n v="1"/>
    <n v="1"/>
    <n v="1"/>
  </r>
  <r>
    <n v="802"/>
    <s v="Male"/>
    <d v="1974-09-15T00:00:00"/>
    <n v="48"/>
    <n v="4"/>
    <x v="8"/>
    <x v="1"/>
    <s v="White/Caucasian"/>
    <x v="0"/>
    <s v="A1c"/>
    <x v="598"/>
    <n v="5.8435063362121582"/>
    <x v="0"/>
    <n v="1"/>
    <n v="1"/>
    <n v="0"/>
    <n v="0"/>
    <n v="1"/>
    <n v="0"/>
  </r>
  <r>
    <n v="810"/>
    <s v="Male"/>
    <d v="1969-09-08T00:00:00"/>
    <n v="53"/>
    <n v="4"/>
    <x v="8"/>
    <x v="1"/>
    <s v="White/Caucasian"/>
    <x v="0"/>
    <s v="A1c"/>
    <x v="207"/>
    <n v="6.6897845268249512"/>
    <x v="0"/>
    <n v="1"/>
    <n v="1"/>
    <n v="1"/>
    <n v="1"/>
    <n v="1"/>
    <n v="1"/>
  </r>
  <r>
    <n v="820"/>
    <s v="Male"/>
    <d v="1967-04-05T00:00:00"/>
    <n v="56"/>
    <n v="4"/>
    <x v="8"/>
    <x v="1"/>
    <s v="White/Caucasian"/>
    <x v="0"/>
    <s v="A1c"/>
    <x v="432"/>
    <n v="7.2647714614868164"/>
    <x v="0"/>
    <n v="1"/>
    <n v="1"/>
    <n v="1"/>
    <n v="1"/>
    <n v="1"/>
    <n v="1"/>
  </r>
  <r>
    <n v="834"/>
    <s v="Female"/>
    <d v="1966-04-11T00:00:00"/>
    <n v="57"/>
    <n v="4"/>
    <x v="8"/>
    <x v="1"/>
    <s v="White/Caucasian"/>
    <x v="0"/>
    <s v="A1c"/>
    <x v="151"/>
    <n v="6.4887804985046387"/>
    <x v="0"/>
    <n v="1"/>
    <n v="1"/>
    <n v="0"/>
    <n v="0"/>
    <n v="1"/>
    <n v="0"/>
  </r>
  <r>
    <n v="848"/>
    <s v="Female"/>
    <d v="1949-01-25T00:00:00"/>
    <n v="74"/>
    <n v="4"/>
    <x v="8"/>
    <x v="1"/>
    <s v="White/Caucasian"/>
    <x v="0"/>
    <s v="A1c"/>
    <x v="561"/>
    <n v="8.5069561004638672"/>
    <x v="0"/>
    <n v="1"/>
    <n v="1"/>
    <n v="1"/>
    <n v="1"/>
    <n v="0"/>
    <n v="0"/>
  </r>
  <r>
    <n v="851"/>
    <s v="Female"/>
    <d v="1938-06-28T00:00:00"/>
    <n v="84"/>
    <n v="4"/>
    <x v="8"/>
    <x v="1"/>
    <s v="White/Caucasian"/>
    <x v="0"/>
    <s v="A1c"/>
    <x v="458"/>
    <n v="7.2623381614685059"/>
    <x v="1"/>
    <n v="1"/>
    <n v="1"/>
    <n v="0"/>
    <n v="0"/>
    <n v="1"/>
    <n v="0"/>
  </r>
  <r>
    <n v="868"/>
    <s v="Male"/>
    <d v="1986-03-15T00:00:00"/>
    <n v="37"/>
    <n v="4"/>
    <x v="8"/>
    <x v="1"/>
    <s v="White/Caucasian"/>
    <x v="0"/>
    <s v="A1c"/>
    <x v="82"/>
    <n v="6.2805862426757813"/>
    <x v="0"/>
    <n v="1"/>
    <n v="1"/>
    <n v="0"/>
    <n v="0"/>
    <n v="1"/>
    <n v="0"/>
  </r>
  <r>
    <n v="870"/>
    <s v="Male"/>
    <d v="2008-08-01T00:00:00"/>
    <n v="14"/>
    <n v="4"/>
    <x v="8"/>
    <x v="1"/>
    <s v="White/Caucasian"/>
    <x v="0"/>
    <s v="A1c"/>
    <x v="471"/>
    <n v="7.4200849533081055"/>
    <x v="1"/>
    <n v="1"/>
    <n v="1"/>
    <n v="1"/>
    <n v="1"/>
    <n v="1"/>
    <n v="1"/>
  </r>
  <r>
    <n v="878"/>
    <s v="Female"/>
    <d v="1924-09-09T00:00:00"/>
    <n v="98"/>
    <n v="4"/>
    <x v="8"/>
    <x v="0"/>
    <s v="Black/African Am"/>
    <x v="2"/>
    <s v="A1c"/>
    <x v="6"/>
    <m/>
    <x v="1"/>
    <n v="1"/>
    <n v="0"/>
    <n v="0"/>
    <n v="0"/>
    <n v="1"/>
    <n v="0"/>
  </r>
  <r>
    <n v="881"/>
    <s v="Female"/>
    <d v="1933-08-24T00:00:00"/>
    <n v="89"/>
    <n v="4"/>
    <x v="8"/>
    <x v="1"/>
    <s v="White/Caucasian"/>
    <x v="0"/>
    <s v="A1c"/>
    <x v="6"/>
    <m/>
    <x v="1"/>
    <n v="1"/>
    <n v="0"/>
    <n v="0"/>
    <n v="0"/>
    <n v="1"/>
    <n v="0"/>
  </r>
  <r>
    <n v="909"/>
    <s v="Male"/>
    <d v="1952-03-26T00:00:00"/>
    <n v="71"/>
    <n v="4"/>
    <x v="8"/>
    <x v="1"/>
    <s v="White/Caucasian"/>
    <x v="0"/>
    <s v="A1c"/>
    <x v="6"/>
    <m/>
    <x v="0"/>
    <n v="1"/>
    <n v="0"/>
    <n v="0"/>
    <n v="0"/>
    <n v="1"/>
    <n v="0"/>
  </r>
  <r>
    <n v="916"/>
    <s v="Male"/>
    <d v="2006-01-06T00:00:00"/>
    <n v="17"/>
    <n v="4"/>
    <x v="8"/>
    <x v="1"/>
    <s v="White/Caucasian"/>
    <x v="0"/>
    <s v="A1c"/>
    <x v="6"/>
    <m/>
    <x v="1"/>
    <n v="1"/>
    <n v="0"/>
    <n v="0"/>
    <n v="0"/>
    <n v="1"/>
    <n v="0"/>
  </r>
  <r>
    <n v="922"/>
    <s v="Male"/>
    <d v="2002-02-21T00:00:00"/>
    <n v="21"/>
    <n v="4"/>
    <x v="8"/>
    <x v="1"/>
    <s v="White/Caucasian"/>
    <x v="0"/>
    <s v="A1c"/>
    <x v="6"/>
    <m/>
    <x v="0"/>
    <n v="1"/>
    <n v="0"/>
    <n v="0"/>
    <n v="0"/>
    <n v="1"/>
    <n v="0"/>
  </r>
  <r>
    <n v="923"/>
    <s v="Female"/>
    <d v="1947-05-02T00:00:00"/>
    <n v="76"/>
    <n v="4"/>
    <x v="8"/>
    <x v="1"/>
    <s v="White/Caucasian"/>
    <x v="0"/>
    <s v="A1c"/>
    <x v="6"/>
    <m/>
    <x v="1"/>
    <n v="1"/>
    <n v="0"/>
    <n v="0"/>
    <n v="0"/>
    <n v="1"/>
    <n v="0"/>
  </r>
  <r>
    <n v="935"/>
    <s v="Female"/>
    <d v="1972-06-17T00:00:00"/>
    <n v="50"/>
    <n v="4"/>
    <x v="8"/>
    <x v="2"/>
    <s v="Asian/Chinese/Japanese/Korean/Pacific Islander"/>
    <x v="0"/>
    <s v="A1c"/>
    <x v="6"/>
    <m/>
    <x v="0"/>
    <n v="1"/>
    <n v="0"/>
    <n v="0"/>
    <n v="0"/>
    <n v="1"/>
    <n v="0"/>
  </r>
  <r>
    <n v="937"/>
    <s v="Female"/>
    <d v="2008-09-28T00:00:00"/>
    <n v="14"/>
    <n v="4"/>
    <x v="8"/>
    <x v="1"/>
    <s v="White/Caucasian"/>
    <x v="0"/>
    <s v="A1c"/>
    <x v="6"/>
    <m/>
    <x v="1"/>
    <n v="1"/>
    <n v="0"/>
    <n v="0"/>
    <n v="0"/>
    <n v="1"/>
    <n v="0"/>
  </r>
  <r>
    <n v="955"/>
    <s v="Female"/>
    <d v="1958-06-18T00:00:00"/>
    <n v="65"/>
    <n v="4"/>
    <x v="8"/>
    <x v="1"/>
    <s v="White/Caucasian"/>
    <x v="0"/>
    <s v="A1c"/>
    <x v="6"/>
    <m/>
    <x v="0"/>
    <n v="1"/>
    <n v="0"/>
    <n v="0"/>
    <n v="0"/>
    <n v="1"/>
    <n v="0"/>
  </r>
  <r>
    <n v="972"/>
    <s v="Male"/>
    <d v="1971-03-23T00:00:00"/>
    <n v="52"/>
    <n v="4"/>
    <x v="8"/>
    <x v="0"/>
    <s v="Black/African Am"/>
    <x v="0"/>
    <s v="A1c"/>
    <x v="6"/>
    <m/>
    <x v="0"/>
    <n v="1"/>
    <n v="0"/>
    <n v="0"/>
    <n v="0"/>
    <n v="1"/>
    <n v="0"/>
  </r>
  <r>
    <n v="975"/>
    <s v="Male"/>
    <d v="1963-01-09T00:00:00"/>
    <n v="60"/>
    <n v="4"/>
    <x v="8"/>
    <x v="1"/>
    <s v="White/Caucasian"/>
    <x v="0"/>
    <s v="A1c"/>
    <x v="6"/>
    <m/>
    <x v="0"/>
    <n v="1"/>
    <n v="0"/>
    <n v="0"/>
    <n v="0"/>
    <n v="1"/>
    <n v="0"/>
  </r>
  <r>
    <n v="977"/>
    <s v="Male"/>
    <d v="1959-08-23T00:00:00"/>
    <n v="63"/>
    <n v="4"/>
    <x v="8"/>
    <x v="1"/>
    <s v="White/Caucasian"/>
    <x v="0"/>
    <s v="A1c"/>
    <x v="6"/>
    <m/>
    <x v="0"/>
    <n v="1"/>
    <n v="0"/>
    <n v="0"/>
    <n v="0"/>
    <n v="1"/>
    <n v="0"/>
  </r>
  <r>
    <n v="984"/>
    <s v="Female"/>
    <d v="2002-12-25T00:00:00"/>
    <n v="20"/>
    <n v="4"/>
    <x v="8"/>
    <x v="1"/>
    <s v="White/Caucasian"/>
    <x v="0"/>
    <s v="A1c"/>
    <x v="6"/>
    <m/>
    <x v="0"/>
    <n v="1"/>
    <n v="0"/>
    <n v="0"/>
    <n v="0"/>
    <n v="1"/>
    <n v="0"/>
  </r>
  <r>
    <n v="1021"/>
    <s v="Female"/>
    <d v="1954-03-05T00:00:00"/>
    <n v="69"/>
    <n v="4"/>
    <x v="8"/>
    <x v="1"/>
    <s v="White/Caucasian"/>
    <x v="0"/>
    <s v="A1c"/>
    <x v="6"/>
    <m/>
    <x v="0"/>
    <n v="1"/>
    <n v="0"/>
    <n v="0"/>
    <n v="0"/>
    <n v="1"/>
    <n v="0"/>
  </r>
  <r>
    <n v="1025"/>
    <s v="Male"/>
    <d v="1979-01-17T00:00:00"/>
    <n v="44"/>
    <n v="4"/>
    <x v="8"/>
    <x v="1"/>
    <s v="White/Caucasian"/>
    <x v="0"/>
    <s v="A1c"/>
    <x v="6"/>
    <m/>
    <x v="0"/>
    <n v="1"/>
    <n v="0"/>
    <n v="0"/>
    <n v="0"/>
    <n v="1"/>
    <n v="0"/>
  </r>
  <r>
    <n v="1045"/>
    <s v="Female"/>
    <d v="1991-04-11T00:00:00"/>
    <n v="32"/>
    <n v="4"/>
    <x v="8"/>
    <x v="1"/>
    <s v="White/Caucasian"/>
    <x v="0"/>
    <s v="A1c"/>
    <x v="6"/>
    <m/>
    <x v="0"/>
    <n v="1"/>
    <n v="0"/>
    <n v="0"/>
    <n v="0"/>
    <n v="1"/>
    <n v="0"/>
  </r>
  <r>
    <n v="1046"/>
    <s v="Male"/>
    <d v="1995-09-17T00:00:00"/>
    <n v="27"/>
    <n v="4"/>
    <x v="8"/>
    <x v="1"/>
    <s v="White/Caucasian"/>
    <x v="0"/>
    <s v="A1c"/>
    <x v="6"/>
    <m/>
    <x v="0"/>
    <n v="1"/>
    <n v="0"/>
    <n v="0"/>
    <n v="0"/>
    <n v="1"/>
    <n v="0"/>
  </r>
  <r>
    <n v="1049"/>
    <s v="Male"/>
    <d v="1965-05-24T00:00:00"/>
    <n v="58"/>
    <n v="4"/>
    <x v="8"/>
    <x v="1"/>
    <s v="White/Caucasian"/>
    <x v="0"/>
    <s v="A1c"/>
    <x v="6"/>
    <m/>
    <x v="0"/>
    <n v="1"/>
    <n v="0"/>
    <n v="0"/>
    <n v="0"/>
    <n v="1"/>
    <n v="0"/>
  </r>
  <r>
    <n v="1060"/>
    <s v="Male"/>
    <d v="1927-08-22T00:00:00"/>
    <n v="95"/>
    <n v="4"/>
    <x v="8"/>
    <x v="1"/>
    <s v="White/Caucasian"/>
    <x v="2"/>
    <s v="A1c"/>
    <x v="6"/>
    <m/>
    <x v="1"/>
    <n v="1"/>
    <n v="0"/>
    <n v="0"/>
    <n v="0"/>
    <n v="1"/>
    <n v="0"/>
  </r>
  <r>
    <n v="1065"/>
    <s v="Male"/>
    <d v="1957-06-12T00:00:00"/>
    <n v="66"/>
    <n v="4"/>
    <x v="8"/>
    <x v="0"/>
    <s v="Black/African Am"/>
    <x v="0"/>
    <s v="A1c"/>
    <x v="6"/>
    <m/>
    <x v="0"/>
    <n v="1"/>
    <n v="0"/>
    <n v="0"/>
    <n v="0"/>
    <n v="1"/>
    <n v="0"/>
  </r>
  <r>
    <n v="1107"/>
    <s v="Male"/>
    <d v="1946-04-19T00:00:00"/>
    <n v="77"/>
    <n v="4"/>
    <x v="8"/>
    <x v="1"/>
    <s v="White/Caucasian"/>
    <x v="0"/>
    <s v="A1c"/>
    <x v="6"/>
    <m/>
    <x v="1"/>
    <n v="1"/>
    <n v="0"/>
    <n v="0"/>
    <n v="0"/>
    <n v="1"/>
    <n v="0"/>
  </r>
  <r>
    <n v="1110"/>
    <s v="Female"/>
    <d v="1976-07-19T00:00:00"/>
    <n v="46"/>
    <n v="4"/>
    <x v="8"/>
    <x v="0"/>
    <s v="Black/African Am"/>
    <x v="0"/>
    <s v="A1c"/>
    <x v="6"/>
    <m/>
    <x v="0"/>
    <n v="1"/>
    <n v="0"/>
    <n v="0"/>
    <n v="0"/>
    <n v="1"/>
    <n v="0"/>
  </r>
  <r>
    <n v="1137"/>
    <s v="Female"/>
    <d v="1940-05-02T00:00:00"/>
    <n v="83"/>
    <n v="4"/>
    <x v="8"/>
    <x v="1"/>
    <s v="White/Caucasian"/>
    <x v="0"/>
    <s v="A1c"/>
    <x v="6"/>
    <m/>
    <x v="1"/>
    <n v="1"/>
    <n v="0"/>
    <n v="0"/>
    <n v="0"/>
    <n v="1"/>
    <n v="0"/>
  </r>
  <r>
    <n v="1138"/>
    <s v="Male"/>
    <d v="2003-10-12T00:00:00"/>
    <n v="19"/>
    <n v="4"/>
    <x v="8"/>
    <x v="1"/>
    <s v="White/Caucasian"/>
    <x v="0"/>
    <s v="A1c"/>
    <x v="6"/>
    <m/>
    <x v="0"/>
    <n v="1"/>
    <n v="0"/>
    <n v="0"/>
    <n v="0"/>
    <n v="1"/>
    <n v="0"/>
  </r>
  <r>
    <n v="1156"/>
    <s v="Female"/>
    <d v="1951-08-13T00:00:00"/>
    <n v="71"/>
    <n v="4"/>
    <x v="8"/>
    <x v="1"/>
    <s v="White/Caucasian"/>
    <x v="0"/>
    <s v="A1c"/>
    <x v="6"/>
    <m/>
    <x v="0"/>
    <n v="1"/>
    <n v="0"/>
    <n v="0"/>
    <n v="0"/>
    <n v="1"/>
    <n v="0"/>
  </r>
  <r>
    <n v="1158"/>
    <s v="Female"/>
    <d v="1993-01-22T00:00:00"/>
    <n v="30"/>
    <n v="4"/>
    <x v="8"/>
    <x v="1"/>
    <s v="White/Caucasian"/>
    <x v="0"/>
    <s v="A1c"/>
    <x v="6"/>
    <m/>
    <x v="0"/>
    <n v="1"/>
    <n v="0"/>
    <n v="0"/>
    <n v="0"/>
    <n v="1"/>
    <n v="0"/>
  </r>
  <r>
    <n v="1170"/>
    <s v="Male"/>
    <d v="1968-01-12T00:00:00"/>
    <n v="55"/>
    <n v="4"/>
    <x v="8"/>
    <x v="1"/>
    <s v="White/Caucasian"/>
    <x v="0"/>
    <s v="A1c"/>
    <x v="6"/>
    <m/>
    <x v="0"/>
    <n v="1"/>
    <n v="0"/>
    <n v="0"/>
    <n v="0"/>
    <n v="1"/>
    <n v="0"/>
  </r>
  <r>
    <n v="1173"/>
    <s v="Female"/>
    <d v="1994-11-25T00:00:00"/>
    <n v="28"/>
    <n v="4"/>
    <x v="8"/>
    <x v="1"/>
    <s v="White/Caucasian"/>
    <x v="0"/>
    <s v="A1c"/>
    <x v="6"/>
    <m/>
    <x v="0"/>
    <n v="1"/>
    <n v="0"/>
    <n v="0"/>
    <n v="0"/>
    <n v="1"/>
    <n v="0"/>
  </r>
  <r>
    <n v="1177"/>
    <s v="Male"/>
    <d v="1932-11-09T00:00:00"/>
    <n v="90"/>
    <n v="4"/>
    <x v="8"/>
    <x v="1"/>
    <s v="White/Caucasian"/>
    <x v="0"/>
    <s v="A1c"/>
    <x v="6"/>
    <m/>
    <x v="1"/>
    <n v="1"/>
    <n v="0"/>
    <n v="0"/>
    <n v="0"/>
    <n v="1"/>
    <n v="0"/>
  </r>
  <r>
    <n v="1181"/>
    <s v="Male"/>
    <d v="1956-03-19T00:00:00"/>
    <n v="67"/>
    <n v="4"/>
    <x v="8"/>
    <x v="1"/>
    <s v="White/Caucasian"/>
    <x v="0"/>
    <s v="A1c"/>
    <x v="6"/>
    <m/>
    <x v="0"/>
    <n v="1"/>
    <n v="0"/>
    <n v="0"/>
    <n v="0"/>
    <n v="1"/>
    <n v="0"/>
  </r>
  <r>
    <n v="1191"/>
    <s v="Male"/>
    <d v="1959-02-28T00:00:00"/>
    <n v="64"/>
    <n v="4"/>
    <x v="8"/>
    <x v="1"/>
    <s v="White/Caucasian"/>
    <x v="0"/>
    <s v="A1c"/>
    <x v="424"/>
    <n v="9.5947475433349609"/>
    <x v="0"/>
    <n v="1"/>
    <n v="1"/>
    <n v="0"/>
    <n v="0"/>
    <n v="0"/>
    <n v="0"/>
  </r>
  <r>
    <n v="1201"/>
    <s v="Male"/>
    <d v="1975-11-02T00:00:00"/>
    <n v="47"/>
    <n v="4"/>
    <x v="8"/>
    <x v="1"/>
    <s v="White/Caucasian"/>
    <x v="0"/>
    <s v="A1c"/>
    <x v="579"/>
    <n v="9.8112678527832031"/>
    <x v="0"/>
    <n v="1"/>
    <n v="1"/>
    <n v="0"/>
    <n v="0"/>
    <n v="0"/>
    <n v="0"/>
  </r>
  <r>
    <n v="1203"/>
    <s v="Female"/>
    <d v="1987-05-04T00:00:00"/>
    <n v="36"/>
    <n v="4"/>
    <x v="8"/>
    <x v="1"/>
    <s v="White/Caucasian"/>
    <x v="3"/>
    <s v="A1c"/>
    <x v="73"/>
    <n v="7.1047611236572266"/>
    <x v="0"/>
    <n v="1"/>
    <n v="1"/>
    <n v="1"/>
    <n v="1"/>
    <n v="1"/>
    <n v="1"/>
  </r>
  <r>
    <n v="1206"/>
    <s v="Male"/>
    <d v="1978-03-11T00:00:00"/>
    <n v="45"/>
    <n v="4"/>
    <x v="8"/>
    <x v="1"/>
    <s v="White/Caucasian"/>
    <x v="0"/>
    <s v="A1c"/>
    <x v="88"/>
    <n v="6.0246496200561523"/>
    <x v="0"/>
    <n v="1"/>
    <n v="1"/>
    <n v="1"/>
    <n v="1"/>
    <n v="1"/>
    <n v="1"/>
  </r>
  <r>
    <n v="1207"/>
    <s v="Female"/>
    <d v="1983-12-19T00:00:00"/>
    <n v="39"/>
    <n v="4"/>
    <x v="8"/>
    <x v="1"/>
    <s v="White/Caucasian"/>
    <x v="0"/>
    <s v="A1c"/>
    <x v="74"/>
    <n v="6.7935547828674316"/>
    <x v="0"/>
    <n v="1"/>
    <n v="1"/>
    <n v="1"/>
    <n v="1"/>
    <n v="1"/>
    <n v="1"/>
  </r>
  <r>
    <n v="1210"/>
    <s v="Male"/>
    <d v="1953-07-03T00:00:00"/>
    <n v="69"/>
    <n v="4"/>
    <x v="8"/>
    <x v="1"/>
    <s v="White/Caucasian"/>
    <x v="0"/>
    <s v="A1c"/>
    <x v="25"/>
    <n v="7.639683723449707"/>
    <x v="0"/>
    <n v="1"/>
    <n v="1"/>
    <n v="1"/>
    <n v="1"/>
    <n v="1"/>
    <n v="1"/>
  </r>
  <r>
    <n v="1213"/>
    <s v="Male"/>
    <d v="1972-11-18T00:00:00"/>
    <n v="50"/>
    <n v="4"/>
    <x v="8"/>
    <x v="1"/>
    <s v="White/Caucasian"/>
    <x v="0"/>
    <s v="A1c"/>
    <x v="599"/>
    <n v="8.8042802810668945"/>
    <x v="0"/>
    <n v="1"/>
    <n v="1"/>
    <n v="0"/>
    <n v="0"/>
    <n v="0"/>
    <n v="0"/>
  </r>
  <r>
    <n v="1227"/>
    <s v="Female"/>
    <d v="1959-01-15T00:00:00"/>
    <n v="64"/>
    <n v="4"/>
    <x v="8"/>
    <x v="1"/>
    <s v="White/Caucasian"/>
    <x v="0"/>
    <s v="A1c"/>
    <x v="600"/>
    <n v="7.792508602142334"/>
    <x v="0"/>
    <n v="1"/>
    <n v="1"/>
    <n v="0"/>
    <n v="0"/>
    <n v="1"/>
    <n v="0"/>
  </r>
  <r>
    <n v="1228"/>
    <s v="Male"/>
    <d v="1939-05-11T00:00:00"/>
    <n v="84"/>
    <n v="4"/>
    <x v="8"/>
    <x v="1"/>
    <s v="White/Caucasian"/>
    <x v="1"/>
    <s v="A1c"/>
    <x v="13"/>
    <n v="5.2"/>
    <x v="1"/>
    <n v="1"/>
    <n v="1"/>
    <n v="1"/>
    <n v="1"/>
    <n v="1"/>
    <n v="1"/>
  </r>
  <r>
    <n v="1232"/>
    <s v="Female"/>
    <d v="1970-10-29T00:00:00"/>
    <n v="52"/>
    <n v="4"/>
    <x v="8"/>
    <x v="1"/>
    <s v="White/Caucasian"/>
    <x v="0"/>
    <s v="A1c"/>
    <x v="546"/>
    <n v="6.4550566673278809"/>
    <x v="0"/>
    <n v="1"/>
    <n v="1"/>
    <n v="1"/>
    <n v="1"/>
    <n v="1"/>
    <n v="1"/>
  </r>
  <r>
    <n v="1258"/>
    <s v="Female"/>
    <d v="1971-03-14T00:00:00"/>
    <n v="52"/>
    <n v="4"/>
    <x v="8"/>
    <x v="1"/>
    <s v="White/Caucasian"/>
    <x v="0"/>
    <s v="A1c"/>
    <x v="601"/>
    <n v="9.3946399688720703"/>
    <x v="0"/>
    <n v="1"/>
    <n v="1"/>
    <n v="0"/>
    <n v="0"/>
    <n v="0"/>
    <n v="0"/>
  </r>
  <r>
    <n v="1261"/>
    <s v="Male"/>
    <d v="2010-01-26T00:00:00"/>
    <n v="13"/>
    <n v="4"/>
    <x v="8"/>
    <x v="1"/>
    <s v="White/Caucasian"/>
    <x v="0"/>
    <s v="A1c"/>
    <x v="602"/>
    <n v="7.6605443954467773"/>
    <x v="1"/>
    <n v="1"/>
    <n v="1"/>
    <n v="0"/>
    <n v="0"/>
    <n v="1"/>
    <n v="0"/>
  </r>
  <r>
    <n v="1267"/>
    <s v="Male"/>
    <d v="1981-06-13T00:00:00"/>
    <n v="41"/>
    <n v="4"/>
    <x v="8"/>
    <x v="1"/>
    <s v="White/Caucasian"/>
    <x v="0"/>
    <s v="A1c"/>
    <x v="523"/>
    <n v="9.4630794525146484"/>
    <x v="0"/>
    <n v="1"/>
    <n v="1"/>
    <n v="1"/>
    <n v="1"/>
    <n v="0"/>
    <n v="0"/>
  </r>
  <r>
    <n v="1268"/>
    <s v="Female"/>
    <d v="1988-07-31T00:00:00"/>
    <n v="34"/>
    <n v="4"/>
    <x v="8"/>
    <x v="1"/>
    <s v="White/Caucasian"/>
    <x v="3"/>
    <s v="A1c"/>
    <x v="397"/>
    <n v="6.0499968528747559"/>
    <x v="0"/>
    <n v="1"/>
    <n v="1"/>
    <n v="1"/>
    <n v="1"/>
    <n v="1"/>
    <n v="1"/>
  </r>
  <r>
    <n v="1269"/>
    <s v="Male"/>
    <d v="1951-01-31T00:00:00"/>
    <n v="72"/>
    <n v="4"/>
    <x v="8"/>
    <x v="1"/>
    <s v="White/Caucasian"/>
    <x v="0"/>
    <s v="A1c"/>
    <x v="381"/>
    <n v="8.2646284103393555"/>
    <x v="0"/>
    <n v="1"/>
    <n v="1"/>
    <n v="1"/>
    <n v="1"/>
    <n v="0"/>
    <n v="0"/>
  </r>
  <r>
    <n v="1271"/>
    <s v="Male"/>
    <d v="1943-05-17T00:00:00"/>
    <n v="80"/>
    <n v="4"/>
    <x v="8"/>
    <x v="1"/>
    <s v="White/Caucasian"/>
    <x v="0"/>
    <s v="A1c"/>
    <x v="313"/>
    <n v="7.6992955207824707"/>
    <x v="1"/>
    <n v="1"/>
    <n v="1"/>
    <n v="0"/>
    <n v="0"/>
    <n v="1"/>
    <n v="0"/>
  </r>
  <r>
    <n v="1279"/>
    <s v="Female"/>
    <d v="2003-07-27T00:00:00"/>
    <n v="19"/>
    <n v="4"/>
    <x v="8"/>
    <x v="1"/>
    <s v="White/Caucasian"/>
    <x v="0"/>
    <s v="A1c"/>
    <x v="103"/>
    <n v="8.8744220733642578"/>
    <x v="0"/>
    <n v="1"/>
    <n v="1"/>
    <n v="0"/>
    <n v="0"/>
    <n v="0"/>
    <n v="0"/>
  </r>
  <r>
    <n v="1283"/>
    <s v="Female"/>
    <d v="1965-05-05T00:00:00"/>
    <n v="58"/>
    <n v="4"/>
    <x v="8"/>
    <x v="1"/>
    <s v="White/Caucasian"/>
    <x v="0"/>
    <s v="A1c"/>
    <x v="71"/>
    <n v="8.8002834320068359"/>
    <x v="0"/>
    <n v="1"/>
    <n v="1"/>
    <n v="1"/>
    <n v="1"/>
    <n v="0"/>
    <n v="0"/>
  </r>
  <r>
    <n v="1293"/>
    <s v="Male"/>
    <d v="2000-11-22T00:00:00"/>
    <n v="22"/>
    <n v="4"/>
    <x v="8"/>
    <x v="1"/>
    <s v="White/Caucasian"/>
    <x v="0"/>
    <s v="A1c"/>
    <x v="535"/>
    <n v="8.2978906631469727"/>
    <x v="0"/>
    <n v="1"/>
    <n v="1"/>
    <n v="0"/>
    <n v="0"/>
    <n v="0"/>
    <n v="0"/>
  </r>
  <r>
    <n v="1311"/>
    <s v="Male"/>
    <d v="2007-01-02T00:00:00"/>
    <n v="16"/>
    <n v="4"/>
    <x v="8"/>
    <x v="1"/>
    <s v="White/Caucasian"/>
    <x v="0"/>
    <s v="A1c"/>
    <x v="577"/>
    <n v="7.9138503074645996"/>
    <x v="1"/>
    <n v="1"/>
    <n v="1"/>
    <n v="0"/>
    <n v="0"/>
    <n v="1"/>
    <n v="0"/>
  </r>
  <r>
    <n v="1343"/>
    <s v="Male"/>
    <d v="1934-11-23T00:00:00"/>
    <n v="88"/>
    <n v="4"/>
    <x v="8"/>
    <x v="1"/>
    <s v="White/Caucasian"/>
    <x v="0"/>
    <s v="A1c"/>
    <x v="309"/>
    <n v="7.7376532554626465"/>
    <x v="1"/>
    <n v="1"/>
    <n v="1"/>
    <n v="1"/>
    <n v="1"/>
    <n v="1"/>
    <n v="1"/>
  </r>
  <r>
    <n v="1347"/>
    <s v="Male"/>
    <d v="1988-07-05T00:00:00"/>
    <n v="34"/>
    <n v="4"/>
    <x v="8"/>
    <x v="1"/>
    <s v="White/Caucasian"/>
    <x v="0"/>
    <s v="A1c"/>
    <x v="280"/>
    <n v="6.1232047080993652"/>
    <x v="0"/>
    <n v="1"/>
    <n v="1"/>
    <n v="1"/>
    <n v="1"/>
    <n v="1"/>
    <n v="1"/>
  </r>
  <r>
    <n v="1354"/>
    <s v="Male"/>
    <d v="1950-01-03T00:00:00"/>
    <n v="73"/>
    <n v="4"/>
    <x v="8"/>
    <x v="1"/>
    <s v="White/Caucasian"/>
    <x v="0"/>
    <s v="A1c"/>
    <x v="464"/>
    <n v="8.5878200531005859"/>
    <x v="0"/>
    <n v="1"/>
    <n v="1"/>
    <n v="0"/>
    <n v="0"/>
    <n v="0"/>
    <n v="0"/>
  </r>
  <r>
    <n v="1355"/>
    <s v="Male"/>
    <d v="1947-12-02T00:00:00"/>
    <n v="75"/>
    <n v="4"/>
    <x v="8"/>
    <x v="1"/>
    <s v="White/Caucasian"/>
    <x v="0"/>
    <s v="A1c"/>
    <x v="407"/>
    <n v="8.847900390625"/>
    <x v="0"/>
    <n v="1"/>
    <n v="1"/>
    <n v="0"/>
    <n v="0"/>
    <n v="0"/>
    <n v="0"/>
  </r>
  <r>
    <n v="1371"/>
    <s v="Female"/>
    <d v="1945-02-18T00:00:00"/>
    <n v="78"/>
    <n v="4"/>
    <x v="8"/>
    <x v="1"/>
    <s v="White/Caucasian"/>
    <x v="0"/>
    <s v="A1c"/>
    <x v="281"/>
    <n v="7.3921985626220703"/>
    <x v="1"/>
    <n v="1"/>
    <n v="1"/>
    <n v="1"/>
    <n v="1"/>
    <n v="1"/>
    <n v="1"/>
  </r>
  <r>
    <n v="1384"/>
    <s v="Female"/>
    <d v="1952-06-16T00:00:00"/>
    <n v="71"/>
    <n v="4"/>
    <x v="8"/>
    <x v="1"/>
    <s v="White/Caucasian"/>
    <x v="0"/>
    <s v="A1c"/>
    <x v="517"/>
    <n v="6.4132771492004395"/>
    <x v="0"/>
    <n v="1"/>
    <n v="1"/>
    <n v="0"/>
    <n v="0"/>
    <n v="1"/>
    <n v="0"/>
  </r>
  <r>
    <n v="1414"/>
    <s v="Male"/>
    <d v="1960-02-24T00:00:00"/>
    <n v="63"/>
    <n v="4"/>
    <x v="8"/>
    <x v="1"/>
    <s v="White/Caucasian"/>
    <x v="0"/>
    <s v="A1c"/>
    <x v="496"/>
    <n v="8.8097009658813477"/>
    <x v="0"/>
    <n v="1"/>
    <n v="1"/>
    <n v="1"/>
    <n v="1"/>
    <n v="0"/>
    <n v="0"/>
  </r>
  <r>
    <n v="1421"/>
    <s v="Male"/>
    <d v="1930-03-10T00:00:00"/>
    <n v="93"/>
    <n v="4"/>
    <x v="8"/>
    <x v="1"/>
    <s v="White/Caucasian"/>
    <x v="2"/>
    <s v="A1c"/>
    <x v="125"/>
    <n v="6.0089502334594727"/>
    <x v="1"/>
    <n v="1"/>
    <n v="1"/>
    <n v="0"/>
    <n v="0"/>
    <n v="1"/>
    <n v="0"/>
  </r>
  <r>
    <n v="1422"/>
    <s v="Male"/>
    <d v="1942-06-10T00:00:00"/>
    <n v="81"/>
    <n v="4"/>
    <x v="8"/>
    <x v="1"/>
    <s v="White/Caucasian"/>
    <x v="0"/>
    <s v="A1c"/>
    <x v="9"/>
    <n v="6.4064393043518066"/>
    <x v="1"/>
    <n v="1"/>
    <n v="1"/>
    <n v="1"/>
    <n v="1"/>
    <n v="1"/>
    <n v="1"/>
  </r>
  <r>
    <n v="1440"/>
    <s v="Male"/>
    <d v="1993-06-06T00:00:00"/>
    <n v="30"/>
    <n v="4"/>
    <x v="8"/>
    <x v="1"/>
    <s v="White/Caucasian"/>
    <x v="0"/>
    <s v="A1c"/>
    <x v="141"/>
    <n v="9.9497337341308594"/>
    <x v="0"/>
    <n v="1"/>
    <n v="1"/>
    <n v="0"/>
    <n v="0"/>
    <n v="0"/>
    <n v="0"/>
  </r>
  <r>
    <n v="1445"/>
    <s v="Female"/>
    <d v="1961-04-07T00:00:00"/>
    <n v="62"/>
    <n v="4"/>
    <x v="8"/>
    <x v="1"/>
    <s v="White/Caucasian"/>
    <x v="0"/>
    <s v="A1c"/>
    <x v="354"/>
    <n v="8.2623958587646484"/>
    <x v="0"/>
    <n v="1"/>
    <n v="1"/>
    <n v="1"/>
    <n v="1"/>
    <n v="0"/>
    <n v="0"/>
  </r>
  <r>
    <n v="1447"/>
    <s v="Female"/>
    <d v="1961-12-31T00:00:00"/>
    <n v="61"/>
    <n v="4"/>
    <x v="8"/>
    <x v="1"/>
    <s v="White/Caucasian"/>
    <x v="0"/>
    <s v="A1c"/>
    <x v="553"/>
    <n v="9.6609964370727539"/>
    <x v="0"/>
    <n v="1"/>
    <n v="1"/>
    <n v="1"/>
    <n v="1"/>
    <n v="0"/>
    <n v="0"/>
  </r>
  <r>
    <n v="1461"/>
    <s v="Male"/>
    <d v="2000-04-05T00:00:00"/>
    <n v="23"/>
    <n v="4"/>
    <x v="8"/>
    <x v="2"/>
    <s v="Asian/Chinese/Japanese/Korean/Pacific Islander"/>
    <x v="0"/>
    <s v="A1c"/>
    <x v="6"/>
    <m/>
    <x v="0"/>
    <n v="1"/>
    <n v="0"/>
    <n v="0"/>
    <n v="0"/>
    <n v="1"/>
    <n v="0"/>
  </r>
  <r>
    <n v="1475"/>
    <s v="Female"/>
    <d v="2005-02-12T00:00:00"/>
    <n v="18"/>
    <n v="4"/>
    <x v="8"/>
    <x v="1"/>
    <s v="White/Caucasian"/>
    <x v="0"/>
    <s v="A1c"/>
    <x v="62"/>
    <n v="6.0757012367248535"/>
    <x v="0"/>
    <n v="1"/>
    <n v="1"/>
    <n v="0"/>
    <n v="0"/>
    <n v="1"/>
    <n v="0"/>
  </r>
  <r>
    <n v="1480"/>
    <s v="Male"/>
    <d v="1946-09-02T00:00:00"/>
    <n v="76"/>
    <n v="4"/>
    <x v="8"/>
    <x v="1"/>
    <s v="White/Caucasian"/>
    <x v="0"/>
    <s v="A1c"/>
    <x v="217"/>
    <n v="5.8896045684814453"/>
    <x v="1"/>
    <n v="1"/>
    <n v="1"/>
    <n v="1"/>
    <n v="1"/>
    <n v="1"/>
    <n v="1"/>
  </r>
  <r>
    <n v="1484"/>
    <s v="Male"/>
    <d v="1994-04-05T00:00:00"/>
    <n v="29"/>
    <n v="4"/>
    <x v="8"/>
    <x v="1"/>
    <s v="White/Caucasian"/>
    <x v="0"/>
    <s v="A1c"/>
    <x v="308"/>
    <n v="6.8238053321838379"/>
    <x v="0"/>
    <n v="1"/>
    <n v="1"/>
    <n v="1"/>
    <n v="1"/>
    <n v="1"/>
    <n v="1"/>
  </r>
  <r>
    <n v="1525"/>
    <s v="Female"/>
    <d v="1939-10-18T00:00:00"/>
    <n v="83"/>
    <n v="4"/>
    <x v="8"/>
    <x v="1"/>
    <s v="White/Caucasian"/>
    <x v="0"/>
    <s v="A1c"/>
    <x v="554"/>
    <n v="8.0548009872436523"/>
    <x v="1"/>
    <n v="1"/>
    <n v="1"/>
    <n v="1"/>
    <n v="1"/>
    <n v="0"/>
    <n v="0"/>
  </r>
  <r>
    <n v="1527"/>
    <s v="Male"/>
    <d v="1977-06-12T00:00:00"/>
    <n v="46"/>
    <n v="4"/>
    <x v="8"/>
    <x v="1"/>
    <s v="White/Caucasian"/>
    <x v="0"/>
    <s v="A1c"/>
    <x v="57"/>
    <n v="5.9486203193664551"/>
    <x v="0"/>
    <n v="1"/>
    <n v="1"/>
    <n v="1"/>
    <n v="1"/>
    <n v="1"/>
    <n v="1"/>
  </r>
  <r>
    <n v="1537"/>
    <s v="Male"/>
    <d v="1956-10-24T00:00:00"/>
    <n v="66"/>
    <n v="4"/>
    <x v="8"/>
    <x v="1"/>
    <s v="White/Caucasian"/>
    <x v="0"/>
    <s v="A1c"/>
    <x v="522"/>
    <n v="7.5270037651062012"/>
    <x v="0"/>
    <n v="1"/>
    <n v="1"/>
    <n v="0"/>
    <n v="0"/>
    <n v="1"/>
    <n v="0"/>
  </r>
  <r>
    <n v="1565"/>
    <s v="Male"/>
    <d v="1958-05-11T00:00:00"/>
    <n v="65"/>
    <n v="4"/>
    <x v="8"/>
    <x v="1"/>
    <s v="White/Caucasian"/>
    <x v="0"/>
    <s v="A1c"/>
    <x v="311"/>
    <n v="8.9083280563354492"/>
    <x v="0"/>
    <n v="1"/>
    <n v="1"/>
    <n v="1"/>
    <n v="1"/>
    <n v="0"/>
    <n v="0"/>
  </r>
  <r>
    <n v="1573"/>
    <s v="Male"/>
    <d v="1930-08-13T00:00:00"/>
    <n v="92"/>
    <n v="4"/>
    <x v="8"/>
    <x v="1"/>
    <s v="White/Caucasian"/>
    <x v="2"/>
    <s v="A1c"/>
    <x v="528"/>
    <n v="6.5363550186157227"/>
    <x v="1"/>
    <n v="1"/>
    <n v="1"/>
    <n v="1"/>
    <n v="1"/>
    <n v="1"/>
    <n v="1"/>
  </r>
  <r>
    <n v="1575"/>
    <s v="Female"/>
    <d v="1974-03-14T00:00:00"/>
    <n v="49"/>
    <n v="4"/>
    <x v="8"/>
    <x v="1"/>
    <s v="White/Caucasian"/>
    <x v="0"/>
    <s v="A1c"/>
    <x v="187"/>
    <n v="7.9267525672912598"/>
    <x v="0"/>
    <n v="1"/>
    <n v="1"/>
    <n v="1"/>
    <n v="1"/>
    <n v="1"/>
    <n v="1"/>
  </r>
  <r>
    <n v="1583"/>
    <s v="Female"/>
    <d v="1942-11-07T00:00:00"/>
    <n v="80"/>
    <n v="4"/>
    <x v="8"/>
    <x v="1"/>
    <s v="White/Caucasian"/>
    <x v="0"/>
    <s v="A1c"/>
    <x v="159"/>
    <n v="6.2425451278686523"/>
    <x v="1"/>
    <n v="1"/>
    <n v="1"/>
    <n v="0"/>
    <n v="0"/>
    <n v="1"/>
    <n v="0"/>
  </r>
  <r>
    <n v="1596"/>
    <s v="Male"/>
    <d v="1992-06-30T00:00:00"/>
    <n v="30"/>
    <n v="4"/>
    <x v="8"/>
    <x v="1"/>
    <s v="White/Caucasian"/>
    <x v="0"/>
    <s v="A1c"/>
    <x v="601"/>
    <n v="6.7071375846862793"/>
    <x v="0"/>
    <n v="1"/>
    <n v="1"/>
    <n v="0"/>
    <n v="0"/>
    <n v="1"/>
    <n v="0"/>
  </r>
  <r>
    <n v="1626"/>
    <s v="Female"/>
    <d v="1925-10-25T00:00:00"/>
    <n v="97"/>
    <n v="4"/>
    <x v="8"/>
    <x v="1"/>
    <s v="White/Caucasian"/>
    <x v="2"/>
    <s v="A1c"/>
    <x v="222"/>
    <n v="5.8797216415405273"/>
    <x v="1"/>
    <n v="1"/>
    <n v="1"/>
    <n v="0"/>
    <n v="0"/>
    <n v="1"/>
    <n v="0"/>
  </r>
  <r>
    <n v="1637"/>
    <s v="Male"/>
    <d v="1934-08-05T00:00:00"/>
    <n v="88"/>
    <n v="4"/>
    <x v="8"/>
    <x v="1"/>
    <s v="White/Caucasian"/>
    <x v="0"/>
    <s v="A1c"/>
    <x v="603"/>
    <n v="9.8886423110961914"/>
    <x v="1"/>
    <n v="1"/>
    <n v="1"/>
    <n v="0"/>
    <n v="0"/>
    <n v="0"/>
    <n v="0"/>
  </r>
  <r>
    <n v="1640"/>
    <s v="Male"/>
    <d v="1953-10-18T00:00:00"/>
    <n v="69"/>
    <n v="4"/>
    <x v="8"/>
    <x v="1"/>
    <s v="White/Caucasian"/>
    <x v="0"/>
    <s v="A1c"/>
    <x v="195"/>
    <n v="8.8936071395874023"/>
    <x v="0"/>
    <n v="1"/>
    <n v="1"/>
    <n v="1"/>
    <n v="1"/>
    <n v="0"/>
    <n v="0"/>
  </r>
  <r>
    <n v="1651"/>
    <s v="Male"/>
    <d v="1989-09-11T00:00:00"/>
    <n v="33"/>
    <n v="4"/>
    <x v="8"/>
    <x v="1"/>
    <s v="White/Caucasian"/>
    <x v="0"/>
    <s v="A1c"/>
    <x v="382"/>
    <n v="6.7971811294555664"/>
    <x v="0"/>
    <n v="1"/>
    <n v="1"/>
    <n v="0"/>
    <n v="0"/>
    <n v="1"/>
    <n v="0"/>
  </r>
  <r>
    <n v="1658"/>
    <s v="Male"/>
    <d v="1935-11-10T00:00:00"/>
    <n v="87"/>
    <n v="4"/>
    <x v="8"/>
    <x v="1"/>
    <s v="White/Caucasian"/>
    <x v="0"/>
    <s v="A1c"/>
    <x v="604"/>
    <n v="8.3476047515869141"/>
    <x v="1"/>
    <n v="1"/>
    <n v="1"/>
    <n v="0"/>
    <n v="0"/>
    <n v="0"/>
    <n v="0"/>
  </r>
  <r>
    <n v="1661"/>
    <s v="Male"/>
    <d v="1997-07-24T00:00:00"/>
    <n v="25"/>
    <n v="4"/>
    <x v="8"/>
    <x v="1"/>
    <s v="White/Caucasian"/>
    <x v="0"/>
    <s v="A1c"/>
    <x v="428"/>
    <n v="6.389068603515625"/>
    <x v="0"/>
    <n v="1"/>
    <n v="1"/>
    <n v="0"/>
    <n v="0"/>
    <n v="1"/>
    <n v="0"/>
  </r>
  <r>
    <n v="1664"/>
    <s v="Male"/>
    <d v="1996-03-30T00:00:00"/>
    <n v="27"/>
    <n v="4"/>
    <x v="8"/>
    <x v="1"/>
    <s v="White/Caucasian"/>
    <x v="0"/>
    <s v="A1c"/>
    <x v="280"/>
    <n v="7.0806856155395508"/>
    <x v="0"/>
    <n v="1"/>
    <n v="1"/>
    <n v="1"/>
    <n v="1"/>
    <n v="1"/>
    <n v="1"/>
  </r>
  <r>
    <n v="1667"/>
    <s v="Male"/>
    <d v="1984-12-16T00:00:00"/>
    <n v="38"/>
    <n v="4"/>
    <x v="8"/>
    <x v="1"/>
    <s v="White/Caucasian"/>
    <x v="0"/>
    <s v="A1c"/>
    <x v="56"/>
    <n v="6.4468851089477539"/>
    <x v="0"/>
    <n v="1"/>
    <n v="1"/>
    <n v="0"/>
    <n v="0"/>
    <n v="1"/>
    <n v="0"/>
  </r>
  <r>
    <n v="1669"/>
    <s v="Male"/>
    <d v="1925-08-16T00:00:00"/>
    <n v="97"/>
    <n v="4"/>
    <x v="8"/>
    <x v="1"/>
    <s v="White/Caucasian"/>
    <x v="2"/>
    <s v="A1c"/>
    <x v="270"/>
    <n v="6.2828502655029297"/>
    <x v="1"/>
    <n v="1"/>
    <n v="1"/>
    <n v="1"/>
    <n v="1"/>
    <n v="1"/>
    <n v="1"/>
  </r>
  <r>
    <n v="1676"/>
    <s v="Female"/>
    <d v="1953-03-21T00:00:00"/>
    <n v="70"/>
    <n v="4"/>
    <x v="8"/>
    <x v="1"/>
    <s v="White/Caucasian"/>
    <x v="0"/>
    <s v="A1c"/>
    <x v="195"/>
    <n v="9.3780708312988281"/>
    <x v="0"/>
    <n v="1"/>
    <n v="1"/>
    <n v="1"/>
    <n v="1"/>
    <n v="0"/>
    <n v="0"/>
  </r>
  <r>
    <n v="1680"/>
    <s v="Male"/>
    <d v="1985-08-15T00:00:00"/>
    <n v="37"/>
    <n v="4"/>
    <x v="8"/>
    <x v="1"/>
    <s v="White/Caucasian"/>
    <x v="0"/>
    <s v="A1c"/>
    <x v="44"/>
    <n v="7.0106959342956543"/>
    <x v="0"/>
    <n v="1"/>
    <n v="1"/>
    <n v="1"/>
    <n v="1"/>
    <n v="1"/>
    <n v="1"/>
  </r>
  <r>
    <n v="1692"/>
    <s v="Female"/>
    <d v="1988-01-12T00:00:00"/>
    <n v="35"/>
    <n v="4"/>
    <x v="8"/>
    <x v="2"/>
    <s v="Asian/Chinese/Japanese/Korean/Pacific Islander"/>
    <x v="3"/>
    <s v="A1c"/>
    <x v="6"/>
    <m/>
    <x v="0"/>
    <n v="1"/>
    <n v="0"/>
    <n v="0"/>
    <n v="0"/>
    <n v="1"/>
    <n v="0"/>
  </r>
  <r>
    <n v="1712"/>
    <s v="Male"/>
    <d v="1931-03-08T00:00:00"/>
    <n v="92"/>
    <n v="4"/>
    <x v="8"/>
    <x v="1"/>
    <s v="White/Caucasian"/>
    <x v="2"/>
    <s v="A1c"/>
    <x v="239"/>
    <n v="6.051121711730957"/>
    <x v="1"/>
    <n v="1"/>
    <n v="1"/>
    <n v="1"/>
    <n v="1"/>
    <n v="1"/>
    <n v="1"/>
  </r>
  <r>
    <n v="1728"/>
    <s v="Female"/>
    <d v="1971-10-04T00:00:00"/>
    <n v="51"/>
    <n v="4"/>
    <x v="8"/>
    <x v="1"/>
    <s v="White/Caucasian"/>
    <x v="0"/>
    <s v="A1c"/>
    <x v="161"/>
    <n v="7.0989413261413574"/>
    <x v="0"/>
    <n v="1"/>
    <n v="1"/>
    <n v="0"/>
    <n v="0"/>
    <n v="1"/>
    <n v="0"/>
  </r>
  <r>
    <n v="1731"/>
    <s v="Male"/>
    <d v="1938-12-28T00:00:00"/>
    <n v="84"/>
    <n v="4"/>
    <x v="8"/>
    <x v="1"/>
    <s v="White/Caucasian"/>
    <x v="1"/>
    <s v="A1c"/>
    <x v="168"/>
    <n v="5.8"/>
    <x v="1"/>
    <n v="1"/>
    <n v="1"/>
    <n v="0"/>
    <n v="0"/>
    <n v="1"/>
    <n v="0"/>
  </r>
  <r>
    <n v="1772"/>
    <s v="Female"/>
    <d v="1964-07-28T00:00:00"/>
    <n v="58"/>
    <n v="4"/>
    <x v="8"/>
    <x v="2"/>
    <s v="Asian/Chinese/Japanese/Korean/Pacific Islander"/>
    <x v="0"/>
    <s v="A1c"/>
    <x v="605"/>
    <n v="9.938410758972168"/>
    <x v="0"/>
    <n v="1"/>
    <n v="1"/>
    <n v="0"/>
    <n v="0"/>
    <n v="0"/>
    <n v="0"/>
  </r>
  <r>
    <n v="1775"/>
    <s v="Female"/>
    <d v="1957-03-12T00:00:00"/>
    <n v="66"/>
    <n v="4"/>
    <x v="8"/>
    <x v="1"/>
    <s v="White/Caucasian"/>
    <x v="0"/>
    <s v="A1c"/>
    <x v="88"/>
    <n v="8.8061351776123047"/>
    <x v="0"/>
    <n v="1"/>
    <n v="1"/>
    <n v="1"/>
    <n v="1"/>
    <n v="0"/>
    <n v="0"/>
  </r>
  <r>
    <n v="1792"/>
    <s v="Female"/>
    <d v="1948-03-11T00:00:00"/>
    <n v="75"/>
    <n v="4"/>
    <x v="8"/>
    <x v="0"/>
    <s v="Black/African Am"/>
    <x v="0"/>
    <s v="A1c"/>
    <x v="287"/>
    <n v="9.489354133605957"/>
    <x v="0"/>
    <n v="1"/>
    <n v="1"/>
    <n v="0"/>
    <n v="0"/>
    <n v="0"/>
    <n v="0"/>
  </r>
  <r>
    <n v="1794"/>
    <s v="Male"/>
    <d v="1983-03-02T00:00:00"/>
    <n v="40"/>
    <n v="4"/>
    <x v="8"/>
    <x v="1"/>
    <s v="White/Caucasian"/>
    <x v="0"/>
    <s v="A1c"/>
    <x v="328"/>
    <n v="6.8171486854553223"/>
    <x v="0"/>
    <n v="1"/>
    <n v="1"/>
    <n v="1"/>
    <n v="1"/>
    <n v="1"/>
    <n v="1"/>
  </r>
  <r>
    <n v="1795"/>
    <s v="Male"/>
    <d v="1997-01-25T00:00:00"/>
    <n v="26"/>
    <n v="4"/>
    <x v="8"/>
    <x v="1"/>
    <s v="White/Caucasian"/>
    <x v="0"/>
    <s v="A1c"/>
    <x v="417"/>
    <n v="7.1163053512573242"/>
    <x v="0"/>
    <n v="1"/>
    <n v="1"/>
    <n v="0"/>
    <n v="0"/>
    <n v="1"/>
    <n v="0"/>
  </r>
  <r>
    <n v="1806"/>
    <s v="Male"/>
    <d v="2007-06-03T00:00:00"/>
    <n v="16"/>
    <n v="4"/>
    <x v="8"/>
    <x v="1"/>
    <s v="White/Caucasian"/>
    <x v="0"/>
    <s v="A1c"/>
    <x v="22"/>
    <n v="5.9260883331298828"/>
    <x v="1"/>
    <n v="1"/>
    <n v="1"/>
    <n v="1"/>
    <n v="1"/>
    <n v="1"/>
    <n v="1"/>
  </r>
  <r>
    <n v="1808"/>
    <s v="Female"/>
    <d v="1928-02-05T00:00:00"/>
    <n v="95"/>
    <n v="4"/>
    <x v="8"/>
    <x v="1"/>
    <s v="White/Caucasian"/>
    <x v="2"/>
    <s v="A1c"/>
    <x v="588"/>
    <n v="7.7866053581237793"/>
    <x v="1"/>
    <n v="1"/>
    <n v="1"/>
    <n v="1"/>
    <n v="1"/>
    <n v="1"/>
    <n v="1"/>
  </r>
  <r>
    <n v="1822"/>
    <s v="Male"/>
    <d v="1979-05-20T00:00:00"/>
    <n v="44"/>
    <n v="4"/>
    <x v="8"/>
    <x v="1"/>
    <s v="White/Caucasian"/>
    <x v="0"/>
    <s v="A1c"/>
    <x v="65"/>
    <n v="5.889650821685791"/>
    <x v="0"/>
    <n v="1"/>
    <n v="1"/>
    <n v="0"/>
    <n v="0"/>
    <n v="1"/>
    <n v="0"/>
  </r>
  <r>
    <n v="1825"/>
    <s v="Male"/>
    <d v="1991-08-27T00:00:00"/>
    <n v="31"/>
    <n v="4"/>
    <x v="8"/>
    <x v="1"/>
    <s v="White/Caucasian"/>
    <x v="0"/>
    <s v="A1c"/>
    <x v="486"/>
    <n v="6.8697209358215332"/>
    <x v="0"/>
    <n v="1"/>
    <n v="1"/>
    <n v="0"/>
    <n v="0"/>
    <n v="1"/>
    <n v="0"/>
  </r>
  <r>
    <n v="1831"/>
    <s v="Female"/>
    <d v="2010-06-21T00:00:00"/>
    <n v="12"/>
    <n v="4"/>
    <x v="8"/>
    <x v="1"/>
    <s v="White/Caucasian"/>
    <x v="0"/>
    <s v="A1c"/>
    <x v="187"/>
    <n v="7.6627893447875977"/>
    <x v="1"/>
    <n v="1"/>
    <n v="1"/>
    <n v="1"/>
    <n v="1"/>
    <n v="1"/>
    <n v="1"/>
  </r>
  <r>
    <n v="1838"/>
    <s v="Male"/>
    <d v="1965-01-31T00:00:00"/>
    <n v="58"/>
    <n v="4"/>
    <x v="8"/>
    <x v="2"/>
    <s v="Asian/Chinese/Japanese/Korean/Pacific Islander"/>
    <x v="0"/>
    <s v="A1c"/>
    <x v="6"/>
    <m/>
    <x v="0"/>
    <n v="1"/>
    <n v="0"/>
    <n v="0"/>
    <n v="0"/>
    <n v="1"/>
    <n v="0"/>
  </r>
  <r>
    <n v="1842"/>
    <s v="Male"/>
    <d v="1966-07-18T00:00:00"/>
    <n v="56"/>
    <n v="4"/>
    <x v="8"/>
    <x v="1"/>
    <s v="White/Caucasian"/>
    <x v="0"/>
    <s v="A1c"/>
    <x v="130"/>
    <n v="6.5853009223937988"/>
    <x v="0"/>
    <n v="1"/>
    <n v="1"/>
    <n v="1"/>
    <n v="1"/>
    <n v="1"/>
    <n v="1"/>
  </r>
  <r>
    <n v="1851"/>
    <s v="Female"/>
    <d v="1931-03-17T00:00:00"/>
    <n v="92"/>
    <n v="4"/>
    <x v="8"/>
    <x v="1"/>
    <s v="White/Caucasian"/>
    <x v="2"/>
    <s v="A1c"/>
    <x v="295"/>
    <n v="8.2880611419677734"/>
    <x v="1"/>
    <n v="1"/>
    <n v="1"/>
    <n v="1"/>
    <n v="1"/>
    <n v="0"/>
    <n v="0"/>
  </r>
  <r>
    <n v="1853"/>
    <s v="Male"/>
    <d v="1933-11-29T00:00:00"/>
    <n v="89"/>
    <n v="4"/>
    <x v="8"/>
    <x v="1"/>
    <s v="White/Caucasian"/>
    <x v="0"/>
    <s v="A1c"/>
    <x v="485"/>
    <n v="8.8812227249145508"/>
    <x v="1"/>
    <n v="1"/>
    <n v="1"/>
    <n v="1"/>
    <n v="1"/>
    <n v="0"/>
    <n v="0"/>
  </r>
  <r>
    <n v="1856"/>
    <s v="Female"/>
    <d v="1946-03-16T00:00:00"/>
    <n v="77"/>
    <n v="4"/>
    <x v="8"/>
    <x v="1"/>
    <s v="White/Caucasian"/>
    <x v="0"/>
    <s v="A1c"/>
    <x v="18"/>
    <n v="6.1509528160095215"/>
    <x v="1"/>
    <n v="1"/>
    <n v="1"/>
    <n v="1"/>
    <n v="1"/>
    <n v="1"/>
    <n v="1"/>
  </r>
  <r>
    <n v="1859"/>
    <s v="Female"/>
    <d v="1996-03-11T00:00:00"/>
    <n v="27"/>
    <n v="4"/>
    <x v="8"/>
    <x v="3"/>
    <s v="Other"/>
    <x v="0"/>
    <s v="A1c"/>
    <x v="6"/>
    <m/>
    <x v="0"/>
    <n v="1"/>
    <n v="0"/>
    <n v="0"/>
    <n v="0"/>
    <n v="1"/>
    <n v="0"/>
  </r>
  <r>
    <n v="1864"/>
    <s v="Female"/>
    <d v="1979-02-27T00:00:00"/>
    <n v="44"/>
    <n v="4"/>
    <x v="8"/>
    <x v="1"/>
    <s v="White/Caucasian"/>
    <x v="0"/>
    <s v="A1c"/>
    <x v="534"/>
    <n v="8.6868715286254883"/>
    <x v="0"/>
    <n v="1"/>
    <n v="1"/>
    <n v="0"/>
    <n v="0"/>
    <n v="0"/>
    <n v="0"/>
  </r>
  <r>
    <n v="1867"/>
    <s v="Male"/>
    <d v="1943-01-07T00:00:00"/>
    <n v="80"/>
    <n v="4"/>
    <x v="8"/>
    <x v="1"/>
    <s v="White/Caucasian"/>
    <x v="0"/>
    <s v="A1c"/>
    <x v="432"/>
    <n v="8.7081718444824219"/>
    <x v="1"/>
    <n v="1"/>
    <n v="1"/>
    <n v="1"/>
    <n v="1"/>
    <n v="0"/>
    <n v="0"/>
  </r>
  <r>
    <n v="1872"/>
    <s v="Female"/>
    <d v="1936-12-29T00:00:00"/>
    <n v="86"/>
    <n v="4"/>
    <x v="8"/>
    <x v="2"/>
    <s v="Asian/Chinese/Japanese/Korean/Pacific Islander"/>
    <x v="0"/>
    <s v="A1c"/>
    <x v="6"/>
    <m/>
    <x v="1"/>
    <n v="1"/>
    <n v="0"/>
    <n v="0"/>
    <n v="0"/>
    <n v="1"/>
    <n v="0"/>
  </r>
  <r>
    <n v="1875"/>
    <s v="Male"/>
    <d v="1937-02-27T00:00:00"/>
    <n v="86"/>
    <n v="4"/>
    <x v="8"/>
    <x v="1"/>
    <s v="White/Caucasian"/>
    <x v="0"/>
    <s v="A1c"/>
    <x v="331"/>
    <n v="9.4037580490112305"/>
    <x v="1"/>
    <n v="1"/>
    <n v="1"/>
    <n v="0"/>
    <n v="0"/>
    <n v="0"/>
    <n v="0"/>
  </r>
  <r>
    <n v="1876"/>
    <s v="Male"/>
    <d v="1947-01-16T00:00:00"/>
    <n v="76"/>
    <n v="4"/>
    <x v="8"/>
    <x v="1"/>
    <s v="White/Caucasian"/>
    <x v="0"/>
    <s v="A1c"/>
    <x v="212"/>
    <n v="8.0543279647827148"/>
    <x v="1"/>
    <n v="1"/>
    <n v="1"/>
    <n v="1"/>
    <n v="1"/>
    <n v="0"/>
    <n v="0"/>
  </r>
  <r>
    <n v="1886"/>
    <s v="Female"/>
    <d v="1984-08-25T00:00:00"/>
    <n v="38"/>
    <n v="4"/>
    <x v="8"/>
    <x v="1"/>
    <s v="White/Caucasian"/>
    <x v="0"/>
    <s v="A1c"/>
    <x v="474"/>
    <n v="5.9767060279846191"/>
    <x v="0"/>
    <n v="1"/>
    <n v="1"/>
    <n v="0"/>
    <n v="0"/>
    <n v="1"/>
    <n v="0"/>
  </r>
  <r>
    <n v="1888"/>
    <s v="Male"/>
    <d v="1982-01-02T00:00:00"/>
    <n v="41"/>
    <n v="4"/>
    <x v="8"/>
    <x v="1"/>
    <s v="White/Caucasian"/>
    <x v="0"/>
    <s v="A1c"/>
    <x v="479"/>
    <n v="6.9377970695495605"/>
    <x v="0"/>
    <n v="1"/>
    <n v="1"/>
    <n v="0"/>
    <n v="0"/>
    <n v="1"/>
    <n v="0"/>
  </r>
  <r>
    <n v="1926"/>
    <s v="Female"/>
    <d v="2001-10-07T00:00:00"/>
    <n v="21"/>
    <n v="4"/>
    <x v="8"/>
    <x v="1"/>
    <s v="White/Caucasian"/>
    <x v="0"/>
    <s v="A1c"/>
    <x v="277"/>
    <n v="9.998164176940918"/>
    <x v="0"/>
    <n v="1"/>
    <n v="1"/>
    <n v="0"/>
    <n v="0"/>
    <n v="0"/>
    <n v="0"/>
  </r>
  <r>
    <n v="1936"/>
    <s v="Male"/>
    <d v="1943-10-11T00:00:00"/>
    <n v="79"/>
    <n v="4"/>
    <x v="8"/>
    <x v="1"/>
    <s v="White/Caucasian"/>
    <x v="0"/>
    <s v="A1c"/>
    <x v="606"/>
    <n v="6.7605328559875488"/>
    <x v="1"/>
    <n v="1"/>
    <n v="1"/>
    <n v="0"/>
    <n v="0"/>
    <n v="1"/>
    <n v="0"/>
  </r>
  <r>
    <n v="1951"/>
    <s v="Female"/>
    <d v="1941-11-18T00:00:00"/>
    <n v="81"/>
    <n v="4"/>
    <x v="8"/>
    <x v="2"/>
    <s v="Asian/Chinese/Japanese/Korean/Pacific Islander"/>
    <x v="0"/>
    <s v="A1c"/>
    <x v="6"/>
    <m/>
    <x v="1"/>
    <n v="1"/>
    <n v="0"/>
    <n v="0"/>
    <n v="0"/>
    <n v="1"/>
    <n v="0"/>
  </r>
  <r>
    <n v="1987"/>
    <s v="Female"/>
    <d v="1993-08-30T00:00:00"/>
    <n v="29"/>
    <n v="4"/>
    <x v="8"/>
    <x v="1"/>
    <s v="White/Caucasian"/>
    <x v="0"/>
    <s v="A1c"/>
    <x v="192"/>
    <n v="8.1233367919921875"/>
    <x v="0"/>
    <n v="1"/>
    <n v="1"/>
    <n v="1"/>
    <n v="1"/>
    <n v="0"/>
    <n v="0"/>
  </r>
  <r>
    <n v="1992"/>
    <s v="Female"/>
    <d v="1981-02-04T00:00:00"/>
    <n v="42"/>
    <n v="4"/>
    <x v="8"/>
    <x v="1"/>
    <s v="White/Caucasian"/>
    <x v="0"/>
    <s v="A1c"/>
    <x v="130"/>
    <n v="9.5810489654541016"/>
    <x v="0"/>
    <n v="1"/>
    <n v="1"/>
    <n v="1"/>
    <n v="1"/>
    <n v="0"/>
    <n v="0"/>
  </r>
  <r>
    <n v="1993"/>
    <s v="Male"/>
    <d v="1979-09-19T00:00:00"/>
    <n v="43"/>
    <n v="4"/>
    <x v="8"/>
    <x v="1"/>
    <s v="White/Caucasian"/>
    <x v="0"/>
    <s v="A1c"/>
    <x v="452"/>
    <n v="6.1337285041809082"/>
    <x v="0"/>
    <n v="1"/>
    <n v="1"/>
    <n v="1"/>
    <n v="1"/>
    <n v="1"/>
    <n v="1"/>
  </r>
  <r>
    <n v="1994"/>
    <s v="Male"/>
    <d v="1928-03-03T00:00:00"/>
    <n v="95"/>
    <n v="4"/>
    <x v="8"/>
    <x v="1"/>
    <s v="White/Caucasian"/>
    <x v="2"/>
    <s v="A1c"/>
    <x v="478"/>
    <n v="7.3108530044555664"/>
    <x v="1"/>
    <n v="1"/>
    <n v="1"/>
    <n v="1"/>
    <n v="1"/>
    <n v="1"/>
    <n v="1"/>
  </r>
  <r>
    <n v="1998"/>
    <s v="Female"/>
    <d v="1991-10-30T00:00:00"/>
    <n v="31"/>
    <n v="4"/>
    <x v="8"/>
    <x v="1"/>
    <s v="White/Caucasian"/>
    <x v="0"/>
    <s v="A1c"/>
    <x v="189"/>
    <n v="9.4393539428710938"/>
    <x v="0"/>
    <n v="1"/>
    <n v="1"/>
    <n v="1"/>
    <n v="1"/>
    <n v="0"/>
    <n v="0"/>
  </r>
  <r>
    <n v="2000"/>
    <s v="Male"/>
    <d v="1973-07-18T00:00:00"/>
    <n v="49"/>
    <n v="4"/>
    <x v="8"/>
    <x v="1"/>
    <s v="White/Caucasian"/>
    <x v="0"/>
    <s v="A1c"/>
    <x v="257"/>
    <n v="5.9151520729064941"/>
    <x v="0"/>
    <n v="1"/>
    <n v="1"/>
    <n v="1"/>
    <n v="1"/>
    <n v="1"/>
    <n v="1"/>
  </r>
  <r>
    <n v="2008"/>
    <s v="Female"/>
    <d v="1926-04-22T00:00:00"/>
    <n v="97"/>
    <n v="4"/>
    <x v="8"/>
    <x v="4"/>
    <s v="Unknown"/>
    <x v="2"/>
    <s v="A1c"/>
    <x v="6"/>
    <m/>
    <x v="1"/>
    <n v="1"/>
    <n v="0"/>
    <n v="0"/>
    <n v="0"/>
    <n v="1"/>
    <n v="0"/>
  </r>
  <r>
    <n v="2010"/>
    <s v="Female"/>
    <d v="1927-07-12T00:00:00"/>
    <n v="95"/>
    <n v="4"/>
    <x v="8"/>
    <x v="1"/>
    <s v="White/Caucasian"/>
    <x v="2"/>
    <s v="A1c"/>
    <x v="13"/>
    <n v="6.994013786315918"/>
    <x v="1"/>
    <n v="1"/>
    <n v="1"/>
    <n v="1"/>
    <n v="1"/>
    <n v="1"/>
    <n v="1"/>
  </r>
  <r>
    <n v="2016"/>
    <s v="Male"/>
    <d v="1962-03-18T00:00:00"/>
    <n v="61"/>
    <n v="4"/>
    <x v="8"/>
    <x v="1"/>
    <s v="White/Caucasian"/>
    <x v="0"/>
    <s v="A1c"/>
    <x v="555"/>
    <n v="7.7889299392700195"/>
    <x v="0"/>
    <n v="1"/>
    <n v="1"/>
    <n v="1"/>
    <n v="1"/>
    <n v="1"/>
    <n v="1"/>
  </r>
  <r>
    <n v="2026"/>
    <s v="Male"/>
    <d v="1936-08-09T00:00:00"/>
    <n v="86"/>
    <n v="4"/>
    <x v="8"/>
    <x v="1"/>
    <s v="White/Caucasian"/>
    <x v="0"/>
    <s v="A1c"/>
    <x v="257"/>
    <n v="8.7698278427124023"/>
    <x v="1"/>
    <n v="1"/>
    <n v="1"/>
    <n v="1"/>
    <n v="1"/>
    <n v="0"/>
    <n v="0"/>
  </r>
  <r>
    <n v="2033"/>
    <s v="Male"/>
    <d v="1928-09-05T00:00:00"/>
    <n v="94"/>
    <n v="4"/>
    <x v="8"/>
    <x v="1"/>
    <s v="White/Caucasian"/>
    <x v="2"/>
    <s v="A1c"/>
    <x v="471"/>
    <n v="9.3739213943481445"/>
    <x v="1"/>
    <n v="1"/>
    <n v="1"/>
    <n v="1"/>
    <n v="1"/>
    <n v="0"/>
    <n v="0"/>
  </r>
  <r>
    <n v="2040"/>
    <s v="Female"/>
    <d v="1980-06-08T00:00:00"/>
    <n v="43"/>
    <n v="4"/>
    <x v="8"/>
    <x v="1"/>
    <s v="White/Caucasian"/>
    <x v="0"/>
    <s v="A1c"/>
    <x v="547"/>
    <n v="9.3162031173706055"/>
    <x v="0"/>
    <n v="1"/>
    <n v="1"/>
    <n v="1"/>
    <n v="1"/>
    <n v="0"/>
    <n v="0"/>
  </r>
  <r>
    <n v="2059"/>
    <s v="Male"/>
    <d v="1960-11-08T00:00:00"/>
    <n v="62"/>
    <n v="4"/>
    <x v="8"/>
    <x v="1"/>
    <s v="White/Caucasian"/>
    <x v="0"/>
    <s v="A1c"/>
    <x v="249"/>
    <n v="8.6152706146240234"/>
    <x v="0"/>
    <n v="1"/>
    <n v="1"/>
    <n v="0"/>
    <n v="0"/>
    <n v="0"/>
    <n v="0"/>
  </r>
  <r>
    <n v="2070"/>
    <s v="Male"/>
    <d v="1996-07-18T00:00:00"/>
    <n v="26"/>
    <n v="4"/>
    <x v="8"/>
    <x v="1"/>
    <s v="White/Caucasian"/>
    <x v="0"/>
    <s v="A1c"/>
    <x v="425"/>
    <n v="7.483710765838623"/>
    <x v="0"/>
    <n v="1"/>
    <n v="1"/>
    <n v="0"/>
    <n v="0"/>
    <n v="1"/>
    <n v="0"/>
  </r>
  <r>
    <n v="2074"/>
    <s v="Male"/>
    <d v="1980-06-10T00:00:00"/>
    <n v="43"/>
    <n v="4"/>
    <x v="8"/>
    <x v="1"/>
    <s v="White/Caucasian"/>
    <x v="0"/>
    <s v="A1c"/>
    <x v="568"/>
    <n v="8.5089378356933594"/>
    <x v="0"/>
    <n v="1"/>
    <n v="1"/>
    <n v="1"/>
    <n v="1"/>
    <n v="0"/>
    <n v="0"/>
  </r>
  <r>
    <n v="2109"/>
    <s v="Male"/>
    <d v="1966-04-21T00:00:00"/>
    <n v="57"/>
    <n v="4"/>
    <x v="8"/>
    <x v="1"/>
    <s v="White/Caucasian"/>
    <x v="0"/>
    <s v="A1c"/>
    <x v="241"/>
    <n v="8.4052295684814453"/>
    <x v="0"/>
    <n v="1"/>
    <n v="1"/>
    <n v="1"/>
    <n v="1"/>
    <n v="0"/>
    <n v="0"/>
  </r>
  <r>
    <n v="2120"/>
    <s v="Male"/>
    <d v="1992-02-17T00:00:00"/>
    <n v="31"/>
    <n v="4"/>
    <x v="8"/>
    <x v="1"/>
    <s v="White/Caucasian"/>
    <x v="0"/>
    <s v="A1c"/>
    <x v="427"/>
    <n v="8.4584712982177734"/>
    <x v="0"/>
    <n v="1"/>
    <n v="1"/>
    <n v="0"/>
    <n v="0"/>
    <n v="0"/>
    <n v="0"/>
  </r>
  <r>
    <n v="2134"/>
    <s v="Female"/>
    <d v="1981-11-30T00:00:00"/>
    <n v="41"/>
    <n v="4"/>
    <x v="8"/>
    <x v="1"/>
    <s v="White/Caucasian"/>
    <x v="0"/>
    <s v="A1c"/>
    <x v="62"/>
    <n v="7.2297124862670898"/>
    <x v="0"/>
    <n v="1"/>
    <n v="1"/>
    <n v="0"/>
    <n v="0"/>
    <n v="1"/>
    <n v="0"/>
  </r>
  <r>
    <n v="2135"/>
    <s v="Female"/>
    <d v="1960-07-03T00:00:00"/>
    <n v="62"/>
    <n v="4"/>
    <x v="8"/>
    <x v="1"/>
    <s v="White/Caucasian"/>
    <x v="0"/>
    <s v="A1c"/>
    <x v="340"/>
    <n v="8.6900472640991211"/>
    <x v="0"/>
    <n v="1"/>
    <n v="1"/>
    <n v="1"/>
    <n v="1"/>
    <n v="0"/>
    <n v="0"/>
  </r>
  <r>
    <n v="2154"/>
    <s v="Male"/>
    <d v="1990-12-09T00:00:00"/>
    <n v="32"/>
    <n v="4"/>
    <x v="8"/>
    <x v="1"/>
    <s v="White/Caucasian"/>
    <x v="0"/>
    <s v="A1c"/>
    <x v="216"/>
    <n v="6.4150285720825195"/>
    <x v="0"/>
    <n v="1"/>
    <n v="1"/>
    <n v="1"/>
    <n v="1"/>
    <n v="1"/>
    <n v="1"/>
  </r>
  <r>
    <n v="2170"/>
    <s v="Male"/>
    <d v="1983-08-18T00:00:00"/>
    <n v="39"/>
    <n v="4"/>
    <x v="8"/>
    <x v="1"/>
    <s v="White/Caucasian"/>
    <x v="0"/>
    <s v="A1c"/>
    <x v="607"/>
    <n v="8.501408576965332"/>
    <x v="0"/>
    <n v="1"/>
    <n v="1"/>
    <n v="0"/>
    <n v="0"/>
    <n v="0"/>
    <n v="0"/>
  </r>
  <r>
    <n v="2171"/>
    <s v="Male"/>
    <d v="2010-09-23T00:00:00"/>
    <n v="12"/>
    <n v="4"/>
    <x v="8"/>
    <x v="1"/>
    <s v="White/Caucasian"/>
    <x v="0"/>
    <s v="A1c"/>
    <x v="436"/>
    <n v="9.067194938659668"/>
    <x v="1"/>
    <n v="1"/>
    <n v="1"/>
    <n v="1"/>
    <n v="1"/>
    <n v="0"/>
    <n v="0"/>
  </r>
  <r>
    <n v="2172"/>
    <s v="Male"/>
    <d v="1937-10-06T00:00:00"/>
    <n v="85"/>
    <n v="4"/>
    <x v="8"/>
    <x v="5"/>
    <s v="Am Indian/Alaskan Native/AMERICAN INDIAN"/>
    <x v="1"/>
    <s v="A1c"/>
    <x v="273"/>
    <n v="6.4"/>
    <x v="1"/>
    <n v="1"/>
    <n v="1"/>
    <n v="0"/>
    <n v="0"/>
    <n v="1"/>
    <n v="0"/>
  </r>
  <r>
    <n v="2181"/>
    <s v="Female"/>
    <d v="1932-07-13T00:00:00"/>
    <n v="90"/>
    <n v="4"/>
    <x v="8"/>
    <x v="1"/>
    <s v="White/Caucasian"/>
    <x v="0"/>
    <s v="A1c"/>
    <x v="10"/>
    <n v="6.6478543281555176"/>
    <x v="1"/>
    <n v="1"/>
    <n v="1"/>
    <n v="0"/>
    <n v="0"/>
    <n v="1"/>
    <n v="0"/>
  </r>
  <r>
    <n v="2183"/>
    <s v="Female"/>
    <d v="1998-02-12T00:00:00"/>
    <n v="25"/>
    <n v="4"/>
    <x v="8"/>
    <x v="1"/>
    <s v="White/Caucasian"/>
    <x v="0"/>
    <s v="A1c"/>
    <x v="550"/>
    <n v="5.9979267120361328"/>
    <x v="0"/>
    <n v="1"/>
    <n v="1"/>
    <n v="1"/>
    <n v="1"/>
    <n v="1"/>
    <n v="1"/>
  </r>
  <r>
    <n v="2189"/>
    <s v="Male"/>
    <d v="1952-09-24T00:00:00"/>
    <n v="70"/>
    <n v="4"/>
    <x v="8"/>
    <x v="1"/>
    <s v="White/Caucasian"/>
    <x v="0"/>
    <s v="A1c"/>
    <x v="133"/>
    <n v="9.0184993743896484"/>
    <x v="0"/>
    <n v="1"/>
    <n v="1"/>
    <n v="1"/>
    <n v="1"/>
    <n v="0"/>
    <n v="0"/>
  </r>
  <r>
    <n v="2201"/>
    <s v="Male"/>
    <d v="1950-06-19T00:00:00"/>
    <n v="73"/>
    <n v="4"/>
    <x v="8"/>
    <x v="1"/>
    <s v="White/Caucasian"/>
    <x v="0"/>
    <s v="A1c"/>
    <x v="389"/>
    <n v="9.3882827758789063"/>
    <x v="0"/>
    <n v="1"/>
    <n v="1"/>
    <n v="1"/>
    <n v="1"/>
    <n v="0"/>
    <n v="0"/>
  </r>
  <r>
    <n v="2208"/>
    <s v="Female"/>
    <d v="2001-04-28T00:00:00"/>
    <n v="22"/>
    <n v="4"/>
    <x v="8"/>
    <x v="1"/>
    <s v="White/Caucasian"/>
    <x v="0"/>
    <s v="A1c"/>
    <x v="438"/>
    <n v="6.2879862785339355"/>
    <x v="0"/>
    <n v="1"/>
    <n v="1"/>
    <n v="1"/>
    <n v="1"/>
    <n v="1"/>
    <n v="1"/>
  </r>
  <r>
    <n v="2258"/>
    <s v="Male"/>
    <d v="1962-06-30T00:00:00"/>
    <n v="60"/>
    <n v="4"/>
    <x v="8"/>
    <x v="1"/>
    <s v="White/Caucasian"/>
    <x v="0"/>
    <s v="A1c"/>
    <x v="142"/>
    <n v="7.698634147644043"/>
    <x v="0"/>
    <n v="1"/>
    <n v="1"/>
    <n v="0"/>
    <n v="0"/>
    <n v="1"/>
    <n v="0"/>
  </r>
  <r>
    <n v="2262"/>
    <s v="Male"/>
    <d v="1976-02-18T00:00:00"/>
    <n v="47"/>
    <n v="4"/>
    <x v="8"/>
    <x v="1"/>
    <s v="White/Caucasian"/>
    <x v="0"/>
    <s v="A1c"/>
    <x v="599"/>
    <n v="8.1721906661987305"/>
    <x v="0"/>
    <n v="1"/>
    <n v="1"/>
    <n v="0"/>
    <n v="0"/>
    <n v="0"/>
    <n v="0"/>
  </r>
  <r>
    <n v="2267"/>
    <s v="Female"/>
    <d v="1990-05-10T00:00:00"/>
    <n v="33"/>
    <n v="4"/>
    <x v="8"/>
    <x v="0"/>
    <s v="Black/African Am"/>
    <x v="0"/>
    <s v="A1c"/>
    <x v="608"/>
    <n v="8.6408767700195313"/>
    <x v="0"/>
    <n v="1"/>
    <n v="1"/>
    <n v="0"/>
    <n v="0"/>
    <n v="0"/>
    <n v="0"/>
  </r>
  <r>
    <n v="2287"/>
    <s v="Female"/>
    <d v="1955-04-26T00:00:00"/>
    <n v="68"/>
    <n v="4"/>
    <x v="8"/>
    <x v="1"/>
    <s v="White/Caucasian"/>
    <x v="0"/>
    <s v="A1c"/>
    <x v="287"/>
    <n v="8.8352298736572266"/>
    <x v="0"/>
    <n v="1"/>
    <n v="1"/>
    <n v="0"/>
    <n v="0"/>
    <n v="0"/>
    <n v="0"/>
  </r>
  <r>
    <n v="2299"/>
    <s v="Male"/>
    <d v="1977-09-16T00:00:00"/>
    <n v="45"/>
    <n v="4"/>
    <x v="8"/>
    <x v="1"/>
    <s v="White/Caucasian"/>
    <x v="0"/>
    <s v="A1c"/>
    <x v="53"/>
    <n v="7.9852752685546875"/>
    <x v="0"/>
    <n v="1"/>
    <n v="1"/>
    <n v="1"/>
    <n v="1"/>
    <n v="1"/>
    <n v="1"/>
  </r>
  <r>
    <n v="2304"/>
    <s v="Male"/>
    <d v="1957-12-06T00:00:00"/>
    <n v="65"/>
    <n v="4"/>
    <x v="8"/>
    <x v="2"/>
    <s v="Asian/Chinese/Japanese/Korean/Pacific Islander"/>
    <x v="0"/>
    <s v="A1c"/>
    <x v="6"/>
    <m/>
    <x v="0"/>
    <n v="1"/>
    <n v="0"/>
    <n v="0"/>
    <n v="0"/>
    <n v="1"/>
    <n v="0"/>
  </r>
  <r>
    <n v="2309"/>
    <s v="Male"/>
    <d v="2008-02-08T00:00:00"/>
    <n v="15"/>
    <n v="4"/>
    <x v="8"/>
    <x v="0"/>
    <s v="Black/African Am"/>
    <x v="0"/>
    <s v="A1c"/>
    <x v="172"/>
    <n v="8.1756620407104492"/>
    <x v="1"/>
    <n v="1"/>
    <n v="1"/>
    <n v="1"/>
    <n v="1"/>
    <n v="0"/>
    <n v="0"/>
  </r>
  <r>
    <n v="2314"/>
    <s v="Male"/>
    <d v="1955-04-04T00:00:00"/>
    <n v="68"/>
    <n v="4"/>
    <x v="8"/>
    <x v="1"/>
    <s v="White/Caucasian"/>
    <x v="0"/>
    <s v="A1c"/>
    <x v="133"/>
    <n v="6.4968752861022949"/>
    <x v="0"/>
    <n v="1"/>
    <n v="1"/>
    <n v="1"/>
    <n v="1"/>
    <n v="1"/>
    <n v="1"/>
  </r>
  <r>
    <n v="2332"/>
    <s v="Female"/>
    <d v="1963-11-01T00:00:00"/>
    <n v="59"/>
    <n v="4"/>
    <x v="8"/>
    <x v="1"/>
    <s v="White/Caucasian"/>
    <x v="0"/>
    <s v="A1c"/>
    <x v="531"/>
    <n v="8.771820068359375"/>
    <x v="0"/>
    <n v="1"/>
    <n v="1"/>
    <n v="1"/>
    <n v="1"/>
    <n v="0"/>
    <n v="0"/>
  </r>
  <r>
    <n v="2335"/>
    <s v="Male"/>
    <d v="1999-06-04T00:00:00"/>
    <n v="24"/>
    <n v="4"/>
    <x v="8"/>
    <x v="1"/>
    <s v="White/Caucasian"/>
    <x v="0"/>
    <s v="A1c"/>
    <x v="609"/>
    <n v="7.3744449615478516"/>
    <x v="0"/>
    <n v="1"/>
    <n v="1"/>
    <n v="0"/>
    <n v="0"/>
    <n v="1"/>
    <n v="0"/>
  </r>
  <r>
    <n v="2342"/>
    <s v="Male"/>
    <d v="1932-03-05T00:00:00"/>
    <n v="91"/>
    <n v="4"/>
    <x v="8"/>
    <x v="1"/>
    <s v="White/Caucasian"/>
    <x v="2"/>
    <s v="A1c"/>
    <x v="279"/>
    <n v="6.6125893592834473"/>
    <x v="1"/>
    <n v="1"/>
    <n v="1"/>
    <n v="1"/>
    <n v="1"/>
    <n v="1"/>
    <n v="1"/>
  </r>
  <r>
    <n v="2344"/>
    <s v="Male"/>
    <d v="2003-04-26T00:00:00"/>
    <n v="20"/>
    <n v="4"/>
    <x v="8"/>
    <x v="1"/>
    <s v="White/Caucasian"/>
    <x v="0"/>
    <s v="A1c"/>
    <x v="467"/>
    <n v="5.9211006164550781"/>
    <x v="0"/>
    <n v="1"/>
    <n v="1"/>
    <n v="1"/>
    <n v="1"/>
    <n v="1"/>
    <n v="1"/>
  </r>
  <r>
    <n v="2346"/>
    <s v="Male"/>
    <d v="1993-11-26T00:00:00"/>
    <n v="29"/>
    <n v="4"/>
    <x v="8"/>
    <x v="1"/>
    <s v="White/Caucasian"/>
    <x v="0"/>
    <s v="A1c"/>
    <x v="577"/>
    <n v="7.0106797218322754"/>
    <x v="0"/>
    <n v="1"/>
    <n v="1"/>
    <n v="0"/>
    <n v="0"/>
    <n v="1"/>
    <n v="0"/>
  </r>
  <r>
    <n v="2349"/>
    <s v="Male"/>
    <d v="1945-09-10T00:00:00"/>
    <n v="77"/>
    <n v="4"/>
    <x v="8"/>
    <x v="1"/>
    <s v="White/Caucasian"/>
    <x v="0"/>
    <s v="A1c"/>
    <x v="240"/>
    <n v="7.2683167457580566"/>
    <x v="1"/>
    <n v="1"/>
    <n v="1"/>
    <n v="0"/>
    <n v="0"/>
    <n v="1"/>
    <n v="0"/>
  </r>
  <r>
    <n v="2363"/>
    <s v="Male"/>
    <d v="1971-08-05T00:00:00"/>
    <n v="51"/>
    <n v="4"/>
    <x v="8"/>
    <x v="1"/>
    <s v="White/Caucasian"/>
    <x v="0"/>
    <s v="A1c"/>
    <x v="257"/>
    <n v="9.7384672164916992"/>
    <x v="0"/>
    <n v="1"/>
    <n v="1"/>
    <n v="1"/>
    <n v="1"/>
    <n v="0"/>
    <n v="0"/>
  </r>
  <r>
    <n v="2366"/>
    <s v="Female"/>
    <d v="2000-06-10T00:00:00"/>
    <n v="22"/>
    <n v="4"/>
    <x v="8"/>
    <x v="1"/>
    <s v="White/Caucasian"/>
    <x v="0"/>
    <s v="A1c"/>
    <x v="174"/>
    <n v="8.7567262649536133"/>
    <x v="0"/>
    <n v="1"/>
    <n v="1"/>
    <n v="1"/>
    <n v="1"/>
    <n v="0"/>
    <n v="0"/>
  </r>
  <r>
    <n v="2374"/>
    <s v="Male"/>
    <d v="1927-03-05T00:00:00"/>
    <n v="96"/>
    <n v="4"/>
    <x v="8"/>
    <x v="1"/>
    <s v="White/Caucasian"/>
    <x v="2"/>
    <s v="A1c"/>
    <x v="296"/>
    <n v="9.1666288375854492"/>
    <x v="1"/>
    <n v="1"/>
    <n v="1"/>
    <n v="1"/>
    <n v="1"/>
    <n v="0"/>
    <n v="0"/>
  </r>
  <r>
    <n v="2382"/>
    <s v="Female"/>
    <d v="1959-11-26T00:00:00"/>
    <n v="63"/>
    <n v="4"/>
    <x v="8"/>
    <x v="1"/>
    <s v="White/Caucasian"/>
    <x v="0"/>
    <s v="A1c"/>
    <x v="379"/>
    <n v="9.0468606948852539"/>
    <x v="0"/>
    <n v="1"/>
    <n v="1"/>
    <n v="1"/>
    <n v="1"/>
    <n v="0"/>
    <n v="0"/>
  </r>
  <r>
    <n v="2385"/>
    <s v="Male"/>
    <d v="1993-03-16T00:00:00"/>
    <n v="30"/>
    <n v="4"/>
    <x v="8"/>
    <x v="1"/>
    <s v="White/Caucasian"/>
    <x v="0"/>
    <s v="A1c"/>
    <x v="142"/>
    <n v="7.181126594543457"/>
    <x v="0"/>
    <n v="1"/>
    <n v="1"/>
    <n v="0"/>
    <n v="0"/>
    <n v="1"/>
    <n v="0"/>
  </r>
  <r>
    <n v="2396"/>
    <s v="Male"/>
    <d v="1963-05-01T00:00:00"/>
    <n v="60"/>
    <n v="4"/>
    <x v="8"/>
    <x v="1"/>
    <s v="White/Caucasian"/>
    <x v="0"/>
    <s v="A1c"/>
    <x v="128"/>
    <n v="8.1958999633789063"/>
    <x v="0"/>
    <n v="1"/>
    <n v="1"/>
    <n v="1"/>
    <n v="1"/>
    <n v="0"/>
    <n v="0"/>
  </r>
  <r>
    <n v="2406"/>
    <s v="Male"/>
    <d v="1970-11-10T00:00:00"/>
    <n v="52"/>
    <n v="4"/>
    <x v="8"/>
    <x v="0"/>
    <s v="Black/African Am"/>
    <x v="0"/>
    <s v="A1c"/>
    <x v="368"/>
    <n v="8.2787494659423828"/>
    <x v="0"/>
    <n v="1"/>
    <n v="1"/>
    <n v="0"/>
    <n v="0"/>
    <n v="0"/>
    <n v="0"/>
  </r>
  <r>
    <n v="2409"/>
    <s v="Female"/>
    <d v="1996-10-04T00:00:00"/>
    <n v="26"/>
    <n v="4"/>
    <x v="8"/>
    <x v="1"/>
    <s v="White/Caucasian"/>
    <x v="0"/>
    <s v="A1c"/>
    <x v="610"/>
    <n v="8.899052619934082"/>
    <x v="0"/>
    <n v="1"/>
    <n v="1"/>
    <n v="1"/>
    <n v="1"/>
    <n v="0"/>
    <n v="0"/>
  </r>
  <r>
    <n v="2411"/>
    <s v="Female"/>
    <d v="1930-05-05T00:00:00"/>
    <n v="93"/>
    <n v="4"/>
    <x v="8"/>
    <x v="2"/>
    <s v="Asian/Chinese/Japanese/Korean/Pacific Islander"/>
    <x v="2"/>
    <s v="A1c"/>
    <x v="611"/>
    <n v="9.7444343566894531"/>
    <x v="1"/>
    <n v="1"/>
    <n v="1"/>
    <n v="0"/>
    <n v="0"/>
    <n v="0"/>
    <n v="0"/>
  </r>
  <r>
    <n v="2427"/>
    <s v="Female"/>
    <d v="1985-08-04T00:00:00"/>
    <n v="37"/>
    <n v="4"/>
    <x v="8"/>
    <x v="0"/>
    <s v="Black/African Am"/>
    <x v="3"/>
    <s v="A1c"/>
    <x v="277"/>
    <n v="8.1036176681518555"/>
    <x v="0"/>
    <n v="1"/>
    <n v="1"/>
    <n v="0"/>
    <n v="0"/>
    <n v="0"/>
    <n v="0"/>
  </r>
  <r>
    <n v="2443"/>
    <s v="Male"/>
    <d v="1949-09-15T00:00:00"/>
    <n v="73"/>
    <n v="4"/>
    <x v="8"/>
    <x v="1"/>
    <s v="White/Caucasian"/>
    <x v="0"/>
    <s v="A1c"/>
    <x v="558"/>
    <n v="8.9608573913574219"/>
    <x v="0"/>
    <n v="1"/>
    <n v="1"/>
    <n v="1"/>
    <n v="1"/>
    <n v="0"/>
    <n v="0"/>
  </r>
  <r>
    <n v="2447"/>
    <s v="Male"/>
    <d v="1956-07-18T00:00:00"/>
    <n v="66"/>
    <n v="4"/>
    <x v="8"/>
    <x v="1"/>
    <s v="White/Caucasian"/>
    <x v="0"/>
    <s v="A1c"/>
    <x v="377"/>
    <n v="5.9986963272094727"/>
    <x v="0"/>
    <n v="1"/>
    <n v="1"/>
    <n v="0"/>
    <n v="0"/>
    <n v="1"/>
    <n v="0"/>
  </r>
  <r>
    <n v="2452"/>
    <s v="Female"/>
    <d v="1985-02-27T00:00:00"/>
    <n v="38"/>
    <n v="4"/>
    <x v="8"/>
    <x v="1"/>
    <s v="White/Caucasian"/>
    <x v="0"/>
    <s v="A1c"/>
    <x v="195"/>
    <n v="7.4266834259033203"/>
    <x v="0"/>
    <n v="1"/>
    <n v="1"/>
    <n v="1"/>
    <n v="1"/>
    <n v="1"/>
    <n v="1"/>
  </r>
  <r>
    <n v="2454"/>
    <s v="Female"/>
    <d v="1950-07-15T00:00:00"/>
    <n v="72"/>
    <n v="4"/>
    <x v="8"/>
    <x v="1"/>
    <s v="White/Caucasian"/>
    <x v="0"/>
    <s v="A1c"/>
    <x v="169"/>
    <n v="8.1316938400268555"/>
    <x v="0"/>
    <n v="1"/>
    <n v="1"/>
    <n v="1"/>
    <n v="1"/>
    <n v="0"/>
    <n v="0"/>
  </r>
  <r>
    <n v="2493"/>
    <s v="Male"/>
    <d v="2004-09-30T00:00:00"/>
    <n v="18"/>
    <n v="4"/>
    <x v="8"/>
    <x v="1"/>
    <s v="White/Caucasian"/>
    <x v="0"/>
    <s v="A1c"/>
    <x v="369"/>
    <n v="7.2887015342712402"/>
    <x v="0"/>
    <n v="1"/>
    <n v="1"/>
    <n v="0"/>
    <n v="0"/>
    <n v="1"/>
    <n v="0"/>
  </r>
  <r>
    <n v="2500"/>
    <s v="Female"/>
    <d v="1973-02-28T00:00:00"/>
    <n v="50"/>
    <n v="4"/>
    <x v="8"/>
    <x v="1"/>
    <s v="White/Caucasian"/>
    <x v="0"/>
    <s v="A1c"/>
    <x v="594"/>
    <n v="7.6343379020690918"/>
    <x v="0"/>
    <n v="1"/>
    <n v="1"/>
    <n v="0"/>
    <n v="0"/>
    <n v="1"/>
    <n v="0"/>
  </r>
  <r>
    <n v="2502"/>
    <s v="Female"/>
    <d v="1949-08-21T00:00:00"/>
    <n v="73"/>
    <n v="4"/>
    <x v="8"/>
    <x v="1"/>
    <s v="White/Caucasian"/>
    <x v="0"/>
    <s v="A1c"/>
    <x v="612"/>
    <n v="5.9912042617797852"/>
    <x v="0"/>
    <n v="1"/>
    <n v="1"/>
    <n v="0"/>
    <n v="0"/>
    <n v="1"/>
    <n v="0"/>
  </r>
  <r>
    <n v="2509"/>
    <s v="Male"/>
    <d v="1926-03-01T00:00:00"/>
    <n v="97"/>
    <n v="4"/>
    <x v="8"/>
    <x v="1"/>
    <s v="White/Caucasian"/>
    <x v="2"/>
    <s v="A1c"/>
    <x v="253"/>
    <n v="5.9513769149780273"/>
    <x v="1"/>
    <n v="1"/>
    <n v="1"/>
    <n v="0"/>
    <n v="0"/>
    <n v="1"/>
    <n v="0"/>
  </r>
  <r>
    <n v="2510"/>
    <s v="Male"/>
    <d v="1990-02-24T00:00:00"/>
    <n v="33"/>
    <n v="4"/>
    <x v="8"/>
    <x v="1"/>
    <s v="White/Caucasian"/>
    <x v="0"/>
    <s v="A1c"/>
    <x v="539"/>
    <n v="9.3579263687133789"/>
    <x v="0"/>
    <n v="1"/>
    <n v="1"/>
    <n v="1"/>
    <n v="1"/>
    <n v="0"/>
    <n v="0"/>
  </r>
  <r>
    <n v="2519"/>
    <s v="Female"/>
    <d v="2006-12-22T00:00:00"/>
    <n v="16"/>
    <n v="4"/>
    <x v="8"/>
    <x v="1"/>
    <s v="White/Caucasian"/>
    <x v="0"/>
    <s v="A1c"/>
    <x v="363"/>
    <n v="6.9058656692504883"/>
    <x v="1"/>
    <n v="1"/>
    <n v="1"/>
    <n v="1"/>
    <n v="1"/>
    <n v="1"/>
    <n v="1"/>
  </r>
  <r>
    <n v="2526"/>
    <s v="Female"/>
    <d v="2004-03-14T00:00:00"/>
    <n v="19"/>
    <n v="4"/>
    <x v="8"/>
    <x v="0"/>
    <s v="Black/African Am"/>
    <x v="0"/>
    <s v="A1c"/>
    <x v="568"/>
    <n v="6.2764787673950195"/>
    <x v="0"/>
    <n v="1"/>
    <n v="1"/>
    <n v="1"/>
    <n v="1"/>
    <n v="1"/>
    <n v="1"/>
  </r>
  <r>
    <n v="2545"/>
    <s v="Female"/>
    <d v="1994-04-18T00:00:00"/>
    <n v="29"/>
    <n v="4"/>
    <x v="8"/>
    <x v="1"/>
    <s v="White/Caucasian"/>
    <x v="0"/>
    <s v="A1c"/>
    <x v="264"/>
    <n v="9.3008842468261719"/>
    <x v="0"/>
    <n v="1"/>
    <n v="1"/>
    <n v="1"/>
    <n v="1"/>
    <n v="0"/>
    <n v="0"/>
  </r>
  <r>
    <n v="2546"/>
    <s v="Male"/>
    <d v="1989-03-19T00:00:00"/>
    <n v="34"/>
    <n v="4"/>
    <x v="8"/>
    <x v="2"/>
    <s v="Asian/Chinese/Japanese/Korean/Pacific Islander"/>
    <x v="0"/>
    <s v="A1c"/>
    <x v="6"/>
    <m/>
    <x v="0"/>
    <n v="1"/>
    <n v="0"/>
    <n v="0"/>
    <n v="0"/>
    <n v="1"/>
    <n v="0"/>
  </r>
  <r>
    <n v="2554"/>
    <s v="Female"/>
    <d v="1942-05-08T00:00:00"/>
    <n v="81"/>
    <n v="4"/>
    <x v="8"/>
    <x v="0"/>
    <s v="Black/African Am"/>
    <x v="0"/>
    <s v="A1c"/>
    <x v="547"/>
    <n v="8.3978681564331055"/>
    <x v="1"/>
    <n v="1"/>
    <n v="1"/>
    <n v="1"/>
    <n v="1"/>
    <n v="0"/>
    <n v="0"/>
  </r>
  <r>
    <n v="2556"/>
    <s v="Female"/>
    <d v="1978-08-27T00:00:00"/>
    <n v="44"/>
    <n v="4"/>
    <x v="8"/>
    <x v="1"/>
    <s v="White/Caucasian"/>
    <x v="0"/>
    <s v="A1c"/>
    <x v="506"/>
    <n v="5.9852728843688965"/>
    <x v="0"/>
    <n v="1"/>
    <n v="1"/>
    <n v="1"/>
    <n v="1"/>
    <n v="1"/>
    <n v="1"/>
  </r>
  <r>
    <n v="2558"/>
    <s v="Male"/>
    <d v="2002-11-07T00:00:00"/>
    <n v="20"/>
    <n v="4"/>
    <x v="8"/>
    <x v="1"/>
    <s v="White/Caucasian"/>
    <x v="0"/>
    <s v="A1c"/>
    <x v="189"/>
    <n v="8.8061790466308594"/>
    <x v="0"/>
    <n v="1"/>
    <n v="1"/>
    <n v="1"/>
    <n v="1"/>
    <n v="0"/>
    <n v="0"/>
  </r>
  <r>
    <n v="2576"/>
    <s v="Male"/>
    <d v="1940-05-28T00:00:00"/>
    <n v="83"/>
    <n v="4"/>
    <x v="8"/>
    <x v="1"/>
    <s v="White/Caucasian"/>
    <x v="1"/>
    <s v="A1c"/>
    <x v="607"/>
    <n v="5.9"/>
    <x v="1"/>
    <n v="1"/>
    <n v="1"/>
    <n v="0"/>
    <n v="0"/>
    <n v="1"/>
    <n v="0"/>
  </r>
  <r>
    <n v="2622"/>
    <s v="Female"/>
    <d v="2005-09-15T00:00:00"/>
    <n v="17"/>
    <n v="4"/>
    <x v="8"/>
    <x v="1"/>
    <s v="White/Caucasian"/>
    <x v="0"/>
    <s v="A1c"/>
    <x v="432"/>
    <n v="7.9088096618652344"/>
    <x v="1"/>
    <n v="1"/>
    <n v="1"/>
    <n v="1"/>
    <n v="1"/>
    <n v="1"/>
    <n v="1"/>
  </r>
  <r>
    <n v="2651"/>
    <s v="Male"/>
    <d v="1926-08-11T00:00:00"/>
    <n v="96"/>
    <n v="4"/>
    <x v="8"/>
    <x v="1"/>
    <s v="White/Caucasian"/>
    <x v="2"/>
    <s v="A1c"/>
    <x v="267"/>
    <n v="9.8047313690185547"/>
    <x v="1"/>
    <n v="1"/>
    <n v="1"/>
    <n v="1"/>
    <n v="1"/>
    <n v="0"/>
    <n v="0"/>
  </r>
  <r>
    <n v="2662"/>
    <s v="Female"/>
    <d v="2009-03-31T00:00:00"/>
    <n v="14"/>
    <n v="4"/>
    <x v="8"/>
    <x v="1"/>
    <s v="White/Caucasian"/>
    <x v="0"/>
    <s v="A1c"/>
    <x v="428"/>
    <n v="7.7019577026367188"/>
    <x v="1"/>
    <n v="1"/>
    <n v="1"/>
    <n v="0"/>
    <n v="0"/>
    <n v="1"/>
    <n v="0"/>
  </r>
  <r>
    <n v="2664"/>
    <s v="Male"/>
    <d v="1998-03-31T00:00:00"/>
    <n v="25"/>
    <n v="4"/>
    <x v="8"/>
    <x v="0"/>
    <s v="Black/African Am"/>
    <x v="0"/>
    <s v="A1c"/>
    <x v="233"/>
    <n v="9.7297468185424805"/>
    <x v="0"/>
    <n v="1"/>
    <n v="1"/>
    <n v="1"/>
    <n v="1"/>
    <n v="0"/>
    <n v="0"/>
  </r>
  <r>
    <n v="2667"/>
    <s v="Female"/>
    <d v="1998-12-03T00:00:00"/>
    <n v="24"/>
    <n v="4"/>
    <x v="8"/>
    <x v="1"/>
    <s v="White/Caucasian"/>
    <x v="0"/>
    <s v="A1c"/>
    <x v="444"/>
    <n v="9.3954477310180664"/>
    <x v="0"/>
    <n v="1"/>
    <n v="1"/>
    <n v="1"/>
    <n v="1"/>
    <n v="0"/>
    <n v="0"/>
  </r>
  <r>
    <n v="2709"/>
    <s v="Male"/>
    <d v="1955-10-11T00:00:00"/>
    <n v="67"/>
    <n v="4"/>
    <x v="8"/>
    <x v="1"/>
    <s v="White/Caucasian"/>
    <x v="0"/>
    <s v="A1c"/>
    <x v="613"/>
    <n v="8.6906967163085938"/>
    <x v="0"/>
    <n v="1"/>
    <n v="1"/>
    <n v="0"/>
    <n v="0"/>
    <n v="0"/>
    <n v="0"/>
  </r>
  <r>
    <n v="2716"/>
    <s v="Male"/>
    <d v="1973-05-09T00:00:00"/>
    <n v="50"/>
    <n v="4"/>
    <x v="8"/>
    <x v="3"/>
    <s v="Other"/>
    <x v="0"/>
    <s v="A1c"/>
    <x v="6"/>
    <m/>
    <x v="0"/>
    <n v="1"/>
    <n v="0"/>
    <n v="0"/>
    <n v="0"/>
    <n v="1"/>
    <n v="0"/>
  </r>
  <r>
    <n v="2729"/>
    <s v="Female"/>
    <d v="1979-09-10T00:00:00"/>
    <n v="43"/>
    <n v="4"/>
    <x v="8"/>
    <x v="1"/>
    <s v="White/Caucasian"/>
    <x v="0"/>
    <s v="A1c"/>
    <x v="543"/>
    <n v="8.0630950927734375"/>
    <x v="0"/>
    <n v="1"/>
    <n v="1"/>
    <n v="1"/>
    <n v="1"/>
    <n v="0"/>
    <n v="0"/>
  </r>
  <r>
    <n v="2748"/>
    <s v="Female"/>
    <d v="1973-09-19T00:00:00"/>
    <n v="49"/>
    <n v="4"/>
    <x v="8"/>
    <x v="1"/>
    <s v="White/Caucasian"/>
    <x v="0"/>
    <s v="A1c"/>
    <x v="371"/>
    <n v="8.3862924575805664"/>
    <x v="0"/>
    <n v="1"/>
    <n v="1"/>
    <n v="1"/>
    <n v="1"/>
    <n v="0"/>
    <n v="0"/>
  </r>
  <r>
    <n v="2750"/>
    <s v="Female"/>
    <d v="1935-09-05T00:00:00"/>
    <n v="87"/>
    <n v="4"/>
    <x v="8"/>
    <x v="1"/>
    <s v="White/Caucasian"/>
    <x v="0"/>
    <s v="A1c"/>
    <x v="539"/>
    <n v="7.6380276679992676"/>
    <x v="1"/>
    <n v="1"/>
    <n v="1"/>
    <n v="1"/>
    <n v="1"/>
    <n v="1"/>
    <n v="1"/>
  </r>
  <r>
    <n v="2751"/>
    <s v="Female"/>
    <d v="2006-05-09T00:00:00"/>
    <n v="17"/>
    <n v="4"/>
    <x v="8"/>
    <x v="1"/>
    <s v="White/Caucasian"/>
    <x v="0"/>
    <s v="A1c"/>
    <x v="513"/>
    <n v="9.5791616439819336"/>
    <x v="1"/>
    <n v="1"/>
    <n v="1"/>
    <n v="1"/>
    <n v="1"/>
    <n v="0"/>
    <n v="0"/>
  </r>
  <r>
    <n v="2770"/>
    <s v="Male"/>
    <d v="1972-06-11T00:00:00"/>
    <n v="51"/>
    <n v="4"/>
    <x v="8"/>
    <x v="1"/>
    <s v="White/Caucasian"/>
    <x v="0"/>
    <s v="A1c"/>
    <x v="372"/>
    <n v="6.1028990745544434"/>
    <x v="0"/>
    <n v="1"/>
    <n v="1"/>
    <n v="1"/>
    <n v="1"/>
    <n v="1"/>
    <n v="1"/>
  </r>
  <r>
    <n v="2780"/>
    <s v="Female"/>
    <d v="1975-04-27T00:00:00"/>
    <n v="48"/>
    <n v="4"/>
    <x v="8"/>
    <x v="1"/>
    <s v="White/Caucasian"/>
    <x v="0"/>
    <s v="A1c"/>
    <x v="580"/>
    <n v="7.501706600189209"/>
    <x v="0"/>
    <n v="1"/>
    <n v="1"/>
    <n v="0"/>
    <n v="0"/>
    <n v="1"/>
    <n v="0"/>
  </r>
  <r>
    <n v="2791"/>
    <s v="Male"/>
    <d v="1939-09-23T00:00:00"/>
    <n v="83"/>
    <n v="4"/>
    <x v="8"/>
    <x v="3"/>
    <s v="Other"/>
    <x v="1"/>
    <s v="A1c"/>
    <x v="6"/>
    <n v="5.8"/>
    <x v="1"/>
    <n v="1"/>
    <n v="0"/>
    <n v="0"/>
    <n v="0"/>
    <n v="1"/>
    <n v="0"/>
  </r>
  <r>
    <n v="2795"/>
    <s v="Female"/>
    <d v="2008-01-04T00:00:00"/>
    <n v="15"/>
    <n v="4"/>
    <x v="8"/>
    <x v="1"/>
    <s v="White/Caucasian"/>
    <x v="0"/>
    <s v="A1c"/>
    <x v="271"/>
    <n v="6.1591596603393555"/>
    <x v="1"/>
    <n v="1"/>
    <n v="1"/>
    <n v="0"/>
    <n v="0"/>
    <n v="1"/>
    <n v="0"/>
  </r>
  <r>
    <n v="2830"/>
    <s v="Male"/>
    <d v="1997-10-28T00:00:00"/>
    <n v="25"/>
    <n v="4"/>
    <x v="8"/>
    <x v="1"/>
    <s v="White/Caucasian"/>
    <x v="0"/>
    <s v="A1c"/>
    <x v="228"/>
    <n v="6.1508898735046387"/>
    <x v="0"/>
    <n v="1"/>
    <n v="1"/>
    <n v="1"/>
    <n v="1"/>
    <n v="1"/>
    <n v="1"/>
  </r>
  <r>
    <n v="2833"/>
    <s v="Female"/>
    <d v="1956-06-13T00:00:00"/>
    <n v="67"/>
    <n v="4"/>
    <x v="8"/>
    <x v="1"/>
    <s v="White/Caucasian"/>
    <x v="0"/>
    <s v="A1c"/>
    <x v="169"/>
    <n v="6.3639130592346191"/>
    <x v="0"/>
    <n v="1"/>
    <n v="1"/>
    <n v="1"/>
    <n v="1"/>
    <n v="1"/>
    <n v="1"/>
  </r>
  <r>
    <n v="2834"/>
    <s v="Male"/>
    <d v="1981-01-30T00:00:00"/>
    <n v="42"/>
    <n v="4"/>
    <x v="8"/>
    <x v="1"/>
    <s v="White/Caucasian"/>
    <x v="0"/>
    <s v="A1c"/>
    <x v="282"/>
    <n v="8.2240524291992188"/>
    <x v="0"/>
    <n v="1"/>
    <n v="1"/>
    <n v="0"/>
    <n v="0"/>
    <n v="0"/>
    <n v="0"/>
  </r>
  <r>
    <n v="2844"/>
    <s v="Male"/>
    <d v="1964-09-26T00:00:00"/>
    <n v="58"/>
    <n v="4"/>
    <x v="8"/>
    <x v="5"/>
    <s v="Am Indian/Alaskan Native/AMERICAN INDIAN"/>
    <x v="0"/>
    <s v="A1c"/>
    <x v="443"/>
    <n v="8.1902132034301758"/>
    <x v="0"/>
    <n v="1"/>
    <n v="1"/>
    <n v="1"/>
    <n v="1"/>
    <n v="0"/>
    <n v="0"/>
  </r>
  <r>
    <n v="2850"/>
    <s v="Female"/>
    <d v="1967-03-30T00:00:00"/>
    <n v="56"/>
    <n v="4"/>
    <x v="8"/>
    <x v="1"/>
    <s v="White/Caucasian"/>
    <x v="0"/>
    <s v="A1c"/>
    <x v="154"/>
    <n v="6.3151564598083496"/>
    <x v="0"/>
    <n v="1"/>
    <n v="1"/>
    <n v="1"/>
    <n v="1"/>
    <n v="1"/>
    <n v="1"/>
  </r>
  <r>
    <n v="2862"/>
    <s v="Male"/>
    <d v="1995-04-11T00:00:00"/>
    <n v="28"/>
    <n v="4"/>
    <x v="8"/>
    <x v="1"/>
    <s v="White/Caucasian"/>
    <x v="0"/>
    <s v="A1c"/>
    <x v="351"/>
    <n v="7.4752697944641113"/>
    <x v="0"/>
    <n v="1"/>
    <n v="1"/>
    <n v="1"/>
    <n v="1"/>
    <n v="1"/>
    <n v="1"/>
  </r>
  <r>
    <n v="2876"/>
    <s v="Male"/>
    <d v="1925-04-21T00:00:00"/>
    <n v="98"/>
    <n v="4"/>
    <x v="8"/>
    <x v="1"/>
    <s v="White/Caucasian"/>
    <x v="2"/>
    <s v="A1c"/>
    <x v="432"/>
    <n v="7.0120244026184082"/>
    <x v="1"/>
    <n v="1"/>
    <n v="1"/>
    <n v="1"/>
    <n v="1"/>
    <n v="1"/>
    <n v="1"/>
  </r>
  <r>
    <n v="2878"/>
    <s v="Male"/>
    <d v="1944-12-14T00:00:00"/>
    <n v="78"/>
    <n v="4"/>
    <x v="8"/>
    <x v="1"/>
    <s v="White/Caucasian"/>
    <x v="0"/>
    <s v="A1c"/>
    <x v="320"/>
    <n v="8.9395523071289063"/>
    <x v="1"/>
    <n v="1"/>
    <n v="1"/>
    <n v="0"/>
    <n v="0"/>
    <n v="0"/>
    <n v="0"/>
  </r>
  <r>
    <n v="2891"/>
    <s v="Female"/>
    <d v="1945-01-26T00:00:00"/>
    <n v="78"/>
    <n v="4"/>
    <x v="8"/>
    <x v="1"/>
    <s v="White/Caucasian"/>
    <x v="0"/>
    <s v="A1c"/>
    <x v="110"/>
    <n v="7.6164455413818359"/>
    <x v="1"/>
    <n v="1"/>
    <n v="1"/>
    <n v="1"/>
    <n v="1"/>
    <n v="1"/>
    <n v="1"/>
  </r>
  <r>
    <n v="2895"/>
    <s v="Female"/>
    <d v="2010-03-02T00:00:00"/>
    <n v="13"/>
    <n v="4"/>
    <x v="8"/>
    <x v="1"/>
    <s v="White/Caucasian"/>
    <x v="0"/>
    <s v="A1c"/>
    <x v="276"/>
    <n v="6.1442666053771973"/>
    <x v="1"/>
    <n v="1"/>
    <n v="1"/>
    <n v="1"/>
    <n v="1"/>
    <n v="1"/>
    <n v="1"/>
  </r>
  <r>
    <n v="2898"/>
    <s v="Female"/>
    <d v="1969-11-15T00:00:00"/>
    <n v="53"/>
    <n v="4"/>
    <x v="8"/>
    <x v="0"/>
    <s v="Black/African Am"/>
    <x v="0"/>
    <s v="A1c"/>
    <x v="374"/>
    <n v="7.090266227722168"/>
    <x v="0"/>
    <n v="1"/>
    <n v="1"/>
    <n v="0"/>
    <n v="0"/>
    <n v="1"/>
    <n v="0"/>
  </r>
  <r>
    <n v="2900"/>
    <s v="Female"/>
    <d v="1925-03-30T00:00:00"/>
    <n v="98"/>
    <n v="4"/>
    <x v="8"/>
    <x v="1"/>
    <s v="White/Caucasian"/>
    <x v="2"/>
    <s v="A1c"/>
    <x v="600"/>
    <n v="8.9872827529907227"/>
    <x v="1"/>
    <n v="1"/>
    <n v="1"/>
    <n v="0"/>
    <n v="0"/>
    <n v="0"/>
    <n v="0"/>
  </r>
  <r>
    <n v="2903"/>
    <s v="Female"/>
    <d v="1948-07-28T00:00:00"/>
    <n v="74"/>
    <n v="4"/>
    <x v="8"/>
    <x v="1"/>
    <s v="White/Caucasian"/>
    <x v="0"/>
    <s v="A1c"/>
    <x v="386"/>
    <n v="7.0644168853759766"/>
    <x v="0"/>
    <n v="1"/>
    <n v="1"/>
    <n v="0"/>
    <n v="0"/>
    <n v="1"/>
    <n v="0"/>
  </r>
  <r>
    <n v="2906"/>
    <s v="Male"/>
    <d v="1951-08-29T00:00:00"/>
    <n v="71"/>
    <n v="4"/>
    <x v="8"/>
    <x v="1"/>
    <s v="White/Caucasian"/>
    <x v="0"/>
    <s v="A1c"/>
    <x v="212"/>
    <n v="9.8407449722290039"/>
    <x v="0"/>
    <n v="1"/>
    <n v="1"/>
    <n v="1"/>
    <n v="1"/>
    <n v="0"/>
    <n v="0"/>
  </r>
  <r>
    <n v="2930"/>
    <s v="Male"/>
    <d v="1999-10-18T00:00:00"/>
    <n v="23"/>
    <n v="4"/>
    <x v="8"/>
    <x v="1"/>
    <s v="White/Caucasian"/>
    <x v="0"/>
    <s v="A1c"/>
    <x v="334"/>
    <n v="8.4774723052978516"/>
    <x v="0"/>
    <n v="1"/>
    <n v="1"/>
    <n v="0"/>
    <n v="0"/>
    <n v="0"/>
    <n v="0"/>
  </r>
  <r>
    <n v="2932"/>
    <s v="Male"/>
    <d v="1948-12-15T00:00:00"/>
    <n v="74"/>
    <n v="4"/>
    <x v="8"/>
    <x v="1"/>
    <s v="White/Caucasian"/>
    <x v="0"/>
    <s v="A1c"/>
    <x v="557"/>
    <n v="9.7033290863037109"/>
    <x v="0"/>
    <n v="1"/>
    <n v="1"/>
    <n v="1"/>
    <n v="1"/>
    <n v="0"/>
    <n v="0"/>
  </r>
  <r>
    <n v="2967"/>
    <s v="Female"/>
    <d v="1951-02-10T00:00:00"/>
    <n v="72"/>
    <n v="4"/>
    <x v="8"/>
    <x v="1"/>
    <s v="White/Caucasian"/>
    <x v="0"/>
    <s v="A1c"/>
    <x v="273"/>
    <n v="6.7410397529602051"/>
    <x v="0"/>
    <n v="1"/>
    <n v="1"/>
    <n v="0"/>
    <n v="0"/>
    <n v="1"/>
    <n v="0"/>
  </r>
  <r>
    <n v="2973"/>
    <s v="Male"/>
    <d v="1957-02-04T00:00:00"/>
    <n v="66"/>
    <n v="4"/>
    <x v="8"/>
    <x v="1"/>
    <s v="White/Caucasian"/>
    <x v="0"/>
    <s v="A1c"/>
    <x v="57"/>
    <n v="7.997859001159668"/>
    <x v="0"/>
    <n v="1"/>
    <n v="1"/>
    <n v="1"/>
    <n v="1"/>
    <n v="1"/>
    <n v="1"/>
  </r>
  <r>
    <n v="2981"/>
    <s v="Male"/>
    <d v="1973-02-10T00:00:00"/>
    <n v="50"/>
    <n v="4"/>
    <x v="8"/>
    <x v="1"/>
    <s v="White/Caucasian"/>
    <x v="0"/>
    <s v="A1c"/>
    <x v="203"/>
    <n v="7.154045581817627"/>
    <x v="0"/>
    <n v="1"/>
    <n v="1"/>
    <n v="1"/>
    <n v="1"/>
    <n v="1"/>
    <n v="1"/>
  </r>
  <r>
    <n v="5"/>
    <s v="Female"/>
    <d v="2001-10-09T00:00:00"/>
    <n v="21"/>
    <n v="4"/>
    <x v="9"/>
    <x v="1"/>
    <s v="White/Caucasian"/>
    <x v="0"/>
    <s v="A1c"/>
    <x v="142"/>
    <n v="8.50799560546875"/>
    <x v="0"/>
    <n v="1"/>
    <n v="1"/>
    <n v="0"/>
    <n v="0"/>
    <n v="0"/>
    <n v="0"/>
  </r>
  <r>
    <n v="6"/>
    <s v="Female"/>
    <d v="1943-09-16T00:00:00"/>
    <n v="79"/>
    <n v="4"/>
    <x v="9"/>
    <x v="1"/>
    <s v="White/Caucasian"/>
    <x v="0"/>
    <s v="A1c"/>
    <x v="201"/>
    <n v="8.1332664489746094"/>
    <x v="1"/>
    <n v="1"/>
    <n v="1"/>
    <n v="1"/>
    <n v="1"/>
    <n v="0"/>
    <n v="0"/>
  </r>
  <r>
    <n v="21"/>
    <s v="Male"/>
    <d v="1970-03-13T00:00:00"/>
    <n v="53"/>
    <n v="4"/>
    <x v="9"/>
    <x v="1"/>
    <s v="White/Caucasian"/>
    <x v="0"/>
    <s v="A1c"/>
    <x v="499"/>
    <n v="9.9674625396728516"/>
    <x v="0"/>
    <n v="1"/>
    <n v="1"/>
    <n v="0"/>
    <n v="0"/>
    <n v="0"/>
    <n v="0"/>
  </r>
  <r>
    <n v="37"/>
    <s v="Male"/>
    <d v="1929-07-08T00:00:00"/>
    <n v="93"/>
    <n v="4"/>
    <x v="9"/>
    <x v="1"/>
    <s v="White/Caucasian"/>
    <x v="2"/>
    <s v="A1c"/>
    <x v="156"/>
    <n v="7.6098227500915527"/>
    <x v="1"/>
    <n v="1"/>
    <n v="1"/>
    <n v="0"/>
    <n v="0"/>
    <n v="1"/>
    <n v="0"/>
  </r>
  <r>
    <n v="41"/>
    <s v="Male"/>
    <d v="1934-02-14T00:00:00"/>
    <n v="89"/>
    <n v="4"/>
    <x v="9"/>
    <x v="1"/>
    <s v="White/Caucasian"/>
    <x v="0"/>
    <s v="A1c"/>
    <x v="332"/>
    <n v="9.9286384582519531"/>
    <x v="1"/>
    <n v="1"/>
    <n v="1"/>
    <n v="0"/>
    <n v="0"/>
    <n v="0"/>
    <n v="0"/>
  </r>
  <r>
    <n v="44"/>
    <s v="Male"/>
    <d v="1947-08-08T00:00:00"/>
    <n v="75"/>
    <n v="4"/>
    <x v="9"/>
    <x v="1"/>
    <s v="White/Caucasian"/>
    <x v="0"/>
    <s v="A1c"/>
    <x v="571"/>
    <n v="7.6728982925415039"/>
    <x v="0"/>
    <n v="1"/>
    <n v="1"/>
    <n v="1"/>
    <n v="1"/>
    <n v="1"/>
    <n v="1"/>
  </r>
  <r>
    <n v="46"/>
    <s v="Female"/>
    <d v="1994-12-25T00:00:00"/>
    <n v="28"/>
    <n v="4"/>
    <x v="9"/>
    <x v="1"/>
    <s v="White/Caucasian"/>
    <x v="0"/>
    <s v="A1c"/>
    <x v="606"/>
    <n v="8.1083049774169922"/>
    <x v="0"/>
    <n v="1"/>
    <n v="1"/>
    <n v="0"/>
    <n v="0"/>
    <n v="0"/>
    <n v="0"/>
  </r>
  <r>
    <n v="47"/>
    <s v="Female"/>
    <d v="1995-08-02T00:00:00"/>
    <n v="27"/>
    <n v="4"/>
    <x v="9"/>
    <x v="1"/>
    <s v="White/Caucasian"/>
    <x v="0"/>
    <s v="A1c"/>
    <x v="397"/>
    <n v="5.9163613319396973"/>
    <x v="0"/>
    <n v="1"/>
    <n v="1"/>
    <n v="1"/>
    <n v="1"/>
    <n v="1"/>
    <n v="1"/>
  </r>
  <r>
    <n v="58"/>
    <s v="Female"/>
    <d v="1985-03-13T00:00:00"/>
    <n v="38"/>
    <n v="4"/>
    <x v="9"/>
    <x v="1"/>
    <s v="White/Caucasian"/>
    <x v="0"/>
    <s v="A1c"/>
    <x v="187"/>
    <n v="6.4087505340576172"/>
    <x v="0"/>
    <n v="1"/>
    <n v="1"/>
    <n v="1"/>
    <n v="1"/>
    <n v="1"/>
    <n v="1"/>
  </r>
  <r>
    <n v="75"/>
    <s v="Female"/>
    <d v="1953-04-06T00:00:00"/>
    <n v="70"/>
    <n v="4"/>
    <x v="9"/>
    <x v="1"/>
    <s v="White/Caucasian"/>
    <x v="0"/>
    <s v="A1c"/>
    <x v="516"/>
    <n v="7.9853062629699707"/>
    <x v="0"/>
    <n v="1"/>
    <n v="1"/>
    <n v="1"/>
    <n v="1"/>
    <n v="1"/>
    <n v="1"/>
  </r>
  <r>
    <n v="79"/>
    <s v="Female"/>
    <d v="1937-12-12T00:00:00"/>
    <n v="85"/>
    <n v="4"/>
    <x v="9"/>
    <x v="1"/>
    <s v="White/Caucasian"/>
    <x v="0"/>
    <s v="A1c"/>
    <x v="409"/>
    <n v="9.6857738494873047"/>
    <x v="1"/>
    <n v="1"/>
    <n v="1"/>
    <n v="1"/>
    <n v="1"/>
    <n v="0"/>
    <n v="0"/>
  </r>
  <r>
    <n v="87"/>
    <s v="Male"/>
    <d v="1988-07-28T00:00:00"/>
    <n v="34"/>
    <n v="4"/>
    <x v="9"/>
    <x v="1"/>
    <s v="White/Caucasian"/>
    <x v="0"/>
    <s v="A1c"/>
    <x v="390"/>
    <n v="7.1407780647277832"/>
    <x v="0"/>
    <n v="1"/>
    <n v="1"/>
    <n v="1"/>
    <n v="1"/>
    <n v="1"/>
    <n v="1"/>
  </r>
  <r>
    <n v="92"/>
    <s v="Male"/>
    <d v="1948-08-29T00:00:00"/>
    <n v="74"/>
    <n v="4"/>
    <x v="9"/>
    <x v="1"/>
    <s v="White/Caucasian"/>
    <x v="0"/>
    <s v="A1c"/>
    <x v="206"/>
    <n v="8.5743579864501953"/>
    <x v="0"/>
    <n v="1"/>
    <n v="1"/>
    <n v="1"/>
    <n v="1"/>
    <n v="0"/>
    <n v="0"/>
  </r>
  <r>
    <n v="101"/>
    <s v="Male"/>
    <d v="1971-04-22T00:00:00"/>
    <n v="52"/>
    <n v="4"/>
    <x v="9"/>
    <x v="1"/>
    <s v="White/Caucasian"/>
    <x v="0"/>
    <s v="A1c"/>
    <x v="111"/>
    <n v="7.313631534576416"/>
    <x v="0"/>
    <n v="1"/>
    <n v="1"/>
    <n v="1"/>
    <n v="1"/>
    <n v="1"/>
    <n v="1"/>
  </r>
  <r>
    <n v="102"/>
    <s v="Female"/>
    <d v="1978-09-01T00:00:00"/>
    <n v="44"/>
    <n v="4"/>
    <x v="9"/>
    <x v="1"/>
    <s v="White/Caucasian"/>
    <x v="0"/>
    <s v="A1c"/>
    <x v="408"/>
    <n v="7.1714906692504883"/>
    <x v="0"/>
    <n v="1"/>
    <n v="1"/>
    <n v="1"/>
    <n v="1"/>
    <n v="1"/>
    <n v="1"/>
  </r>
  <r>
    <n v="121"/>
    <s v="Female"/>
    <d v="1924-10-01T00:00:00"/>
    <n v="98"/>
    <n v="4"/>
    <x v="9"/>
    <x v="1"/>
    <s v="White/Caucasian"/>
    <x v="2"/>
    <s v="A1c"/>
    <x v="345"/>
    <n v="7.3854937553405762"/>
    <x v="1"/>
    <n v="1"/>
    <n v="1"/>
    <n v="1"/>
    <n v="1"/>
    <n v="1"/>
    <n v="1"/>
  </r>
  <r>
    <n v="127"/>
    <s v="Male"/>
    <d v="1944-06-11T00:00:00"/>
    <n v="79"/>
    <n v="4"/>
    <x v="9"/>
    <x v="1"/>
    <s v="White/Caucasian"/>
    <x v="0"/>
    <s v="A1c"/>
    <x v="567"/>
    <n v="9.3065595626831055"/>
    <x v="1"/>
    <n v="1"/>
    <n v="1"/>
    <n v="1"/>
    <n v="1"/>
    <n v="0"/>
    <n v="0"/>
  </r>
  <r>
    <n v="135"/>
    <s v="Male"/>
    <d v="1984-12-27T00:00:00"/>
    <n v="38"/>
    <n v="4"/>
    <x v="9"/>
    <x v="1"/>
    <s v="White/Caucasian"/>
    <x v="0"/>
    <s v="A1c"/>
    <x v="286"/>
    <n v="8.2000646591186523"/>
    <x v="0"/>
    <n v="1"/>
    <n v="1"/>
    <n v="1"/>
    <n v="1"/>
    <n v="0"/>
    <n v="0"/>
  </r>
  <r>
    <n v="141"/>
    <s v="Male"/>
    <d v="1997-08-02T00:00:00"/>
    <n v="25"/>
    <n v="4"/>
    <x v="9"/>
    <x v="1"/>
    <s v="White/Caucasian"/>
    <x v="0"/>
    <s v="A1c"/>
    <x v="336"/>
    <n v="6.0293989181518555"/>
    <x v="0"/>
    <n v="1"/>
    <n v="1"/>
    <n v="1"/>
    <n v="1"/>
    <n v="1"/>
    <n v="1"/>
  </r>
  <r>
    <n v="143"/>
    <s v="Male"/>
    <d v="1980-06-30T00:00:00"/>
    <n v="42"/>
    <n v="4"/>
    <x v="9"/>
    <x v="1"/>
    <s v="White/Caucasian"/>
    <x v="0"/>
    <s v="A1c"/>
    <x v="212"/>
    <n v="7.2203226089477539"/>
    <x v="0"/>
    <n v="1"/>
    <n v="1"/>
    <n v="1"/>
    <n v="1"/>
    <n v="1"/>
    <n v="1"/>
  </r>
  <r>
    <n v="166"/>
    <s v="Male"/>
    <d v="1986-04-12T00:00:00"/>
    <n v="37"/>
    <n v="4"/>
    <x v="9"/>
    <x v="1"/>
    <s v="White/Caucasian"/>
    <x v="0"/>
    <s v="A1c"/>
    <x v="501"/>
    <n v="8.7284584045410156"/>
    <x v="0"/>
    <n v="1"/>
    <n v="1"/>
    <n v="1"/>
    <n v="1"/>
    <n v="0"/>
    <n v="0"/>
  </r>
  <r>
    <n v="168"/>
    <s v="Female"/>
    <d v="1935-03-23T00:00:00"/>
    <n v="88"/>
    <n v="4"/>
    <x v="9"/>
    <x v="1"/>
    <s v="White/Caucasian"/>
    <x v="0"/>
    <s v="A1c"/>
    <x v="67"/>
    <n v="7.0608057975769043"/>
    <x v="1"/>
    <n v="1"/>
    <n v="1"/>
    <n v="1"/>
    <n v="1"/>
    <n v="1"/>
    <n v="1"/>
  </r>
  <r>
    <n v="176"/>
    <s v="Female"/>
    <d v="1934-05-19T00:00:00"/>
    <n v="89"/>
    <n v="4"/>
    <x v="9"/>
    <x v="1"/>
    <s v="White/Caucasian"/>
    <x v="0"/>
    <s v="A1c"/>
    <x v="260"/>
    <n v="7.2610726356506348"/>
    <x v="1"/>
    <n v="1"/>
    <n v="1"/>
    <n v="0"/>
    <n v="0"/>
    <n v="1"/>
    <n v="0"/>
  </r>
  <r>
    <n v="211"/>
    <s v="Female"/>
    <d v="2002-07-01T00:00:00"/>
    <n v="20"/>
    <n v="4"/>
    <x v="9"/>
    <x v="1"/>
    <s v="White/Caucasian"/>
    <x v="0"/>
    <s v="A1c"/>
    <x v="572"/>
    <n v="8.7388763427734375"/>
    <x v="0"/>
    <n v="1"/>
    <n v="1"/>
    <n v="1"/>
    <n v="1"/>
    <n v="0"/>
    <n v="0"/>
  </r>
  <r>
    <n v="224"/>
    <s v="Male"/>
    <d v="2008-02-10T00:00:00"/>
    <n v="15"/>
    <n v="4"/>
    <x v="9"/>
    <x v="2"/>
    <s v="Asian/Chinese/Japanese/Korean/Pacific Islander"/>
    <x v="0"/>
    <s v="A1c"/>
    <x v="6"/>
    <m/>
    <x v="1"/>
    <n v="1"/>
    <n v="0"/>
    <n v="0"/>
    <n v="0"/>
    <n v="1"/>
    <n v="0"/>
  </r>
  <r>
    <n v="225"/>
    <s v="Male"/>
    <d v="1982-03-01T00:00:00"/>
    <n v="41"/>
    <n v="4"/>
    <x v="9"/>
    <x v="1"/>
    <s v="White/Caucasian"/>
    <x v="0"/>
    <s v="A1c"/>
    <x v="270"/>
    <n v="8.3942384719848633"/>
    <x v="0"/>
    <n v="1"/>
    <n v="1"/>
    <n v="1"/>
    <n v="1"/>
    <n v="0"/>
    <n v="0"/>
  </r>
  <r>
    <n v="230"/>
    <s v="Female"/>
    <d v="1949-02-15T00:00:00"/>
    <n v="74"/>
    <n v="4"/>
    <x v="9"/>
    <x v="1"/>
    <s v="White/Caucasian"/>
    <x v="0"/>
    <s v="A1c"/>
    <x v="307"/>
    <n v="9.2536725997924805"/>
    <x v="0"/>
    <n v="1"/>
    <n v="1"/>
    <n v="1"/>
    <n v="1"/>
    <n v="0"/>
    <n v="0"/>
  </r>
  <r>
    <n v="248"/>
    <s v="Male"/>
    <d v="1936-08-27T00:00:00"/>
    <n v="86"/>
    <n v="4"/>
    <x v="9"/>
    <x v="1"/>
    <s v="White/Caucasian"/>
    <x v="0"/>
    <s v="A1c"/>
    <x v="614"/>
    <n v="6.9423336982727051"/>
    <x v="1"/>
    <n v="1"/>
    <n v="1"/>
    <n v="0"/>
    <n v="0"/>
    <n v="1"/>
    <n v="0"/>
  </r>
  <r>
    <n v="258"/>
    <s v="Male"/>
    <d v="1943-01-30T00:00:00"/>
    <n v="80"/>
    <n v="4"/>
    <x v="9"/>
    <x v="2"/>
    <s v="Asian/Chinese/Japanese/Korean/Pacific Islander"/>
    <x v="0"/>
    <s v="A1c"/>
    <x v="6"/>
    <m/>
    <x v="1"/>
    <n v="1"/>
    <n v="0"/>
    <n v="0"/>
    <n v="0"/>
    <n v="1"/>
    <n v="0"/>
  </r>
  <r>
    <n v="262"/>
    <s v="Male"/>
    <d v="1988-12-26T00:00:00"/>
    <n v="34"/>
    <n v="4"/>
    <x v="9"/>
    <x v="1"/>
    <s v="White/Caucasian"/>
    <x v="0"/>
    <s v="A1c"/>
    <x v="212"/>
    <n v="7.2312541007995605"/>
    <x v="0"/>
    <n v="1"/>
    <n v="1"/>
    <n v="1"/>
    <n v="1"/>
    <n v="1"/>
    <n v="1"/>
  </r>
  <r>
    <n v="264"/>
    <s v="Male"/>
    <d v="1959-09-27T00:00:00"/>
    <n v="63"/>
    <n v="4"/>
    <x v="9"/>
    <x v="1"/>
    <s v="White/Caucasian"/>
    <x v="0"/>
    <s v="A1c"/>
    <x v="220"/>
    <n v="9.2981109619140625"/>
    <x v="0"/>
    <n v="1"/>
    <n v="1"/>
    <n v="1"/>
    <n v="1"/>
    <n v="0"/>
    <n v="0"/>
  </r>
  <r>
    <n v="267"/>
    <s v="Female"/>
    <d v="1958-07-18T00:00:00"/>
    <n v="64"/>
    <n v="4"/>
    <x v="9"/>
    <x v="5"/>
    <s v="Am Indian/Alaskan Native/AMERICAN INDIAN"/>
    <x v="0"/>
    <s v="A1c"/>
    <x v="607"/>
    <n v="8.5282373428344727"/>
    <x v="0"/>
    <n v="1"/>
    <n v="1"/>
    <n v="0"/>
    <n v="0"/>
    <n v="0"/>
    <n v="0"/>
  </r>
  <r>
    <n v="270"/>
    <s v="Female"/>
    <d v="1938-07-02T00:00:00"/>
    <n v="84"/>
    <n v="4"/>
    <x v="9"/>
    <x v="1"/>
    <s v="White/Caucasian"/>
    <x v="0"/>
    <s v="A1c"/>
    <x v="429"/>
    <n v="8.9415349960327148"/>
    <x v="1"/>
    <n v="1"/>
    <n v="1"/>
    <n v="0"/>
    <n v="0"/>
    <n v="0"/>
    <n v="0"/>
  </r>
  <r>
    <n v="282"/>
    <s v="Female"/>
    <d v="1931-05-05T00:00:00"/>
    <n v="92"/>
    <n v="4"/>
    <x v="9"/>
    <x v="1"/>
    <s v="White/Caucasian"/>
    <x v="2"/>
    <s v="A1c"/>
    <x v="497"/>
    <n v="5.8881993293762207"/>
    <x v="1"/>
    <n v="1"/>
    <n v="1"/>
    <n v="1"/>
    <n v="1"/>
    <n v="1"/>
    <n v="1"/>
  </r>
  <r>
    <n v="303"/>
    <s v="Male"/>
    <d v="1928-03-09T00:00:00"/>
    <n v="95"/>
    <n v="4"/>
    <x v="9"/>
    <x v="2"/>
    <s v="Asian/Chinese/Japanese/Korean/Pacific Islander"/>
    <x v="2"/>
    <s v="A1c"/>
    <x v="6"/>
    <m/>
    <x v="1"/>
    <n v="1"/>
    <n v="0"/>
    <n v="0"/>
    <n v="0"/>
    <n v="1"/>
    <n v="0"/>
  </r>
  <r>
    <n v="311"/>
    <s v="Female"/>
    <d v="1964-08-11T00:00:00"/>
    <n v="58"/>
    <n v="4"/>
    <x v="9"/>
    <x v="1"/>
    <s v="White/Caucasian"/>
    <x v="0"/>
    <s v="A1c"/>
    <x v="16"/>
    <n v="8.5117549896240234"/>
    <x v="0"/>
    <n v="1"/>
    <n v="1"/>
    <n v="1"/>
    <n v="1"/>
    <n v="0"/>
    <n v="0"/>
  </r>
  <r>
    <n v="322"/>
    <s v="Female"/>
    <d v="1989-09-24T00:00:00"/>
    <n v="33"/>
    <n v="4"/>
    <x v="9"/>
    <x v="1"/>
    <s v="White/Caucasian"/>
    <x v="3"/>
    <s v="A1c"/>
    <x v="592"/>
    <n v="5.9058866500854492"/>
    <x v="0"/>
    <n v="1"/>
    <n v="1"/>
    <n v="0"/>
    <n v="0"/>
    <n v="1"/>
    <n v="0"/>
  </r>
  <r>
    <n v="329"/>
    <s v="Female"/>
    <d v="2001-05-06T00:00:00"/>
    <n v="22"/>
    <n v="4"/>
    <x v="9"/>
    <x v="1"/>
    <s v="White/Caucasian"/>
    <x v="0"/>
    <s v="A1c"/>
    <x v="100"/>
    <n v="9.3364419937133789"/>
    <x v="0"/>
    <n v="1"/>
    <n v="1"/>
    <n v="0"/>
    <n v="0"/>
    <n v="0"/>
    <n v="0"/>
  </r>
  <r>
    <n v="344"/>
    <s v="Male"/>
    <d v="1935-11-19T00:00:00"/>
    <n v="87"/>
    <n v="4"/>
    <x v="9"/>
    <x v="1"/>
    <s v="White/Caucasian"/>
    <x v="0"/>
    <s v="A1c"/>
    <x v="557"/>
    <n v="8.1588354110717773"/>
    <x v="1"/>
    <n v="1"/>
    <n v="1"/>
    <n v="1"/>
    <n v="1"/>
    <n v="0"/>
    <n v="0"/>
  </r>
  <r>
    <n v="346"/>
    <s v="Female"/>
    <d v="1972-08-01T00:00:00"/>
    <n v="50"/>
    <n v="4"/>
    <x v="9"/>
    <x v="1"/>
    <s v="White/Caucasian"/>
    <x v="0"/>
    <s v="A1c"/>
    <x v="61"/>
    <n v="7.7529115676879883"/>
    <x v="0"/>
    <n v="1"/>
    <n v="1"/>
    <n v="0"/>
    <n v="0"/>
    <n v="1"/>
    <n v="0"/>
  </r>
  <r>
    <n v="371"/>
    <s v="Male"/>
    <d v="1943-10-26T00:00:00"/>
    <n v="79"/>
    <n v="4"/>
    <x v="9"/>
    <x v="1"/>
    <s v="White/Caucasian"/>
    <x v="0"/>
    <s v="A1c"/>
    <x v="539"/>
    <n v="7.665703296661377"/>
    <x v="1"/>
    <n v="1"/>
    <n v="1"/>
    <n v="1"/>
    <n v="1"/>
    <n v="1"/>
    <n v="1"/>
  </r>
  <r>
    <n v="400"/>
    <s v="Male"/>
    <d v="1950-01-19T00:00:00"/>
    <n v="73"/>
    <n v="4"/>
    <x v="9"/>
    <x v="1"/>
    <s v="White/Caucasian"/>
    <x v="0"/>
    <s v="A1c"/>
    <x v="417"/>
    <n v="7.1850285530090332"/>
    <x v="0"/>
    <n v="1"/>
    <n v="1"/>
    <n v="0"/>
    <n v="0"/>
    <n v="1"/>
    <n v="0"/>
  </r>
  <r>
    <n v="411"/>
    <s v="Female"/>
    <d v="1983-03-02T00:00:00"/>
    <n v="40"/>
    <n v="4"/>
    <x v="9"/>
    <x v="1"/>
    <s v="White/Caucasian"/>
    <x v="0"/>
    <s v="A1c"/>
    <x v="615"/>
    <n v="6.8799514770507813"/>
    <x v="0"/>
    <n v="1"/>
    <n v="1"/>
    <n v="0"/>
    <n v="0"/>
    <n v="1"/>
    <n v="0"/>
  </r>
  <r>
    <n v="422"/>
    <s v="Male"/>
    <d v="1939-10-10T00:00:00"/>
    <n v="83"/>
    <n v="4"/>
    <x v="9"/>
    <x v="1"/>
    <s v="White/Caucasian"/>
    <x v="1"/>
    <s v="A1c"/>
    <x v="616"/>
    <n v="5.2"/>
    <x v="1"/>
    <n v="1"/>
    <n v="1"/>
    <n v="0"/>
    <n v="0"/>
    <n v="1"/>
    <n v="0"/>
  </r>
  <r>
    <n v="425"/>
    <s v="Female"/>
    <d v="1962-01-25T00:00:00"/>
    <n v="61"/>
    <n v="4"/>
    <x v="9"/>
    <x v="1"/>
    <s v="White/Caucasian"/>
    <x v="0"/>
    <s v="A1c"/>
    <x v="478"/>
    <n v="9.8697443008422852"/>
    <x v="0"/>
    <n v="1"/>
    <n v="1"/>
    <n v="1"/>
    <n v="1"/>
    <n v="0"/>
    <n v="0"/>
  </r>
  <r>
    <n v="455"/>
    <s v="Female"/>
    <d v="2010-08-14T00:00:00"/>
    <n v="12"/>
    <n v="4"/>
    <x v="9"/>
    <x v="0"/>
    <s v="Black/African Am"/>
    <x v="0"/>
    <s v="A1c"/>
    <x v="432"/>
    <n v="9.7092752456665039"/>
    <x v="1"/>
    <n v="1"/>
    <n v="1"/>
    <n v="1"/>
    <n v="1"/>
    <n v="0"/>
    <n v="0"/>
  </r>
  <r>
    <n v="460"/>
    <s v="Male"/>
    <d v="1978-08-20T00:00:00"/>
    <n v="44"/>
    <n v="4"/>
    <x v="9"/>
    <x v="1"/>
    <s v="White/Caucasian"/>
    <x v="0"/>
    <s v="A1c"/>
    <x v="364"/>
    <n v="9.0093574523925781"/>
    <x v="0"/>
    <n v="1"/>
    <n v="1"/>
    <n v="0"/>
    <n v="0"/>
    <n v="0"/>
    <n v="0"/>
  </r>
  <r>
    <n v="499"/>
    <s v="Male"/>
    <d v="2003-05-17T00:00:00"/>
    <n v="20"/>
    <n v="4"/>
    <x v="9"/>
    <x v="2"/>
    <s v="Asian/Chinese/Japanese/Korean/Pacific Islander"/>
    <x v="0"/>
    <s v="A1c"/>
    <x v="173"/>
    <n v="9.9478073120117188"/>
    <x v="0"/>
    <n v="1"/>
    <n v="1"/>
    <n v="1"/>
    <n v="1"/>
    <n v="0"/>
    <n v="0"/>
  </r>
  <r>
    <n v="505"/>
    <s v="Male"/>
    <d v="1973-02-19T00:00:00"/>
    <n v="50"/>
    <n v="4"/>
    <x v="9"/>
    <x v="1"/>
    <s v="White/Caucasian"/>
    <x v="0"/>
    <s v="A1c"/>
    <x v="543"/>
    <n v="6.129478931427002"/>
    <x v="0"/>
    <n v="1"/>
    <n v="1"/>
    <n v="1"/>
    <n v="1"/>
    <n v="1"/>
    <n v="1"/>
  </r>
  <r>
    <n v="507"/>
    <s v="Female"/>
    <d v="1989-02-10T00:00:00"/>
    <n v="34"/>
    <n v="4"/>
    <x v="9"/>
    <x v="1"/>
    <s v="White/Caucasian"/>
    <x v="3"/>
    <s v="A1c"/>
    <x v="16"/>
    <n v="9.6201763153076172"/>
    <x v="0"/>
    <n v="1"/>
    <n v="1"/>
    <n v="1"/>
    <n v="1"/>
    <n v="0"/>
    <n v="0"/>
  </r>
  <r>
    <n v="509"/>
    <s v="Female"/>
    <d v="2006-05-27T00:00:00"/>
    <n v="17"/>
    <n v="4"/>
    <x v="9"/>
    <x v="1"/>
    <s v="White/Caucasian"/>
    <x v="0"/>
    <s v="A1c"/>
    <x v="397"/>
    <n v="9.5521059036254883"/>
    <x v="1"/>
    <n v="1"/>
    <n v="1"/>
    <n v="1"/>
    <n v="1"/>
    <n v="0"/>
    <n v="0"/>
  </r>
  <r>
    <n v="510"/>
    <s v="Male"/>
    <d v="1963-10-27T00:00:00"/>
    <n v="59"/>
    <n v="4"/>
    <x v="9"/>
    <x v="1"/>
    <s v="White/Caucasian"/>
    <x v="0"/>
    <s v="A1c"/>
    <x v="437"/>
    <n v="6.2091636657714844"/>
    <x v="0"/>
    <n v="1"/>
    <n v="1"/>
    <n v="0"/>
    <n v="0"/>
    <n v="1"/>
    <n v="0"/>
  </r>
  <r>
    <n v="514"/>
    <s v="Female"/>
    <d v="1940-06-15T00:00:00"/>
    <n v="83"/>
    <n v="4"/>
    <x v="9"/>
    <x v="1"/>
    <s v="White/Caucasian"/>
    <x v="0"/>
    <s v="A1c"/>
    <x v="601"/>
    <n v="6.0680379867553711"/>
    <x v="1"/>
    <n v="1"/>
    <n v="1"/>
    <n v="0"/>
    <n v="0"/>
    <n v="1"/>
    <n v="0"/>
  </r>
  <r>
    <n v="519"/>
    <s v="Male"/>
    <d v="1925-04-26T00:00:00"/>
    <n v="98"/>
    <n v="4"/>
    <x v="9"/>
    <x v="1"/>
    <s v="White/Caucasian"/>
    <x v="2"/>
    <s v="A1c"/>
    <x v="11"/>
    <n v="7.5540313720703125"/>
    <x v="1"/>
    <n v="1"/>
    <n v="1"/>
    <n v="1"/>
    <n v="1"/>
    <n v="1"/>
    <n v="1"/>
  </r>
  <r>
    <n v="521"/>
    <s v="Male"/>
    <d v="1981-06-27T00:00:00"/>
    <n v="41"/>
    <n v="4"/>
    <x v="9"/>
    <x v="1"/>
    <s v="White/Caucasian"/>
    <x v="0"/>
    <s v="A1c"/>
    <x v="411"/>
    <n v="8.7812604904174805"/>
    <x v="0"/>
    <n v="1"/>
    <n v="1"/>
    <n v="1"/>
    <n v="1"/>
    <n v="0"/>
    <n v="0"/>
  </r>
  <r>
    <n v="588"/>
    <s v="Female"/>
    <d v="1925-10-25T00:00:00"/>
    <n v="97"/>
    <n v="4"/>
    <x v="9"/>
    <x v="1"/>
    <s v="White/Caucasian"/>
    <x v="2"/>
    <s v="A1c"/>
    <x v="126"/>
    <n v="8.9370889663696289"/>
    <x v="1"/>
    <n v="1"/>
    <n v="1"/>
    <n v="1"/>
    <n v="1"/>
    <n v="0"/>
    <n v="0"/>
  </r>
  <r>
    <n v="591"/>
    <s v="Male"/>
    <d v="1985-09-24T00:00:00"/>
    <n v="37"/>
    <n v="4"/>
    <x v="9"/>
    <x v="1"/>
    <s v="White/Caucasian"/>
    <x v="0"/>
    <s v="A1c"/>
    <x v="505"/>
    <n v="9.0459823608398438"/>
    <x v="0"/>
    <n v="1"/>
    <n v="1"/>
    <n v="0"/>
    <n v="0"/>
    <n v="0"/>
    <n v="0"/>
  </r>
  <r>
    <n v="597"/>
    <s v="Female"/>
    <d v="2003-08-14T00:00:00"/>
    <n v="19"/>
    <n v="4"/>
    <x v="9"/>
    <x v="1"/>
    <s v="White/Caucasian"/>
    <x v="0"/>
    <s v="A1c"/>
    <x v="340"/>
    <n v="9.9086151123046875"/>
    <x v="0"/>
    <n v="1"/>
    <n v="1"/>
    <n v="1"/>
    <n v="1"/>
    <n v="0"/>
    <n v="0"/>
  </r>
  <r>
    <n v="603"/>
    <s v="Female"/>
    <d v="1959-12-04T00:00:00"/>
    <n v="63"/>
    <n v="4"/>
    <x v="9"/>
    <x v="1"/>
    <s v="White/Caucasian"/>
    <x v="0"/>
    <s v="A1c"/>
    <x v="444"/>
    <n v="8.6513166427612305"/>
    <x v="0"/>
    <n v="1"/>
    <n v="1"/>
    <n v="1"/>
    <n v="1"/>
    <n v="0"/>
    <n v="0"/>
  </r>
  <r>
    <n v="612"/>
    <s v="Male"/>
    <d v="1997-02-18T00:00:00"/>
    <n v="26"/>
    <n v="4"/>
    <x v="9"/>
    <x v="5"/>
    <s v="Am Indian/Alaskan Native/AMERICAN INDIAN"/>
    <x v="0"/>
    <s v="A1c"/>
    <x v="407"/>
    <n v="9.9102697372436523"/>
    <x v="0"/>
    <n v="1"/>
    <n v="1"/>
    <n v="0"/>
    <n v="0"/>
    <n v="0"/>
    <n v="0"/>
  </r>
  <r>
    <n v="616"/>
    <s v="Male"/>
    <d v="1938-03-27T00:00:00"/>
    <n v="85"/>
    <n v="4"/>
    <x v="9"/>
    <x v="1"/>
    <s v="White/Caucasian"/>
    <x v="1"/>
    <s v="A1c"/>
    <x v="153"/>
    <n v="5.8"/>
    <x v="1"/>
    <n v="1"/>
    <n v="1"/>
    <n v="0"/>
    <n v="0"/>
    <n v="1"/>
    <n v="0"/>
  </r>
  <r>
    <n v="625"/>
    <s v="Female"/>
    <d v="1999-09-27T00:00:00"/>
    <n v="23"/>
    <n v="4"/>
    <x v="9"/>
    <x v="1"/>
    <s v="White/Caucasian"/>
    <x v="0"/>
    <s v="A1c"/>
    <x v="435"/>
    <n v="6.1190471649169922"/>
    <x v="0"/>
    <n v="1"/>
    <n v="1"/>
    <n v="1"/>
    <n v="1"/>
    <n v="1"/>
    <n v="1"/>
  </r>
  <r>
    <n v="628"/>
    <s v="Female"/>
    <d v="1931-12-11T00:00:00"/>
    <n v="91"/>
    <n v="4"/>
    <x v="9"/>
    <x v="1"/>
    <s v="White/Caucasian"/>
    <x v="2"/>
    <s v="A1c"/>
    <x v="146"/>
    <n v="7.1272835731506348"/>
    <x v="1"/>
    <n v="1"/>
    <n v="1"/>
    <n v="1"/>
    <n v="1"/>
    <n v="1"/>
    <n v="1"/>
  </r>
  <r>
    <n v="632"/>
    <s v="Female"/>
    <d v="1987-07-16T00:00:00"/>
    <n v="35"/>
    <n v="4"/>
    <x v="9"/>
    <x v="1"/>
    <s v="White/Caucasian"/>
    <x v="3"/>
    <s v="A1c"/>
    <x v="412"/>
    <n v="9.1818885803222656"/>
    <x v="0"/>
    <n v="1"/>
    <n v="1"/>
    <n v="1"/>
    <n v="1"/>
    <n v="0"/>
    <n v="0"/>
  </r>
  <r>
    <n v="635"/>
    <s v="Female"/>
    <d v="1988-08-07T00:00:00"/>
    <n v="34"/>
    <n v="4"/>
    <x v="9"/>
    <x v="1"/>
    <s v="White/Caucasian"/>
    <x v="3"/>
    <s v="A1c"/>
    <x v="64"/>
    <n v="7.7780342102050781"/>
    <x v="0"/>
    <n v="1"/>
    <n v="1"/>
    <n v="0"/>
    <n v="0"/>
    <n v="1"/>
    <n v="0"/>
  </r>
  <r>
    <n v="646"/>
    <s v="Male"/>
    <d v="1972-01-09T00:00:00"/>
    <n v="51"/>
    <n v="4"/>
    <x v="9"/>
    <x v="1"/>
    <s v="White/Caucasian"/>
    <x v="0"/>
    <s v="A1c"/>
    <x v="41"/>
    <n v="8.5329217910766602"/>
    <x v="0"/>
    <n v="1"/>
    <n v="1"/>
    <n v="0"/>
    <n v="0"/>
    <n v="0"/>
    <n v="0"/>
  </r>
  <r>
    <n v="654"/>
    <s v="Male"/>
    <d v="1932-12-06T00:00:00"/>
    <n v="90"/>
    <n v="4"/>
    <x v="9"/>
    <x v="4"/>
    <s v="Unknown"/>
    <x v="0"/>
    <s v="A1c"/>
    <x v="6"/>
    <m/>
    <x v="1"/>
    <n v="1"/>
    <n v="0"/>
    <n v="0"/>
    <n v="0"/>
    <n v="1"/>
    <n v="0"/>
  </r>
  <r>
    <n v="655"/>
    <s v="Male"/>
    <d v="1972-06-25T00:00:00"/>
    <n v="50"/>
    <n v="4"/>
    <x v="9"/>
    <x v="1"/>
    <s v="White/Caucasian"/>
    <x v="0"/>
    <s v="A1c"/>
    <x v="319"/>
    <n v="9.0596189498901367"/>
    <x v="0"/>
    <n v="1"/>
    <n v="1"/>
    <n v="0"/>
    <n v="0"/>
    <n v="0"/>
    <n v="0"/>
  </r>
  <r>
    <n v="665"/>
    <s v="Male"/>
    <d v="1999-10-20T00:00:00"/>
    <n v="23"/>
    <n v="4"/>
    <x v="9"/>
    <x v="1"/>
    <s v="White/Caucasian"/>
    <x v="0"/>
    <s v="A1c"/>
    <x v="593"/>
    <n v="8.4100666046142578"/>
    <x v="0"/>
    <n v="1"/>
    <n v="1"/>
    <n v="0"/>
    <n v="0"/>
    <n v="0"/>
    <n v="0"/>
  </r>
  <r>
    <n v="669"/>
    <s v="Male"/>
    <d v="2003-10-22T00:00:00"/>
    <n v="19"/>
    <n v="4"/>
    <x v="9"/>
    <x v="1"/>
    <s v="White/Caucasian"/>
    <x v="0"/>
    <s v="A1c"/>
    <x v="94"/>
    <n v="7.9428601264953613"/>
    <x v="0"/>
    <n v="1"/>
    <n v="1"/>
    <n v="0"/>
    <n v="0"/>
    <n v="1"/>
    <n v="0"/>
  </r>
  <r>
    <n v="675"/>
    <s v="Female"/>
    <d v="2010-03-08T00:00:00"/>
    <n v="13"/>
    <n v="4"/>
    <x v="9"/>
    <x v="5"/>
    <s v="Am Indian/Alaskan Native/AMERICAN INDIAN"/>
    <x v="0"/>
    <s v="A1c"/>
    <x v="432"/>
    <n v="8.0705280303955078"/>
    <x v="1"/>
    <n v="1"/>
    <n v="1"/>
    <n v="1"/>
    <n v="1"/>
    <n v="0"/>
    <n v="0"/>
  </r>
  <r>
    <n v="688"/>
    <s v="Male"/>
    <d v="1951-09-24T00:00:00"/>
    <n v="71"/>
    <n v="4"/>
    <x v="9"/>
    <x v="1"/>
    <s v="White/Caucasian"/>
    <x v="0"/>
    <s v="A1c"/>
    <x v="131"/>
    <n v="6.8123321533203125"/>
    <x v="0"/>
    <n v="1"/>
    <n v="1"/>
    <n v="1"/>
    <n v="1"/>
    <n v="1"/>
    <n v="1"/>
  </r>
  <r>
    <n v="693"/>
    <s v="Male"/>
    <d v="1958-05-30T00:00:00"/>
    <n v="65"/>
    <n v="4"/>
    <x v="9"/>
    <x v="1"/>
    <s v="White/Caucasian"/>
    <x v="0"/>
    <s v="A1c"/>
    <x v="617"/>
    <n v="7.9141855239868164"/>
    <x v="0"/>
    <n v="1"/>
    <n v="1"/>
    <n v="0"/>
    <n v="0"/>
    <n v="1"/>
    <n v="0"/>
  </r>
  <r>
    <n v="717"/>
    <s v="Male"/>
    <d v="1966-04-23T00:00:00"/>
    <n v="57"/>
    <n v="4"/>
    <x v="9"/>
    <x v="1"/>
    <s v="White/Caucasian"/>
    <x v="0"/>
    <s v="A1c"/>
    <x v="461"/>
    <n v="8.008275032043457"/>
    <x v="0"/>
    <n v="1"/>
    <n v="1"/>
    <n v="1"/>
    <n v="1"/>
    <n v="0"/>
    <n v="0"/>
  </r>
  <r>
    <n v="718"/>
    <s v="Female"/>
    <d v="1939-05-17T00:00:00"/>
    <n v="84"/>
    <n v="4"/>
    <x v="9"/>
    <x v="0"/>
    <s v="Black/African Am"/>
    <x v="0"/>
    <s v="A1c"/>
    <x v="134"/>
    <n v="5.9218082427978516"/>
    <x v="1"/>
    <n v="1"/>
    <n v="1"/>
    <n v="1"/>
    <n v="1"/>
    <n v="1"/>
    <n v="1"/>
  </r>
  <r>
    <n v="724"/>
    <s v="Male"/>
    <d v="1996-09-18T00:00:00"/>
    <n v="26"/>
    <n v="4"/>
    <x v="9"/>
    <x v="1"/>
    <s v="White/Caucasian"/>
    <x v="0"/>
    <s v="A1c"/>
    <x v="529"/>
    <n v="8.2175941467285156"/>
    <x v="0"/>
    <n v="1"/>
    <n v="1"/>
    <n v="1"/>
    <n v="1"/>
    <n v="0"/>
    <n v="0"/>
  </r>
  <r>
    <n v="735"/>
    <s v="Male"/>
    <d v="2000-11-27T00:00:00"/>
    <n v="22"/>
    <n v="4"/>
    <x v="9"/>
    <x v="1"/>
    <s v="White/Caucasian"/>
    <x v="0"/>
    <s v="A1c"/>
    <x v="223"/>
    <n v="7.420346736907959"/>
    <x v="0"/>
    <n v="1"/>
    <n v="1"/>
    <n v="1"/>
    <n v="1"/>
    <n v="1"/>
    <n v="1"/>
  </r>
  <r>
    <n v="738"/>
    <s v="Male"/>
    <d v="1990-09-06T00:00:00"/>
    <n v="32"/>
    <n v="4"/>
    <x v="9"/>
    <x v="1"/>
    <s v="White/Caucasian"/>
    <x v="0"/>
    <s v="A1c"/>
    <x v="618"/>
    <n v="6.2997312545776367"/>
    <x v="0"/>
    <n v="1"/>
    <n v="1"/>
    <n v="0"/>
    <n v="0"/>
    <n v="1"/>
    <n v="0"/>
  </r>
  <r>
    <n v="750"/>
    <s v="Male"/>
    <d v="1965-02-10T00:00:00"/>
    <n v="58"/>
    <n v="4"/>
    <x v="9"/>
    <x v="1"/>
    <s v="White/Caucasian"/>
    <x v="0"/>
    <s v="A1c"/>
    <x v="477"/>
    <n v="8.9199647903442383"/>
    <x v="0"/>
    <n v="1"/>
    <n v="1"/>
    <n v="1"/>
    <n v="1"/>
    <n v="0"/>
    <n v="0"/>
  </r>
  <r>
    <n v="758"/>
    <s v="Male"/>
    <d v="1950-07-03T00:00:00"/>
    <n v="72"/>
    <n v="4"/>
    <x v="9"/>
    <x v="1"/>
    <s v="White/Caucasian"/>
    <x v="0"/>
    <s v="A1c"/>
    <x v="35"/>
    <n v="8.9182567596435547"/>
    <x v="0"/>
    <n v="1"/>
    <n v="1"/>
    <n v="1"/>
    <n v="1"/>
    <n v="0"/>
    <n v="0"/>
  </r>
  <r>
    <n v="767"/>
    <s v="Male"/>
    <d v="1943-05-19T00:00:00"/>
    <n v="80"/>
    <n v="4"/>
    <x v="9"/>
    <x v="1"/>
    <s v="White/Caucasian"/>
    <x v="0"/>
    <s v="A1c"/>
    <x v="619"/>
    <n v="7.1051955223083496"/>
    <x v="1"/>
    <n v="1"/>
    <n v="1"/>
    <n v="0"/>
    <n v="0"/>
    <n v="1"/>
    <n v="0"/>
  </r>
  <r>
    <n v="771"/>
    <s v="Male"/>
    <d v="1975-11-18T00:00:00"/>
    <n v="47"/>
    <n v="4"/>
    <x v="9"/>
    <x v="1"/>
    <s v="White/Caucasian"/>
    <x v="0"/>
    <s v="A1c"/>
    <x v="389"/>
    <n v="9.6228322982788086"/>
    <x v="0"/>
    <n v="1"/>
    <n v="1"/>
    <n v="1"/>
    <n v="1"/>
    <n v="0"/>
    <n v="0"/>
  </r>
  <r>
    <n v="780"/>
    <s v="Male"/>
    <d v="1963-01-16T00:00:00"/>
    <n v="60"/>
    <n v="4"/>
    <x v="9"/>
    <x v="0"/>
    <s v="Black/African Am"/>
    <x v="0"/>
    <s v="A1c"/>
    <x v="188"/>
    <n v="6.1329560279846191"/>
    <x v="0"/>
    <n v="1"/>
    <n v="1"/>
    <n v="0"/>
    <n v="0"/>
    <n v="1"/>
    <n v="0"/>
  </r>
  <r>
    <n v="781"/>
    <s v="Female"/>
    <d v="1966-04-20T00:00:00"/>
    <n v="57"/>
    <n v="4"/>
    <x v="9"/>
    <x v="1"/>
    <s v="White/Caucasian"/>
    <x v="0"/>
    <s v="A1c"/>
    <x v="133"/>
    <n v="9.5647354125976563"/>
    <x v="0"/>
    <n v="1"/>
    <n v="1"/>
    <n v="1"/>
    <n v="1"/>
    <n v="0"/>
    <n v="0"/>
  </r>
  <r>
    <n v="787"/>
    <s v="Male"/>
    <d v="1993-06-13T00:00:00"/>
    <n v="29"/>
    <n v="4"/>
    <x v="9"/>
    <x v="1"/>
    <s v="White/Caucasian"/>
    <x v="0"/>
    <s v="A1c"/>
    <x v="559"/>
    <n v="9.4625453948974609"/>
    <x v="0"/>
    <n v="1"/>
    <n v="1"/>
    <n v="1"/>
    <n v="1"/>
    <n v="0"/>
    <n v="0"/>
  </r>
  <r>
    <n v="788"/>
    <s v="Female"/>
    <d v="1979-03-20T00:00:00"/>
    <n v="44"/>
    <n v="4"/>
    <x v="9"/>
    <x v="0"/>
    <s v="Black/African Am"/>
    <x v="0"/>
    <s v="A1c"/>
    <x v="65"/>
    <n v="8.955967903137207"/>
    <x v="0"/>
    <n v="1"/>
    <n v="1"/>
    <n v="0"/>
    <n v="0"/>
    <n v="0"/>
    <n v="0"/>
  </r>
  <r>
    <n v="789"/>
    <s v="Male"/>
    <d v="2007-01-06T00:00:00"/>
    <n v="16"/>
    <n v="4"/>
    <x v="9"/>
    <x v="1"/>
    <s v="White/Caucasian"/>
    <x v="0"/>
    <s v="A1c"/>
    <x v="345"/>
    <n v="8.1713943481445313"/>
    <x v="1"/>
    <n v="1"/>
    <n v="1"/>
    <n v="1"/>
    <n v="1"/>
    <n v="0"/>
    <n v="0"/>
  </r>
  <r>
    <n v="804"/>
    <s v="Male"/>
    <d v="1979-05-22T00:00:00"/>
    <n v="44"/>
    <n v="4"/>
    <x v="9"/>
    <x v="1"/>
    <s v="White/Caucasian"/>
    <x v="0"/>
    <s v="A1c"/>
    <x v="425"/>
    <n v="7.6488189697265625"/>
    <x v="0"/>
    <n v="1"/>
    <n v="1"/>
    <n v="0"/>
    <n v="0"/>
    <n v="1"/>
    <n v="0"/>
  </r>
  <r>
    <n v="825"/>
    <s v="Female"/>
    <d v="1984-01-10T00:00:00"/>
    <n v="39"/>
    <n v="4"/>
    <x v="9"/>
    <x v="1"/>
    <s v="White/Caucasian"/>
    <x v="0"/>
    <s v="A1c"/>
    <x v="375"/>
    <n v="9.4249391555786133"/>
    <x v="0"/>
    <n v="1"/>
    <n v="1"/>
    <n v="0"/>
    <n v="0"/>
    <n v="0"/>
    <n v="0"/>
  </r>
  <r>
    <n v="836"/>
    <s v="Male"/>
    <d v="2007-06-22T00:00:00"/>
    <n v="15"/>
    <n v="4"/>
    <x v="9"/>
    <x v="1"/>
    <s v="White/Caucasian"/>
    <x v="0"/>
    <s v="A1c"/>
    <x v="426"/>
    <n v="8.0109720230102539"/>
    <x v="1"/>
    <n v="1"/>
    <n v="1"/>
    <n v="1"/>
    <n v="1"/>
    <n v="0"/>
    <n v="0"/>
  </r>
  <r>
    <n v="861"/>
    <s v="Female"/>
    <d v="1959-03-10T00:00:00"/>
    <n v="64"/>
    <n v="4"/>
    <x v="9"/>
    <x v="1"/>
    <s v="White/Caucasian"/>
    <x v="0"/>
    <s v="A1c"/>
    <x v="35"/>
    <n v="7.5167145729064941"/>
    <x v="0"/>
    <n v="1"/>
    <n v="1"/>
    <n v="1"/>
    <n v="1"/>
    <n v="1"/>
    <n v="1"/>
  </r>
  <r>
    <n v="873"/>
    <s v="Female"/>
    <d v="1947-05-16T00:00:00"/>
    <n v="76"/>
    <n v="4"/>
    <x v="9"/>
    <x v="0"/>
    <s v="Black/African Am"/>
    <x v="0"/>
    <s v="A1c"/>
    <x v="6"/>
    <m/>
    <x v="1"/>
    <n v="1"/>
    <n v="0"/>
    <n v="0"/>
    <n v="0"/>
    <n v="1"/>
    <n v="0"/>
  </r>
  <r>
    <n v="875"/>
    <s v="Male"/>
    <d v="1925-09-07T00:00:00"/>
    <n v="97"/>
    <n v="4"/>
    <x v="9"/>
    <x v="1"/>
    <s v="White/Caucasian"/>
    <x v="2"/>
    <s v="A1c"/>
    <x v="6"/>
    <m/>
    <x v="1"/>
    <n v="1"/>
    <n v="0"/>
    <n v="0"/>
    <n v="0"/>
    <n v="1"/>
    <n v="0"/>
  </r>
  <r>
    <n v="879"/>
    <s v="Male"/>
    <d v="1952-05-20T00:00:00"/>
    <n v="71"/>
    <n v="4"/>
    <x v="9"/>
    <x v="1"/>
    <s v="White/Caucasian"/>
    <x v="0"/>
    <s v="A1c"/>
    <x v="6"/>
    <m/>
    <x v="0"/>
    <n v="1"/>
    <n v="0"/>
    <n v="0"/>
    <n v="0"/>
    <n v="1"/>
    <n v="0"/>
  </r>
  <r>
    <n v="888"/>
    <s v="Female"/>
    <d v="1990-05-19T00:00:00"/>
    <n v="33"/>
    <n v="4"/>
    <x v="9"/>
    <x v="1"/>
    <s v="White/Caucasian"/>
    <x v="0"/>
    <s v="A1c"/>
    <x v="6"/>
    <m/>
    <x v="0"/>
    <n v="1"/>
    <n v="0"/>
    <n v="0"/>
    <n v="0"/>
    <n v="1"/>
    <n v="0"/>
  </r>
  <r>
    <n v="890"/>
    <s v="Female"/>
    <d v="2007-02-11T00:00:00"/>
    <n v="16"/>
    <n v="4"/>
    <x v="9"/>
    <x v="1"/>
    <s v="White/Caucasian"/>
    <x v="0"/>
    <s v="A1c"/>
    <x v="6"/>
    <m/>
    <x v="1"/>
    <n v="1"/>
    <n v="0"/>
    <n v="0"/>
    <n v="0"/>
    <n v="1"/>
    <n v="0"/>
  </r>
  <r>
    <n v="901"/>
    <s v="Male"/>
    <d v="2005-06-13T00:00:00"/>
    <n v="17"/>
    <n v="4"/>
    <x v="9"/>
    <x v="1"/>
    <s v="White/Caucasian"/>
    <x v="0"/>
    <s v="A1c"/>
    <x v="6"/>
    <m/>
    <x v="1"/>
    <n v="1"/>
    <n v="0"/>
    <n v="0"/>
    <n v="0"/>
    <n v="1"/>
    <n v="0"/>
  </r>
  <r>
    <n v="910"/>
    <s v="Female"/>
    <d v="1929-09-11T00:00:00"/>
    <n v="93"/>
    <n v="4"/>
    <x v="9"/>
    <x v="1"/>
    <s v="White/Caucasian"/>
    <x v="2"/>
    <s v="A1c"/>
    <x v="6"/>
    <m/>
    <x v="1"/>
    <n v="1"/>
    <n v="0"/>
    <n v="0"/>
    <n v="0"/>
    <n v="1"/>
    <n v="0"/>
  </r>
  <r>
    <n v="915"/>
    <s v="Male"/>
    <d v="1953-07-09T00:00:00"/>
    <n v="69"/>
    <n v="4"/>
    <x v="9"/>
    <x v="1"/>
    <s v="White/Caucasian"/>
    <x v="0"/>
    <s v="A1c"/>
    <x v="6"/>
    <m/>
    <x v="0"/>
    <n v="1"/>
    <n v="0"/>
    <n v="0"/>
    <n v="0"/>
    <n v="1"/>
    <n v="0"/>
  </r>
  <r>
    <n v="918"/>
    <s v="Male"/>
    <d v="2004-11-01T00:00:00"/>
    <n v="18"/>
    <n v="4"/>
    <x v="9"/>
    <x v="1"/>
    <s v="White/Caucasian"/>
    <x v="0"/>
    <s v="A1c"/>
    <x v="6"/>
    <m/>
    <x v="0"/>
    <n v="1"/>
    <n v="0"/>
    <n v="0"/>
    <n v="0"/>
    <n v="1"/>
    <n v="0"/>
  </r>
  <r>
    <n v="919"/>
    <s v="Male"/>
    <d v="1968-02-04T00:00:00"/>
    <n v="55"/>
    <n v="4"/>
    <x v="9"/>
    <x v="4"/>
    <s v="Unknown"/>
    <x v="0"/>
    <s v="A1c"/>
    <x v="6"/>
    <m/>
    <x v="0"/>
    <n v="1"/>
    <n v="0"/>
    <n v="0"/>
    <n v="0"/>
    <n v="1"/>
    <n v="0"/>
  </r>
  <r>
    <n v="928"/>
    <s v="Female"/>
    <d v="2008-10-02T00:00:00"/>
    <n v="14"/>
    <n v="4"/>
    <x v="9"/>
    <x v="1"/>
    <s v="White/Caucasian"/>
    <x v="0"/>
    <s v="A1c"/>
    <x v="6"/>
    <m/>
    <x v="1"/>
    <n v="1"/>
    <n v="0"/>
    <n v="0"/>
    <n v="0"/>
    <n v="1"/>
    <n v="0"/>
  </r>
  <r>
    <n v="932"/>
    <s v="Male"/>
    <d v="1935-05-24T00:00:00"/>
    <n v="88"/>
    <n v="4"/>
    <x v="9"/>
    <x v="1"/>
    <s v="White/Caucasian"/>
    <x v="0"/>
    <s v="A1c"/>
    <x v="6"/>
    <m/>
    <x v="1"/>
    <n v="1"/>
    <n v="0"/>
    <n v="0"/>
    <n v="0"/>
    <n v="1"/>
    <n v="0"/>
  </r>
  <r>
    <n v="941"/>
    <s v="Male"/>
    <d v="1933-07-30T00:00:00"/>
    <n v="89"/>
    <n v="4"/>
    <x v="9"/>
    <x v="1"/>
    <s v="White/Caucasian"/>
    <x v="0"/>
    <s v="A1c"/>
    <x v="6"/>
    <m/>
    <x v="1"/>
    <n v="1"/>
    <n v="0"/>
    <n v="0"/>
    <n v="0"/>
    <n v="1"/>
    <n v="0"/>
  </r>
  <r>
    <n v="958"/>
    <s v="Male"/>
    <d v="2001-09-26T00:00:00"/>
    <n v="21"/>
    <n v="4"/>
    <x v="9"/>
    <x v="1"/>
    <s v="White/Caucasian"/>
    <x v="0"/>
    <s v="A1c"/>
    <x v="6"/>
    <m/>
    <x v="0"/>
    <n v="1"/>
    <n v="0"/>
    <n v="0"/>
    <n v="0"/>
    <n v="1"/>
    <n v="0"/>
  </r>
  <r>
    <n v="964"/>
    <s v="Male"/>
    <d v="2009-01-30T00:00:00"/>
    <n v="14"/>
    <n v="4"/>
    <x v="9"/>
    <x v="1"/>
    <s v="White/Caucasian"/>
    <x v="0"/>
    <s v="A1c"/>
    <x v="6"/>
    <m/>
    <x v="1"/>
    <n v="1"/>
    <n v="0"/>
    <n v="0"/>
    <n v="0"/>
    <n v="1"/>
    <n v="0"/>
  </r>
  <r>
    <n v="992"/>
    <s v="Male"/>
    <d v="1937-08-01T00:00:00"/>
    <n v="85"/>
    <n v="4"/>
    <x v="9"/>
    <x v="1"/>
    <s v="White/Caucasian"/>
    <x v="0"/>
    <s v="A1c"/>
    <x v="6"/>
    <m/>
    <x v="1"/>
    <n v="1"/>
    <n v="0"/>
    <n v="0"/>
    <n v="0"/>
    <n v="1"/>
    <n v="0"/>
  </r>
  <r>
    <n v="997"/>
    <s v="Male"/>
    <d v="1965-10-27T00:00:00"/>
    <n v="57"/>
    <n v="4"/>
    <x v="9"/>
    <x v="1"/>
    <s v="White/Caucasian"/>
    <x v="0"/>
    <s v="A1c"/>
    <x v="6"/>
    <m/>
    <x v="0"/>
    <n v="1"/>
    <n v="0"/>
    <n v="0"/>
    <n v="0"/>
    <n v="1"/>
    <n v="0"/>
  </r>
  <r>
    <n v="1009"/>
    <s v="Male"/>
    <d v="1924-10-03T00:00:00"/>
    <n v="98"/>
    <n v="4"/>
    <x v="9"/>
    <x v="1"/>
    <s v="White/Caucasian"/>
    <x v="2"/>
    <s v="A1c"/>
    <x v="6"/>
    <m/>
    <x v="1"/>
    <n v="1"/>
    <n v="0"/>
    <n v="0"/>
    <n v="0"/>
    <n v="1"/>
    <n v="0"/>
  </r>
  <r>
    <n v="1030"/>
    <s v="Female"/>
    <d v="1973-04-15T00:00:00"/>
    <n v="50"/>
    <n v="4"/>
    <x v="9"/>
    <x v="1"/>
    <s v="White/Caucasian"/>
    <x v="0"/>
    <s v="A1c"/>
    <x v="6"/>
    <m/>
    <x v="0"/>
    <n v="1"/>
    <n v="0"/>
    <n v="0"/>
    <n v="0"/>
    <n v="1"/>
    <n v="0"/>
  </r>
  <r>
    <n v="1036"/>
    <s v="Female"/>
    <d v="2005-11-24T00:00:00"/>
    <n v="17"/>
    <n v="4"/>
    <x v="9"/>
    <x v="1"/>
    <s v="White/Caucasian"/>
    <x v="0"/>
    <s v="A1c"/>
    <x v="6"/>
    <m/>
    <x v="1"/>
    <n v="1"/>
    <n v="0"/>
    <n v="0"/>
    <n v="0"/>
    <n v="1"/>
    <n v="0"/>
  </r>
  <r>
    <n v="1037"/>
    <s v="Female"/>
    <d v="1932-08-27T00:00:00"/>
    <n v="90"/>
    <n v="4"/>
    <x v="9"/>
    <x v="1"/>
    <s v="White/Caucasian"/>
    <x v="0"/>
    <s v="A1c"/>
    <x v="6"/>
    <m/>
    <x v="1"/>
    <n v="1"/>
    <n v="0"/>
    <n v="0"/>
    <n v="0"/>
    <n v="1"/>
    <n v="0"/>
  </r>
  <r>
    <n v="1038"/>
    <s v="Male"/>
    <d v="1947-12-03T00:00:00"/>
    <n v="75"/>
    <n v="4"/>
    <x v="9"/>
    <x v="1"/>
    <s v="White/Caucasian"/>
    <x v="0"/>
    <s v="A1c"/>
    <x v="6"/>
    <m/>
    <x v="0"/>
    <n v="1"/>
    <n v="0"/>
    <n v="0"/>
    <n v="0"/>
    <n v="1"/>
    <n v="0"/>
  </r>
  <r>
    <n v="1061"/>
    <s v="Male"/>
    <d v="1970-12-02T00:00:00"/>
    <n v="52"/>
    <n v="4"/>
    <x v="9"/>
    <x v="1"/>
    <s v="White/Caucasian"/>
    <x v="0"/>
    <s v="A1c"/>
    <x v="6"/>
    <m/>
    <x v="0"/>
    <n v="1"/>
    <n v="0"/>
    <n v="0"/>
    <n v="0"/>
    <n v="1"/>
    <n v="0"/>
  </r>
  <r>
    <n v="1064"/>
    <s v="Female"/>
    <d v="1946-03-16T00:00:00"/>
    <n v="77"/>
    <n v="4"/>
    <x v="9"/>
    <x v="1"/>
    <s v="White/Caucasian"/>
    <x v="0"/>
    <s v="A1c"/>
    <x v="6"/>
    <m/>
    <x v="1"/>
    <n v="1"/>
    <n v="0"/>
    <n v="0"/>
    <n v="0"/>
    <n v="1"/>
    <n v="0"/>
  </r>
  <r>
    <n v="1074"/>
    <s v="Male"/>
    <d v="1968-05-26T00:00:00"/>
    <n v="55"/>
    <n v="4"/>
    <x v="9"/>
    <x v="1"/>
    <s v="White/Caucasian"/>
    <x v="0"/>
    <s v="A1c"/>
    <x v="6"/>
    <m/>
    <x v="0"/>
    <n v="1"/>
    <n v="0"/>
    <n v="0"/>
    <n v="0"/>
    <n v="1"/>
    <n v="0"/>
  </r>
  <r>
    <n v="1076"/>
    <s v="Male"/>
    <d v="2006-01-31T00:00:00"/>
    <n v="17"/>
    <n v="4"/>
    <x v="9"/>
    <x v="1"/>
    <s v="White/Caucasian"/>
    <x v="0"/>
    <s v="A1c"/>
    <x v="6"/>
    <m/>
    <x v="1"/>
    <n v="1"/>
    <n v="0"/>
    <n v="0"/>
    <n v="0"/>
    <n v="1"/>
    <n v="0"/>
  </r>
  <r>
    <n v="1077"/>
    <s v="Female"/>
    <d v="1948-03-13T00:00:00"/>
    <n v="75"/>
    <n v="4"/>
    <x v="9"/>
    <x v="1"/>
    <s v="White/Caucasian"/>
    <x v="0"/>
    <s v="A1c"/>
    <x v="6"/>
    <m/>
    <x v="0"/>
    <n v="1"/>
    <n v="0"/>
    <n v="0"/>
    <n v="0"/>
    <n v="1"/>
    <n v="0"/>
  </r>
  <r>
    <n v="1092"/>
    <s v="Male"/>
    <d v="1976-02-27T00:00:00"/>
    <n v="47"/>
    <n v="4"/>
    <x v="9"/>
    <x v="1"/>
    <s v="White/Caucasian"/>
    <x v="0"/>
    <s v="A1c"/>
    <x v="6"/>
    <m/>
    <x v="0"/>
    <n v="1"/>
    <n v="0"/>
    <n v="0"/>
    <n v="0"/>
    <n v="1"/>
    <n v="0"/>
  </r>
  <r>
    <n v="1094"/>
    <s v="Female"/>
    <d v="1996-03-17T00:00:00"/>
    <n v="27"/>
    <n v="4"/>
    <x v="9"/>
    <x v="1"/>
    <s v="White/Caucasian"/>
    <x v="0"/>
    <s v="A1c"/>
    <x v="6"/>
    <m/>
    <x v="0"/>
    <n v="1"/>
    <n v="0"/>
    <n v="0"/>
    <n v="0"/>
    <n v="1"/>
    <n v="0"/>
  </r>
  <r>
    <n v="1118"/>
    <s v="Male"/>
    <d v="1972-11-19T00:00:00"/>
    <n v="50"/>
    <n v="4"/>
    <x v="9"/>
    <x v="1"/>
    <s v="White/Caucasian"/>
    <x v="0"/>
    <s v="A1c"/>
    <x v="6"/>
    <m/>
    <x v="0"/>
    <n v="1"/>
    <n v="0"/>
    <n v="0"/>
    <n v="0"/>
    <n v="1"/>
    <n v="0"/>
  </r>
  <r>
    <n v="1126"/>
    <s v="Male"/>
    <d v="1977-02-23T00:00:00"/>
    <n v="46"/>
    <n v="4"/>
    <x v="9"/>
    <x v="1"/>
    <s v="White/Caucasian"/>
    <x v="0"/>
    <s v="A1c"/>
    <x v="6"/>
    <m/>
    <x v="0"/>
    <n v="1"/>
    <n v="0"/>
    <n v="0"/>
    <n v="0"/>
    <n v="1"/>
    <n v="0"/>
  </r>
  <r>
    <n v="1150"/>
    <s v="Female"/>
    <d v="1927-02-25T00:00:00"/>
    <n v="96"/>
    <n v="4"/>
    <x v="9"/>
    <x v="1"/>
    <s v="White/Caucasian"/>
    <x v="2"/>
    <s v="A1c"/>
    <x v="6"/>
    <m/>
    <x v="1"/>
    <n v="1"/>
    <n v="0"/>
    <n v="0"/>
    <n v="0"/>
    <n v="1"/>
    <n v="0"/>
  </r>
  <r>
    <n v="1160"/>
    <s v="Female"/>
    <d v="1971-11-06T00:00:00"/>
    <n v="51"/>
    <n v="4"/>
    <x v="9"/>
    <x v="1"/>
    <s v="White/Caucasian"/>
    <x v="0"/>
    <s v="A1c"/>
    <x v="6"/>
    <m/>
    <x v="0"/>
    <n v="1"/>
    <n v="0"/>
    <n v="0"/>
    <n v="0"/>
    <n v="1"/>
    <n v="0"/>
  </r>
  <r>
    <n v="1180"/>
    <s v="Male"/>
    <d v="1992-09-05T00:00:00"/>
    <n v="30"/>
    <n v="4"/>
    <x v="9"/>
    <x v="1"/>
    <s v="White/Caucasian"/>
    <x v="0"/>
    <s v="A1c"/>
    <x v="6"/>
    <m/>
    <x v="0"/>
    <n v="1"/>
    <n v="0"/>
    <n v="0"/>
    <n v="0"/>
    <n v="1"/>
    <n v="0"/>
  </r>
  <r>
    <n v="1183"/>
    <s v="Female"/>
    <d v="1950-08-03T00:00:00"/>
    <n v="72"/>
    <n v="4"/>
    <x v="9"/>
    <x v="1"/>
    <s v="White/Caucasian"/>
    <x v="0"/>
    <s v="A1c"/>
    <x v="6"/>
    <m/>
    <x v="0"/>
    <n v="1"/>
    <n v="0"/>
    <n v="0"/>
    <n v="0"/>
    <n v="1"/>
    <n v="0"/>
  </r>
  <r>
    <n v="1186"/>
    <s v="Female"/>
    <d v="1945-02-11T00:00:00"/>
    <n v="78"/>
    <n v="4"/>
    <x v="9"/>
    <x v="2"/>
    <s v="Asian/Chinese/Japanese/Korean/Pacific Islander"/>
    <x v="0"/>
    <s v="A1c"/>
    <x v="535"/>
    <n v="9.8724784851074219"/>
    <x v="1"/>
    <n v="1"/>
    <n v="1"/>
    <n v="0"/>
    <n v="0"/>
    <n v="0"/>
    <n v="0"/>
  </r>
  <r>
    <n v="1188"/>
    <s v="Female"/>
    <d v="1967-04-19T00:00:00"/>
    <n v="56"/>
    <n v="4"/>
    <x v="9"/>
    <x v="0"/>
    <s v="Black/African Am"/>
    <x v="0"/>
    <s v="A1c"/>
    <x v="177"/>
    <n v="8.4715900421142578"/>
    <x v="0"/>
    <n v="1"/>
    <n v="1"/>
    <n v="1"/>
    <n v="1"/>
    <n v="0"/>
    <n v="0"/>
  </r>
  <r>
    <n v="1189"/>
    <s v="Male"/>
    <d v="1990-12-10T00:00:00"/>
    <n v="32"/>
    <n v="4"/>
    <x v="9"/>
    <x v="1"/>
    <s v="White/Caucasian"/>
    <x v="0"/>
    <s v="A1c"/>
    <x v="620"/>
    <n v="7.3972158432006836"/>
    <x v="0"/>
    <n v="1"/>
    <n v="1"/>
    <n v="0"/>
    <n v="0"/>
    <n v="1"/>
    <n v="0"/>
  </r>
  <r>
    <n v="1222"/>
    <s v="Male"/>
    <d v="1982-09-19T00:00:00"/>
    <n v="40"/>
    <n v="4"/>
    <x v="9"/>
    <x v="1"/>
    <s v="White/Caucasian"/>
    <x v="0"/>
    <s v="A1c"/>
    <x v="23"/>
    <n v="7.2639012336730957"/>
    <x v="0"/>
    <n v="1"/>
    <n v="1"/>
    <n v="0"/>
    <n v="0"/>
    <n v="1"/>
    <n v="0"/>
  </r>
  <r>
    <n v="1237"/>
    <s v="Female"/>
    <d v="1976-07-20T00:00:00"/>
    <n v="46"/>
    <n v="4"/>
    <x v="9"/>
    <x v="1"/>
    <s v="White/Caucasian"/>
    <x v="0"/>
    <s v="A1c"/>
    <x v="468"/>
    <n v="7.8711786270141602"/>
    <x v="0"/>
    <n v="1"/>
    <n v="1"/>
    <n v="0"/>
    <n v="0"/>
    <n v="1"/>
    <n v="0"/>
  </r>
  <r>
    <n v="1242"/>
    <s v="Female"/>
    <d v="1969-11-16T00:00:00"/>
    <n v="53"/>
    <n v="4"/>
    <x v="9"/>
    <x v="1"/>
    <s v="White/Caucasian"/>
    <x v="0"/>
    <s v="A1c"/>
    <x v="621"/>
    <n v="8.6946582794189453"/>
    <x v="0"/>
    <n v="1"/>
    <n v="1"/>
    <n v="0"/>
    <n v="0"/>
    <n v="0"/>
    <n v="0"/>
  </r>
  <r>
    <n v="1250"/>
    <s v="Male"/>
    <d v="2001-04-11T00:00:00"/>
    <n v="22"/>
    <n v="4"/>
    <x v="9"/>
    <x v="1"/>
    <s v="White/Caucasian"/>
    <x v="0"/>
    <s v="A1c"/>
    <x v="545"/>
    <n v="9.0364112854003906"/>
    <x v="0"/>
    <n v="1"/>
    <n v="1"/>
    <n v="1"/>
    <n v="1"/>
    <n v="0"/>
    <n v="0"/>
  </r>
  <r>
    <n v="1253"/>
    <s v="Male"/>
    <d v="1927-09-14T00:00:00"/>
    <n v="95"/>
    <n v="4"/>
    <x v="9"/>
    <x v="1"/>
    <s v="White/Caucasian"/>
    <x v="2"/>
    <s v="A1c"/>
    <x v="12"/>
    <n v="7.5482349395751953"/>
    <x v="1"/>
    <n v="1"/>
    <n v="1"/>
    <n v="0"/>
    <n v="0"/>
    <n v="1"/>
    <n v="0"/>
  </r>
  <r>
    <n v="1272"/>
    <s v="Female"/>
    <d v="1986-01-01T00:00:00"/>
    <n v="37"/>
    <n v="4"/>
    <x v="9"/>
    <x v="1"/>
    <s v="White/Caucasian"/>
    <x v="3"/>
    <s v="A1c"/>
    <x v="348"/>
    <n v="9.2400321960449219"/>
    <x v="0"/>
    <n v="1"/>
    <n v="1"/>
    <n v="1"/>
    <n v="1"/>
    <n v="0"/>
    <n v="0"/>
  </r>
  <r>
    <n v="1274"/>
    <s v="Female"/>
    <d v="1993-02-19T00:00:00"/>
    <n v="30"/>
    <n v="4"/>
    <x v="9"/>
    <x v="1"/>
    <s v="White/Caucasian"/>
    <x v="0"/>
    <s v="A1c"/>
    <x v="178"/>
    <n v="6.6933298110961914"/>
    <x v="0"/>
    <n v="1"/>
    <n v="1"/>
    <n v="0"/>
    <n v="0"/>
    <n v="1"/>
    <n v="0"/>
  </r>
  <r>
    <n v="1282"/>
    <s v="Female"/>
    <d v="1933-01-27T00:00:00"/>
    <n v="90"/>
    <n v="4"/>
    <x v="9"/>
    <x v="1"/>
    <s v="White/Caucasian"/>
    <x v="0"/>
    <s v="A1c"/>
    <x v="145"/>
    <n v="7.1853828430175781"/>
    <x v="1"/>
    <n v="1"/>
    <n v="1"/>
    <n v="0"/>
    <n v="0"/>
    <n v="1"/>
    <n v="0"/>
  </r>
  <r>
    <n v="1284"/>
    <s v="Female"/>
    <d v="2008-01-06T00:00:00"/>
    <n v="15"/>
    <n v="4"/>
    <x v="9"/>
    <x v="1"/>
    <s v="White/Caucasian"/>
    <x v="0"/>
    <s v="A1c"/>
    <x v="156"/>
    <n v="9.0707006454467773"/>
    <x v="1"/>
    <n v="1"/>
    <n v="1"/>
    <n v="0"/>
    <n v="0"/>
    <n v="0"/>
    <n v="0"/>
  </r>
  <r>
    <n v="1285"/>
    <s v="Female"/>
    <d v="1933-08-25T00:00:00"/>
    <n v="89"/>
    <n v="4"/>
    <x v="9"/>
    <x v="1"/>
    <s v="White/Caucasian"/>
    <x v="0"/>
    <s v="A1c"/>
    <x v="197"/>
    <n v="9.3746719360351563"/>
    <x v="1"/>
    <n v="1"/>
    <n v="1"/>
    <n v="1"/>
    <n v="1"/>
    <n v="0"/>
    <n v="0"/>
  </r>
  <r>
    <n v="1289"/>
    <s v="Male"/>
    <d v="1991-08-29T00:00:00"/>
    <n v="31"/>
    <n v="4"/>
    <x v="9"/>
    <x v="1"/>
    <s v="White/Caucasian"/>
    <x v="0"/>
    <s v="A1c"/>
    <x v="90"/>
    <n v="7.0816349983215332"/>
    <x v="0"/>
    <n v="1"/>
    <n v="1"/>
    <n v="1"/>
    <n v="1"/>
    <n v="1"/>
    <n v="1"/>
  </r>
  <r>
    <n v="1300"/>
    <s v="Male"/>
    <d v="1993-03-31T00:00:00"/>
    <n v="30"/>
    <n v="4"/>
    <x v="9"/>
    <x v="1"/>
    <s v="White/Caucasian"/>
    <x v="0"/>
    <s v="A1c"/>
    <x v="129"/>
    <n v="8.2412700653076172"/>
    <x v="0"/>
    <n v="1"/>
    <n v="1"/>
    <n v="1"/>
    <n v="1"/>
    <n v="0"/>
    <n v="0"/>
  </r>
  <r>
    <n v="1348"/>
    <s v="Male"/>
    <d v="1977-10-09T00:00:00"/>
    <n v="45"/>
    <n v="4"/>
    <x v="9"/>
    <x v="1"/>
    <s v="White/Caucasian"/>
    <x v="0"/>
    <s v="A1c"/>
    <x v="256"/>
    <n v="7.968513011932373"/>
    <x v="0"/>
    <n v="1"/>
    <n v="1"/>
    <n v="0"/>
    <n v="0"/>
    <n v="1"/>
    <n v="0"/>
  </r>
  <r>
    <n v="1363"/>
    <s v="Male"/>
    <d v="1969-09-19T00:00:00"/>
    <n v="53"/>
    <n v="4"/>
    <x v="9"/>
    <x v="2"/>
    <s v="Asian/Chinese/Japanese/Korean/Pacific Islander"/>
    <x v="0"/>
    <s v="A1c"/>
    <x v="6"/>
    <m/>
    <x v="0"/>
    <n v="1"/>
    <n v="0"/>
    <n v="0"/>
    <n v="0"/>
    <n v="1"/>
    <n v="0"/>
  </r>
  <r>
    <n v="1376"/>
    <s v="Female"/>
    <d v="2000-06-16T00:00:00"/>
    <n v="22"/>
    <n v="4"/>
    <x v="9"/>
    <x v="1"/>
    <s v="White/Caucasian"/>
    <x v="0"/>
    <s v="A1c"/>
    <x v="438"/>
    <n v="7.0420618057250977"/>
    <x v="0"/>
    <n v="1"/>
    <n v="1"/>
    <n v="1"/>
    <n v="1"/>
    <n v="1"/>
    <n v="1"/>
  </r>
  <r>
    <n v="1389"/>
    <s v="Male"/>
    <d v="1979-12-04T00:00:00"/>
    <n v="43"/>
    <n v="4"/>
    <x v="9"/>
    <x v="1"/>
    <s v="White/Caucasian"/>
    <x v="0"/>
    <s v="A1c"/>
    <x v="214"/>
    <n v="9.5260639190673828"/>
    <x v="0"/>
    <n v="1"/>
    <n v="1"/>
    <n v="1"/>
    <n v="1"/>
    <n v="0"/>
    <n v="0"/>
  </r>
  <r>
    <n v="1396"/>
    <s v="Female"/>
    <d v="1977-03-25T00:00:00"/>
    <n v="46"/>
    <n v="4"/>
    <x v="9"/>
    <x v="1"/>
    <s v="White/Caucasian"/>
    <x v="0"/>
    <s v="A1c"/>
    <x v="523"/>
    <n v="9.4511995315551758"/>
    <x v="0"/>
    <n v="1"/>
    <n v="1"/>
    <n v="1"/>
    <n v="1"/>
    <n v="0"/>
    <n v="0"/>
  </r>
  <r>
    <n v="1400"/>
    <s v="Female"/>
    <d v="1941-04-18T00:00:00"/>
    <n v="82"/>
    <n v="4"/>
    <x v="9"/>
    <x v="5"/>
    <s v="Am Indian/Alaskan Native/AMERICAN INDIAN"/>
    <x v="0"/>
    <s v="A1c"/>
    <x v="518"/>
    <n v="8.0131864547729492"/>
    <x v="1"/>
    <n v="1"/>
    <n v="1"/>
    <n v="1"/>
    <n v="1"/>
    <n v="0"/>
    <n v="0"/>
  </r>
  <r>
    <n v="1418"/>
    <s v="Female"/>
    <d v="1957-10-05T00:00:00"/>
    <n v="65"/>
    <n v="4"/>
    <x v="9"/>
    <x v="1"/>
    <s v="White/Caucasian"/>
    <x v="0"/>
    <s v="A1c"/>
    <x v="85"/>
    <n v="7.9474849700927734"/>
    <x v="0"/>
    <n v="1"/>
    <n v="1"/>
    <n v="1"/>
    <n v="1"/>
    <n v="1"/>
    <n v="1"/>
  </r>
  <r>
    <n v="1419"/>
    <s v="Female"/>
    <d v="1985-08-07T00:00:00"/>
    <n v="37"/>
    <n v="4"/>
    <x v="9"/>
    <x v="1"/>
    <s v="White/Caucasian"/>
    <x v="3"/>
    <s v="A1c"/>
    <x v="176"/>
    <n v="6.8997015953063965"/>
    <x v="0"/>
    <n v="1"/>
    <n v="1"/>
    <n v="1"/>
    <n v="1"/>
    <n v="1"/>
    <n v="1"/>
  </r>
  <r>
    <n v="1425"/>
    <s v="Female"/>
    <d v="1936-03-23T00:00:00"/>
    <n v="87"/>
    <n v="4"/>
    <x v="9"/>
    <x v="1"/>
    <s v="White/Caucasian"/>
    <x v="0"/>
    <s v="A1c"/>
    <x v="156"/>
    <n v="8.1152257919311523"/>
    <x v="1"/>
    <n v="1"/>
    <n v="1"/>
    <n v="0"/>
    <n v="0"/>
    <n v="0"/>
    <n v="0"/>
  </r>
  <r>
    <n v="1433"/>
    <s v="Male"/>
    <d v="1937-10-18T00:00:00"/>
    <n v="85"/>
    <n v="4"/>
    <x v="9"/>
    <x v="1"/>
    <s v="White/Caucasian"/>
    <x v="1"/>
    <s v="A1c"/>
    <x v="331"/>
    <n v="5.8"/>
    <x v="1"/>
    <n v="1"/>
    <n v="1"/>
    <n v="0"/>
    <n v="0"/>
    <n v="1"/>
    <n v="0"/>
  </r>
  <r>
    <n v="1460"/>
    <s v="Male"/>
    <d v="1994-06-07T00:00:00"/>
    <n v="29"/>
    <n v="4"/>
    <x v="9"/>
    <x v="1"/>
    <s v="White/Caucasian"/>
    <x v="0"/>
    <s v="A1c"/>
    <x v="332"/>
    <n v="8.8802738189697266"/>
    <x v="0"/>
    <n v="1"/>
    <n v="1"/>
    <n v="0"/>
    <n v="0"/>
    <n v="0"/>
    <n v="0"/>
  </r>
  <r>
    <n v="1477"/>
    <s v="Male"/>
    <d v="1931-03-09T00:00:00"/>
    <n v="92"/>
    <n v="4"/>
    <x v="9"/>
    <x v="1"/>
    <s v="White/Caucasian"/>
    <x v="2"/>
    <s v="A1c"/>
    <x v="171"/>
    <n v="9.8502464294433594"/>
    <x v="1"/>
    <n v="1"/>
    <n v="1"/>
    <n v="1"/>
    <n v="1"/>
    <n v="0"/>
    <n v="0"/>
  </r>
  <r>
    <n v="1496"/>
    <s v="Female"/>
    <d v="1935-09-06T00:00:00"/>
    <n v="87"/>
    <n v="4"/>
    <x v="9"/>
    <x v="1"/>
    <s v="White/Caucasian"/>
    <x v="0"/>
    <s v="A1c"/>
    <x v="1"/>
    <n v="8.6759624481201172"/>
    <x v="1"/>
    <n v="1"/>
    <n v="1"/>
    <n v="1"/>
    <n v="1"/>
    <n v="0"/>
    <n v="0"/>
  </r>
  <r>
    <n v="1513"/>
    <s v="Male"/>
    <d v="1927-03-14T00:00:00"/>
    <n v="96"/>
    <n v="4"/>
    <x v="9"/>
    <x v="1"/>
    <s v="White/Caucasian"/>
    <x v="2"/>
    <s v="A1c"/>
    <x v="76"/>
    <n v="8.6100912094116211"/>
    <x v="1"/>
    <n v="1"/>
    <n v="1"/>
    <n v="1"/>
    <n v="1"/>
    <n v="0"/>
    <n v="0"/>
  </r>
  <r>
    <n v="1521"/>
    <s v="Male"/>
    <d v="1926-08-25T00:00:00"/>
    <n v="96"/>
    <n v="4"/>
    <x v="9"/>
    <x v="1"/>
    <s v="White/Caucasian"/>
    <x v="2"/>
    <s v="A1c"/>
    <x v="360"/>
    <n v="9.7508001327514648"/>
    <x v="1"/>
    <n v="1"/>
    <n v="1"/>
    <n v="1"/>
    <n v="1"/>
    <n v="0"/>
    <n v="0"/>
  </r>
  <r>
    <n v="1528"/>
    <s v="Male"/>
    <d v="1934-12-28T00:00:00"/>
    <n v="88"/>
    <n v="4"/>
    <x v="9"/>
    <x v="1"/>
    <s v="White/Caucasian"/>
    <x v="0"/>
    <s v="A1c"/>
    <x v="252"/>
    <n v="6.4231138229370117"/>
    <x v="1"/>
    <n v="1"/>
    <n v="1"/>
    <n v="1"/>
    <n v="1"/>
    <n v="1"/>
    <n v="1"/>
  </r>
  <r>
    <n v="1531"/>
    <s v="Female"/>
    <d v="1978-01-23T00:00:00"/>
    <n v="45"/>
    <n v="4"/>
    <x v="9"/>
    <x v="1"/>
    <s v="White/Caucasian"/>
    <x v="0"/>
    <s v="A1c"/>
    <x v="132"/>
    <n v="5.8319253921508789"/>
    <x v="0"/>
    <n v="1"/>
    <n v="1"/>
    <n v="0"/>
    <n v="0"/>
    <n v="1"/>
    <n v="0"/>
  </r>
  <r>
    <n v="1546"/>
    <s v="Male"/>
    <d v="1956-11-09T00:00:00"/>
    <n v="66"/>
    <n v="4"/>
    <x v="9"/>
    <x v="1"/>
    <s v="White/Caucasian"/>
    <x v="0"/>
    <s v="A1c"/>
    <x v="446"/>
    <n v="6.6313004493713379"/>
    <x v="0"/>
    <n v="1"/>
    <n v="1"/>
    <n v="1"/>
    <n v="1"/>
    <n v="1"/>
    <n v="1"/>
  </r>
  <r>
    <n v="1550"/>
    <s v="Female"/>
    <d v="1946-09-19T00:00:00"/>
    <n v="76"/>
    <n v="4"/>
    <x v="9"/>
    <x v="1"/>
    <s v="White/Caucasian"/>
    <x v="0"/>
    <s v="A1c"/>
    <x v="72"/>
    <n v="6.284184455871582"/>
    <x v="1"/>
    <n v="1"/>
    <n v="1"/>
    <n v="0"/>
    <n v="0"/>
    <n v="1"/>
    <n v="0"/>
  </r>
  <r>
    <n v="1580"/>
    <s v="Female"/>
    <d v="1927-08-19T00:00:00"/>
    <n v="95"/>
    <n v="4"/>
    <x v="9"/>
    <x v="1"/>
    <s v="White/Caucasian"/>
    <x v="2"/>
    <s v="A1c"/>
    <x v="593"/>
    <n v="6.2222676277160645"/>
    <x v="1"/>
    <n v="1"/>
    <n v="1"/>
    <n v="0"/>
    <n v="0"/>
    <n v="1"/>
    <n v="0"/>
  </r>
  <r>
    <n v="1594"/>
    <s v="Male"/>
    <d v="1962-07-28T00:00:00"/>
    <n v="60"/>
    <n v="4"/>
    <x v="9"/>
    <x v="1"/>
    <s v="White/Caucasian"/>
    <x v="0"/>
    <s v="A1c"/>
    <x v="128"/>
    <n v="8.327728271484375"/>
    <x v="0"/>
    <n v="1"/>
    <n v="1"/>
    <n v="1"/>
    <n v="1"/>
    <n v="0"/>
    <n v="0"/>
  </r>
  <r>
    <n v="1611"/>
    <s v="Male"/>
    <d v="1957-02-04T00:00:00"/>
    <n v="66"/>
    <n v="4"/>
    <x v="9"/>
    <x v="4"/>
    <s v="Unknown"/>
    <x v="0"/>
    <s v="A1c"/>
    <x v="6"/>
    <m/>
    <x v="0"/>
    <n v="1"/>
    <n v="0"/>
    <n v="0"/>
    <n v="0"/>
    <n v="1"/>
    <n v="0"/>
  </r>
  <r>
    <n v="1618"/>
    <s v="Female"/>
    <d v="1994-05-03T00:00:00"/>
    <n v="29"/>
    <n v="4"/>
    <x v="9"/>
    <x v="1"/>
    <s v="White/Caucasian"/>
    <x v="0"/>
    <s v="A1c"/>
    <x v="478"/>
    <n v="7.8870944976806641"/>
    <x v="0"/>
    <n v="1"/>
    <n v="1"/>
    <n v="1"/>
    <n v="1"/>
    <n v="1"/>
    <n v="1"/>
  </r>
  <r>
    <n v="1620"/>
    <s v="Female"/>
    <d v="1942-05-13T00:00:00"/>
    <n v="81"/>
    <n v="4"/>
    <x v="9"/>
    <x v="1"/>
    <s v="White/Caucasian"/>
    <x v="0"/>
    <s v="A1c"/>
    <x v="531"/>
    <n v="7.604698657989502"/>
    <x v="1"/>
    <n v="1"/>
    <n v="1"/>
    <n v="1"/>
    <n v="1"/>
    <n v="1"/>
    <n v="1"/>
  </r>
  <r>
    <n v="1629"/>
    <s v="Female"/>
    <d v="1992-08-22T00:00:00"/>
    <n v="30"/>
    <n v="4"/>
    <x v="9"/>
    <x v="1"/>
    <s v="White/Caucasian"/>
    <x v="0"/>
    <s v="A1c"/>
    <x v="156"/>
    <n v="9.7100486755371094"/>
    <x v="0"/>
    <n v="1"/>
    <n v="1"/>
    <n v="0"/>
    <n v="0"/>
    <n v="0"/>
    <n v="0"/>
  </r>
  <r>
    <n v="1630"/>
    <s v="Female"/>
    <d v="1975-05-07T00:00:00"/>
    <n v="48"/>
    <n v="4"/>
    <x v="9"/>
    <x v="1"/>
    <s v="White/Caucasian"/>
    <x v="0"/>
    <s v="A1c"/>
    <x v="175"/>
    <n v="9.54644775390625"/>
    <x v="0"/>
    <n v="1"/>
    <n v="1"/>
    <n v="1"/>
    <n v="1"/>
    <n v="0"/>
    <n v="0"/>
  </r>
  <r>
    <n v="1634"/>
    <s v="Male"/>
    <d v="1956-07-27T00:00:00"/>
    <n v="66"/>
    <n v="4"/>
    <x v="9"/>
    <x v="0"/>
    <s v="Black/African Am"/>
    <x v="0"/>
    <s v="A1c"/>
    <x v="622"/>
    <n v="9.6134023666381836"/>
    <x v="0"/>
    <n v="1"/>
    <n v="1"/>
    <n v="0"/>
    <n v="0"/>
    <n v="0"/>
    <n v="0"/>
  </r>
  <r>
    <n v="1645"/>
    <s v="Female"/>
    <d v="1952-07-29T00:00:00"/>
    <n v="70"/>
    <n v="4"/>
    <x v="9"/>
    <x v="1"/>
    <s v="White/Caucasian"/>
    <x v="0"/>
    <s v="A1c"/>
    <x v="239"/>
    <n v="9.1260690689086914"/>
    <x v="0"/>
    <n v="1"/>
    <n v="1"/>
    <n v="1"/>
    <n v="1"/>
    <n v="0"/>
    <n v="0"/>
  </r>
  <r>
    <n v="1663"/>
    <s v="Male"/>
    <d v="2000-04-09T00:00:00"/>
    <n v="23"/>
    <n v="4"/>
    <x v="9"/>
    <x v="1"/>
    <s v="White/Caucasian"/>
    <x v="0"/>
    <s v="A1c"/>
    <x v="314"/>
    <n v="7.7207798957824707"/>
    <x v="0"/>
    <n v="1"/>
    <n v="1"/>
    <n v="0"/>
    <n v="0"/>
    <n v="1"/>
    <n v="0"/>
  </r>
  <r>
    <n v="1665"/>
    <s v="Female"/>
    <d v="1988-01-23T00:00:00"/>
    <n v="35"/>
    <n v="4"/>
    <x v="9"/>
    <x v="1"/>
    <s v="White/Caucasian"/>
    <x v="3"/>
    <s v="A1c"/>
    <x v="418"/>
    <n v="6.3423800468444824"/>
    <x v="0"/>
    <n v="1"/>
    <n v="1"/>
    <n v="0"/>
    <n v="0"/>
    <n v="1"/>
    <n v="0"/>
  </r>
  <r>
    <n v="1678"/>
    <s v="Male"/>
    <d v="1989-10-11T00:00:00"/>
    <n v="33"/>
    <n v="4"/>
    <x v="9"/>
    <x v="1"/>
    <s v="White/Caucasian"/>
    <x v="0"/>
    <s v="A1c"/>
    <x v="601"/>
    <n v="9.3887310028076172"/>
    <x v="0"/>
    <n v="1"/>
    <n v="1"/>
    <n v="0"/>
    <n v="0"/>
    <n v="0"/>
    <n v="0"/>
  </r>
  <r>
    <n v="1688"/>
    <s v="Male"/>
    <d v="1964-09-29T00:00:00"/>
    <n v="58"/>
    <n v="4"/>
    <x v="9"/>
    <x v="1"/>
    <s v="White/Caucasian"/>
    <x v="0"/>
    <s v="A1c"/>
    <x v="148"/>
    <n v="9.7650632858276367"/>
    <x v="0"/>
    <n v="1"/>
    <n v="1"/>
    <n v="1"/>
    <n v="1"/>
    <n v="0"/>
    <n v="0"/>
  </r>
  <r>
    <n v="1700"/>
    <s v="Male"/>
    <d v="2002-12-11T00:00:00"/>
    <n v="20"/>
    <n v="4"/>
    <x v="9"/>
    <x v="0"/>
    <s v="Black/African Am"/>
    <x v="0"/>
    <s v="A1c"/>
    <x v="57"/>
    <n v="7.1892237663269043"/>
    <x v="0"/>
    <n v="1"/>
    <n v="1"/>
    <n v="1"/>
    <n v="1"/>
    <n v="1"/>
    <n v="1"/>
  </r>
  <r>
    <n v="1715"/>
    <s v="Male"/>
    <d v="1955-05-21T00:00:00"/>
    <n v="68"/>
    <n v="4"/>
    <x v="9"/>
    <x v="1"/>
    <s v="White/Caucasian"/>
    <x v="0"/>
    <s v="A1c"/>
    <x v="36"/>
    <n v="6.2496118545532227"/>
    <x v="0"/>
    <n v="1"/>
    <n v="1"/>
    <n v="0"/>
    <n v="0"/>
    <n v="1"/>
    <n v="0"/>
  </r>
  <r>
    <n v="1748"/>
    <s v="Male"/>
    <d v="1960-03-03T00:00:00"/>
    <n v="63"/>
    <n v="4"/>
    <x v="9"/>
    <x v="1"/>
    <s v="White/Caucasian"/>
    <x v="0"/>
    <s v="A1c"/>
    <x v="1"/>
    <n v="6.7753405570983887"/>
    <x v="0"/>
    <n v="1"/>
    <n v="1"/>
    <n v="1"/>
    <n v="1"/>
    <n v="1"/>
    <n v="1"/>
  </r>
  <r>
    <n v="1759"/>
    <s v="Female"/>
    <d v="1951-10-16T00:00:00"/>
    <n v="71"/>
    <n v="4"/>
    <x v="9"/>
    <x v="1"/>
    <s v="White/Caucasian"/>
    <x v="0"/>
    <s v="A1c"/>
    <x v="176"/>
    <n v="8.2932767868041992"/>
    <x v="0"/>
    <n v="1"/>
    <n v="1"/>
    <n v="1"/>
    <n v="1"/>
    <n v="0"/>
    <n v="0"/>
  </r>
  <r>
    <n v="1783"/>
    <s v="Female"/>
    <d v="1973-10-06T00:00:00"/>
    <n v="49"/>
    <n v="4"/>
    <x v="9"/>
    <x v="1"/>
    <s v="White/Caucasian"/>
    <x v="0"/>
    <s v="A1c"/>
    <x v="515"/>
    <n v="9.5609712600708008"/>
    <x v="0"/>
    <n v="1"/>
    <n v="1"/>
    <n v="1"/>
    <n v="1"/>
    <n v="0"/>
    <n v="0"/>
  </r>
  <r>
    <n v="1791"/>
    <s v="Male"/>
    <d v="1974-09-18T00:00:00"/>
    <n v="48"/>
    <n v="4"/>
    <x v="9"/>
    <x v="1"/>
    <s v="White/Caucasian"/>
    <x v="0"/>
    <s v="A1c"/>
    <x v="215"/>
    <n v="8.0860509872436523"/>
    <x v="0"/>
    <n v="1"/>
    <n v="1"/>
    <n v="0"/>
    <n v="0"/>
    <n v="0"/>
    <n v="0"/>
  </r>
  <r>
    <n v="1801"/>
    <s v="Male"/>
    <d v="1981-03-19T00:00:00"/>
    <n v="42"/>
    <n v="4"/>
    <x v="9"/>
    <x v="1"/>
    <s v="White/Caucasian"/>
    <x v="0"/>
    <s v="A1c"/>
    <x v="95"/>
    <n v="9.0657196044921875"/>
    <x v="0"/>
    <n v="1"/>
    <n v="1"/>
    <n v="1"/>
    <n v="1"/>
    <n v="0"/>
    <n v="0"/>
  </r>
  <r>
    <n v="1803"/>
    <s v="Male"/>
    <d v="1949-10-01T00:00:00"/>
    <n v="73"/>
    <n v="4"/>
    <x v="9"/>
    <x v="0"/>
    <s v="Black/African Am"/>
    <x v="0"/>
    <s v="A1c"/>
    <x v="289"/>
    <n v="8.4477853775024414"/>
    <x v="0"/>
    <n v="1"/>
    <n v="1"/>
    <n v="1"/>
    <n v="1"/>
    <n v="0"/>
    <n v="0"/>
  </r>
  <r>
    <n v="1812"/>
    <s v="Female"/>
    <d v="1954-11-05T00:00:00"/>
    <n v="68"/>
    <n v="4"/>
    <x v="9"/>
    <x v="1"/>
    <s v="White/Caucasian"/>
    <x v="0"/>
    <s v="A1c"/>
    <x v="101"/>
    <n v="8.308837890625"/>
    <x v="0"/>
    <n v="1"/>
    <n v="1"/>
    <n v="1"/>
    <n v="1"/>
    <n v="0"/>
    <n v="0"/>
  </r>
  <r>
    <n v="1818"/>
    <s v="Male"/>
    <d v="1962-03-25T00:00:00"/>
    <n v="61"/>
    <n v="4"/>
    <x v="9"/>
    <x v="1"/>
    <s v="White/Caucasian"/>
    <x v="0"/>
    <s v="A1c"/>
    <x v="36"/>
    <n v="8.8531436920166016"/>
    <x v="0"/>
    <n v="1"/>
    <n v="1"/>
    <n v="0"/>
    <n v="0"/>
    <n v="0"/>
    <n v="0"/>
  </r>
  <r>
    <n v="1819"/>
    <s v="Male"/>
    <d v="2008-08-19T00:00:00"/>
    <n v="14"/>
    <n v="4"/>
    <x v="9"/>
    <x v="1"/>
    <s v="White/Caucasian"/>
    <x v="0"/>
    <s v="A1c"/>
    <x v="186"/>
    <n v="7.5535373687744141"/>
    <x v="1"/>
    <n v="1"/>
    <n v="1"/>
    <n v="1"/>
    <n v="1"/>
    <n v="1"/>
    <n v="1"/>
  </r>
  <r>
    <n v="1821"/>
    <s v="Female"/>
    <d v="1942-11-15T00:00:00"/>
    <n v="80"/>
    <n v="4"/>
    <x v="9"/>
    <x v="0"/>
    <s v="Black/African Am"/>
    <x v="0"/>
    <s v="A1c"/>
    <x v="238"/>
    <n v="7.3048577308654785"/>
    <x v="1"/>
    <n v="1"/>
    <n v="1"/>
    <n v="0"/>
    <n v="0"/>
    <n v="1"/>
    <n v="0"/>
  </r>
  <r>
    <n v="1828"/>
    <s v="Male"/>
    <d v="1963-05-26T00:00:00"/>
    <n v="60"/>
    <n v="4"/>
    <x v="9"/>
    <x v="1"/>
    <s v="White/Caucasian"/>
    <x v="0"/>
    <s v="A1c"/>
    <x v="623"/>
    <n v="9.2104959487915039"/>
    <x v="0"/>
    <n v="1"/>
    <n v="1"/>
    <n v="0"/>
    <n v="0"/>
    <n v="0"/>
    <n v="0"/>
  </r>
  <r>
    <n v="1834"/>
    <s v="Male"/>
    <d v="1966-07-25T00:00:00"/>
    <n v="56"/>
    <n v="4"/>
    <x v="9"/>
    <x v="1"/>
    <s v="White/Caucasian"/>
    <x v="0"/>
    <s v="A1c"/>
    <x v="206"/>
    <n v="9.980560302734375"/>
    <x v="0"/>
    <n v="1"/>
    <n v="1"/>
    <n v="1"/>
    <n v="1"/>
    <n v="0"/>
    <n v="0"/>
  </r>
  <r>
    <n v="1840"/>
    <s v="Male"/>
    <d v="1957-12-09T00:00:00"/>
    <n v="65"/>
    <n v="4"/>
    <x v="9"/>
    <x v="1"/>
    <s v="White/Caucasian"/>
    <x v="0"/>
    <s v="A1c"/>
    <x v="580"/>
    <n v="5.9709072113037109"/>
    <x v="0"/>
    <n v="1"/>
    <n v="1"/>
    <n v="0"/>
    <n v="0"/>
    <n v="1"/>
    <n v="0"/>
  </r>
  <r>
    <n v="1846"/>
    <s v="Female"/>
    <d v="1974-03-29T00:00:00"/>
    <n v="49"/>
    <n v="4"/>
    <x v="9"/>
    <x v="1"/>
    <s v="White/Caucasian"/>
    <x v="0"/>
    <s v="A1c"/>
    <x v="168"/>
    <n v="8.2362890243530273"/>
    <x v="0"/>
    <n v="1"/>
    <n v="1"/>
    <n v="0"/>
    <n v="0"/>
    <n v="0"/>
    <n v="0"/>
  </r>
  <r>
    <n v="1852"/>
    <s v="Male"/>
    <d v="1973-05-25T00:00:00"/>
    <n v="50"/>
    <n v="4"/>
    <x v="9"/>
    <x v="1"/>
    <s v="White/Caucasian"/>
    <x v="0"/>
    <s v="A1c"/>
    <x v="116"/>
    <n v="6.613563060760498"/>
    <x v="0"/>
    <n v="1"/>
    <n v="1"/>
    <n v="0"/>
    <n v="0"/>
    <n v="1"/>
    <n v="0"/>
  </r>
  <r>
    <n v="1854"/>
    <s v="Female"/>
    <d v="2003-02-01T00:00:00"/>
    <n v="20"/>
    <n v="4"/>
    <x v="9"/>
    <x v="1"/>
    <s v="White/Caucasian"/>
    <x v="0"/>
    <s v="A1c"/>
    <x v="624"/>
    <n v="6.3295454978942871"/>
    <x v="0"/>
    <n v="1"/>
    <n v="1"/>
    <n v="0"/>
    <n v="0"/>
    <n v="1"/>
    <n v="0"/>
  </r>
  <r>
    <n v="1855"/>
    <s v="Male"/>
    <d v="1930-06-02T00:00:00"/>
    <n v="93"/>
    <n v="4"/>
    <x v="9"/>
    <x v="1"/>
    <s v="White/Caucasian"/>
    <x v="2"/>
    <s v="A1c"/>
    <x v="625"/>
    <n v="9.1895008087158203"/>
    <x v="1"/>
    <n v="1"/>
    <n v="1"/>
    <n v="0"/>
    <n v="0"/>
    <n v="0"/>
    <n v="0"/>
  </r>
  <r>
    <n v="1858"/>
    <s v="Male"/>
    <d v="1965-06-25T00:00:00"/>
    <n v="57"/>
    <n v="4"/>
    <x v="9"/>
    <x v="1"/>
    <s v="White/Caucasian"/>
    <x v="0"/>
    <s v="A1c"/>
    <x v="336"/>
    <n v="6.3343300819396973"/>
    <x v="0"/>
    <n v="1"/>
    <n v="1"/>
    <n v="1"/>
    <n v="1"/>
    <n v="1"/>
    <n v="1"/>
  </r>
  <r>
    <n v="1865"/>
    <s v="Male"/>
    <d v="1951-02-03T00:00:00"/>
    <n v="72"/>
    <n v="4"/>
    <x v="9"/>
    <x v="1"/>
    <s v="White/Caucasian"/>
    <x v="0"/>
    <s v="A1c"/>
    <x v="468"/>
    <n v="8.0210103988647461"/>
    <x v="0"/>
    <n v="1"/>
    <n v="1"/>
    <n v="0"/>
    <n v="0"/>
    <n v="0"/>
    <n v="0"/>
  </r>
  <r>
    <n v="1869"/>
    <s v="Female"/>
    <d v="2009-05-18T00:00:00"/>
    <n v="14"/>
    <n v="4"/>
    <x v="9"/>
    <x v="1"/>
    <s v="White/Caucasian"/>
    <x v="0"/>
    <s v="A1c"/>
    <x v="214"/>
    <n v="8.6131315231323242"/>
    <x v="1"/>
    <n v="1"/>
    <n v="1"/>
    <n v="1"/>
    <n v="1"/>
    <n v="0"/>
    <n v="0"/>
  </r>
  <r>
    <n v="1902"/>
    <s v="Male"/>
    <d v="2005-08-01T00:00:00"/>
    <n v="17"/>
    <n v="4"/>
    <x v="9"/>
    <x v="1"/>
    <s v="White/Caucasian"/>
    <x v="0"/>
    <s v="A1c"/>
    <x v="626"/>
    <n v="8.209040641784668"/>
    <x v="1"/>
    <n v="1"/>
    <n v="1"/>
    <n v="0"/>
    <n v="0"/>
    <n v="0"/>
    <n v="0"/>
  </r>
  <r>
    <n v="1923"/>
    <s v="Male"/>
    <d v="1928-11-05T00:00:00"/>
    <n v="94"/>
    <n v="4"/>
    <x v="9"/>
    <x v="1"/>
    <s v="White/Caucasian"/>
    <x v="2"/>
    <s v="A1c"/>
    <x v="274"/>
    <n v="9.9444093704223633"/>
    <x v="1"/>
    <n v="1"/>
    <n v="1"/>
    <n v="0"/>
    <n v="0"/>
    <n v="0"/>
    <n v="0"/>
  </r>
  <r>
    <n v="1931"/>
    <s v="Male"/>
    <d v="1945-09-19T00:00:00"/>
    <n v="77"/>
    <n v="4"/>
    <x v="9"/>
    <x v="1"/>
    <s v="White/Caucasian"/>
    <x v="0"/>
    <s v="A1c"/>
    <x v="340"/>
    <n v="7.4910016059875488"/>
    <x v="1"/>
    <n v="1"/>
    <n v="1"/>
    <n v="1"/>
    <n v="1"/>
    <n v="1"/>
    <n v="1"/>
  </r>
  <r>
    <n v="1940"/>
    <s v="Male"/>
    <d v="1979-01-24T00:00:00"/>
    <n v="44"/>
    <n v="4"/>
    <x v="9"/>
    <x v="1"/>
    <s v="White/Caucasian"/>
    <x v="0"/>
    <s v="A1c"/>
    <x v="65"/>
    <n v="6.6450300216674805"/>
    <x v="0"/>
    <n v="1"/>
    <n v="1"/>
    <n v="0"/>
    <n v="0"/>
    <n v="1"/>
    <n v="0"/>
  </r>
  <r>
    <n v="1968"/>
    <s v="Male"/>
    <d v="1961-06-15T00:00:00"/>
    <n v="62"/>
    <n v="4"/>
    <x v="9"/>
    <x v="1"/>
    <s v="White/Caucasian"/>
    <x v="0"/>
    <s v="A1c"/>
    <x v="320"/>
    <n v="7.6272830963134766"/>
    <x v="0"/>
    <n v="1"/>
    <n v="1"/>
    <n v="0"/>
    <n v="0"/>
    <n v="1"/>
    <n v="0"/>
  </r>
  <r>
    <n v="1972"/>
    <s v="Male"/>
    <d v="1941-01-30T00:00:00"/>
    <n v="82"/>
    <n v="4"/>
    <x v="9"/>
    <x v="1"/>
    <s v="White/Caucasian"/>
    <x v="0"/>
    <s v="A1c"/>
    <x v="627"/>
    <n v="8.8277158737182617"/>
    <x v="1"/>
    <n v="1"/>
    <n v="1"/>
    <n v="0"/>
    <n v="0"/>
    <n v="0"/>
    <n v="0"/>
  </r>
  <r>
    <n v="1978"/>
    <s v="Male"/>
    <d v="1999-06-12T00:00:00"/>
    <n v="23"/>
    <n v="4"/>
    <x v="9"/>
    <x v="1"/>
    <s v="White/Caucasian"/>
    <x v="0"/>
    <s v="A1c"/>
    <x v="126"/>
    <n v="6.6606154441833496"/>
    <x v="0"/>
    <n v="1"/>
    <n v="1"/>
    <n v="1"/>
    <n v="1"/>
    <n v="1"/>
    <n v="1"/>
  </r>
  <r>
    <n v="1981"/>
    <s v="Male"/>
    <d v="1932-03-27T00:00:00"/>
    <n v="91"/>
    <n v="4"/>
    <x v="9"/>
    <x v="1"/>
    <s v="White/Caucasian"/>
    <x v="2"/>
    <s v="A1c"/>
    <x v="389"/>
    <n v="9.6246671676635742"/>
    <x v="1"/>
    <n v="1"/>
    <n v="1"/>
    <n v="1"/>
    <n v="1"/>
    <n v="0"/>
    <n v="0"/>
  </r>
  <r>
    <n v="2001"/>
    <s v="Female"/>
    <d v="1955-06-21T00:00:00"/>
    <n v="67"/>
    <n v="4"/>
    <x v="9"/>
    <x v="1"/>
    <s v="White/Caucasian"/>
    <x v="0"/>
    <s v="A1c"/>
    <x v="52"/>
    <n v="8.9582986831665039"/>
    <x v="0"/>
    <n v="1"/>
    <n v="1"/>
    <n v="1"/>
    <n v="1"/>
    <n v="0"/>
    <n v="0"/>
  </r>
  <r>
    <n v="2003"/>
    <s v="Male"/>
    <d v="1947-02-03T00:00:00"/>
    <n v="76"/>
    <n v="4"/>
    <x v="9"/>
    <x v="1"/>
    <s v="White/Caucasian"/>
    <x v="0"/>
    <s v="A1c"/>
    <x v="346"/>
    <n v="7.927401065826416"/>
    <x v="1"/>
    <n v="1"/>
    <n v="1"/>
    <n v="0"/>
    <n v="0"/>
    <n v="1"/>
    <n v="0"/>
  </r>
  <r>
    <n v="2004"/>
    <s v="Female"/>
    <d v="1954-03-14T00:00:00"/>
    <n v="69"/>
    <n v="4"/>
    <x v="9"/>
    <x v="1"/>
    <s v="White/Caucasian"/>
    <x v="0"/>
    <s v="A1c"/>
    <x v="296"/>
    <n v="5.8674449920654297"/>
    <x v="0"/>
    <n v="1"/>
    <n v="1"/>
    <n v="1"/>
    <n v="1"/>
    <n v="1"/>
    <n v="1"/>
  </r>
  <r>
    <n v="2030"/>
    <s v="Male"/>
    <d v="1998-04-02T00:00:00"/>
    <n v="25"/>
    <n v="4"/>
    <x v="9"/>
    <x v="1"/>
    <s v="White/Caucasian"/>
    <x v="0"/>
    <s v="A1c"/>
    <x v="118"/>
    <n v="9.5105037689208984"/>
    <x v="0"/>
    <n v="1"/>
    <n v="1"/>
    <n v="1"/>
    <n v="1"/>
    <n v="0"/>
    <n v="0"/>
  </r>
  <r>
    <n v="2031"/>
    <s v="Male"/>
    <d v="1957-06-23T00:00:00"/>
    <n v="65"/>
    <n v="4"/>
    <x v="9"/>
    <x v="1"/>
    <s v="White/Caucasian"/>
    <x v="0"/>
    <s v="A1c"/>
    <x v="307"/>
    <n v="9.3797788619995117"/>
    <x v="0"/>
    <n v="1"/>
    <n v="1"/>
    <n v="1"/>
    <n v="1"/>
    <n v="0"/>
    <n v="0"/>
  </r>
  <r>
    <n v="2047"/>
    <s v="Male"/>
    <d v="1993-11-28T00:00:00"/>
    <n v="29"/>
    <n v="4"/>
    <x v="9"/>
    <x v="1"/>
    <s v="White/Caucasian"/>
    <x v="0"/>
    <s v="A1c"/>
    <x v="454"/>
    <n v="7.170802116394043"/>
    <x v="0"/>
    <n v="1"/>
    <n v="1"/>
    <n v="1"/>
    <n v="1"/>
    <n v="1"/>
    <n v="1"/>
  </r>
  <r>
    <n v="2048"/>
    <s v="Male"/>
    <d v="1955-10-30T00:00:00"/>
    <n v="67"/>
    <n v="4"/>
    <x v="9"/>
    <x v="1"/>
    <s v="White/Caucasian"/>
    <x v="0"/>
    <s v="A1c"/>
    <x v="468"/>
    <n v="8.9406719207763672"/>
    <x v="0"/>
    <n v="1"/>
    <n v="1"/>
    <n v="0"/>
    <n v="0"/>
    <n v="0"/>
    <n v="0"/>
  </r>
  <r>
    <n v="2055"/>
    <s v="Female"/>
    <d v="1963-12-30T00:00:00"/>
    <n v="59"/>
    <n v="4"/>
    <x v="9"/>
    <x v="1"/>
    <s v="White/Caucasian"/>
    <x v="0"/>
    <s v="A1c"/>
    <x v="613"/>
    <n v="7.8099536895751953"/>
    <x v="0"/>
    <n v="1"/>
    <n v="1"/>
    <n v="0"/>
    <n v="0"/>
    <n v="1"/>
    <n v="0"/>
  </r>
  <r>
    <n v="2057"/>
    <s v="Male"/>
    <d v="1998-09-12T00:00:00"/>
    <n v="24"/>
    <n v="4"/>
    <x v="9"/>
    <x v="1"/>
    <s v="White/Caucasian"/>
    <x v="0"/>
    <s v="A1c"/>
    <x v="101"/>
    <n v="7.7377634048461914"/>
    <x v="0"/>
    <n v="1"/>
    <n v="1"/>
    <n v="1"/>
    <n v="1"/>
    <n v="1"/>
    <n v="1"/>
  </r>
  <r>
    <n v="2058"/>
    <s v="Male"/>
    <d v="1997-11-04T00:00:00"/>
    <n v="25"/>
    <n v="4"/>
    <x v="9"/>
    <x v="1"/>
    <s v="White/Caucasian"/>
    <x v="0"/>
    <s v="A1c"/>
    <x v="267"/>
    <n v="9.7200460433959961"/>
    <x v="0"/>
    <n v="1"/>
    <n v="1"/>
    <n v="1"/>
    <n v="1"/>
    <n v="0"/>
    <n v="0"/>
  </r>
  <r>
    <n v="2064"/>
    <s v="Male"/>
    <d v="1942-07-07T00:00:00"/>
    <n v="80"/>
    <n v="4"/>
    <x v="9"/>
    <x v="1"/>
    <s v="White/Caucasian"/>
    <x v="0"/>
    <s v="A1c"/>
    <x v="490"/>
    <n v="9.036860466003418"/>
    <x v="1"/>
    <n v="1"/>
    <n v="1"/>
    <n v="0"/>
    <n v="0"/>
    <n v="0"/>
    <n v="0"/>
  </r>
  <r>
    <n v="2073"/>
    <s v="Female"/>
    <d v="1975-11-26T00:00:00"/>
    <n v="47"/>
    <n v="4"/>
    <x v="9"/>
    <x v="1"/>
    <s v="White/Caucasian"/>
    <x v="0"/>
    <s v="A1c"/>
    <x v="351"/>
    <n v="8.1288108825683594"/>
    <x v="0"/>
    <n v="1"/>
    <n v="1"/>
    <n v="1"/>
    <n v="1"/>
    <n v="0"/>
    <n v="0"/>
  </r>
  <r>
    <n v="2117"/>
    <s v="Male"/>
    <d v="1954-06-27T00:00:00"/>
    <n v="68"/>
    <n v="4"/>
    <x v="9"/>
    <x v="1"/>
    <s v="White/Caucasian"/>
    <x v="0"/>
    <s v="A1c"/>
    <x v="506"/>
    <n v="9.9725551605224609"/>
    <x v="0"/>
    <n v="1"/>
    <n v="1"/>
    <n v="1"/>
    <n v="1"/>
    <n v="0"/>
    <n v="0"/>
  </r>
  <r>
    <n v="2140"/>
    <s v="Male"/>
    <d v="1929-04-11T00:00:00"/>
    <n v="94"/>
    <n v="4"/>
    <x v="9"/>
    <x v="1"/>
    <s v="White/Caucasian"/>
    <x v="2"/>
    <s v="A1c"/>
    <x v="385"/>
    <n v="9.3656120300292969"/>
    <x v="1"/>
    <n v="1"/>
    <n v="1"/>
    <n v="1"/>
    <n v="1"/>
    <n v="0"/>
    <n v="0"/>
  </r>
  <r>
    <n v="2147"/>
    <s v="Female"/>
    <d v="1937-03-05T00:00:00"/>
    <n v="86"/>
    <n v="4"/>
    <x v="9"/>
    <x v="1"/>
    <s v="White/Caucasian"/>
    <x v="0"/>
    <s v="A1c"/>
    <x v="398"/>
    <n v="6.6516280174255371"/>
    <x v="1"/>
    <n v="1"/>
    <n v="1"/>
    <n v="0"/>
    <n v="0"/>
    <n v="1"/>
    <n v="0"/>
  </r>
  <r>
    <n v="2156"/>
    <s v="Male"/>
    <d v="1959-03-13T00:00:00"/>
    <n v="64"/>
    <n v="4"/>
    <x v="9"/>
    <x v="1"/>
    <s v="White/Caucasian"/>
    <x v="0"/>
    <s v="A1c"/>
    <x v="107"/>
    <n v="9.6208486557006836"/>
    <x v="0"/>
    <n v="1"/>
    <n v="1"/>
    <n v="0"/>
    <n v="0"/>
    <n v="0"/>
    <n v="0"/>
  </r>
  <r>
    <n v="2162"/>
    <s v="Male"/>
    <d v="1971-08-19T00:00:00"/>
    <n v="51"/>
    <n v="4"/>
    <x v="9"/>
    <x v="1"/>
    <s v="White/Caucasian"/>
    <x v="0"/>
    <s v="A1c"/>
    <x v="246"/>
    <n v="7.8376336097717285"/>
    <x v="0"/>
    <n v="1"/>
    <n v="1"/>
    <n v="1"/>
    <n v="1"/>
    <n v="1"/>
    <n v="1"/>
  </r>
  <r>
    <n v="2184"/>
    <s v="Male"/>
    <d v="1939-05-19T00:00:00"/>
    <n v="84"/>
    <n v="4"/>
    <x v="9"/>
    <x v="1"/>
    <s v="White/Caucasian"/>
    <x v="1"/>
    <s v="A1c"/>
    <x v="230"/>
    <n v="5.9"/>
    <x v="1"/>
    <n v="1"/>
    <n v="1"/>
    <n v="1"/>
    <n v="1"/>
    <n v="1"/>
    <n v="1"/>
  </r>
  <r>
    <n v="2187"/>
    <s v="Female"/>
    <d v="1939-10-28T00:00:00"/>
    <n v="83"/>
    <n v="4"/>
    <x v="9"/>
    <x v="0"/>
    <s v="Black/African Am"/>
    <x v="0"/>
    <s v="A1c"/>
    <x v="148"/>
    <n v="9.1450824737548828"/>
    <x v="1"/>
    <n v="1"/>
    <n v="1"/>
    <n v="1"/>
    <n v="1"/>
    <n v="0"/>
    <n v="0"/>
  </r>
  <r>
    <n v="2196"/>
    <s v="Male"/>
    <d v="1949-05-01T00:00:00"/>
    <n v="74"/>
    <n v="4"/>
    <x v="9"/>
    <x v="1"/>
    <s v="White/Caucasian"/>
    <x v="0"/>
    <s v="A1c"/>
    <x v="457"/>
    <n v="9.4182500839233398"/>
    <x v="0"/>
    <n v="1"/>
    <n v="1"/>
    <n v="0"/>
    <n v="0"/>
    <n v="0"/>
    <n v="0"/>
  </r>
  <r>
    <n v="2198"/>
    <s v="Male"/>
    <d v="1946-09-20T00:00:00"/>
    <n v="76"/>
    <n v="4"/>
    <x v="9"/>
    <x v="1"/>
    <s v="White/Caucasian"/>
    <x v="0"/>
    <s v="A1c"/>
    <x v="509"/>
    <n v="8.6959543228149414"/>
    <x v="1"/>
    <n v="1"/>
    <n v="1"/>
    <n v="1"/>
    <n v="1"/>
    <n v="0"/>
    <n v="0"/>
  </r>
  <r>
    <n v="2202"/>
    <s v="Female"/>
    <d v="1971-03-27T00:00:00"/>
    <n v="52"/>
    <n v="4"/>
    <x v="9"/>
    <x v="1"/>
    <s v="White/Caucasian"/>
    <x v="0"/>
    <s v="A1c"/>
    <x v="52"/>
    <n v="8.7984991073608398"/>
    <x v="0"/>
    <n v="1"/>
    <n v="1"/>
    <n v="1"/>
    <n v="1"/>
    <n v="0"/>
    <n v="0"/>
  </r>
  <r>
    <n v="2215"/>
    <s v="Female"/>
    <d v="1956-08-25T00:00:00"/>
    <n v="66"/>
    <n v="4"/>
    <x v="9"/>
    <x v="1"/>
    <s v="White/Caucasian"/>
    <x v="0"/>
    <s v="A1c"/>
    <x v="399"/>
    <n v="9.7808094024658203"/>
    <x v="0"/>
    <n v="1"/>
    <n v="1"/>
    <n v="1"/>
    <n v="1"/>
    <n v="0"/>
    <n v="0"/>
  </r>
  <r>
    <n v="2218"/>
    <s v="Female"/>
    <d v="1925-04-25T00:00:00"/>
    <n v="98"/>
    <n v="4"/>
    <x v="9"/>
    <x v="1"/>
    <s v="White/Caucasian"/>
    <x v="2"/>
    <s v="A1c"/>
    <x v="82"/>
    <n v="9.0662174224853516"/>
    <x v="1"/>
    <n v="1"/>
    <n v="1"/>
    <n v="0"/>
    <n v="0"/>
    <n v="0"/>
    <n v="0"/>
  </r>
  <r>
    <n v="2219"/>
    <s v="Male"/>
    <d v="1934-08-11T00:00:00"/>
    <n v="88"/>
    <n v="4"/>
    <x v="9"/>
    <x v="1"/>
    <s v="White/Caucasian"/>
    <x v="0"/>
    <s v="A1c"/>
    <x v="279"/>
    <n v="6.2596664428710938"/>
    <x v="1"/>
    <n v="1"/>
    <n v="1"/>
    <n v="1"/>
    <n v="1"/>
    <n v="1"/>
    <n v="1"/>
  </r>
  <r>
    <n v="2220"/>
    <s v="Male"/>
    <d v="1967-07-10T00:00:00"/>
    <n v="55"/>
    <n v="4"/>
    <x v="9"/>
    <x v="2"/>
    <s v="Asian/Chinese/Japanese/Korean/Pacific Islander"/>
    <x v="0"/>
    <s v="A1c"/>
    <x v="6"/>
    <m/>
    <x v="0"/>
    <n v="1"/>
    <n v="0"/>
    <n v="0"/>
    <n v="0"/>
    <n v="1"/>
    <n v="0"/>
  </r>
  <r>
    <n v="2228"/>
    <s v="Male"/>
    <d v="1975-05-04T00:00:00"/>
    <n v="48"/>
    <n v="4"/>
    <x v="9"/>
    <x v="3"/>
    <s v="Other"/>
    <x v="0"/>
    <s v="A1c"/>
    <x v="6"/>
    <m/>
    <x v="0"/>
    <n v="1"/>
    <n v="0"/>
    <n v="0"/>
    <n v="0"/>
    <n v="1"/>
    <n v="0"/>
  </r>
  <r>
    <n v="2230"/>
    <s v="Male"/>
    <d v="1956-04-03T00:00:00"/>
    <n v="67"/>
    <n v="4"/>
    <x v="9"/>
    <x v="1"/>
    <s v="White/Caucasian"/>
    <x v="0"/>
    <s v="A1c"/>
    <x v="571"/>
    <n v="9.8573474884033203"/>
    <x v="0"/>
    <n v="1"/>
    <n v="1"/>
    <n v="1"/>
    <n v="1"/>
    <n v="0"/>
    <n v="0"/>
  </r>
  <r>
    <n v="2232"/>
    <s v="Female"/>
    <d v="1984-09-09T00:00:00"/>
    <n v="38"/>
    <n v="4"/>
    <x v="9"/>
    <x v="1"/>
    <s v="White/Caucasian"/>
    <x v="0"/>
    <s v="A1c"/>
    <x v="453"/>
    <n v="9.5662107467651367"/>
    <x v="0"/>
    <n v="1"/>
    <n v="1"/>
    <n v="0"/>
    <n v="0"/>
    <n v="0"/>
    <n v="0"/>
  </r>
  <r>
    <n v="2233"/>
    <s v="Male"/>
    <d v="2009-06-21T00:00:00"/>
    <n v="13"/>
    <n v="4"/>
    <x v="9"/>
    <x v="1"/>
    <s v="White/Caucasian"/>
    <x v="0"/>
    <s v="A1c"/>
    <x v="551"/>
    <n v="7.1748361587524414"/>
    <x v="1"/>
    <n v="1"/>
    <n v="1"/>
    <n v="1"/>
    <n v="1"/>
    <n v="1"/>
    <n v="1"/>
  </r>
  <r>
    <n v="2237"/>
    <s v="Female"/>
    <d v="1969-03-23T00:00:00"/>
    <n v="54"/>
    <n v="4"/>
    <x v="9"/>
    <x v="1"/>
    <s v="White/Caucasian"/>
    <x v="0"/>
    <s v="A1c"/>
    <x v="452"/>
    <n v="5.8089427947998047"/>
    <x v="0"/>
    <n v="1"/>
    <n v="1"/>
    <n v="1"/>
    <n v="1"/>
    <n v="1"/>
    <n v="1"/>
  </r>
  <r>
    <n v="2263"/>
    <s v="Female"/>
    <d v="1930-08-15T00:00:00"/>
    <n v="92"/>
    <n v="4"/>
    <x v="9"/>
    <x v="1"/>
    <s v="White/Caucasian"/>
    <x v="2"/>
    <s v="A1c"/>
    <x v="166"/>
    <n v="8.210902214050293"/>
    <x v="1"/>
    <n v="1"/>
    <n v="1"/>
    <n v="1"/>
    <n v="1"/>
    <n v="0"/>
    <n v="0"/>
  </r>
  <r>
    <n v="2264"/>
    <s v="Female"/>
    <d v="2004-04-09T00:00:00"/>
    <n v="19"/>
    <n v="4"/>
    <x v="9"/>
    <x v="1"/>
    <s v="White/Caucasian"/>
    <x v="0"/>
    <s v="A1c"/>
    <x v="29"/>
    <n v="6.9391016960144043"/>
    <x v="0"/>
    <n v="1"/>
    <n v="1"/>
    <n v="1"/>
    <n v="1"/>
    <n v="1"/>
    <n v="1"/>
  </r>
  <r>
    <n v="2265"/>
    <s v="Female"/>
    <d v="1974-09-23T00:00:00"/>
    <n v="48"/>
    <n v="4"/>
    <x v="9"/>
    <x v="1"/>
    <s v="White/Caucasian"/>
    <x v="0"/>
    <s v="A1c"/>
    <x v="617"/>
    <n v="6.4039373397827148"/>
    <x v="0"/>
    <n v="1"/>
    <n v="1"/>
    <n v="0"/>
    <n v="0"/>
    <n v="1"/>
    <n v="0"/>
  </r>
  <r>
    <n v="2269"/>
    <s v="Female"/>
    <d v="1968-01-21T00:00:00"/>
    <n v="55"/>
    <n v="4"/>
    <x v="9"/>
    <x v="1"/>
    <s v="White/Caucasian"/>
    <x v="0"/>
    <s v="A1c"/>
    <x v="168"/>
    <n v="7.0187106132507324"/>
    <x v="0"/>
    <n v="1"/>
    <n v="1"/>
    <n v="0"/>
    <n v="0"/>
    <n v="1"/>
    <n v="0"/>
  </r>
  <r>
    <n v="2292"/>
    <s v="Male"/>
    <d v="1946-07-02T00:00:00"/>
    <n v="76"/>
    <n v="4"/>
    <x v="9"/>
    <x v="1"/>
    <s v="White/Caucasian"/>
    <x v="0"/>
    <s v="A1c"/>
    <x v="273"/>
    <n v="7.3191404342651367"/>
    <x v="1"/>
    <n v="1"/>
    <n v="1"/>
    <n v="0"/>
    <n v="0"/>
    <n v="1"/>
    <n v="0"/>
  </r>
  <r>
    <n v="2301"/>
    <s v="Male"/>
    <d v="1983-04-11T00:00:00"/>
    <n v="40"/>
    <n v="4"/>
    <x v="9"/>
    <x v="0"/>
    <s v="Black/African Am"/>
    <x v="0"/>
    <s v="A1c"/>
    <x v="193"/>
    <n v="7.3187174797058105"/>
    <x v="0"/>
    <n v="1"/>
    <n v="1"/>
    <n v="1"/>
    <n v="1"/>
    <n v="1"/>
    <n v="1"/>
  </r>
  <r>
    <n v="2303"/>
    <s v="Male"/>
    <d v="1977-06-23T00:00:00"/>
    <n v="45"/>
    <n v="4"/>
    <x v="9"/>
    <x v="1"/>
    <s v="White/Caucasian"/>
    <x v="0"/>
    <s v="A1c"/>
    <x v="626"/>
    <n v="7.120452880859375"/>
    <x v="0"/>
    <n v="1"/>
    <n v="1"/>
    <n v="0"/>
    <n v="0"/>
    <n v="1"/>
    <n v="0"/>
  </r>
  <r>
    <n v="2311"/>
    <s v="Male"/>
    <d v="1992-02-20T00:00:00"/>
    <n v="31"/>
    <n v="4"/>
    <x v="9"/>
    <x v="1"/>
    <s v="White/Caucasian"/>
    <x v="0"/>
    <s v="A1c"/>
    <x v="238"/>
    <n v="8.6799440383911133"/>
    <x v="0"/>
    <n v="1"/>
    <n v="1"/>
    <n v="0"/>
    <n v="0"/>
    <n v="0"/>
    <n v="0"/>
  </r>
  <r>
    <n v="2313"/>
    <s v="Male"/>
    <d v="1940-07-11T00:00:00"/>
    <n v="82"/>
    <n v="4"/>
    <x v="9"/>
    <x v="1"/>
    <s v="White/Caucasian"/>
    <x v="1"/>
    <s v="A1c"/>
    <x v="110"/>
    <n v="6"/>
    <x v="1"/>
    <n v="1"/>
    <n v="1"/>
    <n v="1"/>
    <n v="1"/>
    <n v="1"/>
    <n v="1"/>
  </r>
  <r>
    <n v="2317"/>
    <s v="Male"/>
    <d v="1939-01-06T00:00:00"/>
    <n v="84"/>
    <n v="4"/>
    <x v="9"/>
    <x v="5"/>
    <s v="Am Indian/Alaskan Native/AMERICAN INDIAN"/>
    <x v="1"/>
    <s v="A1c"/>
    <x v="241"/>
    <n v="5.2"/>
    <x v="1"/>
    <n v="1"/>
    <n v="1"/>
    <n v="1"/>
    <n v="1"/>
    <n v="1"/>
    <n v="1"/>
  </r>
  <r>
    <n v="2322"/>
    <s v="Male"/>
    <d v="1942-07-15T00:00:00"/>
    <n v="80"/>
    <n v="4"/>
    <x v="9"/>
    <x v="1"/>
    <s v="White/Caucasian"/>
    <x v="0"/>
    <s v="A1c"/>
    <x v="467"/>
    <n v="9.3832740783691406"/>
    <x v="1"/>
    <n v="1"/>
    <n v="1"/>
    <n v="1"/>
    <n v="1"/>
    <n v="0"/>
    <n v="0"/>
  </r>
  <r>
    <n v="2351"/>
    <s v="Male"/>
    <d v="1976-10-05T00:00:00"/>
    <n v="46"/>
    <n v="4"/>
    <x v="9"/>
    <x v="1"/>
    <s v="White/Caucasian"/>
    <x v="0"/>
    <s v="A1c"/>
    <x v="306"/>
    <n v="6.4494209289550781"/>
    <x v="0"/>
    <n v="1"/>
    <n v="1"/>
    <n v="0"/>
    <n v="0"/>
    <n v="1"/>
    <n v="0"/>
  </r>
  <r>
    <n v="2355"/>
    <s v="Female"/>
    <d v="1944-04-29T00:00:00"/>
    <n v="79"/>
    <n v="4"/>
    <x v="9"/>
    <x v="1"/>
    <s v="White/Caucasian"/>
    <x v="0"/>
    <s v="A1c"/>
    <x v="352"/>
    <n v="9.9752664566040039"/>
    <x v="1"/>
    <n v="1"/>
    <n v="1"/>
    <n v="1"/>
    <n v="1"/>
    <n v="0"/>
    <n v="0"/>
  </r>
  <r>
    <n v="2381"/>
    <s v="Male"/>
    <d v="1987-07-27T00:00:00"/>
    <n v="35"/>
    <n v="4"/>
    <x v="9"/>
    <x v="1"/>
    <s v="White/Caucasian"/>
    <x v="0"/>
    <s v="A1c"/>
    <x v="327"/>
    <n v="8.9661979675292969"/>
    <x v="0"/>
    <n v="1"/>
    <n v="1"/>
    <n v="0"/>
    <n v="0"/>
    <n v="0"/>
    <n v="0"/>
  </r>
  <r>
    <n v="2383"/>
    <s v="Male"/>
    <d v="2010-02-07T00:00:00"/>
    <n v="13"/>
    <n v="4"/>
    <x v="9"/>
    <x v="1"/>
    <s v="White/Caucasian"/>
    <x v="0"/>
    <s v="A1c"/>
    <x v="501"/>
    <n v="9.3058815002441406"/>
    <x v="1"/>
    <n v="1"/>
    <n v="1"/>
    <n v="1"/>
    <n v="1"/>
    <n v="0"/>
    <n v="0"/>
  </r>
  <r>
    <n v="2391"/>
    <s v="Male"/>
    <d v="1969-03-13T00:00:00"/>
    <n v="54"/>
    <n v="4"/>
    <x v="9"/>
    <x v="1"/>
    <s v="White/Caucasian"/>
    <x v="0"/>
    <s v="A1c"/>
    <x v="140"/>
    <n v="6.5767335891723633"/>
    <x v="0"/>
    <n v="1"/>
    <n v="1"/>
    <n v="1"/>
    <n v="1"/>
    <n v="1"/>
    <n v="1"/>
  </r>
  <r>
    <n v="2398"/>
    <s v="Female"/>
    <d v="1981-02-20T00:00:00"/>
    <n v="42"/>
    <n v="4"/>
    <x v="9"/>
    <x v="1"/>
    <s v="White/Caucasian"/>
    <x v="0"/>
    <s v="A1c"/>
    <x v="609"/>
    <n v="7.1179590225219727"/>
    <x v="0"/>
    <n v="1"/>
    <n v="1"/>
    <n v="0"/>
    <n v="0"/>
    <n v="1"/>
    <n v="0"/>
  </r>
  <r>
    <n v="2410"/>
    <s v="Female"/>
    <d v="1949-09-25T00:00:00"/>
    <n v="73"/>
    <n v="4"/>
    <x v="9"/>
    <x v="1"/>
    <s v="White/Caucasian"/>
    <x v="0"/>
    <s v="A1c"/>
    <x v="628"/>
    <n v="6.1641635894775391"/>
    <x v="0"/>
    <n v="1"/>
    <n v="1"/>
    <n v="0"/>
    <n v="0"/>
    <n v="1"/>
    <n v="0"/>
  </r>
  <r>
    <n v="2422"/>
    <s v="Male"/>
    <d v="2005-08-16T00:00:00"/>
    <n v="17"/>
    <n v="4"/>
    <x v="9"/>
    <x v="1"/>
    <s v="White/Caucasian"/>
    <x v="0"/>
    <s v="A1c"/>
    <x v="232"/>
    <n v="5.8188424110412598"/>
    <x v="1"/>
    <n v="1"/>
    <n v="1"/>
    <n v="1"/>
    <n v="1"/>
    <n v="1"/>
    <n v="1"/>
  </r>
  <r>
    <n v="2434"/>
    <s v="Female"/>
    <d v="2005-02-17T00:00:00"/>
    <n v="18"/>
    <n v="4"/>
    <x v="9"/>
    <x v="1"/>
    <s v="White/Caucasian"/>
    <x v="0"/>
    <s v="A1c"/>
    <x v="266"/>
    <n v="8.3913793563842773"/>
    <x v="0"/>
    <n v="1"/>
    <n v="1"/>
    <n v="0"/>
    <n v="0"/>
    <n v="0"/>
    <n v="0"/>
  </r>
  <r>
    <n v="2437"/>
    <s v="Male"/>
    <d v="2004-02-23T00:00:00"/>
    <n v="19"/>
    <n v="4"/>
    <x v="9"/>
    <x v="1"/>
    <s v="White/Caucasian"/>
    <x v="0"/>
    <s v="A1c"/>
    <x v="458"/>
    <n v="8.8523416519165039"/>
    <x v="0"/>
    <n v="1"/>
    <n v="1"/>
    <n v="0"/>
    <n v="0"/>
    <n v="0"/>
    <n v="0"/>
  </r>
  <r>
    <n v="2444"/>
    <s v="Female"/>
    <d v="1941-11-26T00:00:00"/>
    <n v="81"/>
    <n v="4"/>
    <x v="9"/>
    <x v="1"/>
    <s v="White/Caucasian"/>
    <x v="0"/>
    <s v="A1c"/>
    <x v="143"/>
    <n v="6.4647798538208008"/>
    <x v="1"/>
    <n v="1"/>
    <n v="1"/>
    <n v="1"/>
    <n v="1"/>
    <n v="1"/>
    <n v="1"/>
  </r>
  <r>
    <n v="2450"/>
    <s v="Female"/>
    <d v="1991-11-13T00:00:00"/>
    <n v="31"/>
    <n v="4"/>
    <x v="9"/>
    <x v="1"/>
    <s v="White/Caucasian"/>
    <x v="0"/>
    <s v="A1c"/>
    <x v="289"/>
    <n v="9.2281713485717773"/>
    <x v="0"/>
    <n v="1"/>
    <n v="1"/>
    <n v="1"/>
    <n v="1"/>
    <n v="0"/>
    <n v="0"/>
  </r>
  <r>
    <n v="2451"/>
    <s v="Male"/>
    <d v="1944-12-15T00:00:00"/>
    <n v="78"/>
    <n v="4"/>
    <x v="9"/>
    <x v="1"/>
    <s v="White/Caucasian"/>
    <x v="0"/>
    <s v="A1c"/>
    <x v="551"/>
    <n v="8.07720947265625"/>
    <x v="1"/>
    <n v="1"/>
    <n v="1"/>
    <n v="1"/>
    <n v="1"/>
    <n v="0"/>
    <n v="0"/>
  </r>
  <r>
    <n v="2495"/>
    <s v="Female"/>
    <d v="1957-04-01T00:00:00"/>
    <n v="66"/>
    <n v="4"/>
    <x v="9"/>
    <x v="1"/>
    <s v="White/Caucasian"/>
    <x v="0"/>
    <s v="A1c"/>
    <x v="384"/>
    <n v="8.1726255416870117"/>
    <x v="0"/>
    <n v="1"/>
    <n v="1"/>
    <n v="0"/>
    <n v="0"/>
    <n v="0"/>
    <n v="0"/>
  </r>
  <r>
    <n v="2514"/>
    <s v="Female"/>
    <d v="1965-06-23T00:00:00"/>
    <n v="57"/>
    <n v="4"/>
    <x v="9"/>
    <x v="1"/>
    <s v="White/Caucasian"/>
    <x v="0"/>
    <s v="A1c"/>
    <x v="629"/>
    <n v="6.7627620697021484"/>
    <x v="0"/>
    <n v="1"/>
    <n v="1"/>
    <n v="0"/>
    <n v="0"/>
    <n v="1"/>
    <n v="0"/>
  </r>
  <r>
    <n v="2528"/>
    <s v="Female"/>
    <d v="1996-12-07T00:00:00"/>
    <n v="26"/>
    <n v="4"/>
    <x v="9"/>
    <x v="1"/>
    <s v="White/Caucasian"/>
    <x v="0"/>
    <s v="A1c"/>
    <x v="261"/>
    <n v="6.4014806747436523"/>
    <x v="0"/>
    <n v="1"/>
    <n v="1"/>
    <n v="1"/>
    <n v="1"/>
    <n v="1"/>
    <n v="1"/>
  </r>
  <r>
    <n v="2541"/>
    <s v="Male"/>
    <d v="1983-08-27T00:00:00"/>
    <n v="39"/>
    <n v="4"/>
    <x v="9"/>
    <x v="1"/>
    <s v="White/Caucasian"/>
    <x v="0"/>
    <s v="A1c"/>
    <x v="192"/>
    <n v="7.1277933120727539"/>
    <x v="0"/>
    <n v="1"/>
    <n v="1"/>
    <n v="1"/>
    <n v="1"/>
    <n v="1"/>
    <n v="1"/>
  </r>
  <r>
    <n v="2547"/>
    <s v="Male"/>
    <d v="2006-07-03T00:00:00"/>
    <n v="16"/>
    <n v="4"/>
    <x v="9"/>
    <x v="1"/>
    <s v="White/Caucasian"/>
    <x v="0"/>
    <s v="A1c"/>
    <x v="405"/>
    <n v="7.7829060554504395"/>
    <x v="1"/>
    <n v="1"/>
    <n v="1"/>
    <n v="0"/>
    <n v="0"/>
    <n v="1"/>
    <n v="0"/>
  </r>
  <r>
    <n v="2560"/>
    <s v="Female"/>
    <d v="1961-05-21T00:00:00"/>
    <n v="62"/>
    <n v="4"/>
    <x v="9"/>
    <x v="1"/>
    <s v="White/Caucasian"/>
    <x v="0"/>
    <s v="A1c"/>
    <x v="52"/>
    <n v="9.5721645355224609"/>
    <x v="0"/>
    <n v="1"/>
    <n v="1"/>
    <n v="1"/>
    <n v="1"/>
    <n v="0"/>
    <n v="0"/>
  </r>
  <r>
    <n v="2579"/>
    <s v="Female"/>
    <d v="1926-05-17T00:00:00"/>
    <n v="97"/>
    <n v="4"/>
    <x v="9"/>
    <x v="1"/>
    <s v="White/Caucasian"/>
    <x v="2"/>
    <s v="A1c"/>
    <x v="423"/>
    <n v="6.377894401550293"/>
    <x v="1"/>
    <n v="1"/>
    <n v="1"/>
    <n v="1"/>
    <n v="1"/>
    <n v="1"/>
    <n v="1"/>
  </r>
  <r>
    <n v="2591"/>
    <s v="Male"/>
    <d v="1952-10-15T00:00:00"/>
    <n v="70"/>
    <n v="4"/>
    <x v="9"/>
    <x v="1"/>
    <s v="White/Caucasian"/>
    <x v="0"/>
    <s v="A1c"/>
    <x v="598"/>
    <n v="9.9700260162353516"/>
    <x v="0"/>
    <n v="1"/>
    <n v="1"/>
    <n v="0"/>
    <n v="0"/>
    <n v="0"/>
    <n v="0"/>
  </r>
  <r>
    <n v="2597"/>
    <s v="Male"/>
    <d v="1960-11-30T00:00:00"/>
    <n v="62"/>
    <n v="4"/>
    <x v="9"/>
    <x v="5"/>
    <s v="Am Indian/Alaskan Native/AMERICAN INDIAN"/>
    <x v="0"/>
    <s v="A1c"/>
    <x v="309"/>
    <n v="9.8782100677490234"/>
    <x v="0"/>
    <n v="1"/>
    <n v="1"/>
    <n v="1"/>
    <n v="1"/>
    <n v="0"/>
    <n v="0"/>
  </r>
  <r>
    <n v="2602"/>
    <s v="Female"/>
    <d v="1951-04-03T00:00:00"/>
    <n v="72"/>
    <n v="4"/>
    <x v="9"/>
    <x v="1"/>
    <s v="White/Caucasian"/>
    <x v="0"/>
    <s v="A1c"/>
    <x v="229"/>
    <n v="9.0241260528564453"/>
    <x v="0"/>
    <n v="1"/>
    <n v="1"/>
    <n v="0"/>
    <n v="0"/>
    <n v="0"/>
    <n v="0"/>
  </r>
  <r>
    <n v="2604"/>
    <s v="Female"/>
    <d v="1980-08-19T00:00:00"/>
    <n v="42"/>
    <n v="4"/>
    <x v="9"/>
    <x v="1"/>
    <s v="White/Caucasian"/>
    <x v="0"/>
    <s v="A1c"/>
    <x v="556"/>
    <n v="6.9914298057556152"/>
    <x v="0"/>
    <n v="1"/>
    <n v="1"/>
    <n v="1"/>
    <n v="1"/>
    <n v="1"/>
    <n v="1"/>
  </r>
  <r>
    <n v="2606"/>
    <s v="Male"/>
    <d v="1989-04-09T00:00:00"/>
    <n v="34"/>
    <n v="4"/>
    <x v="9"/>
    <x v="1"/>
    <s v="White/Caucasian"/>
    <x v="0"/>
    <s v="A1c"/>
    <x v="14"/>
    <n v="7.7218484878540039"/>
    <x v="0"/>
    <n v="1"/>
    <n v="1"/>
    <n v="0"/>
    <n v="0"/>
    <n v="1"/>
    <n v="0"/>
  </r>
  <r>
    <n v="2628"/>
    <s v="Male"/>
    <d v="1984-03-31T00:00:00"/>
    <n v="39"/>
    <n v="4"/>
    <x v="9"/>
    <x v="1"/>
    <s v="White/Caucasian"/>
    <x v="0"/>
    <s v="A1c"/>
    <x v="30"/>
    <n v="6.7562770843505859"/>
    <x v="0"/>
    <n v="1"/>
    <n v="1"/>
    <n v="0"/>
    <n v="0"/>
    <n v="1"/>
    <n v="0"/>
  </r>
  <r>
    <n v="2642"/>
    <s v="Male"/>
    <d v="1967-04-11T00:00:00"/>
    <n v="56"/>
    <n v="4"/>
    <x v="9"/>
    <x v="1"/>
    <s v="White/Caucasian"/>
    <x v="0"/>
    <s v="A1c"/>
    <x v="538"/>
    <n v="9.7432327270507813"/>
    <x v="0"/>
    <n v="1"/>
    <n v="1"/>
    <n v="1"/>
    <n v="1"/>
    <n v="0"/>
    <n v="0"/>
  </r>
  <r>
    <n v="2668"/>
    <s v="Female"/>
    <d v="1979-10-16T00:00:00"/>
    <n v="43"/>
    <n v="4"/>
    <x v="9"/>
    <x v="1"/>
    <s v="White/Caucasian"/>
    <x v="0"/>
    <s v="A1c"/>
    <x v="298"/>
    <n v="7.2149009704589844"/>
    <x v="0"/>
    <n v="1"/>
    <n v="1"/>
    <n v="1"/>
    <n v="1"/>
    <n v="1"/>
    <n v="1"/>
  </r>
  <r>
    <n v="2687"/>
    <s v="Male"/>
    <d v="1996-03-31T00:00:00"/>
    <n v="27"/>
    <n v="4"/>
    <x v="9"/>
    <x v="1"/>
    <s v="White/Caucasian"/>
    <x v="0"/>
    <s v="A1c"/>
    <x v="22"/>
    <n v="7.9918456077575684"/>
    <x v="0"/>
    <n v="1"/>
    <n v="1"/>
    <n v="1"/>
    <n v="1"/>
    <n v="1"/>
    <n v="1"/>
  </r>
  <r>
    <n v="2696"/>
    <s v="Female"/>
    <d v="1963-06-09T00:00:00"/>
    <n v="60"/>
    <n v="4"/>
    <x v="9"/>
    <x v="1"/>
    <s v="White/Caucasian"/>
    <x v="0"/>
    <s v="A1c"/>
    <x v="348"/>
    <n v="8.2547168731689453"/>
    <x v="0"/>
    <n v="1"/>
    <n v="1"/>
    <n v="1"/>
    <n v="1"/>
    <n v="0"/>
    <n v="0"/>
  </r>
  <r>
    <n v="2697"/>
    <s v="Male"/>
    <d v="1949-02-01T00:00:00"/>
    <n v="74"/>
    <n v="4"/>
    <x v="9"/>
    <x v="1"/>
    <s v="White/Caucasian"/>
    <x v="0"/>
    <s v="A1c"/>
    <x v="366"/>
    <n v="9.6178712844848633"/>
    <x v="0"/>
    <n v="1"/>
    <n v="1"/>
    <n v="0"/>
    <n v="0"/>
    <n v="0"/>
    <n v="0"/>
  </r>
  <r>
    <n v="2708"/>
    <s v="Male"/>
    <d v="1930-09-10T00:00:00"/>
    <n v="92"/>
    <n v="4"/>
    <x v="9"/>
    <x v="1"/>
    <s v="White/Caucasian"/>
    <x v="2"/>
    <s v="A1c"/>
    <x v="539"/>
    <n v="6.101290225982666"/>
    <x v="1"/>
    <n v="1"/>
    <n v="1"/>
    <n v="1"/>
    <n v="1"/>
    <n v="1"/>
    <n v="1"/>
  </r>
  <r>
    <n v="2724"/>
    <s v="Female"/>
    <d v="1981-12-28T00:00:00"/>
    <n v="41"/>
    <n v="4"/>
    <x v="9"/>
    <x v="1"/>
    <s v="White/Caucasian"/>
    <x v="0"/>
    <s v="A1c"/>
    <x v="270"/>
    <n v="5.9371838569641113"/>
    <x v="0"/>
    <n v="1"/>
    <n v="1"/>
    <n v="1"/>
    <n v="1"/>
    <n v="1"/>
    <n v="1"/>
  </r>
  <r>
    <n v="2731"/>
    <s v="Female"/>
    <d v="1991-05-12T00:00:00"/>
    <n v="32"/>
    <n v="4"/>
    <x v="9"/>
    <x v="1"/>
    <s v="White/Caucasian"/>
    <x v="0"/>
    <s v="A1c"/>
    <x v="332"/>
    <n v="6.616058349609375"/>
    <x v="0"/>
    <n v="1"/>
    <n v="1"/>
    <n v="0"/>
    <n v="0"/>
    <n v="1"/>
    <n v="0"/>
  </r>
  <r>
    <n v="2762"/>
    <s v="Female"/>
    <d v="1928-02-12T00:00:00"/>
    <n v="95"/>
    <n v="4"/>
    <x v="9"/>
    <x v="1"/>
    <s v="White/Caucasian"/>
    <x v="2"/>
    <s v="A1c"/>
    <x v="546"/>
    <n v="8.1187124252319336"/>
    <x v="1"/>
    <n v="1"/>
    <n v="1"/>
    <n v="1"/>
    <n v="1"/>
    <n v="0"/>
    <n v="0"/>
  </r>
  <r>
    <n v="2767"/>
    <s v="Male"/>
    <d v="1926-03-16T00:00:00"/>
    <n v="97"/>
    <n v="4"/>
    <x v="9"/>
    <x v="1"/>
    <s v="White/Caucasian"/>
    <x v="2"/>
    <s v="A1c"/>
    <x v="97"/>
    <n v="6.1991729736328125"/>
    <x v="1"/>
    <n v="1"/>
    <n v="1"/>
    <n v="1"/>
    <n v="1"/>
    <n v="1"/>
    <n v="1"/>
  </r>
  <r>
    <n v="2788"/>
    <s v="Male"/>
    <d v="1986-11-02T00:00:00"/>
    <n v="36"/>
    <n v="4"/>
    <x v="9"/>
    <x v="1"/>
    <s v="White/Caucasian"/>
    <x v="0"/>
    <s v="A1c"/>
    <x v="470"/>
    <n v="9.5504169464111328"/>
    <x v="0"/>
    <n v="1"/>
    <n v="1"/>
    <n v="1"/>
    <n v="1"/>
    <n v="0"/>
    <n v="0"/>
  </r>
  <r>
    <n v="2808"/>
    <s v="Female"/>
    <d v="1928-11-02T00:00:00"/>
    <n v="94"/>
    <n v="4"/>
    <x v="9"/>
    <x v="1"/>
    <s v="White/Caucasian"/>
    <x v="2"/>
    <s v="A1c"/>
    <x v="630"/>
    <n v="7.4772710800170898"/>
    <x v="1"/>
    <n v="1"/>
    <n v="1"/>
    <n v="0"/>
    <n v="0"/>
    <n v="1"/>
    <n v="0"/>
  </r>
  <r>
    <n v="2824"/>
    <s v="Male"/>
    <d v="1994-11-14T00:00:00"/>
    <n v="28"/>
    <n v="4"/>
    <x v="9"/>
    <x v="3"/>
    <s v="Other"/>
    <x v="0"/>
    <s v="A1c"/>
    <x v="6"/>
    <m/>
    <x v="0"/>
    <n v="1"/>
    <n v="0"/>
    <n v="0"/>
    <n v="0"/>
    <n v="1"/>
    <n v="0"/>
  </r>
  <r>
    <n v="2835"/>
    <s v="Male"/>
    <d v="1978-03-21T00:00:00"/>
    <n v="45"/>
    <n v="4"/>
    <x v="9"/>
    <x v="1"/>
    <s v="White/Caucasian"/>
    <x v="0"/>
    <s v="A1c"/>
    <x v="63"/>
    <n v="7.3028779029846191"/>
    <x v="0"/>
    <n v="1"/>
    <n v="1"/>
    <n v="1"/>
    <n v="1"/>
    <n v="1"/>
    <n v="1"/>
  </r>
  <r>
    <n v="2877"/>
    <s v="Male"/>
    <d v="1995-04-18T00:00:00"/>
    <n v="28"/>
    <n v="4"/>
    <x v="9"/>
    <x v="1"/>
    <s v="White/Caucasian"/>
    <x v="0"/>
    <s v="A1c"/>
    <x v="393"/>
    <n v="6.6473813056945801"/>
    <x v="0"/>
    <n v="1"/>
    <n v="1"/>
    <n v="1"/>
    <n v="1"/>
    <n v="1"/>
    <n v="1"/>
  </r>
  <r>
    <n v="2885"/>
    <s v="Female"/>
    <d v="1987-01-17T00:00:00"/>
    <n v="36"/>
    <n v="4"/>
    <x v="9"/>
    <x v="1"/>
    <s v="White/Caucasian"/>
    <x v="3"/>
    <s v="A1c"/>
    <x v="568"/>
    <n v="7.7405147552490234"/>
    <x v="0"/>
    <n v="1"/>
    <n v="1"/>
    <n v="1"/>
    <n v="1"/>
    <n v="1"/>
    <n v="1"/>
  </r>
  <r>
    <n v="2888"/>
    <s v="Female"/>
    <d v="1993-09-20T00:00:00"/>
    <n v="29"/>
    <n v="4"/>
    <x v="9"/>
    <x v="1"/>
    <s v="White/Caucasian"/>
    <x v="0"/>
    <s v="A1c"/>
    <x v="22"/>
    <n v="9.210932731628418"/>
    <x v="0"/>
    <n v="1"/>
    <n v="1"/>
    <n v="1"/>
    <n v="1"/>
    <n v="0"/>
    <n v="0"/>
  </r>
  <r>
    <n v="2907"/>
    <s v="Male"/>
    <d v="1987-10-07T00:00:00"/>
    <n v="35"/>
    <n v="4"/>
    <x v="9"/>
    <x v="1"/>
    <s v="White/Caucasian"/>
    <x v="0"/>
    <s v="A1c"/>
    <x v="200"/>
    <n v="9.6050338745117188"/>
    <x v="0"/>
    <n v="1"/>
    <n v="1"/>
    <n v="1"/>
    <n v="1"/>
    <n v="0"/>
    <n v="0"/>
  </r>
  <r>
    <n v="2916"/>
    <s v="Male"/>
    <d v="2002-05-05T00:00:00"/>
    <n v="21"/>
    <n v="4"/>
    <x v="9"/>
    <x v="1"/>
    <s v="White/Caucasian"/>
    <x v="0"/>
    <s v="A1c"/>
    <x v="197"/>
    <n v="6.068443775177002"/>
    <x v="0"/>
    <n v="1"/>
    <n v="1"/>
    <n v="1"/>
    <n v="1"/>
    <n v="1"/>
    <n v="1"/>
  </r>
  <r>
    <n v="2917"/>
    <s v="Male"/>
    <d v="1937-03-20T00:00:00"/>
    <n v="86"/>
    <n v="4"/>
    <x v="9"/>
    <x v="1"/>
    <s v="White/Caucasian"/>
    <x v="0"/>
    <s v="A1c"/>
    <x v="447"/>
    <n v="5.8442292213439941"/>
    <x v="1"/>
    <n v="1"/>
    <n v="1"/>
    <n v="1"/>
    <n v="1"/>
    <n v="1"/>
    <n v="1"/>
  </r>
  <r>
    <n v="2918"/>
    <s v="Female"/>
    <d v="1960-07-05T00:00:00"/>
    <n v="62"/>
    <n v="4"/>
    <x v="9"/>
    <x v="1"/>
    <s v="White/Caucasian"/>
    <x v="0"/>
    <s v="A1c"/>
    <x v="44"/>
    <n v="6.3367481231689453"/>
    <x v="0"/>
    <n v="1"/>
    <n v="1"/>
    <n v="1"/>
    <n v="1"/>
    <n v="1"/>
    <n v="1"/>
  </r>
  <r>
    <n v="2925"/>
    <s v="Male"/>
    <d v="1995-09-18T00:00:00"/>
    <n v="27"/>
    <n v="4"/>
    <x v="9"/>
    <x v="1"/>
    <s v="White/Caucasian"/>
    <x v="0"/>
    <s v="A1c"/>
    <x v="101"/>
    <n v="6.5606303215026855"/>
    <x v="0"/>
    <n v="1"/>
    <n v="1"/>
    <n v="1"/>
    <n v="1"/>
    <n v="1"/>
    <n v="1"/>
  </r>
  <r>
    <n v="2931"/>
    <s v="Female"/>
    <d v="1970-11-15T00:00:00"/>
    <n v="52"/>
    <n v="4"/>
    <x v="9"/>
    <x v="1"/>
    <s v="White/Caucasian"/>
    <x v="0"/>
    <s v="A1c"/>
    <x v="574"/>
    <n v="8.6264276504516602"/>
    <x v="0"/>
    <n v="1"/>
    <n v="1"/>
    <n v="1"/>
    <n v="1"/>
    <n v="0"/>
    <n v="0"/>
  </r>
  <r>
    <n v="2938"/>
    <s v="Female"/>
    <d v="1999-01-20T00:00:00"/>
    <n v="24"/>
    <n v="4"/>
    <x v="9"/>
    <x v="1"/>
    <s v="White/Caucasian"/>
    <x v="0"/>
    <s v="A1c"/>
    <x v="631"/>
    <n v="9.898921012878418"/>
    <x v="0"/>
    <n v="1"/>
    <n v="1"/>
    <n v="0"/>
    <n v="0"/>
    <n v="0"/>
    <n v="0"/>
  </r>
  <r>
    <n v="2944"/>
    <s v="Male"/>
    <d v="1990-04-01T00:00:00"/>
    <n v="33"/>
    <n v="4"/>
    <x v="9"/>
    <x v="1"/>
    <s v="White/Caucasian"/>
    <x v="0"/>
    <s v="A1c"/>
    <x v="489"/>
    <n v="9.6693353652954102"/>
    <x v="0"/>
    <n v="1"/>
    <n v="1"/>
    <n v="1"/>
    <n v="1"/>
    <n v="0"/>
    <n v="0"/>
  </r>
  <r>
    <n v="2948"/>
    <s v="Female"/>
    <d v="1998-02-16T00:00:00"/>
    <n v="25"/>
    <n v="4"/>
    <x v="9"/>
    <x v="1"/>
    <s v="White/Caucasian"/>
    <x v="0"/>
    <s v="A1c"/>
    <x v="404"/>
    <n v="6.6866641044616699"/>
    <x v="0"/>
    <n v="1"/>
    <n v="1"/>
    <n v="1"/>
    <n v="1"/>
    <n v="1"/>
    <n v="1"/>
  </r>
  <r>
    <n v="2966"/>
    <s v="Female"/>
    <d v="1948-08-26T00:00:00"/>
    <n v="74"/>
    <n v="4"/>
    <x v="9"/>
    <x v="1"/>
    <s v="White/Caucasian"/>
    <x v="0"/>
    <s v="A1c"/>
    <x v="2"/>
    <n v="8.0643024444580078"/>
    <x v="0"/>
    <n v="1"/>
    <n v="1"/>
    <n v="1"/>
    <n v="1"/>
    <n v="0"/>
    <n v="0"/>
  </r>
  <r>
    <n v="2970"/>
    <s v="Male"/>
    <d v="1941-11-28T00:00:00"/>
    <n v="81"/>
    <n v="4"/>
    <x v="9"/>
    <x v="1"/>
    <s v="White/Caucasian"/>
    <x v="0"/>
    <s v="A1c"/>
    <x v="526"/>
    <n v="8.4170989990234375"/>
    <x v="1"/>
    <n v="1"/>
    <n v="1"/>
    <n v="1"/>
    <n v="1"/>
    <n v="0"/>
    <n v="0"/>
  </r>
  <r>
    <n v="2986"/>
    <s v="Male"/>
    <d v="2010-10-18T00:00:00"/>
    <n v="12"/>
    <n v="4"/>
    <x v="9"/>
    <x v="1"/>
    <s v="White/Caucasian"/>
    <x v="0"/>
    <s v="A1c"/>
    <x v="478"/>
    <n v="6.2926487922668457"/>
    <x v="1"/>
    <n v="1"/>
    <n v="1"/>
    <n v="1"/>
    <n v="1"/>
    <n v="1"/>
    <n v="1"/>
  </r>
  <r>
    <n v="2995"/>
    <s v="Male"/>
    <d v="1953-11-12T00:00:00"/>
    <n v="69"/>
    <n v="4"/>
    <x v="9"/>
    <x v="1"/>
    <s v="White/Caucasian"/>
    <x v="0"/>
    <s v="A1c"/>
    <x v="35"/>
    <n v="8.4513731002807617"/>
    <x v="0"/>
    <n v="1"/>
    <n v="1"/>
    <n v="1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3C5B1-D879-4E52-ACE4-9A827F4DB195}" name="PivotTable6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E8" firstHeaderRow="1" firstDataRow="1" firstDataCol="1" rowPageCount="1" colPageCount="1"/>
  <pivotFields count="24"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numFmtId="49" showAll="0"/>
    <pivotField showAll="0"/>
    <pivotField showAll="0">
      <items count="633">
        <item x="474"/>
        <item x="511"/>
        <item x="31"/>
        <item x="453"/>
        <item x="457"/>
        <item x="624"/>
        <item x="593"/>
        <item x="82"/>
        <item x="238"/>
        <item x="424"/>
        <item x="254"/>
        <item x="240"/>
        <item x="10"/>
        <item x="287"/>
        <item x="191"/>
        <item x="55"/>
        <item x="247"/>
        <item x="615"/>
        <item x="23"/>
        <item x="620"/>
        <item x="265"/>
        <item x="629"/>
        <item x="425"/>
        <item x="156"/>
        <item x="93"/>
        <item x="614"/>
        <item x="601"/>
        <item x="338"/>
        <item x="439"/>
        <item x="449"/>
        <item x="278"/>
        <item x="301"/>
        <item x="323"/>
        <item x="332"/>
        <item x="607"/>
        <item x="464"/>
        <item x="429"/>
        <item x="458"/>
        <item x="437"/>
        <item x="124"/>
        <item x="291"/>
        <item x="4"/>
        <item x="346"/>
        <item x="580"/>
        <item x="468"/>
        <item x="595"/>
        <item x="417"/>
        <item x="152"/>
        <item x="100"/>
        <item x="45"/>
        <item x="225"/>
        <item x="87"/>
        <item x="144"/>
        <item x="623"/>
        <item x="522"/>
        <item x="277"/>
        <item x="108"/>
        <item x="617"/>
        <item x="335"/>
        <item x="606"/>
        <item x="164"/>
        <item x="7"/>
        <item x="475"/>
        <item x="272"/>
        <item x="260"/>
        <item x="473"/>
        <item x="578"/>
        <item x="137"/>
        <item x="604"/>
        <item x="334"/>
        <item x="503"/>
        <item x="234"/>
        <item x="448"/>
        <item x="327"/>
        <item x="483"/>
        <item x="367"/>
        <item x="621"/>
        <item x="625"/>
        <item x="104"/>
        <item x="442"/>
        <item x="374"/>
        <item x="462"/>
        <item x="43"/>
        <item x="149"/>
        <item x="472"/>
        <item x="145"/>
        <item x="314"/>
        <item x="94"/>
        <item x="178"/>
        <item x="37"/>
        <item x="382"/>
        <item x="357"/>
        <item x="259"/>
        <item x="611"/>
        <item x="630"/>
        <item x="98"/>
        <item x="594"/>
        <item x="32"/>
        <item x="80"/>
        <item x="398"/>
        <item x="69"/>
        <item x="596"/>
        <item x="520"/>
        <item x="20"/>
        <item x="605"/>
        <item x="51"/>
        <item x="56"/>
        <item x="420"/>
        <item x="355"/>
        <item x="115"/>
        <item x="282"/>
        <item x="383"/>
        <item x="339"/>
        <item x="608"/>
        <item x="386"/>
        <item x="62"/>
        <item x="499"/>
        <item x="427"/>
        <item x="592"/>
        <item x="628"/>
        <item x="266"/>
        <item x="597"/>
        <item x="221"/>
        <item x="253"/>
        <item x="488"/>
        <item x="263"/>
        <item x="184"/>
        <item x="622"/>
        <item x="405"/>
        <item x="244"/>
        <item x="70"/>
        <item x="394"/>
        <item x="163"/>
        <item x="107"/>
        <item x="487"/>
        <item x="313"/>
        <item x="151"/>
        <item x="222"/>
        <item x="91"/>
        <item x="210"/>
        <item x="618"/>
        <item x="273"/>
        <item x="407"/>
        <item x="456"/>
        <item x="141"/>
        <item x="319"/>
        <item x="421"/>
        <item x="119"/>
        <item x="364"/>
        <item x="403"/>
        <item x="587"/>
        <item x="219"/>
        <item x="61"/>
        <item x="428"/>
        <item x="505"/>
        <item x="285"/>
        <item x="375"/>
        <item x="521"/>
        <item x="589"/>
        <item x="500"/>
        <item x="89"/>
        <item x="306"/>
        <item x="202"/>
        <item x="249"/>
        <item x="486"/>
        <item x="112"/>
        <item x="577"/>
        <item x="466"/>
        <item x="231"/>
        <item x="250"/>
        <item x="320"/>
        <item x="384"/>
        <item x="612"/>
        <item x="81"/>
        <item x="490"/>
        <item x="12"/>
        <item x="376"/>
        <item x="361"/>
        <item x="377"/>
        <item x="368"/>
        <item x="369"/>
        <item x="347"/>
        <item x="591"/>
        <item x="116"/>
        <item x="619"/>
        <item x="441"/>
        <item x="626"/>
        <item x="153"/>
        <item x="127"/>
        <item x="106"/>
        <item x="391"/>
        <item x="331"/>
        <item x="603"/>
        <item x="534"/>
        <item x="366"/>
        <item x="599"/>
        <item x="312"/>
        <item x="297"/>
        <item x="535"/>
        <item x="226"/>
        <item x="600"/>
        <item x="343"/>
        <item x="400"/>
        <item x="251"/>
        <item x="365"/>
        <item x="125"/>
        <item x="616"/>
        <item x="229"/>
        <item x="293"/>
        <item x="41"/>
        <item x="132"/>
        <item x="422"/>
        <item x="275"/>
        <item x="582"/>
        <item x="479"/>
        <item x="627"/>
        <item x="598"/>
        <item x="455"/>
        <item x="159"/>
        <item x="459"/>
        <item x="631"/>
        <item x="517"/>
        <item x="512"/>
        <item x="463"/>
        <item x="609"/>
        <item x="122"/>
        <item x="414"/>
        <item x="274"/>
        <item x="190"/>
        <item x="117"/>
        <item x="160"/>
        <item x="86"/>
        <item x="418"/>
        <item x="83"/>
        <item x="579"/>
        <item x="36"/>
        <item x="469"/>
        <item x="39"/>
        <item x="14"/>
        <item x="30"/>
        <item x="584"/>
        <item x="413"/>
        <item x="271"/>
        <item x="103"/>
        <item x="65"/>
        <item x="26"/>
        <item x="215"/>
        <item x="72"/>
        <item x="161"/>
        <item x="84"/>
        <item x="480"/>
        <item x="613"/>
        <item x="24"/>
        <item x="120"/>
        <item x="602"/>
        <item x="586"/>
        <item x="49"/>
        <item x="142"/>
        <item x="64"/>
        <item x="451"/>
        <item x="482"/>
        <item x="481"/>
        <item x="329"/>
        <item x="188"/>
        <item x="362"/>
        <item x="256"/>
        <item x="373"/>
        <item x="168"/>
        <item x="218"/>
        <item x="73"/>
        <item x="16"/>
        <item x="372"/>
        <item x="113"/>
        <item x="53"/>
        <item x="126"/>
        <item x="438"/>
        <item x="67"/>
        <item x="409"/>
        <item x="95"/>
        <item x="101"/>
        <item x="97"/>
        <item x="553"/>
        <item x="280"/>
        <item x="167"/>
        <item x="252"/>
        <item x="300"/>
        <item x="239"/>
        <item x="203"/>
        <item x="176"/>
        <item x="88"/>
        <item x="154"/>
        <item x="38"/>
        <item x="34"/>
        <item x="296"/>
        <item x="397"/>
        <item x="57"/>
        <item x="533"/>
        <item x="444"/>
        <item x="35"/>
        <item x="454"/>
        <item x="450"/>
        <item x="129"/>
        <item x="529"/>
        <item x="170"/>
        <item x="356"/>
        <item x="193"/>
        <item x="610"/>
        <item x="199"/>
        <item x="392"/>
        <item x="276"/>
        <item x="415"/>
        <item x="212"/>
        <item x="172"/>
        <item x="15"/>
        <item x="92"/>
        <item x="148"/>
        <item x="174"/>
        <item x="183"/>
        <item x="187"/>
        <item x="175"/>
        <item x="204"/>
        <item x="419"/>
        <item x="246"/>
        <item x="228"/>
        <item x="351"/>
        <item x="206"/>
        <item x="345"/>
        <item x="237"/>
        <item x="130"/>
        <item x="157"/>
        <item x="567"/>
        <item x="13"/>
        <item x="11"/>
        <item x="539"/>
        <item x="9"/>
        <item x="432"/>
        <item x="58"/>
        <item x="491"/>
        <item x="570"/>
        <item x="8"/>
        <item x="498"/>
        <item x="166"/>
        <item x="518"/>
        <item x="576"/>
        <item x="25"/>
        <item x="547"/>
        <item x="196"/>
        <item x="568"/>
        <item x="268"/>
        <item x="74"/>
        <item x="146"/>
        <item x="523"/>
        <item x="217"/>
        <item x="316"/>
        <item x="484"/>
        <item x="410"/>
        <item x="569"/>
        <item x="27"/>
        <item x="169"/>
        <item x="411"/>
        <item x="299"/>
        <item x="574"/>
        <item x="223"/>
        <item x="307"/>
        <item x="359"/>
        <item x="105"/>
        <item x="171"/>
        <item x="460"/>
        <item x="195"/>
        <item x="68"/>
        <item x="200"/>
        <item x="96"/>
        <item x="60"/>
        <item x="440"/>
        <item x="315"/>
        <item x="5"/>
        <item x="433"/>
        <item x="436"/>
        <item x="536"/>
        <item x="385"/>
        <item x="243"/>
        <item x="140"/>
        <item x="381"/>
        <item x="590"/>
        <item x="431"/>
        <item x="340"/>
        <item x="177"/>
        <item x="305"/>
        <item x="71"/>
        <item x="257"/>
        <item x="540"/>
        <item x="46"/>
        <item x="248"/>
        <item x="360"/>
        <item x="572"/>
        <item x="284"/>
        <item x="513"/>
        <item x="281"/>
        <item x="542"/>
        <item x="561"/>
        <item x="138"/>
        <item x="396"/>
        <item x="560"/>
        <item x="185"/>
        <item x="136"/>
        <item x="242"/>
        <item x="209"/>
        <item x="545"/>
        <item x="194"/>
        <item x="189"/>
        <item x="435"/>
        <item x="264"/>
        <item x="559"/>
        <item x="497"/>
        <item x="235"/>
        <item x="493"/>
        <item x="90"/>
        <item x="489"/>
        <item x="379"/>
        <item x="213"/>
        <item x="17"/>
        <item x="389"/>
        <item x="336"/>
        <item x="465"/>
        <item x="588"/>
        <item x="102"/>
        <item x="350"/>
        <item x="515"/>
        <item x="294"/>
        <item x="446"/>
        <item x="1"/>
        <item x="370"/>
        <item x="510"/>
        <item x="408"/>
        <item x="563"/>
        <item x="245"/>
        <item x="262"/>
        <item x="205"/>
        <item x="77"/>
        <item x="550"/>
        <item x="298"/>
        <item x="507"/>
        <item x="348"/>
        <item x="527"/>
        <item x="564"/>
        <item x="554"/>
        <item x="573"/>
        <item x="504"/>
        <item x="581"/>
        <item x="3"/>
        <item x="192"/>
        <item x="344"/>
        <item x="85"/>
        <item x="288"/>
        <item x="290"/>
        <item x="50"/>
        <item x="393"/>
        <item x="461"/>
        <item x="2"/>
        <item x="118"/>
        <item x="79"/>
        <item x="501"/>
        <item x="423"/>
        <item x="121"/>
        <item x="289"/>
        <item x="388"/>
        <item x="211"/>
        <item x="28"/>
        <item x="378"/>
        <item x="321"/>
        <item x="353"/>
        <item x="269"/>
        <item x="155"/>
        <item x="54"/>
        <item x="179"/>
        <item x="508"/>
        <item x="390"/>
        <item x="333"/>
        <item x="509"/>
        <item x="426"/>
        <item x="549"/>
        <item x="135"/>
        <item x="182"/>
        <item x="198"/>
        <item x="530"/>
        <item x="302"/>
        <item x="544"/>
        <item x="524"/>
        <item x="230"/>
        <item x="128"/>
        <item x="110"/>
        <item x="180"/>
        <item x="452"/>
        <item x="123"/>
        <item x="227"/>
        <item x="502"/>
        <item x="19"/>
        <item x="292"/>
        <item x="147"/>
        <item x="543"/>
        <item x="111"/>
        <item x="310"/>
        <item x="143"/>
        <item x="514"/>
        <item x="328"/>
        <item x="283"/>
        <item x="477"/>
        <item x="317"/>
        <item x="571"/>
        <item x="583"/>
        <item x="131"/>
        <item x="258"/>
        <item x="59"/>
        <item x="471"/>
        <item x="354"/>
        <item x="445"/>
        <item x="506"/>
        <item x="494"/>
        <item x="63"/>
        <item x="416"/>
        <item x="181"/>
        <item x="412"/>
        <item x="309"/>
        <item x="173"/>
        <item x="401"/>
        <item x="585"/>
        <item x="322"/>
        <item x="485"/>
        <item x="133"/>
        <item x="267"/>
        <item x="406"/>
        <item x="575"/>
        <item x="476"/>
        <item x="546"/>
        <item x="139"/>
        <item x="342"/>
        <item x="565"/>
        <item x="75"/>
        <item x="207"/>
        <item x="44"/>
        <item x="443"/>
        <item x="525"/>
        <item x="232"/>
        <item x="434"/>
        <item x="233"/>
        <item x="18"/>
        <item x="308"/>
        <item x="566"/>
        <item x="134"/>
        <item x="551"/>
        <item x="541"/>
        <item x="330"/>
        <item x="40"/>
        <item x="387"/>
        <item x="562"/>
        <item x="201"/>
        <item x="99"/>
        <item x="532"/>
        <item x="531"/>
        <item x="447"/>
        <item x="52"/>
        <item x="279"/>
        <item x="186"/>
        <item x="236"/>
        <item x="352"/>
        <item x="516"/>
        <item x="208"/>
        <item x="526"/>
        <item x="552"/>
        <item x="42"/>
        <item x="304"/>
        <item x="216"/>
        <item x="165"/>
        <item x="528"/>
        <item x="224"/>
        <item x="214"/>
        <item x="33"/>
        <item x="78"/>
        <item x="0"/>
        <item x="430"/>
        <item x="109"/>
        <item x="318"/>
        <item x="478"/>
        <item x="197"/>
        <item x="286"/>
        <item x="337"/>
        <item x="324"/>
        <item x="326"/>
        <item x="303"/>
        <item x="395"/>
        <item x="558"/>
        <item x="311"/>
        <item x="349"/>
        <item x="363"/>
        <item x="358"/>
        <item x="404"/>
        <item x="402"/>
        <item x="255"/>
        <item x="399"/>
        <item x="48"/>
        <item x="21"/>
        <item x="162"/>
        <item x="220"/>
        <item x="537"/>
        <item x="557"/>
        <item x="29"/>
        <item x="66"/>
        <item x="241"/>
        <item x="295"/>
        <item x="548"/>
        <item x="158"/>
        <item x="492"/>
        <item x="341"/>
        <item x="371"/>
        <item x="22"/>
        <item x="76"/>
        <item x="519"/>
        <item x="47"/>
        <item x="270"/>
        <item x="261"/>
        <item x="380"/>
        <item x="325"/>
        <item x="114"/>
        <item x="470"/>
        <item x="467"/>
        <item x="538"/>
        <item x="495"/>
        <item x="150"/>
        <item x="496"/>
        <item x="555"/>
        <item x="556"/>
        <item x="6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dataField="1" showAll="0"/>
    <pivotField showAll="0"/>
    <pivotField showAll="0"/>
    <pivotField showAll="0" defaultSubtotal="0"/>
    <pivotField showAll="0" defaultSubtotal="0"/>
    <pivotField showAll="0" defaultSubtotal="0">
      <items count="5">
        <item x="1"/>
        <item x="2"/>
        <item x="3"/>
        <item x="0"/>
        <item x="4"/>
      </items>
    </pivotField>
    <pivotField dataField="1" dragToRow="0" dragToCol="0" dragToPage="0" showAll="0" defaultSubtotal="0"/>
    <pivotField dragToRow="0" dragToCol="0" dragToPage="0" showAll="0" defaultSubtota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1">
    <pageField fld="12" item="1" hier="-1"/>
  </pageFields>
  <dataFields count="3">
    <dataField name="Sum of Tested in 2015" fld="16" baseField="0" baseItem="0"/>
    <dataField name="Sum of Count" fld="13" baseField="0" baseItem="0"/>
    <dataField name="Sum of percent of tested 2015" fld="22" baseField="0" baseItem="9" numFmtId="10"/>
  </dataFields>
  <formats count="5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-2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dataOnly="0" labelOnly="1" grandCol="1" outline="0" axis="axisCol" fieldPosition="0"/>
    </format>
  </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53FD7-99C1-424A-81BA-87311C1533B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w Labels">
  <location ref="A3:B8" firstHeaderRow="1" firstDataRow="1" firstDataCol="1"/>
  <pivotFields count="24"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axis="axisRow" dataField="1" numFmtId="49" showAll="0">
      <items count="5">
        <item x="0"/>
        <item x="3"/>
        <item x="2"/>
        <item x="1"/>
        <item t="default"/>
      </items>
    </pivotField>
    <pivotField showAll="0"/>
    <pivotField showAll="0">
      <items count="633">
        <item x="474"/>
        <item x="511"/>
        <item x="31"/>
        <item x="453"/>
        <item x="457"/>
        <item x="624"/>
        <item x="593"/>
        <item x="82"/>
        <item x="238"/>
        <item x="424"/>
        <item x="254"/>
        <item x="240"/>
        <item x="10"/>
        <item x="287"/>
        <item x="191"/>
        <item x="55"/>
        <item x="247"/>
        <item x="615"/>
        <item x="23"/>
        <item x="620"/>
        <item x="265"/>
        <item x="629"/>
        <item x="425"/>
        <item x="156"/>
        <item x="93"/>
        <item x="614"/>
        <item x="601"/>
        <item x="338"/>
        <item x="439"/>
        <item x="449"/>
        <item x="278"/>
        <item x="301"/>
        <item x="323"/>
        <item x="332"/>
        <item x="607"/>
        <item x="464"/>
        <item x="429"/>
        <item x="458"/>
        <item x="437"/>
        <item x="124"/>
        <item x="291"/>
        <item x="4"/>
        <item x="346"/>
        <item x="580"/>
        <item x="468"/>
        <item x="595"/>
        <item x="417"/>
        <item x="152"/>
        <item x="100"/>
        <item x="45"/>
        <item x="225"/>
        <item x="87"/>
        <item x="144"/>
        <item x="623"/>
        <item x="522"/>
        <item x="277"/>
        <item x="108"/>
        <item x="617"/>
        <item x="335"/>
        <item x="606"/>
        <item x="164"/>
        <item x="7"/>
        <item x="475"/>
        <item x="272"/>
        <item x="260"/>
        <item x="473"/>
        <item x="578"/>
        <item x="137"/>
        <item x="604"/>
        <item x="334"/>
        <item x="503"/>
        <item x="234"/>
        <item x="448"/>
        <item x="327"/>
        <item x="483"/>
        <item x="367"/>
        <item x="621"/>
        <item x="625"/>
        <item x="104"/>
        <item x="442"/>
        <item x="374"/>
        <item x="462"/>
        <item x="43"/>
        <item x="149"/>
        <item x="472"/>
        <item x="145"/>
        <item x="314"/>
        <item x="94"/>
        <item x="178"/>
        <item x="37"/>
        <item x="382"/>
        <item x="357"/>
        <item x="259"/>
        <item x="611"/>
        <item x="630"/>
        <item x="98"/>
        <item x="594"/>
        <item x="32"/>
        <item x="80"/>
        <item x="398"/>
        <item x="69"/>
        <item x="596"/>
        <item x="520"/>
        <item x="20"/>
        <item x="605"/>
        <item x="51"/>
        <item x="56"/>
        <item x="420"/>
        <item x="355"/>
        <item x="115"/>
        <item x="282"/>
        <item x="383"/>
        <item x="339"/>
        <item x="608"/>
        <item x="386"/>
        <item x="62"/>
        <item x="499"/>
        <item x="427"/>
        <item x="592"/>
        <item x="628"/>
        <item x="266"/>
        <item x="597"/>
        <item x="221"/>
        <item x="253"/>
        <item x="488"/>
        <item x="263"/>
        <item x="184"/>
        <item x="622"/>
        <item x="405"/>
        <item x="244"/>
        <item x="70"/>
        <item x="394"/>
        <item x="163"/>
        <item x="107"/>
        <item x="487"/>
        <item x="313"/>
        <item x="151"/>
        <item x="222"/>
        <item x="91"/>
        <item x="210"/>
        <item x="618"/>
        <item x="273"/>
        <item x="407"/>
        <item x="456"/>
        <item x="141"/>
        <item x="319"/>
        <item x="421"/>
        <item x="119"/>
        <item x="364"/>
        <item x="403"/>
        <item x="587"/>
        <item x="219"/>
        <item x="61"/>
        <item x="428"/>
        <item x="505"/>
        <item x="285"/>
        <item x="375"/>
        <item x="521"/>
        <item x="589"/>
        <item x="500"/>
        <item x="89"/>
        <item x="306"/>
        <item x="202"/>
        <item x="249"/>
        <item x="486"/>
        <item x="112"/>
        <item x="577"/>
        <item x="466"/>
        <item x="231"/>
        <item x="250"/>
        <item x="320"/>
        <item x="384"/>
        <item x="612"/>
        <item x="81"/>
        <item x="490"/>
        <item x="12"/>
        <item x="376"/>
        <item x="361"/>
        <item x="377"/>
        <item x="368"/>
        <item x="369"/>
        <item x="347"/>
        <item x="591"/>
        <item x="116"/>
        <item x="619"/>
        <item x="441"/>
        <item x="626"/>
        <item x="153"/>
        <item x="127"/>
        <item x="106"/>
        <item x="391"/>
        <item x="331"/>
        <item x="603"/>
        <item x="534"/>
        <item x="366"/>
        <item x="599"/>
        <item x="312"/>
        <item x="297"/>
        <item x="535"/>
        <item x="226"/>
        <item x="600"/>
        <item x="343"/>
        <item x="400"/>
        <item x="251"/>
        <item x="365"/>
        <item x="125"/>
        <item x="616"/>
        <item x="229"/>
        <item x="293"/>
        <item x="41"/>
        <item x="132"/>
        <item x="422"/>
        <item x="275"/>
        <item x="582"/>
        <item x="479"/>
        <item x="627"/>
        <item x="598"/>
        <item x="455"/>
        <item x="159"/>
        <item x="459"/>
        <item x="631"/>
        <item x="517"/>
        <item x="512"/>
        <item x="463"/>
        <item x="609"/>
        <item x="122"/>
        <item x="414"/>
        <item x="274"/>
        <item x="190"/>
        <item x="117"/>
        <item x="160"/>
        <item x="86"/>
        <item x="418"/>
        <item x="83"/>
        <item x="579"/>
        <item x="36"/>
        <item x="469"/>
        <item x="39"/>
        <item x="14"/>
        <item x="30"/>
        <item x="584"/>
        <item x="413"/>
        <item x="271"/>
        <item x="103"/>
        <item x="65"/>
        <item x="26"/>
        <item x="215"/>
        <item x="72"/>
        <item x="161"/>
        <item x="84"/>
        <item x="480"/>
        <item x="613"/>
        <item x="24"/>
        <item x="120"/>
        <item x="602"/>
        <item x="586"/>
        <item x="49"/>
        <item x="142"/>
        <item x="64"/>
        <item x="451"/>
        <item x="482"/>
        <item x="481"/>
        <item x="329"/>
        <item x="188"/>
        <item x="362"/>
        <item x="256"/>
        <item x="373"/>
        <item x="168"/>
        <item x="218"/>
        <item x="73"/>
        <item x="16"/>
        <item x="372"/>
        <item x="113"/>
        <item x="53"/>
        <item x="126"/>
        <item x="438"/>
        <item x="67"/>
        <item x="409"/>
        <item x="95"/>
        <item x="101"/>
        <item x="97"/>
        <item x="553"/>
        <item x="280"/>
        <item x="167"/>
        <item x="252"/>
        <item x="300"/>
        <item x="239"/>
        <item x="203"/>
        <item x="176"/>
        <item x="88"/>
        <item x="154"/>
        <item x="38"/>
        <item x="34"/>
        <item x="296"/>
        <item x="397"/>
        <item x="57"/>
        <item x="533"/>
        <item x="444"/>
        <item x="35"/>
        <item x="454"/>
        <item x="450"/>
        <item x="129"/>
        <item x="529"/>
        <item x="170"/>
        <item x="356"/>
        <item x="193"/>
        <item x="610"/>
        <item x="199"/>
        <item x="392"/>
        <item x="276"/>
        <item x="415"/>
        <item x="212"/>
        <item x="172"/>
        <item x="15"/>
        <item x="92"/>
        <item x="148"/>
        <item x="174"/>
        <item x="183"/>
        <item x="187"/>
        <item x="175"/>
        <item x="204"/>
        <item x="419"/>
        <item x="246"/>
        <item x="228"/>
        <item x="351"/>
        <item x="206"/>
        <item x="345"/>
        <item x="237"/>
        <item x="130"/>
        <item x="157"/>
        <item x="567"/>
        <item x="13"/>
        <item x="11"/>
        <item x="539"/>
        <item x="9"/>
        <item x="432"/>
        <item x="58"/>
        <item x="491"/>
        <item x="570"/>
        <item x="8"/>
        <item x="498"/>
        <item x="166"/>
        <item x="518"/>
        <item x="576"/>
        <item x="25"/>
        <item x="547"/>
        <item x="196"/>
        <item x="568"/>
        <item x="268"/>
        <item x="74"/>
        <item x="146"/>
        <item x="523"/>
        <item x="217"/>
        <item x="316"/>
        <item x="484"/>
        <item x="410"/>
        <item x="569"/>
        <item x="27"/>
        <item x="169"/>
        <item x="411"/>
        <item x="299"/>
        <item x="574"/>
        <item x="223"/>
        <item x="307"/>
        <item x="359"/>
        <item x="105"/>
        <item x="171"/>
        <item x="460"/>
        <item x="195"/>
        <item x="68"/>
        <item x="200"/>
        <item x="96"/>
        <item x="60"/>
        <item x="440"/>
        <item x="315"/>
        <item x="5"/>
        <item x="433"/>
        <item x="436"/>
        <item x="536"/>
        <item x="385"/>
        <item x="243"/>
        <item x="140"/>
        <item x="381"/>
        <item x="590"/>
        <item x="431"/>
        <item x="340"/>
        <item x="177"/>
        <item x="305"/>
        <item x="71"/>
        <item x="257"/>
        <item x="540"/>
        <item x="46"/>
        <item x="248"/>
        <item x="360"/>
        <item x="572"/>
        <item x="284"/>
        <item x="513"/>
        <item x="281"/>
        <item x="542"/>
        <item x="561"/>
        <item x="138"/>
        <item x="396"/>
        <item x="560"/>
        <item x="185"/>
        <item x="136"/>
        <item x="242"/>
        <item x="209"/>
        <item x="545"/>
        <item x="194"/>
        <item x="189"/>
        <item x="435"/>
        <item x="264"/>
        <item x="559"/>
        <item x="497"/>
        <item x="235"/>
        <item x="493"/>
        <item x="90"/>
        <item x="489"/>
        <item x="379"/>
        <item x="213"/>
        <item x="17"/>
        <item x="389"/>
        <item x="336"/>
        <item x="465"/>
        <item x="588"/>
        <item x="102"/>
        <item x="350"/>
        <item x="515"/>
        <item x="294"/>
        <item x="446"/>
        <item x="1"/>
        <item x="370"/>
        <item x="510"/>
        <item x="408"/>
        <item x="563"/>
        <item x="245"/>
        <item x="262"/>
        <item x="205"/>
        <item x="77"/>
        <item x="550"/>
        <item x="298"/>
        <item x="507"/>
        <item x="348"/>
        <item x="527"/>
        <item x="564"/>
        <item x="554"/>
        <item x="573"/>
        <item x="504"/>
        <item x="581"/>
        <item x="3"/>
        <item x="192"/>
        <item x="344"/>
        <item x="85"/>
        <item x="288"/>
        <item x="290"/>
        <item x="50"/>
        <item x="393"/>
        <item x="461"/>
        <item x="2"/>
        <item x="118"/>
        <item x="79"/>
        <item x="501"/>
        <item x="423"/>
        <item x="121"/>
        <item x="289"/>
        <item x="388"/>
        <item x="211"/>
        <item x="28"/>
        <item x="378"/>
        <item x="321"/>
        <item x="353"/>
        <item x="269"/>
        <item x="155"/>
        <item x="54"/>
        <item x="179"/>
        <item x="508"/>
        <item x="390"/>
        <item x="333"/>
        <item x="509"/>
        <item x="426"/>
        <item x="549"/>
        <item x="135"/>
        <item x="182"/>
        <item x="198"/>
        <item x="530"/>
        <item x="302"/>
        <item x="544"/>
        <item x="524"/>
        <item x="230"/>
        <item x="128"/>
        <item x="110"/>
        <item x="180"/>
        <item x="452"/>
        <item x="123"/>
        <item x="227"/>
        <item x="502"/>
        <item x="19"/>
        <item x="292"/>
        <item x="147"/>
        <item x="543"/>
        <item x="111"/>
        <item x="310"/>
        <item x="143"/>
        <item x="514"/>
        <item x="328"/>
        <item x="283"/>
        <item x="477"/>
        <item x="317"/>
        <item x="571"/>
        <item x="583"/>
        <item x="131"/>
        <item x="258"/>
        <item x="59"/>
        <item x="471"/>
        <item x="354"/>
        <item x="445"/>
        <item x="506"/>
        <item x="494"/>
        <item x="63"/>
        <item x="416"/>
        <item x="181"/>
        <item x="412"/>
        <item x="309"/>
        <item x="173"/>
        <item x="401"/>
        <item x="585"/>
        <item x="322"/>
        <item x="485"/>
        <item x="133"/>
        <item x="267"/>
        <item x="406"/>
        <item x="575"/>
        <item x="476"/>
        <item x="546"/>
        <item x="139"/>
        <item x="342"/>
        <item x="565"/>
        <item x="75"/>
        <item x="207"/>
        <item x="44"/>
        <item x="443"/>
        <item x="525"/>
        <item x="232"/>
        <item x="434"/>
        <item x="233"/>
        <item x="18"/>
        <item x="308"/>
        <item x="566"/>
        <item x="134"/>
        <item x="551"/>
        <item x="541"/>
        <item x="330"/>
        <item x="40"/>
        <item x="387"/>
        <item x="562"/>
        <item x="201"/>
        <item x="99"/>
        <item x="532"/>
        <item x="531"/>
        <item x="447"/>
        <item x="52"/>
        <item x="279"/>
        <item x="186"/>
        <item x="236"/>
        <item x="352"/>
        <item x="516"/>
        <item x="208"/>
        <item x="526"/>
        <item x="552"/>
        <item x="42"/>
        <item x="304"/>
        <item x="216"/>
        <item x="165"/>
        <item x="528"/>
        <item x="224"/>
        <item x="214"/>
        <item x="33"/>
        <item x="78"/>
        <item x="0"/>
        <item x="430"/>
        <item x="109"/>
        <item x="318"/>
        <item x="478"/>
        <item x="197"/>
        <item x="286"/>
        <item x="337"/>
        <item x="324"/>
        <item x="326"/>
        <item x="303"/>
        <item x="395"/>
        <item x="558"/>
        <item x="311"/>
        <item x="349"/>
        <item x="363"/>
        <item x="358"/>
        <item x="404"/>
        <item x="402"/>
        <item x="255"/>
        <item x="399"/>
        <item x="48"/>
        <item x="21"/>
        <item x="162"/>
        <item x="220"/>
        <item x="537"/>
        <item x="557"/>
        <item x="29"/>
        <item x="66"/>
        <item x="241"/>
        <item x="295"/>
        <item x="548"/>
        <item x="158"/>
        <item x="492"/>
        <item x="341"/>
        <item x="371"/>
        <item x="22"/>
        <item x="76"/>
        <item x="519"/>
        <item x="47"/>
        <item x="270"/>
        <item x="261"/>
        <item x="380"/>
        <item x="325"/>
        <item x="114"/>
        <item x="470"/>
        <item x="467"/>
        <item x="538"/>
        <item x="495"/>
        <item x="150"/>
        <item x="496"/>
        <item x="555"/>
        <item x="556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CD-9" fld="8" subtotal="count" baseField="8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8" type="button" dataOnly="0" labelOnly="1" outline="0" axis="axisRow" fieldPosition="0"/>
    </format>
    <format dxfId="26">
      <pivotArea dataOnly="0" labelOnly="1" fieldPosition="0">
        <references count="1">
          <reference field="8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3CF2E-E17E-4BB5-B94E-B9F07906C7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F24" firstHeaderRow="0" firstDataRow="1" firstDataCol="1" rowPageCount="1" colPageCount="1"/>
  <pivotFields count="24">
    <pivotField showAll="0"/>
    <pivotField showAll="0"/>
    <pivotField numFmtId="14" showAll="0"/>
    <pivotField numFmtId="1"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numFmtId="49" showAll="0"/>
    <pivotField showAll="0"/>
    <pivotField showAll="0">
      <items count="633">
        <item x="474"/>
        <item x="511"/>
        <item x="31"/>
        <item x="453"/>
        <item x="457"/>
        <item x="624"/>
        <item x="593"/>
        <item x="82"/>
        <item x="238"/>
        <item x="424"/>
        <item x="254"/>
        <item x="240"/>
        <item x="10"/>
        <item x="287"/>
        <item x="191"/>
        <item x="55"/>
        <item x="247"/>
        <item x="615"/>
        <item x="23"/>
        <item x="620"/>
        <item x="265"/>
        <item x="629"/>
        <item x="425"/>
        <item x="156"/>
        <item x="93"/>
        <item x="614"/>
        <item x="601"/>
        <item x="338"/>
        <item x="439"/>
        <item x="449"/>
        <item x="278"/>
        <item x="301"/>
        <item x="323"/>
        <item x="332"/>
        <item x="607"/>
        <item x="464"/>
        <item x="429"/>
        <item x="458"/>
        <item x="437"/>
        <item x="124"/>
        <item x="291"/>
        <item x="4"/>
        <item x="346"/>
        <item x="580"/>
        <item x="468"/>
        <item x="595"/>
        <item x="417"/>
        <item x="152"/>
        <item x="100"/>
        <item x="45"/>
        <item x="225"/>
        <item x="87"/>
        <item x="144"/>
        <item x="623"/>
        <item x="522"/>
        <item x="277"/>
        <item x="108"/>
        <item x="617"/>
        <item x="335"/>
        <item x="606"/>
        <item x="164"/>
        <item x="7"/>
        <item x="475"/>
        <item x="272"/>
        <item x="260"/>
        <item x="473"/>
        <item x="578"/>
        <item x="137"/>
        <item x="604"/>
        <item x="334"/>
        <item x="503"/>
        <item x="234"/>
        <item x="448"/>
        <item x="327"/>
        <item x="483"/>
        <item x="367"/>
        <item x="621"/>
        <item x="625"/>
        <item x="104"/>
        <item x="442"/>
        <item x="374"/>
        <item x="462"/>
        <item x="43"/>
        <item x="149"/>
        <item x="472"/>
        <item x="145"/>
        <item x="314"/>
        <item x="94"/>
        <item x="178"/>
        <item x="37"/>
        <item x="382"/>
        <item x="357"/>
        <item x="259"/>
        <item x="611"/>
        <item x="630"/>
        <item x="98"/>
        <item x="594"/>
        <item x="32"/>
        <item x="80"/>
        <item x="398"/>
        <item x="69"/>
        <item x="596"/>
        <item x="520"/>
        <item x="20"/>
        <item x="605"/>
        <item x="51"/>
        <item x="56"/>
        <item x="420"/>
        <item x="355"/>
        <item x="115"/>
        <item x="282"/>
        <item x="383"/>
        <item x="339"/>
        <item x="608"/>
        <item x="386"/>
        <item x="62"/>
        <item x="499"/>
        <item x="427"/>
        <item x="592"/>
        <item x="628"/>
        <item x="266"/>
        <item x="597"/>
        <item x="221"/>
        <item x="253"/>
        <item x="488"/>
        <item x="263"/>
        <item x="184"/>
        <item x="622"/>
        <item x="405"/>
        <item x="244"/>
        <item x="70"/>
        <item x="394"/>
        <item x="163"/>
        <item x="107"/>
        <item x="487"/>
        <item x="313"/>
        <item x="151"/>
        <item x="222"/>
        <item x="91"/>
        <item x="210"/>
        <item x="618"/>
        <item x="273"/>
        <item x="407"/>
        <item x="456"/>
        <item x="141"/>
        <item x="319"/>
        <item x="421"/>
        <item x="119"/>
        <item x="364"/>
        <item x="403"/>
        <item x="587"/>
        <item x="219"/>
        <item x="61"/>
        <item x="428"/>
        <item x="505"/>
        <item x="285"/>
        <item x="375"/>
        <item x="521"/>
        <item x="589"/>
        <item x="500"/>
        <item x="89"/>
        <item x="306"/>
        <item x="202"/>
        <item x="249"/>
        <item x="486"/>
        <item x="112"/>
        <item x="577"/>
        <item x="466"/>
        <item x="231"/>
        <item x="250"/>
        <item x="320"/>
        <item x="384"/>
        <item x="612"/>
        <item x="81"/>
        <item x="490"/>
        <item x="12"/>
        <item x="376"/>
        <item x="361"/>
        <item x="377"/>
        <item x="368"/>
        <item x="369"/>
        <item x="347"/>
        <item x="591"/>
        <item x="116"/>
        <item x="619"/>
        <item x="441"/>
        <item x="626"/>
        <item x="153"/>
        <item x="127"/>
        <item x="106"/>
        <item x="391"/>
        <item x="331"/>
        <item x="603"/>
        <item x="534"/>
        <item x="366"/>
        <item x="599"/>
        <item x="312"/>
        <item x="297"/>
        <item x="535"/>
        <item x="226"/>
        <item x="600"/>
        <item x="343"/>
        <item x="400"/>
        <item x="251"/>
        <item x="365"/>
        <item x="125"/>
        <item x="616"/>
        <item x="229"/>
        <item x="293"/>
        <item x="41"/>
        <item x="132"/>
        <item x="422"/>
        <item x="275"/>
        <item x="582"/>
        <item x="479"/>
        <item x="627"/>
        <item x="598"/>
        <item x="455"/>
        <item x="159"/>
        <item x="459"/>
        <item x="631"/>
        <item x="517"/>
        <item x="512"/>
        <item x="463"/>
        <item x="609"/>
        <item x="122"/>
        <item x="414"/>
        <item x="274"/>
        <item x="190"/>
        <item x="117"/>
        <item x="160"/>
        <item x="86"/>
        <item x="418"/>
        <item x="83"/>
        <item x="579"/>
        <item x="36"/>
        <item x="469"/>
        <item x="39"/>
        <item x="14"/>
        <item x="30"/>
        <item x="584"/>
        <item x="413"/>
        <item x="271"/>
        <item x="103"/>
        <item x="65"/>
        <item x="26"/>
        <item x="215"/>
        <item x="72"/>
        <item x="161"/>
        <item x="84"/>
        <item x="480"/>
        <item x="613"/>
        <item x="24"/>
        <item x="120"/>
        <item x="602"/>
        <item x="586"/>
        <item x="49"/>
        <item x="142"/>
        <item x="64"/>
        <item x="451"/>
        <item x="482"/>
        <item x="481"/>
        <item x="329"/>
        <item x="188"/>
        <item x="362"/>
        <item x="256"/>
        <item x="373"/>
        <item x="168"/>
        <item x="218"/>
        <item x="73"/>
        <item x="16"/>
        <item x="372"/>
        <item x="113"/>
        <item x="53"/>
        <item x="126"/>
        <item x="438"/>
        <item x="67"/>
        <item x="409"/>
        <item x="95"/>
        <item x="101"/>
        <item x="97"/>
        <item x="553"/>
        <item x="280"/>
        <item x="167"/>
        <item x="252"/>
        <item x="300"/>
        <item x="239"/>
        <item x="203"/>
        <item x="176"/>
        <item x="88"/>
        <item x="154"/>
        <item x="38"/>
        <item x="34"/>
        <item x="296"/>
        <item x="397"/>
        <item x="57"/>
        <item x="533"/>
        <item x="444"/>
        <item x="35"/>
        <item x="454"/>
        <item x="450"/>
        <item x="129"/>
        <item x="529"/>
        <item x="170"/>
        <item x="356"/>
        <item x="193"/>
        <item x="610"/>
        <item x="199"/>
        <item x="392"/>
        <item x="276"/>
        <item x="415"/>
        <item x="212"/>
        <item x="172"/>
        <item x="15"/>
        <item x="92"/>
        <item x="148"/>
        <item x="174"/>
        <item x="183"/>
        <item x="187"/>
        <item x="175"/>
        <item x="204"/>
        <item x="419"/>
        <item x="246"/>
        <item x="228"/>
        <item x="351"/>
        <item x="206"/>
        <item x="345"/>
        <item x="237"/>
        <item x="130"/>
        <item x="157"/>
        <item x="567"/>
        <item x="13"/>
        <item x="11"/>
        <item x="539"/>
        <item x="9"/>
        <item x="432"/>
        <item x="58"/>
        <item x="491"/>
        <item x="570"/>
        <item x="8"/>
        <item x="498"/>
        <item x="166"/>
        <item x="518"/>
        <item x="576"/>
        <item x="25"/>
        <item x="547"/>
        <item x="196"/>
        <item x="568"/>
        <item x="268"/>
        <item x="74"/>
        <item x="146"/>
        <item x="523"/>
        <item x="217"/>
        <item x="316"/>
        <item x="484"/>
        <item x="410"/>
        <item x="569"/>
        <item x="27"/>
        <item x="169"/>
        <item x="411"/>
        <item x="299"/>
        <item x="574"/>
        <item x="223"/>
        <item x="307"/>
        <item x="359"/>
        <item x="105"/>
        <item x="171"/>
        <item x="460"/>
        <item x="195"/>
        <item x="68"/>
        <item x="200"/>
        <item x="96"/>
        <item x="60"/>
        <item x="440"/>
        <item x="315"/>
        <item x="5"/>
        <item x="433"/>
        <item x="436"/>
        <item x="536"/>
        <item x="385"/>
        <item x="243"/>
        <item x="140"/>
        <item x="381"/>
        <item x="590"/>
        <item x="431"/>
        <item x="340"/>
        <item x="177"/>
        <item x="305"/>
        <item x="71"/>
        <item x="257"/>
        <item x="540"/>
        <item x="46"/>
        <item x="248"/>
        <item x="360"/>
        <item x="572"/>
        <item x="284"/>
        <item x="513"/>
        <item x="281"/>
        <item x="542"/>
        <item x="561"/>
        <item x="138"/>
        <item x="396"/>
        <item x="560"/>
        <item x="185"/>
        <item x="136"/>
        <item x="242"/>
        <item x="209"/>
        <item x="545"/>
        <item x="194"/>
        <item x="189"/>
        <item x="435"/>
        <item x="264"/>
        <item x="559"/>
        <item x="497"/>
        <item x="235"/>
        <item x="493"/>
        <item x="90"/>
        <item x="489"/>
        <item x="379"/>
        <item x="213"/>
        <item x="17"/>
        <item x="389"/>
        <item x="336"/>
        <item x="465"/>
        <item x="588"/>
        <item x="102"/>
        <item x="350"/>
        <item x="515"/>
        <item x="294"/>
        <item x="446"/>
        <item x="1"/>
        <item x="370"/>
        <item x="510"/>
        <item x="408"/>
        <item x="563"/>
        <item x="245"/>
        <item x="262"/>
        <item x="205"/>
        <item x="77"/>
        <item x="550"/>
        <item x="298"/>
        <item x="507"/>
        <item x="348"/>
        <item x="527"/>
        <item x="564"/>
        <item x="554"/>
        <item x="573"/>
        <item x="504"/>
        <item x="581"/>
        <item x="3"/>
        <item x="192"/>
        <item x="344"/>
        <item x="85"/>
        <item x="288"/>
        <item x="290"/>
        <item x="50"/>
        <item x="393"/>
        <item x="461"/>
        <item x="2"/>
        <item x="118"/>
        <item x="79"/>
        <item x="501"/>
        <item x="423"/>
        <item x="121"/>
        <item x="289"/>
        <item x="388"/>
        <item x="211"/>
        <item x="28"/>
        <item x="378"/>
        <item x="321"/>
        <item x="353"/>
        <item x="269"/>
        <item x="155"/>
        <item x="54"/>
        <item x="179"/>
        <item x="508"/>
        <item x="390"/>
        <item x="333"/>
        <item x="509"/>
        <item x="426"/>
        <item x="549"/>
        <item x="135"/>
        <item x="182"/>
        <item x="198"/>
        <item x="530"/>
        <item x="302"/>
        <item x="544"/>
        <item x="524"/>
        <item x="230"/>
        <item x="128"/>
        <item x="110"/>
        <item x="180"/>
        <item x="452"/>
        <item x="123"/>
        <item x="227"/>
        <item x="502"/>
        <item x="19"/>
        <item x="292"/>
        <item x="147"/>
        <item x="543"/>
        <item x="111"/>
        <item x="310"/>
        <item x="143"/>
        <item x="514"/>
        <item x="328"/>
        <item x="283"/>
        <item x="477"/>
        <item x="317"/>
        <item x="571"/>
        <item x="583"/>
        <item x="131"/>
        <item x="258"/>
        <item x="59"/>
        <item x="471"/>
        <item x="354"/>
        <item x="445"/>
        <item x="506"/>
        <item x="494"/>
        <item x="63"/>
        <item x="416"/>
        <item x="181"/>
        <item x="412"/>
        <item x="309"/>
        <item x="173"/>
        <item x="401"/>
        <item x="585"/>
        <item x="322"/>
        <item x="485"/>
        <item x="133"/>
        <item x="267"/>
        <item x="406"/>
        <item x="575"/>
        <item x="476"/>
        <item x="546"/>
        <item x="139"/>
        <item x="342"/>
        <item x="565"/>
        <item x="75"/>
        <item x="207"/>
        <item x="44"/>
        <item x="443"/>
        <item x="525"/>
        <item x="232"/>
        <item x="434"/>
        <item x="233"/>
        <item x="18"/>
        <item x="308"/>
        <item x="566"/>
        <item x="134"/>
        <item x="551"/>
        <item x="541"/>
        <item x="330"/>
        <item x="40"/>
        <item x="387"/>
        <item x="562"/>
        <item x="201"/>
        <item x="99"/>
        <item x="532"/>
        <item x="531"/>
        <item x="447"/>
        <item x="52"/>
        <item x="279"/>
        <item x="186"/>
        <item x="236"/>
        <item x="352"/>
        <item x="516"/>
        <item x="208"/>
        <item x="526"/>
        <item x="552"/>
        <item x="42"/>
        <item x="304"/>
        <item x="216"/>
        <item x="165"/>
        <item x="528"/>
        <item x="224"/>
        <item x="214"/>
        <item x="33"/>
        <item x="78"/>
        <item x="0"/>
        <item x="430"/>
        <item x="109"/>
        <item x="318"/>
        <item x="478"/>
        <item x="197"/>
        <item x="286"/>
        <item x="337"/>
        <item x="324"/>
        <item x="326"/>
        <item x="303"/>
        <item x="395"/>
        <item x="558"/>
        <item x="311"/>
        <item x="349"/>
        <item x="363"/>
        <item x="358"/>
        <item x="404"/>
        <item x="402"/>
        <item x="255"/>
        <item x="399"/>
        <item x="48"/>
        <item x="21"/>
        <item x="162"/>
        <item x="220"/>
        <item x="537"/>
        <item x="557"/>
        <item x="29"/>
        <item x="66"/>
        <item x="241"/>
        <item x="295"/>
        <item x="548"/>
        <item x="158"/>
        <item x="492"/>
        <item x="341"/>
        <item x="371"/>
        <item x="22"/>
        <item x="76"/>
        <item x="519"/>
        <item x="47"/>
        <item x="270"/>
        <item x="261"/>
        <item x="380"/>
        <item x="325"/>
        <item x="114"/>
        <item x="470"/>
        <item x="467"/>
        <item x="538"/>
        <item x="495"/>
        <item x="150"/>
        <item x="496"/>
        <item x="555"/>
        <item x="556"/>
        <item x="6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dataField="1" showAll="0"/>
    <pivotField showAll="0"/>
    <pivotField showAll="0"/>
    <pivotField dataField="1" showAll="0"/>
    <pivotField showAll="0"/>
    <pivotField dataField="1" showAll="0"/>
    <pivotField showAll="0" defaultSubtotal="0"/>
    <pivotField showAll="0" defaultSubtotal="0"/>
    <pivotField showAll="0" defaultSubtotal="0">
      <items count="5">
        <item x="1"/>
        <item x="2"/>
        <item x="3"/>
        <item x="0"/>
        <item x="4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2" item="1" hier="-1"/>
  </pageFields>
  <dataFields count="5">
    <dataField name="Sum of Tested in 2015" fld="16" baseField="0" baseItem="0"/>
    <dataField name="Sum of Count" fld="13" baseField="0" baseItem="0"/>
    <dataField name="Sum of Less then 8 in 2015" fld="18" baseField="0" baseItem="0"/>
    <dataField name="Sum of percent of tested 2015" fld="22" baseField="5" baseItem="6" numFmtId="10"/>
    <dataField name="Sum of Percent less then 8.0" fld="23" baseField="5" baseItem="6" numFmtId="10"/>
  </dataFields>
  <formats count="11">
    <format dxfId="40">
      <pivotArea type="all" dataOnly="0" outline="0" fieldPosition="0"/>
    </format>
    <format dxfId="39">
      <pivotArea collapsedLevelsAreSubtotals="1" fieldPosition="0">
        <references count="2">
          <reference field="4294967294" count="1" selected="0">
            <x v="3"/>
          </reference>
          <reference field="5" count="1">
            <x v="1"/>
          </reference>
        </references>
      </pivotArea>
    </format>
    <format dxfId="38">
      <pivotArea collapsedLevelsAreSubtotals="1" fieldPosition="0">
        <references count="2">
          <reference field="4294967294" count="1" selected="0">
            <x v="4"/>
          </reference>
          <reference field="5" count="1">
            <x v="4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4"/>
          </reference>
          <reference field="5" count="1">
            <x v="4"/>
          </reference>
        </references>
      </pivotArea>
    </format>
    <format dxfId="36">
      <pivotArea collapsedLevelsAreSubtotals="1" fieldPosition="0">
        <references count="2">
          <reference field="4294967294" count="1" selected="0">
            <x v="3"/>
          </reference>
          <reference field="5" count="1">
            <x v="1"/>
          </reference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5" type="button" dataOnly="0" labelOnly="1" outline="0" axis="axisRow" fieldPosition="0"/>
    </format>
    <format dxfId="32">
      <pivotArea dataOnly="0" labelOnly="1" fieldPosition="0">
        <references count="1">
          <reference field="5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onditionalFormats count="2"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4"/>
            </reference>
            <reference field="5" count="0" selected="0"/>
          </references>
        </pivotArea>
      </pivotAreas>
    </conditionalFormat>
    <conditionalFormat scope="field" type="all" priority="4">
      <pivotAreas count="1">
        <pivotArea outline="0" collapsedLevelsAreSubtotals="1" fieldPosition="0">
          <references count="2">
            <reference field="4294967294" count="1" selected="0">
              <x v="3"/>
            </reference>
            <reference field="5" count="0" selected="0"/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7D545-9B88-408A-B002-37850EC98AF6}" name="PivotTable7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H7" firstHeaderRow="1" firstDataRow="1" firstDataCol="1" rowPageCount="1" colPageCount="1"/>
  <pivotFields count="24">
    <pivotField showAll="0"/>
    <pivotField showAll="0"/>
    <pivotField numFmtId="14" showAll="0"/>
    <pivotField numFmtId="1" showAll="0"/>
    <pivotField showAll="0"/>
    <pivotField showAll="0"/>
    <pivotField showAll="0"/>
    <pivotField showAll="0"/>
    <pivotField numFmtId="49" showAll="0"/>
    <pivotField showAll="0"/>
    <pivotField showAll="0">
      <items count="633">
        <item x="474"/>
        <item x="511"/>
        <item x="31"/>
        <item x="453"/>
        <item x="457"/>
        <item x="624"/>
        <item x="593"/>
        <item x="82"/>
        <item x="238"/>
        <item x="424"/>
        <item x="254"/>
        <item x="240"/>
        <item x="10"/>
        <item x="287"/>
        <item x="191"/>
        <item x="55"/>
        <item x="247"/>
        <item x="615"/>
        <item x="23"/>
        <item x="620"/>
        <item x="265"/>
        <item x="629"/>
        <item x="425"/>
        <item x="156"/>
        <item x="93"/>
        <item x="614"/>
        <item x="601"/>
        <item x="338"/>
        <item x="439"/>
        <item x="449"/>
        <item x="278"/>
        <item x="301"/>
        <item x="323"/>
        <item x="332"/>
        <item x="607"/>
        <item x="464"/>
        <item x="429"/>
        <item x="458"/>
        <item x="437"/>
        <item x="124"/>
        <item x="291"/>
        <item x="4"/>
        <item x="346"/>
        <item x="580"/>
        <item x="468"/>
        <item x="595"/>
        <item x="417"/>
        <item x="152"/>
        <item x="100"/>
        <item x="45"/>
        <item x="225"/>
        <item x="87"/>
        <item x="144"/>
        <item x="623"/>
        <item x="522"/>
        <item x="277"/>
        <item x="108"/>
        <item x="617"/>
        <item x="335"/>
        <item x="606"/>
        <item x="164"/>
        <item x="7"/>
        <item x="475"/>
        <item x="272"/>
        <item x="260"/>
        <item x="473"/>
        <item x="578"/>
        <item x="137"/>
        <item x="604"/>
        <item x="334"/>
        <item x="503"/>
        <item x="234"/>
        <item x="448"/>
        <item x="327"/>
        <item x="483"/>
        <item x="367"/>
        <item x="621"/>
        <item x="625"/>
        <item x="104"/>
        <item x="442"/>
        <item x="374"/>
        <item x="462"/>
        <item x="43"/>
        <item x="149"/>
        <item x="472"/>
        <item x="145"/>
        <item x="314"/>
        <item x="94"/>
        <item x="178"/>
        <item x="37"/>
        <item x="382"/>
        <item x="357"/>
        <item x="259"/>
        <item x="611"/>
        <item x="630"/>
        <item x="98"/>
        <item x="594"/>
        <item x="32"/>
        <item x="80"/>
        <item x="398"/>
        <item x="69"/>
        <item x="596"/>
        <item x="520"/>
        <item x="20"/>
        <item x="605"/>
        <item x="51"/>
        <item x="56"/>
        <item x="420"/>
        <item x="355"/>
        <item x="115"/>
        <item x="282"/>
        <item x="383"/>
        <item x="339"/>
        <item x="608"/>
        <item x="386"/>
        <item x="62"/>
        <item x="499"/>
        <item x="427"/>
        <item x="592"/>
        <item x="628"/>
        <item x="266"/>
        <item x="597"/>
        <item x="221"/>
        <item x="253"/>
        <item x="488"/>
        <item x="263"/>
        <item x="184"/>
        <item x="622"/>
        <item x="405"/>
        <item x="244"/>
        <item x="70"/>
        <item x="394"/>
        <item x="163"/>
        <item x="107"/>
        <item x="487"/>
        <item x="313"/>
        <item x="151"/>
        <item x="222"/>
        <item x="91"/>
        <item x="210"/>
        <item x="618"/>
        <item x="273"/>
        <item x="407"/>
        <item x="456"/>
        <item x="141"/>
        <item x="319"/>
        <item x="421"/>
        <item x="119"/>
        <item x="364"/>
        <item x="403"/>
        <item x="587"/>
        <item x="219"/>
        <item x="61"/>
        <item x="428"/>
        <item x="505"/>
        <item x="285"/>
        <item x="375"/>
        <item x="521"/>
        <item x="589"/>
        <item x="500"/>
        <item x="89"/>
        <item x="306"/>
        <item x="202"/>
        <item x="249"/>
        <item x="486"/>
        <item x="112"/>
        <item x="577"/>
        <item x="466"/>
        <item x="231"/>
        <item x="250"/>
        <item x="320"/>
        <item x="384"/>
        <item x="612"/>
        <item x="81"/>
        <item x="490"/>
        <item x="12"/>
        <item x="376"/>
        <item x="361"/>
        <item x="377"/>
        <item x="368"/>
        <item x="369"/>
        <item x="347"/>
        <item x="591"/>
        <item x="116"/>
        <item x="619"/>
        <item x="441"/>
        <item x="626"/>
        <item x="153"/>
        <item x="127"/>
        <item x="106"/>
        <item x="391"/>
        <item x="331"/>
        <item x="603"/>
        <item x="534"/>
        <item x="366"/>
        <item x="599"/>
        <item x="312"/>
        <item x="297"/>
        <item x="535"/>
        <item x="226"/>
        <item x="600"/>
        <item x="343"/>
        <item x="400"/>
        <item x="251"/>
        <item x="365"/>
        <item x="125"/>
        <item x="616"/>
        <item x="229"/>
        <item x="293"/>
        <item x="41"/>
        <item x="132"/>
        <item x="422"/>
        <item x="275"/>
        <item x="582"/>
        <item x="479"/>
        <item x="627"/>
        <item x="598"/>
        <item x="455"/>
        <item x="159"/>
        <item x="459"/>
        <item x="631"/>
        <item x="517"/>
        <item x="512"/>
        <item x="463"/>
        <item x="609"/>
        <item x="122"/>
        <item x="414"/>
        <item x="274"/>
        <item x="190"/>
        <item x="117"/>
        <item x="160"/>
        <item x="86"/>
        <item x="418"/>
        <item x="83"/>
        <item x="579"/>
        <item x="36"/>
        <item x="469"/>
        <item x="39"/>
        <item x="14"/>
        <item x="30"/>
        <item x="584"/>
        <item x="413"/>
        <item x="271"/>
        <item x="103"/>
        <item x="65"/>
        <item x="26"/>
        <item x="215"/>
        <item x="72"/>
        <item x="161"/>
        <item x="84"/>
        <item x="480"/>
        <item x="613"/>
        <item x="24"/>
        <item x="120"/>
        <item x="602"/>
        <item x="586"/>
        <item x="49"/>
        <item x="142"/>
        <item x="64"/>
        <item x="451"/>
        <item x="482"/>
        <item x="481"/>
        <item x="329"/>
        <item x="188"/>
        <item x="362"/>
        <item x="256"/>
        <item x="373"/>
        <item x="168"/>
        <item x="218"/>
        <item x="73"/>
        <item x="16"/>
        <item x="372"/>
        <item x="113"/>
        <item x="53"/>
        <item x="126"/>
        <item x="438"/>
        <item x="67"/>
        <item x="409"/>
        <item x="95"/>
        <item x="101"/>
        <item x="97"/>
        <item x="553"/>
        <item x="280"/>
        <item x="167"/>
        <item x="252"/>
        <item x="300"/>
        <item x="239"/>
        <item x="203"/>
        <item x="176"/>
        <item x="88"/>
        <item x="154"/>
        <item x="38"/>
        <item x="34"/>
        <item x="296"/>
        <item x="397"/>
        <item x="57"/>
        <item x="533"/>
        <item x="444"/>
        <item x="35"/>
        <item x="454"/>
        <item x="450"/>
        <item x="129"/>
        <item x="529"/>
        <item x="170"/>
        <item x="356"/>
        <item x="193"/>
        <item x="610"/>
        <item x="199"/>
        <item x="392"/>
        <item x="276"/>
        <item x="415"/>
        <item x="212"/>
        <item x="172"/>
        <item x="15"/>
        <item x="92"/>
        <item x="148"/>
        <item x="174"/>
        <item x="183"/>
        <item x="187"/>
        <item x="175"/>
        <item x="204"/>
        <item x="419"/>
        <item x="246"/>
        <item x="228"/>
        <item x="351"/>
        <item x="206"/>
        <item x="345"/>
        <item x="237"/>
        <item x="130"/>
        <item x="157"/>
        <item x="567"/>
        <item x="13"/>
        <item x="11"/>
        <item x="539"/>
        <item x="9"/>
        <item x="432"/>
        <item x="58"/>
        <item x="491"/>
        <item x="570"/>
        <item x="8"/>
        <item x="498"/>
        <item x="166"/>
        <item x="518"/>
        <item x="576"/>
        <item x="25"/>
        <item x="547"/>
        <item x="196"/>
        <item x="568"/>
        <item x="268"/>
        <item x="74"/>
        <item x="146"/>
        <item x="523"/>
        <item x="217"/>
        <item x="316"/>
        <item x="484"/>
        <item x="410"/>
        <item x="569"/>
        <item x="27"/>
        <item x="169"/>
        <item x="411"/>
        <item x="299"/>
        <item x="574"/>
        <item x="223"/>
        <item x="307"/>
        <item x="359"/>
        <item x="105"/>
        <item x="171"/>
        <item x="460"/>
        <item x="195"/>
        <item x="68"/>
        <item x="200"/>
        <item x="96"/>
        <item x="60"/>
        <item x="440"/>
        <item x="315"/>
        <item x="5"/>
        <item x="433"/>
        <item x="436"/>
        <item x="536"/>
        <item x="385"/>
        <item x="243"/>
        <item x="140"/>
        <item x="381"/>
        <item x="590"/>
        <item x="431"/>
        <item x="340"/>
        <item x="177"/>
        <item x="305"/>
        <item x="71"/>
        <item x="257"/>
        <item x="540"/>
        <item x="46"/>
        <item x="248"/>
        <item x="360"/>
        <item x="572"/>
        <item x="284"/>
        <item x="513"/>
        <item x="281"/>
        <item x="542"/>
        <item x="561"/>
        <item x="138"/>
        <item x="396"/>
        <item x="560"/>
        <item x="185"/>
        <item x="136"/>
        <item x="242"/>
        <item x="209"/>
        <item x="545"/>
        <item x="194"/>
        <item x="189"/>
        <item x="435"/>
        <item x="264"/>
        <item x="559"/>
        <item x="497"/>
        <item x="235"/>
        <item x="493"/>
        <item x="90"/>
        <item x="489"/>
        <item x="379"/>
        <item x="213"/>
        <item x="17"/>
        <item x="389"/>
        <item x="336"/>
        <item x="465"/>
        <item x="588"/>
        <item x="102"/>
        <item x="350"/>
        <item x="515"/>
        <item x="294"/>
        <item x="446"/>
        <item x="1"/>
        <item x="370"/>
        <item x="510"/>
        <item x="408"/>
        <item x="563"/>
        <item x="245"/>
        <item x="262"/>
        <item x="205"/>
        <item x="77"/>
        <item x="550"/>
        <item x="298"/>
        <item x="507"/>
        <item x="348"/>
        <item x="527"/>
        <item x="564"/>
        <item x="554"/>
        <item x="573"/>
        <item x="504"/>
        <item x="581"/>
        <item x="3"/>
        <item x="192"/>
        <item x="344"/>
        <item x="85"/>
        <item x="288"/>
        <item x="290"/>
        <item x="50"/>
        <item x="393"/>
        <item x="461"/>
        <item x="2"/>
        <item x="118"/>
        <item x="79"/>
        <item x="501"/>
        <item x="423"/>
        <item x="121"/>
        <item x="289"/>
        <item x="388"/>
        <item x="211"/>
        <item x="28"/>
        <item x="378"/>
        <item x="321"/>
        <item x="353"/>
        <item x="269"/>
        <item x="155"/>
        <item x="54"/>
        <item x="179"/>
        <item x="508"/>
        <item x="390"/>
        <item x="333"/>
        <item x="509"/>
        <item x="426"/>
        <item x="549"/>
        <item x="135"/>
        <item x="182"/>
        <item x="198"/>
        <item x="530"/>
        <item x="302"/>
        <item x="544"/>
        <item x="524"/>
        <item x="230"/>
        <item x="128"/>
        <item x="110"/>
        <item x="180"/>
        <item x="452"/>
        <item x="123"/>
        <item x="227"/>
        <item x="502"/>
        <item x="19"/>
        <item x="292"/>
        <item x="147"/>
        <item x="543"/>
        <item x="111"/>
        <item x="310"/>
        <item x="143"/>
        <item x="514"/>
        <item x="328"/>
        <item x="283"/>
        <item x="477"/>
        <item x="317"/>
        <item x="571"/>
        <item x="583"/>
        <item x="131"/>
        <item x="258"/>
        <item x="59"/>
        <item x="471"/>
        <item x="354"/>
        <item x="445"/>
        <item x="506"/>
        <item x="494"/>
        <item x="63"/>
        <item x="416"/>
        <item x="181"/>
        <item x="412"/>
        <item x="309"/>
        <item x="173"/>
        <item x="401"/>
        <item x="585"/>
        <item x="322"/>
        <item x="485"/>
        <item x="133"/>
        <item x="267"/>
        <item x="406"/>
        <item x="575"/>
        <item x="476"/>
        <item x="546"/>
        <item x="139"/>
        <item x="342"/>
        <item x="565"/>
        <item x="75"/>
        <item x="207"/>
        <item x="44"/>
        <item x="443"/>
        <item x="525"/>
        <item x="232"/>
        <item x="434"/>
        <item x="233"/>
        <item x="18"/>
        <item x="308"/>
        <item x="566"/>
        <item x="134"/>
        <item x="551"/>
        <item x="541"/>
        <item x="330"/>
        <item x="40"/>
        <item x="387"/>
        <item x="562"/>
        <item x="201"/>
        <item x="99"/>
        <item x="532"/>
        <item x="531"/>
        <item x="447"/>
        <item x="52"/>
        <item x="279"/>
        <item x="186"/>
        <item x="236"/>
        <item x="352"/>
        <item x="516"/>
        <item x="208"/>
        <item x="526"/>
        <item x="552"/>
        <item x="42"/>
        <item x="304"/>
        <item x="216"/>
        <item x="165"/>
        <item x="528"/>
        <item x="224"/>
        <item x="214"/>
        <item x="33"/>
        <item x="78"/>
        <item x="0"/>
        <item x="430"/>
        <item x="109"/>
        <item x="318"/>
        <item x="478"/>
        <item x="197"/>
        <item x="286"/>
        <item x="337"/>
        <item x="324"/>
        <item x="326"/>
        <item x="303"/>
        <item x="395"/>
        <item x="558"/>
        <item x="311"/>
        <item x="349"/>
        <item x="363"/>
        <item x="358"/>
        <item x="404"/>
        <item x="402"/>
        <item x="255"/>
        <item x="399"/>
        <item x="48"/>
        <item x="21"/>
        <item x="162"/>
        <item x="220"/>
        <item x="537"/>
        <item x="557"/>
        <item x="29"/>
        <item x="66"/>
        <item x="241"/>
        <item x="295"/>
        <item x="548"/>
        <item x="158"/>
        <item x="492"/>
        <item x="341"/>
        <item x="371"/>
        <item x="22"/>
        <item x="76"/>
        <item x="519"/>
        <item x="47"/>
        <item x="270"/>
        <item x="261"/>
        <item x="380"/>
        <item x="325"/>
        <item x="114"/>
        <item x="470"/>
        <item x="467"/>
        <item x="538"/>
        <item x="495"/>
        <item x="150"/>
        <item x="496"/>
        <item x="555"/>
        <item x="556"/>
        <item x="6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 defaultSubtotal="0"/>
    <pivotField showAll="0" defaultSubtotal="0"/>
    <pivotField showAll="0" defaultSubtotal="0">
      <items count="5">
        <item x="1"/>
        <item x="2"/>
        <item x="3"/>
        <item x="0"/>
        <item x="4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1">
    <pageField fld="12" item="1" hier="-1"/>
  </pageFields>
  <dataFields count="3">
    <dataField name="Sum of Less then 8 in 2015" fld="18" baseField="0" baseItem="0"/>
    <dataField name="Sum of Tested in 2015" fld="16" baseField="0" baseItem="0"/>
    <dataField name="Sum of Percent less then 8.0" fld="23" baseField="0" baseItem="0"/>
  </dataFields>
  <formats count="6">
    <format dxfId="46">
      <pivotArea collapsedLevelsAreSubtotals="1" fieldPosition="0">
        <references count="1">
          <reference field="4294967294" count="1">
            <x v="2"/>
          </reference>
        </references>
      </pivotArea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-2" type="button" dataOnly="0" labelOnly="1" outline="0" axis="axisRow" fieldPosition="0"/>
    </format>
    <format dxfId="4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">
      <pivotArea dataOnly="0" labelOnly="1" grandCol="1" outline="0" axis="axisCol" fieldPosition="0"/>
    </format>
  </formats>
  <pivotTableStyleInfo name="PivotStyleLight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D2220-B3CC-4C42-9973-039E082FC790}" name="Table1" displayName="Table1" ref="A1:S3002" totalsRowShown="0">
  <tableColumns count="19">
    <tableColumn id="1" xr3:uid="{6BD9DEC3-1BBC-400D-A323-352A1F9C463F}" name="PatientID"/>
    <tableColumn id="2" xr3:uid="{9A01471D-2578-4876-8B96-180811C6EB44}" name="Gender"/>
    <tableColumn id="3" xr3:uid="{D672D735-FA6D-42C8-863B-A3652FD52CF8}" name="Birthdate" dataDxfId="58"/>
    <tableColumn id="4" xr3:uid="{2CE543E9-1A0D-4101-A598-0527CF0A4DC4}" name="Age" dataDxfId="57">
      <calculatedColumnFormula>INT((TODAY()-C2)/365)</calculatedColumnFormula>
    </tableColumn>
    <tableColumn id="5" xr3:uid="{E3F47A0D-37FF-4D4F-BA82-BD2B81C4DA17}" name="Status"/>
    <tableColumn id="6" xr3:uid="{6D835A14-49C8-4BA7-B576-1D438CAD52EF}" name="PCP"/>
    <tableColumn id="7" xr3:uid="{1D8BFFAE-6D15-4796-946B-7032432FE213}" name="RaceID"/>
    <tableColumn id="8" xr3:uid="{ADBBABBB-0B4C-4453-B818-5E879296B8FA}" name="Race"/>
    <tableColumn id="9" xr3:uid="{7C863848-2700-4AE4-8761-C39B4F364F90}" name="ICD-9" dataDxfId="56"/>
    <tableColumn id="10" xr3:uid="{B01EEB3D-1838-49DD-B2E3-8E611DFBAA7D}" name="Labname"/>
    <tableColumn id="11" xr3:uid="{93E9595B-56A6-479E-ADC2-69065755E640}" name="Labdate" dataDxfId="55"/>
    <tableColumn id="12" xr3:uid="{0F4AAD44-A25E-4DD6-870A-39236EEBBC6F}" name="Labvalue" dataDxfId="54"/>
    <tableColumn id="13" xr3:uid="{669032D4-FF67-4AE2-B215-517997ECC034}" name="Age 18-75" dataDxfId="53">
      <calculatedColumnFormula>IF(AND(Table1[[#This Row],[Age]]&gt;17,Table1[[#This Row],[Age]]&lt;76),"1","0")</calculatedColumnFormula>
    </tableColumn>
    <tableColumn id="14" xr3:uid="{9231CD9A-64BE-4C81-8B24-DE1FE264DEF2}" name="Count" dataDxfId="52">
      <calculatedColumnFormula>1</calculatedColumnFormula>
    </tableColumn>
    <tableColumn id="15" xr3:uid="{E87881E2-98B1-4578-98B6-0E1A09377DE8}" name="test completed" dataDxfId="51">
      <calculatedColumnFormula>IF(Table1[[#This Row],[Labdate]]="",0,IF(Table1[[#This Row],[Labvalue]]="",0,1))</calculatedColumnFormula>
    </tableColumn>
    <tableColumn id="16" xr3:uid="{DC3A3FA0-9D29-4D3B-8CC0-D12559303C46}" name="Year 2015" dataDxfId="50">
      <calculatedColumnFormula>IF(YEAR(Table1[[#This Row],[Labdate]]) = 2015,1,0)</calculatedColumnFormula>
    </tableColumn>
    <tableColumn id="17" xr3:uid="{D690041D-63FE-4FDD-942A-8F24694A9CBD}" name="Tested in 2015" dataDxfId="49">
      <calculatedColumnFormula>IF(SUM(Table1[[#This Row],[test completed]],Table1[[#This Row],[Year 2015]])=2,1,0)</calculatedColumnFormula>
    </tableColumn>
    <tableColumn id="18" xr3:uid="{34716497-1DD5-4DF0-B529-D474AA8CFE5A}" name="Less than 8.0" dataDxfId="48">
      <calculatedColumnFormula>IF(Table1[[#This Row],[Labvalue]]&lt;8,1,0)</calculatedColumnFormula>
    </tableColumn>
    <tableColumn id="19" xr3:uid="{0DA7DA9D-436F-4132-9523-CBB7E061D5D6}" name="Less than 8 in 2015" dataDxfId="47">
      <calculatedColumnFormula>IF(SUM(Table1[[#This Row],[Tested in 2015]],Table1[[#This Row],[Less than 8.0]])=2,1,0)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2"/>
  <sheetViews>
    <sheetView tabSelected="1" zoomScale="83" zoomScaleNormal="120" workbookViewId="0">
      <selection activeCell="M3" sqref="M3"/>
    </sheetView>
  </sheetViews>
  <sheetFormatPr baseColWidth="10" defaultColWidth="8.83203125" defaultRowHeight="15" x14ac:dyDescent="0.2"/>
  <cols>
    <col min="1" max="1" width="11.5" bestFit="1" customWidth="1"/>
    <col min="2" max="2" width="9.5" bestFit="1" customWidth="1"/>
    <col min="3" max="3" width="11.5" bestFit="1" customWidth="1"/>
    <col min="4" max="4" width="6.5" bestFit="1" customWidth="1"/>
    <col min="5" max="5" width="8.5" bestFit="1" customWidth="1"/>
    <col min="6" max="6" width="6.5" bestFit="1" customWidth="1"/>
    <col min="7" max="7" width="9.6640625" bestFit="1" customWidth="1"/>
    <col min="8" max="8" width="45.33203125" bestFit="1" customWidth="1"/>
    <col min="9" max="9" width="7.5" style="5" customWidth="1"/>
    <col min="10" max="10" width="11" bestFit="1" customWidth="1"/>
    <col min="11" max="11" width="10.6640625" bestFit="1" customWidth="1"/>
    <col min="12" max="12" width="8" bestFit="1" customWidth="1"/>
    <col min="13" max="13" width="9.1640625" bestFit="1" customWidth="1"/>
    <col min="14" max="14" width="6" bestFit="1" customWidth="1"/>
    <col min="15" max="15" width="13" bestFit="1" customWidth="1"/>
    <col min="16" max="16" width="9.1640625" bestFit="1" customWidth="1"/>
    <col min="17" max="17" width="12.83203125" bestFit="1" customWidth="1"/>
    <col min="18" max="18" width="11.6640625" bestFit="1" customWidth="1"/>
    <col min="19" max="19" width="16.83203125" bestFit="1" customWidth="1"/>
  </cols>
  <sheetData>
    <row r="1" spans="1:19" x14ac:dyDescent="0.2">
      <c r="A1" t="s">
        <v>12</v>
      </c>
      <c r="B1" t="s">
        <v>19</v>
      </c>
      <c r="C1" t="s">
        <v>13</v>
      </c>
      <c r="D1" s="4" t="s">
        <v>9</v>
      </c>
      <c r="E1" t="s">
        <v>10</v>
      </c>
      <c r="F1" t="s">
        <v>11</v>
      </c>
      <c r="G1" t="s">
        <v>14</v>
      </c>
      <c r="H1" t="s">
        <v>15</v>
      </c>
      <c r="I1" s="5" t="s">
        <v>16</v>
      </c>
      <c r="J1" t="s">
        <v>17</v>
      </c>
      <c r="K1" t="s">
        <v>18</v>
      </c>
      <c r="L1" s="1" t="s">
        <v>20</v>
      </c>
      <c r="M1" s="7" t="s">
        <v>26</v>
      </c>
      <c r="N1" s="7" t="s">
        <v>24</v>
      </c>
      <c r="O1" s="7" t="s">
        <v>27</v>
      </c>
      <c r="P1" s="7" t="s">
        <v>28</v>
      </c>
      <c r="Q1" s="7" t="s">
        <v>29</v>
      </c>
      <c r="R1" t="s">
        <v>36</v>
      </c>
      <c r="S1" t="s">
        <v>37</v>
      </c>
    </row>
    <row r="2" spans="1:19" x14ac:dyDescent="0.2">
      <c r="A2">
        <v>1</v>
      </c>
      <c r="B2" t="s">
        <v>2</v>
      </c>
      <c r="C2" s="2">
        <v>28579</v>
      </c>
      <c r="D2" s="3">
        <f t="shared" ref="D2:D65" ca="1" si="0">INT((TODAY()-C2)/365)</f>
        <v>45</v>
      </c>
      <c r="E2">
        <v>4</v>
      </c>
      <c r="F2">
        <v>1</v>
      </c>
      <c r="G2">
        <v>3</v>
      </c>
      <c r="H2" t="s">
        <v>4</v>
      </c>
      <c r="I2" s="5">
        <v>250.02</v>
      </c>
      <c r="J2" t="s">
        <v>0</v>
      </c>
      <c r="K2" s="2">
        <v>42315</v>
      </c>
      <c r="L2" s="1">
        <v>9.4371700286865234</v>
      </c>
      <c r="M2" t="str">
        <f ca="1">IF(AND(Table1[[#This Row],[Age]]&gt;17,Table1[[#This Row],[Age]]&lt;76),"1","0")</f>
        <v>1</v>
      </c>
      <c r="N2">
        <f>1</f>
        <v>1</v>
      </c>
      <c r="O2">
        <f>IF(Table1[[#This Row],[Labdate]]="",0,IF(Table1[[#This Row],[Labvalue]]="",0,1))</f>
        <v>1</v>
      </c>
      <c r="P2">
        <f>IF(YEAR(Table1[[#This Row],[Labdate]]) = 2015,1,0)</f>
        <v>1</v>
      </c>
      <c r="Q2">
        <f>IF(SUM(Table1[[#This Row],[test completed]],Table1[[#This Row],[Year 2015]])=2,1,0)</f>
        <v>1</v>
      </c>
      <c r="R2">
        <f>IF(Table1[[#This Row],[Labvalue]]&lt;8,1,0)</f>
        <v>0</v>
      </c>
      <c r="S2">
        <f>IF(SUM(Table1[[#This Row],[Tested in 2015]],Table1[[#This Row],[Less than 8.0]])=2,1,0)</f>
        <v>0</v>
      </c>
    </row>
    <row r="3" spans="1:19" x14ac:dyDescent="0.2">
      <c r="A3">
        <v>14</v>
      </c>
      <c r="B3" t="s">
        <v>3</v>
      </c>
      <c r="C3" s="2">
        <v>15968</v>
      </c>
      <c r="D3" s="3">
        <f t="shared" ca="1" si="0"/>
        <v>79</v>
      </c>
      <c r="E3">
        <v>4</v>
      </c>
      <c r="F3">
        <v>1</v>
      </c>
      <c r="G3">
        <v>1</v>
      </c>
      <c r="H3" t="s">
        <v>1</v>
      </c>
      <c r="I3" s="5">
        <v>250.02</v>
      </c>
      <c r="J3" t="s">
        <v>0</v>
      </c>
      <c r="K3" s="2">
        <v>42167</v>
      </c>
      <c r="L3" s="1">
        <v>8.9863452911376953</v>
      </c>
      <c r="M3" t="str">
        <f ca="1">IF(AND(Table1[[#This Row],[Age]]&gt;17,Table1[[#This Row],[Age]]&lt;76),"1","0")</f>
        <v>0</v>
      </c>
      <c r="N3">
        <f>1</f>
        <v>1</v>
      </c>
      <c r="O3">
        <f>IF(Table1[[#This Row],[Labdate]]="",0,IF(Table1[[#This Row],[Labvalue]]="",0,1))</f>
        <v>1</v>
      </c>
      <c r="P3">
        <f>IF(YEAR(Table1[[#This Row],[Labdate]]) = 2015,1,0)</f>
        <v>1</v>
      </c>
      <c r="Q3">
        <f>IF(SUM(Table1[[#This Row],[test completed]],Table1[[#This Row],[Year 2015]])=2,1,0)</f>
        <v>1</v>
      </c>
      <c r="R3">
        <f>IF(Table1[[#This Row],[Labvalue]]&lt;8,1,0)</f>
        <v>0</v>
      </c>
      <c r="S3">
        <f>IF(SUM(Table1[[#This Row],[Tested in 2015]],Table1[[#This Row],[Less than 8.0]])=2,1,0)</f>
        <v>0</v>
      </c>
    </row>
    <row r="4" spans="1:19" x14ac:dyDescent="0.2">
      <c r="A4">
        <v>52</v>
      </c>
      <c r="B4" t="s">
        <v>3</v>
      </c>
      <c r="C4" s="2">
        <v>29495</v>
      </c>
      <c r="D4" s="3">
        <f t="shared" ca="1" si="0"/>
        <v>42</v>
      </c>
      <c r="E4">
        <v>4</v>
      </c>
      <c r="F4">
        <v>1</v>
      </c>
      <c r="G4">
        <v>1</v>
      </c>
      <c r="H4" t="s">
        <v>1</v>
      </c>
      <c r="I4" s="5">
        <v>250.02</v>
      </c>
      <c r="J4" t="s">
        <v>0</v>
      </c>
      <c r="K4" s="2">
        <v>42195</v>
      </c>
      <c r="L4" s="1">
        <v>7.7057147026062012</v>
      </c>
      <c r="M4" t="str">
        <f ca="1">IF(AND(Table1[[#This Row],[Age]]&gt;17,Table1[[#This Row],[Age]]&lt;76),"1","0")</f>
        <v>1</v>
      </c>
      <c r="N4">
        <f>1</f>
        <v>1</v>
      </c>
      <c r="O4">
        <f>IF(Table1[[#This Row],[Labdate]]="",0,IF(Table1[[#This Row],[Labvalue]]="",0,1))</f>
        <v>1</v>
      </c>
      <c r="P4">
        <f>IF(YEAR(Table1[[#This Row],[Labdate]]) = 2015,1,0)</f>
        <v>1</v>
      </c>
      <c r="Q4">
        <f>IF(SUM(Table1[[#This Row],[test completed]],Table1[[#This Row],[Year 2015]])=2,1,0)</f>
        <v>1</v>
      </c>
      <c r="R4">
        <f>IF(Table1[[#This Row],[Labvalue]]&lt;8,1,0)</f>
        <v>1</v>
      </c>
      <c r="S4">
        <f>IF(SUM(Table1[[#This Row],[Tested in 2015]],Table1[[#This Row],[Less than 8.0]])=2,1,0)</f>
        <v>1</v>
      </c>
    </row>
    <row r="5" spans="1:19" x14ac:dyDescent="0.2">
      <c r="A5">
        <v>55</v>
      </c>
      <c r="B5" t="s">
        <v>3</v>
      </c>
      <c r="C5" s="2">
        <v>20916</v>
      </c>
      <c r="D5" s="3">
        <f t="shared" ca="1" si="0"/>
        <v>66</v>
      </c>
      <c r="E5">
        <v>4</v>
      </c>
      <c r="F5">
        <v>1</v>
      </c>
      <c r="G5">
        <v>1</v>
      </c>
      <c r="H5" t="s">
        <v>1</v>
      </c>
      <c r="I5" s="5">
        <v>250.02</v>
      </c>
      <c r="J5" t="s">
        <v>0</v>
      </c>
      <c r="K5" s="2">
        <v>42186</v>
      </c>
      <c r="L5" s="1">
        <v>7.9421758651733398</v>
      </c>
      <c r="M5" t="str">
        <f ca="1">IF(AND(Table1[[#This Row],[Age]]&gt;17,Table1[[#This Row],[Age]]&lt;76),"1","0")</f>
        <v>1</v>
      </c>
      <c r="N5">
        <f>1</f>
        <v>1</v>
      </c>
      <c r="O5">
        <f>IF(Table1[[#This Row],[Labdate]]="",0,IF(Table1[[#This Row],[Labvalue]]="",0,1))</f>
        <v>1</v>
      </c>
      <c r="P5">
        <f>IF(YEAR(Table1[[#This Row],[Labdate]]) = 2015,1,0)</f>
        <v>1</v>
      </c>
      <c r="Q5">
        <f>IF(SUM(Table1[[#This Row],[test completed]],Table1[[#This Row],[Year 2015]])=2,1,0)</f>
        <v>1</v>
      </c>
      <c r="R5">
        <f>IF(Table1[[#This Row],[Labvalue]]&lt;8,1,0)</f>
        <v>1</v>
      </c>
      <c r="S5">
        <f>IF(SUM(Table1[[#This Row],[Tested in 2015]],Table1[[#This Row],[Less than 8.0]])=2,1,0)</f>
        <v>1</v>
      </c>
    </row>
    <row r="6" spans="1:19" x14ac:dyDescent="0.2">
      <c r="A6">
        <v>71</v>
      </c>
      <c r="B6" t="s">
        <v>2</v>
      </c>
      <c r="C6" s="2">
        <v>18031</v>
      </c>
      <c r="D6" s="3">
        <f t="shared" ca="1" si="0"/>
        <v>74</v>
      </c>
      <c r="E6">
        <v>4</v>
      </c>
      <c r="F6">
        <v>1</v>
      </c>
      <c r="G6">
        <v>1</v>
      </c>
      <c r="H6" t="s">
        <v>1</v>
      </c>
      <c r="I6" s="5">
        <v>250.02</v>
      </c>
      <c r="J6" t="s">
        <v>0</v>
      </c>
      <c r="K6" s="2">
        <v>41754</v>
      </c>
      <c r="L6" s="1">
        <v>9.3286371231079102</v>
      </c>
      <c r="M6" t="str">
        <f ca="1">IF(AND(Table1[[#This Row],[Age]]&gt;17,Table1[[#This Row],[Age]]&lt;76),"1","0")</f>
        <v>1</v>
      </c>
      <c r="N6">
        <f>1</f>
        <v>1</v>
      </c>
      <c r="O6">
        <f>IF(Table1[[#This Row],[Labdate]]="",0,IF(Table1[[#This Row],[Labvalue]]="",0,1))</f>
        <v>1</v>
      </c>
      <c r="P6">
        <f>IF(YEAR(Table1[[#This Row],[Labdate]]) = 2015,1,0)</f>
        <v>0</v>
      </c>
      <c r="Q6">
        <f>IF(SUM(Table1[[#This Row],[test completed]],Table1[[#This Row],[Year 2015]])=2,1,0)</f>
        <v>0</v>
      </c>
      <c r="R6">
        <f>IF(Table1[[#This Row],[Labvalue]]&lt;8,1,0)</f>
        <v>0</v>
      </c>
      <c r="S6">
        <f>IF(SUM(Table1[[#This Row],[Tested in 2015]],Table1[[#This Row],[Less than 8.0]])=2,1,0)</f>
        <v>0</v>
      </c>
    </row>
    <row r="7" spans="1:19" x14ac:dyDescent="0.2">
      <c r="A7">
        <v>89</v>
      </c>
      <c r="B7" t="s">
        <v>2</v>
      </c>
      <c r="C7" s="2">
        <v>17388</v>
      </c>
      <c r="D7" s="3">
        <f t="shared" ca="1" si="0"/>
        <v>75</v>
      </c>
      <c r="E7">
        <v>4</v>
      </c>
      <c r="F7">
        <v>1</v>
      </c>
      <c r="G7">
        <v>1</v>
      </c>
      <c r="H7" t="s">
        <v>1</v>
      </c>
      <c r="I7" s="5">
        <v>250.02</v>
      </c>
      <c r="J7" s="6" t="s">
        <v>0</v>
      </c>
      <c r="K7" s="2">
        <v>42112</v>
      </c>
      <c r="L7" s="1">
        <v>9.1845073699951172</v>
      </c>
      <c r="M7" t="str">
        <f ca="1">IF(AND(Table1[[#This Row],[Age]]&gt;17,Table1[[#This Row],[Age]]&lt;76),"1","0")</f>
        <v>1</v>
      </c>
      <c r="N7">
        <f>1</f>
        <v>1</v>
      </c>
      <c r="O7">
        <f>IF(Table1[[#This Row],[Labdate]]="",0,IF(Table1[[#This Row],[Labvalue]]="",0,1))</f>
        <v>1</v>
      </c>
      <c r="P7">
        <f>IF(YEAR(Table1[[#This Row],[Labdate]]) = 2015,1,0)</f>
        <v>1</v>
      </c>
      <c r="Q7">
        <f>IF(SUM(Table1[[#This Row],[test completed]],Table1[[#This Row],[Year 2015]])=2,1,0)</f>
        <v>1</v>
      </c>
      <c r="R7">
        <f>IF(Table1[[#This Row],[Labvalue]]&lt;8,1,0)</f>
        <v>0</v>
      </c>
      <c r="S7">
        <f>IF(SUM(Table1[[#This Row],[Tested in 2015]],Table1[[#This Row],[Less than 8.0]])=2,1,0)</f>
        <v>0</v>
      </c>
    </row>
    <row r="8" spans="1:19" x14ac:dyDescent="0.2">
      <c r="A8">
        <v>110</v>
      </c>
      <c r="B8" t="s">
        <v>2</v>
      </c>
      <c r="C8" s="2">
        <v>37601</v>
      </c>
      <c r="D8" s="3">
        <f t="shared" ca="1" si="0"/>
        <v>20</v>
      </c>
      <c r="E8">
        <v>4</v>
      </c>
      <c r="F8">
        <v>1</v>
      </c>
      <c r="G8">
        <v>4</v>
      </c>
      <c r="H8" t="s">
        <v>5</v>
      </c>
      <c r="I8" s="5">
        <v>250.02</v>
      </c>
      <c r="J8" t="s">
        <v>0</v>
      </c>
      <c r="K8" s="2"/>
      <c r="L8" s="1"/>
      <c r="M8" t="str">
        <f ca="1">IF(AND(Table1[[#This Row],[Age]]&gt;17,Table1[[#This Row],[Age]]&lt;76),"1","0")</f>
        <v>1</v>
      </c>
      <c r="N8">
        <f>1</f>
        <v>1</v>
      </c>
      <c r="O8">
        <f>IF(Table1[[#This Row],[Labdate]]="",0,IF(Table1[[#This Row],[Labvalue]]="",0,1))</f>
        <v>0</v>
      </c>
      <c r="P8">
        <f>IF(YEAR(Table1[[#This Row],[Labdate]]) = 2015,1,0)</f>
        <v>0</v>
      </c>
      <c r="Q8">
        <f>IF(SUM(Table1[[#This Row],[test completed]],Table1[[#This Row],[Year 2015]])=2,1,0)</f>
        <v>0</v>
      </c>
      <c r="R8">
        <f>IF(Table1[[#This Row],[Labvalue]]&lt;8,1,0)</f>
        <v>1</v>
      </c>
      <c r="S8">
        <f>IF(SUM(Table1[[#This Row],[Tested in 2015]],Table1[[#This Row],[Less than 8.0]])=2,1,0)</f>
        <v>0</v>
      </c>
    </row>
    <row r="9" spans="1:19" x14ac:dyDescent="0.2">
      <c r="A9">
        <v>112</v>
      </c>
      <c r="B9" t="s">
        <v>2</v>
      </c>
      <c r="C9" s="2">
        <v>14264</v>
      </c>
      <c r="D9" s="3">
        <f t="shared" ca="1" si="0"/>
        <v>84</v>
      </c>
      <c r="E9">
        <v>4</v>
      </c>
      <c r="F9">
        <v>1</v>
      </c>
      <c r="G9">
        <v>1</v>
      </c>
      <c r="H9" t="s">
        <v>1</v>
      </c>
      <c r="I9" s="5">
        <v>250.91</v>
      </c>
      <c r="J9" t="s">
        <v>0</v>
      </c>
      <c r="K9" s="2">
        <v>41775</v>
      </c>
      <c r="L9" s="1">
        <v>5.9</v>
      </c>
      <c r="M9" t="str">
        <f ca="1">IF(AND(Table1[[#This Row],[Age]]&gt;17,Table1[[#This Row],[Age]]&lt;76),"1","0")</f>
        <v>0</v>
      </c>
      <c r="N9">
        <f>1</f>
        <v>1</v>
      </c>
      <c r="O9">
        <f>IF(Table1[[#This Row],[Labdate]]="",0,IF(Table1[[#This Row],[Labvalue]]="",0,1))</f>
        <v>1</v>
      </c>
      <c r="P9">
        <f>IF(YEAR(Table1[[#This Row],[Labdate]]) = 2015,1,0)</f>
        <v>0</v>
      </c>
      <c r="Q9">
        <f>IF(SUM(Table1[[#This Row],[test completed]],Table1[[#This Row],[Year 2015]])=2,1,0)</f>
        <v>0</v>
      </c>
      <c r="R9">
        <f>IF(Table1[[#This Row],[Labvalue]]&lt;8,1,0)</f>
        <v>1</v>
      </c>
      <c r="S9">
        <f>IF(SUM(Table1[[#This Row],[Tested in 2015]],Table1[[#This Row],[Less than 8.0]])=2,1,0)</f>
        <v>0</v>
      </c>
    </row>
    <row r="10" spans="1:19" x14ac:dyDescent="0.2">
      <c r="A10">
        <v>126</v>
      </c>
      <c r="B10" t="s">
        <v>2</v>
      </c>
      <c r="C10" s="2">
        <v>15621</v>
      </c>
      <c r="D10" s="3">
        <f t="shared" ca="1" si="0"/>
        <v>80</v>
      </c>
      <c r="E10">
        <v>4</v>
      </c>
      <c r="F10">
        <v>1</v>
      </c>
      <c r="G10">
        <v>1</v>
      </c>
      <c r="H10" t="s">
        <v>1</v>
      </c>
      <c r="I10" s="5">
        <v>250.02</v>
      </c>
      <c r="J10" t="s">
        <v>0</v>
      </c>
      <c r="K10" s="2">
        <v>42076</v>
      </c>
      <c r="L10" s="1">
        <v>6.3961906433105469</v>
      </c>
      <c r="M10" t="str">
        <f ca="1">IF(AND(Table1[[#This Row],[Age]]&gt;17,Table1[[#This Row],[Age]]&lt;76),"1","0")</f>
        <v>0</v>
      </c>
      <c r="N10">
        <f>1</f>
        <v>1</v>
      </c>
      <c r="O10">
        <f>IF(Table1[[#This Row],[Labdate]]="",0,IF(Table1[[#This Row],[Labvalue]]="",0,1))</f>
        <v>1</v>
      </c>
      <c r="P10">
        <f>IF(YEAR(Table1[[#This Row],[Labdate]]) = 2015,1,0)</f>
        <v>1</v>
      </c>
      <c r="Q10">
        <f>IF(SUM(Table1[[#This Row],[test completed]],Table1[[#This Row],[Year 2015]])=2,1,0)</f>
        <v>1</v>
      </c>
      <c r="R10">
        <f>IF(Table1[[#This Row],[Labvalue]]&lt;8,1,0)</f>
        <v>1</v>
      </c>
      <c r="S10">
        <f>IF(SUM(Table1[[#This Row],[Tested in 2015]],Table1[[#This Row],[Less than 8.0]])=2,1,0)</f>
        <v>1</v>
      </c>
    </row>
    <row r="11" spans="1:19" x14ac:dyDescent="0.2">
      <c r="A11">
        <v>140</v>
      </c>
      <c r="B11" t="s">
        <v>2</v>
      </c>
      <c r="C11" s="2">
        <v>35357</v>
      </c>
      <c r="D11" s="3">
        <f t="shared" ca="1" si="0"/>
        <v>26</v>
      </c>
      <c r="E11">
        <v>4</v>
      </c>
      <c r="F11">
        <v>1</v>
      </c>
      <c r="G11">
        <v>4</v>
      </c>
      <c r="H11" t="s">
        <v>5</v>
      </c>
      <c r="I11" s="5">
        <v>250.02</v>
      </c>
      <c r="J11" t="s">
        <v>0</v>
      </c>
      <c r="K11" s="2">
        <v>42071</v>
      </c>
      <c r="L11" s="1">
        <v>5.9519786834716797</v>
      </c>
      <c r="M11" t="str">
        <f ca="1">IF(AND(Table1[[#This Row],[Age]]&gt;17,Table1[[#This Row],[Age]]&lt;76),"1","0")</f>
        <v>1</v>
      </c>
      <c r="N11">
        <f>1</f>
        <v>1</v>
      </c>
      <c r="O11">
        <f>IF(Table1[[#This Row],[Labdate]]="",0,IF(Table1[[#This Row],[Labvalue]]="",0,1))</f>
        <v>1</v>
      </c>
      <c r="P11">
        <f>IF(YEAR(Table1[[#This Row],[Labdate]]) = 2015,1,0)</f>
        <v>1</v>
      </c>
      <c r="Q11">
        <f>IF(SUM(Table1[[#This Row],[test completed]],Table1[[#This Row],[Year 2015]])=2,1,0)</f>
        <v>1</v>
      </c>
      <c r="R11">
        <f>IF(Table1[[#This Row],[Labvalue]]&lt;8,1,0)</f>
        <v>1</v>
      </c>
      <c r="S11">
        <f>IF(SUM(Table1[[#This Row],[Tested in 2015]],Table1[[#This Row],[Less than 8.0]])=2,1,0)</f>
        <v>1</v>
      </c>
    </row>
    <row r="12" spans="1:19" x14ac:dyDescent="0.2">
      <c r="A12">
        <v>147</v>
      </c>
      <c r="B12" t="s">
        <v>3</v>
      </c>
      <c r="C12" s="2">
        <v>25340</v>
      </c>
      <c r="D12" s="3">
        <f t="shared" ca="1" si="0"/>
        <v>54</v>
      </c>
      <c r="E12">
        <v>4</v>
      </c>
      <c r="F12">
        <v>1</v>
      </c>
      <c r="G12">
        <v>1</v>
      </c>
      <c r="H12" t="s">
        <v>1</v>
      </c>
      <c r="I12" s="5">
        <v>250.02</v>
      </c>
      <c r="J12" t="s">
        <v>0</v>
      </c>
      <c r="K12" s="2">
        <v>41723</v>
      </c>
      <c r="L12" s="1">
        <v>6.7162995338439941</v>
      </c>
      <c r="M12" t="str">
        <f ca="1">IF(AND(Table1[[#This Row],[Age]]&gt;17,Table1[[#This Row],[Age]]&lt;76),"1","0")</f>
        <v>1</v>
      </c>
      <c r="N12">
        <f>1</f>
        <v>1</v>
      </c>
      <c r="O12">
        <f>IF(Table1[[#This Row],[Labdate]]="",0,IF(Table1[[#This Row],[Labvalue]]="",0,1))</f>
        <v>1</v>
      </c>
      <c r="P12">
        <f>IF(YEAR(Table1[[#This Row],[Labdate]]) = 2015,1,0)</f>
        <v>0</v>
      </c>
      <c r="Q12">
        <f>IF(SUM(Table1[[#This Row],[test completed]],Table1[[#This Row],[Year 2015]])=2,1,0)</f>
        <v>0</v>
      </c>
      <c r="R12">
        <f>IF(Table1[[#This Row],[Labvalue]]&lt;8,1,0)</f>
        <v>1</v>
      </c>
      <c r="S12">
        <f>IF(SUM(Table1[[#This Row],[Tested in 2015]],Table1[[#This Row],[Less than 8.0]])=2,1,0)</f>
        <v>0</v>
      </c>
    </row>
    <row r="13" spans="1:19" x14ac:dyDescent="0.2">
      <c r="A13">
        <v>154</v>
      </c>
      <c r="B13" t="s">
        <v>2</v>
      </c>
      <c r="C13" s="2">
        <v>26499</v>
      </c>
      <c r="D13" s="3">
        <f t="shared" ca="1" si="0"/>
        <v>50</v>
      </c>
      <c r="E13">
        <v>4</v>
      </c>
      <c r="F13">
        <v>1</v>
      </c>
      <c r="G13">
        <v>3</v>
      </c>
      <c r="H13" t="s">
        <v>4</v>
      </c>
      <c r="I13" s="5">
        <v>250.02</v>
      </c>
      <c r="J13" t="s">
        <v>0</v>
      </c>
      <c r="K13" s="2">
        <v>42069</v>
      </c>
      <c r="L13" s="1">
        <v>9.1715431213378906</v>
      </c>
      <c r="M13" t="str">
        <f ca="1">IF(AND(Table1[[#This Row],[Age]]&gt;17,Table1[[#This Row],[Age]]&lt;76),"1","0")</f>
        <v>1</v>
      </c>
      <c r="N13">
        <f>1</f>
        <v>1</v>
      </c>
      <c r="O13">
        <f>IF(Table1[[#This Row],[Labdate]]="",0,IF(Table1[[#This Row],[Labvalue]]="",0,1))</f>
        <v>1</v>
      </c>
      <c r="P13">
        <f>IF(YEAR(Table1[[#This Row],[Labdate]]) = 2015,1,0)</f>
        <v>1</v>
      </c>
      <c r="Q13">
        <f>IF(SUM(Table1[[#This Row],[test completed]],Table1[[#This Row],[Year 2015]])=2,1,0)</f>
        <v>1</v>
      </c>
      <c r="R13">
        <f>IF(Table1[[#This Row],[Labvalue]]&lt;8,1,0)</f>
        <v>0</v>
      </c>
      <c r="S13">
        <f>IF(SUM(Table1[[#This Row],[Tested in 2015]],Table1[[#This Row],[Less than 8.0]])=2,1,0)</f>
        <v>0</v>
      </c>
    </row>
    <row r="14" spans="1:19" x14ac:dyDescent="0.2">
      <c r="A14">
        <v>171</v>
      </c>
      <c r="B14" t="s">
        <v>3</v>
      </c>
      <c r="C14" s="2">
        <v>16541</v>
      </c>
      <c r="D14" s="3">
        <f t="shared" ca="1" si="0"/>
        <v>78</v>
      </c>
      <c r="E14">
        <v>4</v>
      </c>
      <c r="F14">
        <v>1</v>
      </c>
      <c r="G14">
        <v>1</v>
      </c>
      <c r="H14" t="s">
        <v>1</v>
      </c>
      <c r="I14" s="5">
        <v>250.02</v>
      </c>
      <c r="J14" t="s">
        <v>0</v>
      </c>
      <c r="K14" s="2">
        <v>41900</v>
      </c>
      <c r="L14" s="1">
        <v>6.5325055122375488</v>
      </c>
      <c r="M14" t="str">
        <f ca="1">IF(AND(Table1[[#This Row],[Age]]&gt;17,Table1[[#This Row],[Age]]&lt;76),"1","0")</f>
        <v>0</v>
      </c>
      <c r="N14">
        <f>1</f>
        <v>1</v>
      </c>
      <c r="O14">
        <f>IF(Table1[[#This Row],[Labdate]]="",0,IF(Table1[[#This Row],[Labvalue]]="",0,1))</f>
        <v>1</v>
      </c>
      <c r="P14">
        <f>IF(YEAR(Table1[[#This Row],[Labdate]]) = 2015,1,0)</f>
        <v>0</v>
      </c>
      <c r="Q14">
        <f>IF(SUM(Table1[[#This Row],[test completed]],Table1[[#This Row],[Year 2015]])=2,1,0)</f>
        <v>0</v>
      </c>
      <c r="R14">
        <f>IF(Table1[[#This Row],[Labvalue]]&lt;8,1,0)</f>
        <v>1</v>
      </c>
      <c r="S14">
        <f>IF(SUM(Table1[[#This Row],[Tested in 2015]],Table1[[#This Row],[Less than 8.0]])=2,1,0)</f>
        <v>0</v>
      </c>
    </row>
    <row r="15" spans="1:19" x14ac:dyDescent="0.2">
      <c r="A15">
        <v>177</v>
      </c>
      <c r="B15" t="s">
        <v>3</v>
      </c>
      <c r="C15" s="2">
        <v>14781</v>
      </c>
      <c r="D15" s="3">
        <f t="shared" ca="1" si="0"/>
        <v>83</v>
      </c>
      <c r="E15">
        <v>4</v>
      </c>
      <c r="F15">
        <v>1</v>
      </c>
      <c r="G15">
        <v>1</v>
      </c>
      <c r="H15" t="s">
        <v>1</v>
      </c>
      <c r="I15" s="5">
        <v>250.02</v>
      </c>
      <c r="J15" t="s">
        <v>0</v>
      </c>
      <c r="K15" s="2">
        <v>42068</v>
      </c>
      <c r="L15" s="1">
        <v>9.1671810150146484</v>
      </c>
      <c r="M15" t="str">
        <f ca="1">IF(AND(Table1[[#This Row],[Age]]&gt;17,Table1[[#This Row],[Age]]&lt;76),"1","0")</f>
        <v>0</v>
      </c>
      <c r="N15">
        <f>1</f>
        <v>1</v>
      </c>
      <c r="O15">
        <f>IF(Table1[[#This Row],[Labdate]]="",0,IF(Table1[[#This Row],[Labvalue]]="",0,1))</f>
        <v>1</v>
      </c>
      <c r="P15">
        <f>IF(YEAR(Table1[[#This Row],[Labdate]]) = 2015,1,0)</f>
        <v>1</v>
      </c>
      <c r="Q15">
        <f>IF(SUM(Table1[[#This Row],[test completed]],Table1[[#This Row],[Year 2015]])=2,1,0)</f>
        <v>1</v>
      </c>
      <c r="R15">
        <f>IF(Table1[[#This Row],[Labvalue]]&lt;8,1,0)</f>
        <v>0</v>
      </c>
      <c r="S15">
        <f>IF(SUM(Table1[[#This Row],[Tested in 2015]],Table1[[#This Row],[Less than 8.0]])=2,1,0)</f>
        <v>0</v>
      </c>
    </row>
    <row r="16" spans="1:19" x14ac:dyDescent="0.2">
      <c r="A16">
        <v>209</v>
      </c>
      <c r="B16" t="s">
        <v>2</v>
      </c>
      <c r="C16" s="2">
        <v>14416</v>
      </c>
      <c r="D16" s="3">
        <f t="shared" ca="1" si="0"/>
        <v>84</v>
      </c>
      <c r="E16">
        <v>4</v>
      </c>
      <c r="F16">
        <v>1</v>
      </c>
      <c r="G16">
        <v>1</v>
      </c>
      <c r="H16" t="s">
        <v>1</v>
      </c>
      <c r="I16" s="5">
        <v>250.91</v>
      </c>
      <c r="J16" t="s">
        <v>0</v>
      </c>
      <c r="K16" s="2">
        <v>41970</v>
      </c>
      <c r="L16" s="1">
        <v>6</v>
      </c>
      <c r="M16" t="str">
        <f ca="1">IF(AND(Table1[[#This Row],[Age]]&gt;17,Table1[[#This Row],[Age]]&lt;76),"1","0")</f>
        <v>0</v>
      </c>
      <c r="N16">
        <f>1</f>
        <v>1</v>
      </c>
      <c r="O16">
        <f>IF(Table1[[#This Row],[Labdate]]="",0,IF(Table1[[#This Row],[Labvalue]]="",0,1))</f>
        <v>1</v>
      </c>
      <c r="P16">
        <f>IF(YEAR(Table1[[#This Row],[Labdate]]) = 2015,1,0)</f>
        <v>0</v>
      </c>
      <c r="Q16">
        <f>IF(SUM(Table1[[#This Row],[test completed]],Table1[[#This Row],[Year 2015]])=2,1,0)</f>
        <v>0</v>
      </c>
      <c r="R16">
        <f>IF(Table1[[#This Row],[Labvalue]]&lt;8,1,0)</f>
        <v>1</v>
      </c>
      <c r="S16">
        <f>IF(SUM(Table1[[#This Row],[Tested in 2015]],Table1[[#This Row],[Less than 8.0]])=2,1,0)</f>
        <v>0</v>
      </c>
    </row>
    <row r="17" spans="1:19" x14ac:dyDescent="0.2">
      <c r="A17">
        <v>221</v>
      </c>
      <c r="B17" t="s">
        <v>2</v>
      </c>
      <c r="C17" s="2">
        <v>9951</v>
      </c>
      <c r="D17" s="3">
        <f t="shared" ca="1" si="0"/>
        <v>96</v>
      </c>
      <c r="E17">
        <v>4</v>
      </c>
      <c r="F17">
        <v>1</v>
      </c>
      <c r="G17">
        <v>1</v>
      </c>
      <c r="H17" t="s">
        <v>1</v>
      </c>
      <c r="I17" s="5">
        <v>250.73</v>
      </c>
      <c r="J17" t="s">
        <v>0</v>
      </c>
      <c r="K17" s="2">
        <v>42049</v>
      </c>
      <c r="L17" s="1">
        <v>8.4590950012207031</v>
      </c>
      <c r="M17" t="str">
        <f ca="1">IF(AND(Table1[[#This Row],[Age]]&gt;17,Table1[[#This Row],[Age]]&lt;76),"1","0")</f>
        <v>0</v>
      </c>
      <c r="N17">
        <f>1</f>
        <v>1</v>
      </c>
      <c r="O17">
        <f>IF(Table1[[#This Row],[Labdate]]="",0,IF(Table1[[#This Row],[Labvalue]]="",0,1))</f>
        <v>1</v>
      </c>
      <c r="P17">
        <f>IF(YEAR(Table1[[#This Row],[Labdate]]) = 2015,1,0)</f>
        <v>1</v>
      </c>
      <c r="Q17">
        <f>IF(SUM(Table1[[#This Row],[test completed]],Table1[[#This Row],[Year 2015]])=2,1,0)</f>
        <v>1</v>
      </c>
      <c r="R17">
        <f>IF(Table1[[#This Row],[Labvalue]]&lt;8,1,0)</f>
        <v>0</v>
      </c>
      <c r="S17">
        <f>IF(SUM(Table1[[#This Row],[Tested in 2015]],Table1[[#This Row],[Less than 8.0]])=2,1,0)</f>
        <v>0</v>
      </c>
    </row>
    <row r="18" spans="1:19" x14ac:dyDescent="0.2">
      <c r="A18">
        <v>241</v>
      </c>
      <c r="B18" t="s">
        <v>3</v>
      </c>
      <c r="C18" s="2">
        <v>12574</v>
      </c>
      <c r="D18" s="3">
        <f t="shared" ca="1" si="0"/>
        <v>89</v>
      </c>
      <c r="E18">
        <v>4</v>
      </c>
      <c r="F18">
        <v>1</v>
      </c>
      <c r="G18">
        <v>1</v>
      </c>
      <c r="H18" t="s">
        <v>1</v>
      </c>
      <c r="I18" s="5">
        <v>250.02</v>
      </c>
      <c r="J18" t="s">
        <v>0</v>
      </c>
      <c r="K18" s="2">
        <v>42006</v>
      </c>
      <c r="L18" s="1">
        <v>9.6757745742797852</v>
      </c>
      <c r="M18" t="str">
        <f ca="1">IF(AND(Table1[[#This Row],[Age]]&gt;17,Table1[[#This Row],[Age]]&lt;76),"1","0")</f>
        <v>0</v>
      </c>
      <c r="N18">
        <f>1</f>
        <v>1</v>
      </c>
      <c r="O18">
        <f>IF(Table1[[#This Row],[Labdate]]="",0,IF(Table1[[#This Row],[Labvalue]]="",0,1))</f>
        <v>1</v>
      </c>
      <c r="P18">
        <f>IF(YEAR(Table1[[#This Row],[Labdate]]) = 2015,1,0)</f>
        <v>1</v>
      </c>
      <c r="Q18">
        <f>IF(SUM(Table1[[#This Row],[test completed]],Table1[[#This Row],[Year 2015]])=2,1,0)</f>
        <v>1</v>
      </c>
      <c r="R18">
        <f>IF(Table1[[#This Row],[Labvalue]]&lt;8,1,0)</f>
        <v>0</v>
      </c>
      <c r="S18">
        <f>IF(SUM(Table1[[#This Row],[Tested in 2015]],Table1[[#This Row],[Less than 8.0]])=2,1,0)</f>
        <v>0</v>
      </c>
    </row>
    <row r="19" spans="1:19" x14ac:dyDescent="0.2">
      <c r="A19">
        <v>254</v>
      </c>
      <c r="B19" t="s">
        <v>2</v>
      </c>
      <c r="C19" s="2">
        <v>28299</v>
      </c>
      <c r="D19" s="3">
        <f t="shared" ca="1" si="0"/>
        <v>45</v>
      </c>
      <c r="E19">
        <v>4</v>
      </c>
      <c r="F19">
        <v>1</v>
      </c>
      <c r="G19">
        <v>1</v>
      </c>
      <c r="H19" t="s">
        <v>1</v>
      </c>
      <c r="I19" s="5">
        <v>250.02</v>
      </c>
      <c r="J19" t="s">
        <v>0</v>
      </c>
      <c r="K19" s="2">
        <v>42157</v>
      </c>
      <c r="L19" s="1">
        <v>7.8788638114929199</v>
      </c>
      <c r="M19" t="str">
        <f ca="1">IF(AND(Table1[[#This Row],[Age]]&gt;17,Table1[[#This Row],[Age]]&lt;76),"1","0")</f>
        <v>1</v>
      </c>
      <c r="N19">
        <f>1</f>
        <v>1</v>
      </c>
      <c r="O19">
        <f>IF(Table1[[#This Row],[Labdate]]="",0,IF(Table1[[#This Row],[Labvalue]]="",0,1))</f>
        <v>1</v>
      </c>
      <c r="P19">
        <f>IF(YEAR(Table1[[#This Row],[Labdate]]) = 2015,1,0)</f>
        <v>1</v>
      </c>
      <c r="Q19">
        <f>IF(SUM(Table1[[#This Row],[test completed]],Table1[[#This Row],[Year 2015]])=2,1,0)</f>
        <v>1</v>
      </c>
      <c r="R19">
        <f>IF(Table1[[#This Row],[Labvalue]]&lt;8,1,0)</f>
        <v>1</v>
      </c>
      <c r="S19">
        <f>IF(SUM(Table1[[#This Row],[Tested in 2015]],Table1[[#This Row],[Less than 8.0]])=2,1,0)</f>
        <v>1</v>
      </c>
    </row>
    <row r="20" spans="1:19" x14ac:dyDescent="0.2">
      <c r="A20">
        <v>265</v>
      </c>
      <c r="B20" t="s">
        <v>2</v>
      </c>
      <c r="C20" s="2">
        <v>39867</v>
      </c>
      <c r="D20" s="3">
        <f t="shared" ca="1" si="0"/>
        <v>14</v>
      </c>
      <c r="E20">
        <v>4</v>
      </c>
      <c r="F20">
        <v>1</v>
      </c>
      <c r="G20">
        <v>1</v>
      </c>
      <c r="H20" t="s">
        <v>1</v>
      </c>
      <c r="I20" s="5">
        <v>250.02</v>
      </c>
      <c r="J20" t="s">
        <v>0</v>
      </c>
      <c r="K20" s="2">
        <v>42282</v>
      </c>
      <c r="L20" s="1">
        <v>8.431549072265625</v>
      </c>
      <c r="M20" t="str">
        <f ca="1">IF(AND(Table1[[#This Row],[Age]]&gt;17,Table1[[#This Row],[Age]]&lt;76),"1","0")</f>
        <v>0</v>
      </c>
      <c r="N20">
        <f>1</f>
        <v>1</v>
      </c>
      <c r="O20">
        <f>IF(Table1[[#This Row],[Labdate]]="",0,IF(Table1[[#This Row],[Labvalue]]="",0,1))</f>
        <v>1</v>
      </c>
      <c r="P20">
        <f>IF(YEAR(Table1[[#This Row],[Labdate]]) = 2015,1,0)</f>
        <v>1</v>
      </c>
      <c r="Q20">
        <f>IF(SUM(Table1[[#This Row],[test completed]],Table1[[#This Row],[Year 2015]])=2,1,0)</f>
        <v>1</v>
      </c>
      <c r="R20">
        <f>IF(Table1[[#This Row],[Labvalue]]&lt;8,1,0)</f>
        <v>0</v>
      </c>
      <c r="S20">
        <f>IF(SUM(Table1[[#This Row],[Tested in 2015]],Table1[[#This Row],[Less than 8.0]])=2,1,0)</f>
        <v>0</v>
      </c>
    </row>
    <row r="21" spans="1:19" x14ac:dyDescent="0.2">
      <c r="A21">
        <v>275</v>
      </c>
      <c r="B21" t="s">
        <v>3</v>
      </c>
      <c r="C21" s="2">
        <v>26770</v>
      </c>
      <c r="D21" s="3">
        <f t="shared" ca="1" si="0"/>
        <v>50</v>
      </c>
      <c r="E21">
        <v>4</v>
      </c>
      <c r="F21">
        <v>1</v>
      </c>
      <c r="G21">
        <v>1</v>
      </c>
      <c r="H21" t="s">
        <v>1</v>
      </c>
      <c r="I21" s="5">
        <v>250.02</v>
      </c>
      <c r="J21" t="s">
        <v>0</v>
      </c>
      <c r="K21" s="2">
        <v>42233</v>
      </c>
      <c r="L21" s="1">
        <v>7.6310172080993652</v>
      </c>
      <c r="M21" t="str">
        <f ca="1">IF(AND(Table1[[#This Row],[Age]]&gt;17,Table1[[#This Row],[Age]]&lt;76),"1","0")</f>
        <v>1</v>
      </c>
      <c r="N21">
        <f>1</f>
        <v>1</v>
      </c>
      <c r="O21">
        <f>IF(Table1[[#This Row],[Labdate]]="",0,IF(Table1[[#This Row],[Labvalue]]="",0,1))</f>
        <v>1</v>
      </c>
      <c r="P21">
        <f>IF(YEAR(Table1[[#This Row],[Labdate]]) = 2015,1,0)</f>
        <v>1</v>
      </c>
      <c r="Q21">
        <f>IF(SUM(Table1[[#This Row],[test completed]],Table1[[#This Row],[Year 2015]])=2,1,0)</f>
        <v>1</v>
      </c>
      <c r="R21">
        <f>IF(Table1[[#This Row],[Labvalue]]&lt;8,1,0)</f>
        <v>1</v>
      </c>
      <c r="S21">
        <f>IF(SUM(Table1[[#This Row],[Tested in 2015]],Table1[[#This Row],[Less than 8.0]])=2,1,0)</f>
        <v>1</v>
      </c>
    </row>
    <row r="22" spans="1:19" x14ac:dyDescent="0.2">
      <c r="A22">
        <v>299</v>
      </c>
      <c r="B22" t="s">
        <v>3</v>
      </c>
      <c r="C22" s="2">
        <v>34743</v>
      </c>
      <c r="D22" s="3">
        <f t="shared" ca="1" si="0"/>
        <v>28</v>
      </c>
      <c r="E22">
        <v>4</v>
      </c>
      <c r="F22">
        <v>1</v>
      </c>
      <c r="G22">
        <v>1</v>
      </c>
      <c r="H22" t="s">
        <v>1</v>
      </c>
      <c r="I22" s="5">
        <v>250.02</v>
      </c>
      <c r="J22" t="s">
        <v>0</v>
      </c>
      <c r="K22" s="2">
        <v>41821</v>
      </c>
      <c r="L22" s="1">
        <v>8.3751239776611328</v>
      </c>
      <c r="M22" t="str">
        <f ca="1">IF(AND(Table1[[#This Row],[Age]]&gt;17,Table1[[#This Row],[Age]]&lt;76),"1","0")</f>
        <v>1</v>
      </c>
      <c r="N22">
        <f>1</f>
        <v>1</v>
      </c>
      <c r="O22">
        <f>IF(Table1[[#This Row],[Labdate]]="",0,IF(Table1[[#This Row],[Labvalue]]="",0,1))</f>
        <v>1</v>
      </c>
      <c r="P22">
        <f>IF(YEAR(Table1[[#This Row],[Labdate]]) = 2015,1,0)</f>
        <v>0</v>
      </c>
      <c r="Q22">
        <f>IF(SUM(Table1[[#This Row],[test completed]],Table1[[#This Row],[Year 2015]])=2,1,0)</f>
        <v>0</v>
      </c>
      <c r="R22">
        <f>IF(Table1[[#This Row],[Labvalue]]&lt;8,1,0)</f>
        <v>0</v>
      </c>
      <c r="S22">
        <f>IF(SUM(Table1[[#This Row],[Tested in 2015]],Table1[[#This Row],[Less than 8.0]])=2,1,0)</f>
        <v>0</v>
      </c>
    </row>
    <row r="23" spans="1:19" x14ac:dyDescent="0.2">
      <c r="A23">
        <v>355</v>
      </c>
      <c r="B23" t="s">
        <v>2</v>
      </c>
      <c r="C23" s="2">
        <v>16017</v>
      </c>
      <c r="D23" s="3">
        <f t="shared" ca="1" si="0"/>
        <v>79</v>
      </c>
      <c r="E23">
        <v>4</v>
      </c>
      <c r="F23">
        <v>1</v>
      </c>
      <c r="G23">
        <v>1</v>
      </c>
      <c r="H23" t="s">
        <v>1</v>
      </c>
      <c r="I23" s="5">
        <v>250.02</v>
      </c>
      <c r="J23" t="s">
        <v>0</v>
      </c>
      <c r="K23" s="2">
        <v>42338</v>
      </c>
      <c r="L23" s="1">
        <v>9.8575067520141602</v>
      </c>
      <c r="M23" t="str">
        <f ca="1">IF(AND(Table1[[#This Row],[Age]]&gt;17,Table1[[#This Row],[Age]]&lt;76),"1","0")</f>
        <v>0</v>
      </c>
      <c r="N23">
        <f>1</f>
        <v>1</v>
      </c>
      <c r="O23">
        <f>IF(Table1[[#This Row],[Labdate]]="",0,IF(Table1[[#This Row],[Labvalue]]="",0,1))</f>
        <v>1</v>
      </c>
      <c r="P23">
        <f>IF(YEAR(Table1[[#This Row],[Labdate]]) = 2015,1,0)</f>
        <v>1</v>
      </c>
      <c r="Q23">
        <f>IF(SUM(Table1[[#This Row],[test completed]],Table1[[#This Row],[Year 2015]])=2,1,0)</f>
        <v>1</v>
      </c>
      <c r="R23">
        <f>IF(Table1[[#This Row],[Labvalue]]&lt;8,1,0)</f>
        <v>0</v>
      </c>
      <c r="S23">
        <f>IF(SUM(Table1[[#This Row],[Tested in 2015]],Table1[[#This Row],[Less than 8.0]])=2,1,0)</f>
        <v>0</v>
      </c>
    </row>
    <row r="24" spans="1:19" x14ac:dyDescent="0.2">
      <c r="A24">
        <v>370</v>
      </c>
      <c r="B24" t="s">
        <v>3</v>
      </c>
      <c r="C24" s="2">
        <v>17955</v>
      </c>
      <c r="D24" s="3">
        <f t="shared" ca="1" si="0"/>
        <v>74</v>
      </c>
      <c r="E24">
        <v>4</v>
      </c>
      <c r="F24">
        <v>1</v>
      </c>
      <c r="G24">
        <v>1</v>
      </c>
      <c r="H24" t="s">
        <v>1</v>
      </c>
      <c r="I24" s="5">
        <v>250.02</v>
      </c>
      <c r="J24" t="s">
        <v>0</v>
      </c>
      <c r="K24" s="2">
        <v>42352</v>
      </c>
      <c r="L24" s="1">
        <v>6.1882596015930176</v>
      </c>
      <c r="M24" t="str">
        <f ca="1">IF(AND(Table1[[#This Row],[Age]]&gt;17,Table1[[#This Row],[Age]]&lt;76),"1","0")</f>
        <v>1</v>
      </c>
      <c r="N24">
        <f>1</f>
        <v>1</v>
      </c>
      <c r="O24">
        <f>IF(Table1[[#This Row],[Labdate]]="",0,IF(Table1[[#This Row],[Labvalue]]="",0,1))</f>
        <v>1</v>
      </c>
      <c r="P24">
        <f>IF(YEAR(Table1[[#This Row],[Labdate]]) = 2015,1,0)</f>
        <v>1</v>
      </c>
      <c r="Q24">
        <f>IF(SUM(Table1[[#This Row],[test completed]],Table1[[#This Row],[Year 2015]])=2,1,0)</f>
        <v>1</v>
      </c>
      <c r="R24">
        <f>IF(Table1[[#This Row],[Labvalue]]&lt;8,1,0)</f>
        <v>1</v>
      </c>
      <c r="S24">
        <f>IF(SUM(Table1[[#This Row],[Tested in 2015]],Table1[[#This Row],[Less than 8.0]])=2,1,0)</f>
        <v>1</v>
      </c>
    </row>
    <row r="25" spans="1:19" x14ac:dyDescent="0.2">
      <c r="A25">
        <v>378</v>
      </c>
      <c r="B25" t="s">
        <v>2</v>
      </c>
      <c r="C25" s="2">
        <v>34817</v>
      </c>
      <c r="D25" s="3">
        <f t="shared" ca="1" si="0"/>
        <v>28</v>
      </c>
      <c r="E25">
        <v>4</v>
      </c>
      <c r="F25">
        <v>1</v>
      </c>
      <c r="G25">
        <v>1</v>
      </c>
      <c r="H25" t="s">
        <v>1</v>
      </c>
      <c r="I25" s="5">
        <v>250.02</v>
      </c>
      <c r="J25" t="s">
        <v>0</v>
      </c>
      <c r="K25" s="2">
        <v>41730</v>
      </c>
      <c r="L25" s="1">
        <v>9.8269014358520508</v>
      </c>
      <c r="M25" t="str">
        <f ca="1">IF(AND(Table1[[#This Row],[Age]]&gt;17,Table1[[#This Row],[Age]]&lt;76),"1","0")</f>
        <v>1</v>
      </c>
      <c r="N25">
        <f>1</f>
        <v>1</v>
      </c>
      <c r="O25">
        <f>IF(Table1[[#This Row],[Labdate]]="",0,IF(Table1[[#This Row],[Labvalue]]="",0,1))</f>
        <v>1</v>
      </c>
      <c r="P25">
        <f>IF(YEAR(Table1[[#This Row],[Labdate]]) = 2015,1,0)</f>
        <v>0</v>
      </c>
      <c r="Q25">
        <f>IF(SUM(Table1[[#This Row],[test completed]],Table1[[#This Row],[Year 2015]])=2,1,0)</f>
        <v>0</v>
      </c>
      <c r="R25">
        <f>IF(Table1[[#This Row],[Labvalue]]&lt;8,1,0)</f>
        <v>0</v>
      </c>
      <c r="S25">
        <f>IF(SUM(Table1[[#This Row],[Tested in 2015]],Table1[[#This Row],[Less than 8.0]])=2,1,0)</f>
        <v>0</v>
      </c>
    </row>
    <row r="26" spans="1:19" x14ac:dyDescent="0.2">
      <c r="A26">
        <v>390</v>
      </c>
      <c r="B26" t="s">
        <v>2</v>
      </c>
      <c r="C26" s="2">
        <v>27852</v>
      </c>
      <c r="D26" s="3">
        <f t="shared" ca="1" si="0"/>
        <v>47</v>
      </c>
      <c r="E26">
        <v>4</v>
      </c>
      <c r="F26">
        <v>1</v>
      </c>
      <c r="G26">
        <v>1</v>
      </c>
      <c r="H26" t="s">
        <v>1</v>
      </c>
      <c r="I26" s="5">
        <v>250.02</v>
      </c>
      <c r="J26" t="s">
        <v>0</v>
      </c>
      <c r="K26" s="2">
        <v>41986</v>
      </c>
      <c r="L26" s="1">
        <v>7.8340954780578613</v>
      </c>
      <c r="M26" t="str">
        <f ca="1">IF(AND(Table1[[#This Row],[Age]]&gt;17,Table1[[#This Row],[Age]]&lt;76),"1","0")</f>
        <v>1</v>
      </c>
      <c r="N26">
        <f>1</f>
        <v>1</v>
      </c>
      <c r="O26">
        <f>IF(Table1[[#This Row],[Labdate]]="",0,IF(Table1[[#This Row],[Labvalue]]="",0,1))</f>
        <v>1</v>
      </c>
      <c r="P26">
        <f>IF(YEAR(Table1[[#This Row],[Labdate]]) = 2015,1,0)</f>
        <v>0</v>
      </c>
      <c r="Q26">
        <f>IF(SUM(Table1[[#This Row],[test completed]],Table1[[#This Row],[Year 2015]])=2,1,0)</f>
        <v>0</v>
      </c>
      <c r="R26">
        <f>IF(Table1[[#This Row],[Labvalue]]&lt;8,1,0)</f>
        <v>1</v>
      </c>
      <c r="S26">
        <f>IF(SUM(Table1[[#This Row],[Tested in 2015]],Table1[[#This Row],[Less than 8.0]])=2,1,0)</f>
        <v>0</v>
      </c>
    </row>
    <row r="27" spans="1:19" x14ac:dyDescent="0.2">
      <c r="A27">
        <v>399</v>
      </c>
      <c r="B27" t="s">
        <v>2</v>
      </c>
      <c r="C27" s="2">
        <v>24321</v>
      </c>
      <c r="D27" s="3">
        <f t="shared" ca="1" si="0"/>
        <v>56</v>
      </c>
      <c r="E27">
        <v>4</v>
      </c>
      <c r="F27">
        <v>1</v>
      </c>
      <c r="G27">
        <v>1</v>
      </c>
      <c r="H27" t="s">
        <v>1</v>
      </c>
      <c r="I27" s="5">
        <v>250.02</v>
      </c>
      <c r="J27" t="s">
        <v>0</v>
      </c>
      <c r="K27" s="2">
        <v>42081</v>
      </c>
      <c r="L27" s="1">
        <v>8.1583757400512695</v>
      </c>
      <c r="M27" t="str">
        <f ca="1">IF(AND(Table1[[#This Row],[Age]]&gt;17,Table1[[#This Row],[Age]]&lt;76),"1","0")</f>
        <v>1</v>
      </c>
      <c r="N27">
        <f>1</f>
        <v>1</v>
      </c>
      <c r="O27">
        <f>IF(Table1[[#This Row],[Labdate]]="",0,IF(Table1[[#This Row],[Labvalue]]="",0,1))</f>
        <v>1</v>
      </c>
      <c r="P27">
        <f>IF(YEAR(Table1[[#This Row],[Labdate]]) = 2015,1,0)</f>
        <v>1</v>
      </c>
      <c r="Q27">
        <f>IF(SUM(Table1[[#This Row],[test completed]],Table1[[#This Row],[Year 2015]])=2,1,0)</f>
        <v>1</v>
      </c>
      <c r="R27">
        <f>IF(Table1[[#This Row],[Labvalue]]&lt;8,1,0)</f>
        <v>0</v>
      </c>
      <c r="S27">
        <f>IF(SUM(Table1[[#This Row],[Tested in 2015]],Table1[[#This Row],[Less than 8.0]])=2,1,0)</f>
        <v>0</v>
      </c>
    </row>
    <row r="28" spans="1:19" x14ac:dyDescent="0.2">
      <c r="A28">
        <v>409</v>
      </c>
      <c r="B28" t="s">
        <v>2</v>
      </c>
      <c r="C28" s="2">
        <v>34059</v>
      </c>
      <c r="D28" s="3">
        <f t="shared" ca="1" si="0"/>
        <v>30</v>
      </c>
      <c r="E28">
        <v>4</v>
      </c>
      <c r="F28">
        <v>1</v>
      </c>
      <c r="G28">
        <v>1</v>
      </c>
      <c r="H28" t="s">
        <v>1</v>
      </c>
      <c r="I28" s="5">
        <v>250.02</v>
      </c>
      <c r="J28" t="s">
        <v>0</v>
      </c>
      <c r="K28" s="2">
        <v>41979</v>
      </c>
      <c r="L28" s="1">
        <v>9.5339756011962891</v>
      </c>
      <c r="M28" t="str">
        <f ca="1">IF(AND(Table1[[#This Row],[Age]]&gt;17,Table1[[#This Row],[Age]]&lt;76),"1","0")</f>
        <v>1</v>
      </c>
      <c r="N28">
        <f>1</f>
        <v>1</v>
      </c>
      <c r="O28">
        <f>IF(Table1[[#This Row],[Labdate]]="",0,IF(Table1[[#This Row],[Labvalue]]="",0,1))</f>
        <v>1</v>
      </c>
      <c r="P28">
        <f>IF(YEAR(Table1[[#This Row],[Labdate]]) = 2015,1,0)</f>
        <v>0</v>
      </c>
      <c r="Q28">
        <f>IF(SUM(Table1[[#This Row],[test completed]],Table1[[#This Row],[Year 2015]])=2,1,0)</f>
        <v>0</v>
      </c>
      <c r="R28">
        <f>IF(Table1[[#This Row],[Labvalue]]&lt;8,1,0)</f>
        <v>0</v>
      </c>
      <c r="S28">
        <f>IF(SUM(Table1[[#This Row],[Tested in 2015]],Table1[[#This Row],[Less than 8.0]])=2,1,0)</f>
        <v>0</v>
      </c>
    </row>
    <row r="29" spans="1:19" x14ac:dyDescent="0.2">
      <c r="A29">
        <v>414</v>
      </c>
      <c r="B29" t="s">
        <v>2</v>
      </c>
      <c r="C29" s="2">
        <v>18472</v>
      </c>
      <c r="D29" s="3">
        <f t="shared" ca="1" si="0"/>
        <v>72</v>
      </c>
      <c r="E29">
        <v>4</v>
      </c>
      <c r="F29">
        <v>1</v>
      </c>
      <c r="G29">
        <v>1</v>
      </c>
      <c r="H29" t="s">
        <v>1</v>
      </c>
      <c r="I29" s="5">
        <v>250.02</v>
      </c>
      <c r="J29" t="s">
        <v>0</v>
      </c>
      <c r="K29" s="2">
        <v>42094</v>
      </c>
      <c r="L29" s="1">
        <v>8.0173511505126953</v>
      </c>
      <c r="M29" t="str">
        <f ca="1">IF(AND(Table1[[#This Row],[Age]]&gt;17,Table1[[#This Row],[Age]]&lt;76),"1","0")</f>
        <v>1</v>
      </c>
      <c r="N29">
        <f>1</f>
        <v>1</v>
      </c>
      <c r="O29">
        <f>IF(Table1[[#This Row],[Labdate]]="",0,IF(Table1[[#This Row],[Labvalue]]="",0,1))</f>
        <v>1</v>
      </c>
      <c r="P29">
        <f>IF(YEAR(Table1[[#This Row],[Labdate]]) = 2015,1,0)</f>
        <v>1</v>
      </c>
      <c r="Q29">
        <f>IF(SUM(Table1[[#This Row],[test completed]],Table1[[#This Row],[Year 2015]])=2,1,0)</f>
        <v>1</v>
      </c>
      <c r="R29">
        <f>IF(Table1[[#This Row],[Labvalue]]&lt;8,1,0)</f>
        <v>0</v>
      </c>
      <c r="S29">
        <f>IF(SUM(Table1[[#This Row],[Tested in 2015]],Table1[[#This Row],[Less than 8.0]])=2,1,0)</f>
        <v>0</v>
      </c>
    </row>
    <row r="30" spans="1:19" x14ac:dyDescent="0.2">
      <c r="A30">
        <v>418</v>
      </c>
      <c r="B30" t="s">
        <v>3</v>
      </c>
      <c r="C30" s="2">
        <v>11712</v>
      </c>
      <c r="D30" s="3">
        <f t="shared" ca="1" si="0"/>
        <v>91</v>
      </c>
      <c r="E30">
        <v>4</v>
      </c>
      <c r="F30">
        <v>1</v>
      </c>
      <c r="G30">
        <v>1</v>
      </c>
      <c r="H30" t="s">
        <v>1</v>
      </c>
      <c r="I30" s="5">
        <v>250.73</v>
      </c>
      <c r="J30" t="s">
        <v>0</v>
      </c>
      <c r="K30" s="2">
        <v>42204</v>
      </c>
      <c r="L30" s="1">
        <v>9.8446264266967773</v>
      </c>
      <c r="M30" t="str">
        <f ca="1">IF(AND(Table1[[#This Row],[Age]]&gt;17,Table1[[#This Row],[Age]]&lt;76),"1","0")</f>
        <v>0</v>
      </c>
      <c r="N30">
        <f>1</f>
        <v>1</v>
      </c>
      <c r="O30">
        <f>IF(Table1[[#This Row],[Labdate]]="",0,IF(Table1[[#This Row],[Labvalue]]="",0,1))</f>
        <v>1</v>
      </c>
      <c r="P30">
        <f>IF(YEAR(Table1[[#This Row],[Labdate]]) = 2015,1,0)</f>
        <v>1</v>
      </c>
      <c r="Q30">
        <f>IF(SUM(Table1[[#This Row],[test completed]],Table1[[#This Row],[Year 2015]])=2,1,0)</f>
        <v>1</v>
      </c>
      <c r="R30">
        <f>IF(Table1[[#This Row],[Labvalue]]&lt;8,1,0)</f>
        <v>0</v>
      </c>
      <c r="S30">
        <f>IF(SUM(Table1[[#This Row],[Tested in 2015]],Table1[[#This Row],[Less than 8.0]])=2,1,0)</f>
        <v>0</v>
      </c>
    </row>
    <row r="31" spans="1:19" x14ac:dyDescent="0.2">
      <c r="A31">
        <v>419</v>
      </c>
      <c r="B31" t="s">
        <v>3</v>
      </c>
      <c r="C31" s="2">
        <v>31979</v>
      </c>
      <c r="D31" s="3">
        <f t="shared" ca="1" si="0"/>
        <v>35</v>
      </c>
      <c r="E31">
        <v>4</v>
      </c>
      <c r="F31">
        <v>1</v>
      </c>
      <c r="G31">
        <v>3</v>
      </c>
      <c r="H31" t="s">
        <v>4</v>
      </c>
      <c r="I31" s="5">
        <v>250.4</v>
      </c>
      <c r="J31" t="s">
        <v>0</v>
      </c>
      <c r="K31" s="2">
        <v>42343</v>
      </c>
      <c r="L31" s="1">
        <v>6.7423901557922363</v>
      </c>
      <c r="M31" t="str">
        <f ca="1">IF(AND(Table1[[#This Row],[Age]]&gt;17,Table1[[#This Row],[Age]]&lt;76),"1","0")</f>
        <v>1</v>
      </c>
      <c r="N31">
        <f>1</f>
        <v>1</v>
      </c>
      <c r="O31">
        <f>IF(Table1[[#This Row],[Labdate]]="",0,IF(Table1[[#This Row],[Labvalue]]="",0,1))</f>
        <v>1</v>
      </c>
      <c r="P31">
        <f>IF(YEAR(Table1[[#This Row],[Labdate]]) = 2015,1,0)</f>
        <v>1</v>
      </c>
      <c r="Q31">
        <f>IF(SUM(Table1[[#This Row],[test completed]],Table1[[#This Row],[Year 2015]])=2,1,0)</f>
        <v>1</v>
      </c>
      <c r="R31">
        <f>IF(Table1[[#This Row],[Labvalue]]&lt;8,1,0)</f>
        <v>1</v>
      </c>
      <c r="S31">
        <f>IF(SUM(Table1[[#This Row],[Tested in 2015]],Table1[[#This Row],[Less than 8.0]])=2,1,0)</f>
        <v>1</v>
      </c>
    </row>
    <row r="32" spans="1:19" x14ac:dyDescent="0.2">
      <c r="A32">
        <v>424</v>
      </c>
      <c r="B32" t="s">
        <v>3</v>
      </c>
      <c r="C32" s="2">
        <v>8860</v>
      </c>
      <c r="D32" s="3">
        <f t="shared" ca="1" si="0"/>
        <v>99</v>
      </c>
      <c r="E32">
        <v>4</v>
      </c>
      <c r="F32">
        <v>1</v>
      </c>
      <c r="G32">
        <v>1</v>
      </c>
      <c r="H32" t="s">
        <v>1</v>
      </c>
      <c r="I32" s="5">
        <v>250.73</v>
      </c>
      <c r="J32" t="s">
        <v>0</v>
      </c>
      <c r="K32" s="2">
        <v>41972</v>
      </c>
      <c r="L32" s="1">
        <v>6.0471577644348145</v>
      </c>
      <c r="M32" t="str">
        <f ca="1">IF(AND(Table1[[#This Row],[Age]]&gt;17,Table1[[#This Row],[Age]]&lt;76),"1","0")</f>
        <v>0</v>
      </c>
      <c r="N32">
        <f>1</f>
        <v>1</v>
      </c>
      <c r="O32">
        <f>IF(Table1[[#This Row],[Labdate]]="",0,IF(Table1[[#This Row],[Labvalue]]="",0,1))</f>
        <v>1</v>
      </c>
      <c r="P32">
        <f>IF(YEAR(Table1[[#This Row],[Labdate]]) = 2015,1,0)</f>
        <v>0</v>
      </c>
      <c r="Q32">
        <f>IF(SUM(Table1[[#This Row],[test completed]],Table1[[#This Row],[Year 2015]])=2,1,0)</f>
        <v>0</v>
      </c>
      <c r="R32">
        <f>IF(Table1[[#This Row],[Labvalue]]&lt;8,1,0)</f>
        <v>1</v>
      </c>
      <c r="S32">
        <f>IF(SUM(Table1[[#This Row],[Tested in 2015]],Table1[[#This Row],[Less than 8.0]])=2,1,0)</f>
        <v>0</v>
      </c>
    </row>
    <row r="33" spans="1:19" x14ac:dyDescent="0.2">
      <c r="A33">
        <v>456</v>
      </c>
      <c r="B33" t="s">
        <v>2</v>
      </c>
      <c r="C33" s="2">
        <v>24688</v>
      </c>
      <c r="D33" s="3">
        <f t="shared" ca="1" si="0"/>
        <v>55</v>
      </c>
      <c r="E33">
        <v>4</v>
      </c>
      <c r="F33">
        <v>1</v>
      </c>
      <c r="G33">
        <v>1</v>
      </c>
      <c r="H33" t="s">
        <v>1</v>
      </c>
      <c r="I33" s="5">
        <v>250.02</v>
      </c>
      <c r="J33" t="s">
        <v>0</v>
      </c>
      <c r="K33" s="2">
        <v>41712</v>
      </c>
      <c r="L33" s="1">
        <v>7.674252986907959</v>
      </c>
      <c r="M33" t="str">
        <f ca="1">IF(AND(Table1[[#This Row],[Age]]&gt;17,Table1[[#This Row],[Age]]&lt;76),"1","0")</f>
        <v>1</v>
      </c>
      <c r="N33">
        <f>1</f>
        <v>1</v>
      </c>
      <c r="O33">
        <f>IF(Table1[[#This Row],[Labdate]]="",0,IF(Table1[[#This Row],[Labvalue]]="",0,1))</f>
        <v>1</v>
      </c>
      <c r="P33">
        <f>IF(YEAR(Table1[[#This Row],[Labdate]]) = 2015,1,0)</f>
        <v>0</v>
      </c>
      <c r="Q33">
        <f>IF(SUM(Table1[[#This Row],[test completed]],Table1[[#This Row],[Year 2015]])=2,1,0)</f>
        <v>0</v>
      </c>
      <c r="R33">
        <f>IF(Table1[[#This Row],[Labvalue]]&lt;8,1,0)</f>
        <v>1</v>
      </c>
      <c r="S33">
        <f>IF(SUM(Table1[[#This Row],[Tested in 2015]],Table1[[#This Row],[Less than 8.0]])=2,1,0)</f>
        <v>0</v>
      </c>
    </row>
    <row r="34" spans="1:19" x14ac:dyDescent="0.2">
      <c r="A34">
        <v>459</v>
      </c>
      <c r="B34" t="s">
        <v>2</v>
      </c>
      <c r="C34" s="2">
        <v>13422</v>
      </c>
      <c r="D34" s="3">
        <f t="shared" ca="1" si="0"/>
        <v>86</v>
      </c>
      <c r="E34">
        <v>4</v>
      </c>
      <c r="F34">
        <v>1</v>
      </c>
      <c r="G34">
        <v>6</v>
      </c>
      <c r="H34" t="s">
        <v>7</v>
      </c>
      <c r="I34" s="5">
        <v>250.02</v>
      </c>
      <c r="J34" t="s">
        <v>0</v>
      </c>
      <c r="K34" s="2"/>
      <c r="L34" s="1"/>
      <c r="M34" t="str">
        <f ca="1">IF(AND(Table1[[#This Row],[Age]]&gt;17,Table1[[#This Row],[Age]]&lt;76),"1","0")</f>
        <v>0</v>
      </c>
      <c r="N34">
        <f>1</f>
        <v>1</v>
      </c>
      <c r="O34">
        <f>IF(Table1[[#This Row],[Labdate]]="",0,IF(Table1[[#This Row],[Labvalue]]="",0,1))</f>
        <v>0</v>
      </c>
      <c r="P34">
        <f>IF(YEAR(Table1[[#This Row],[Labdate]]) = 2015,1,0)</f>
        <v>0</v>
      </c>
      <c r="Q34">
        <f>IF(SUM(Table1[[#This Row],[test completed]],Table1[[#This Row],[Year 2015]])=2,1,0)</f>
        <v>0</v>
      </c>
      <c r="R34">
        <f>IF(Table1[[#This Row],[Labvalue]]&lt;8,1,0)</f>
        <v>1</v>
      </c>
      <c r="S34">
        <f>IF(SUM(Table1[[#This Row],[Tested in 2015]],Table1[[#This Row],[Less than 8.0]])=2,1,0)</f>
        <v>0</v>
      </c>
    </row>
    <row r="35" spans="1:19" x14ac:dyDescent="0.2">
      <c r="A35">
        <v>465</v>
      </c>
      <c r="B35" t="s">
        <v>2</v>
      </c>
      <c r="C35" s="2">
        <v>34960</v>
      </c>
      <c r="D35" s="3">
        <f t="shared" ca="1" si="0"/>
        <v>27</v>
      </c>
      <c r="E35">
        <v>4</v>
      </c>
      <c r="F35">
        <v>1</v>
      </c>
      <c r="G35">
        <v>1</v>
      </c>
      <c r="H35" t="s">
        <v>1</v>
      </c>
      <c r="I35" s="5">
        <v>250.02</v>
      </c>
      <c r="J35" t="s">
        <v>0</v>
      </c>
      <c r="K35" s="2">
        <v>41814</v>
      </c>
      <c r="L35" s="1">
        <v>9.3889284133911133</v>
      </c>
      <c r="M35" t="str">
        <f ca="1">IF(AND(Table1[[#This Row],[Age]]&gt;17,Table1[[#This Row],[Age]]&lt;76),"1","0")</f>
        <v>1</v>
      </c>
      <c r="N35">
        <f>1</f>
        <v>1</v>
      </c>
      <c r="O35">
        <f>IF(Table1[[#This Row],[Labdate]]="",0,IF(Table1[[#This Row],[Labvalue]]="",0,1))</f>
        <v>1</v>
      </c>
      <c r="P35">
        <f>IF(YEAR(Table1[[#This Row],[Labdate]]) = 2015,1,0)</f>
        <v>0</v>
      </c>
      <c r="Q35">
        <f>IF(SUM(Table1[[#This Row],[test completed]],Table1[[#This Row],[Year 2015]])=2,1,0)</f>
        <v>0</v>
      </c>
      <c r="R35">
        <f>IF(Table1[[#This Row],[Labvalue]]&lt;8,1,0)</f>
        <v>0</v>
      </c>
      <c r="S35">
        <f>IF(SUM(Table1[[#This Row],[Tested in 2015]],Table1[[#This Row],[Less than 8.0]])=2,1,0)</f>
        <v>0</v>
      </c>
    </row>
    <row r="36" spans="1:19" x14ac:dyDescent="0.2">
      <c r="A36">
        <v>476</v>
      </c>
      <c r="B36" t="s">
        <v>3</v>
      </c>
      <c r="C36" s="2">
        <v>38866</v>
      </c>
      <c r="D36" s="3">
        <f t="shared" ca="1" si="0"/>
        <v>17</v>
      </c>
      <c r="E36">
        <v>4</v>
      </c>
      <c r="F36">
        <v>1</v>
      </c>
      <c r="G36">
        <v>1</v>
      </c>
      <c r="H36" t="s">
        <v>1</v>
      </c>
      <c r="I36" s="5">
        <v>250.02</v>
      </c>
      <c r="J36" t="s">
        <v>0</v>
      </c>
      <c r="K36" s="2">
        <v>42313</v>
      </c>
      <c r="L36" s="1">
        <v>7.0532097816467285</v>
      </c>
      <c r="M36" t="str">
        <f ca="1">IF(AND(Table1[[#This Row],[Age]]&gt;17,Table1[[#This Row],[Age]]&lt;76),"1","0")</f>
        <v>0</v>
      </c>
      <c r="N36">
        <f>1</f>
        <v>1</v>
      </c>
      <c r="O36">
        <f>IF(Table1[[#This Row],[Labdate]]="",0,IF(Table1[[#This Row],[Labvalue]]="",0,1))</f>
        <v>1</v>
      </c>
      <c r="P36">
        <f>IF(YEAR(Table1[[#This Row],[Labdate]]) = 2015,1,0)</f>
        <v>1</v>
      </c>
      <c r="Q36">
        <f>IF(SUM(Table1[[#This Row],[test completed]],Table1[[#This Row],[Year 2015]])=2,1,0)</f>
        <v>1</v>
      </c>
      <c r="R36">
        <f>IF(Table1[[#This Row],[Labvalue]]&lt;8,1,0)</f>
        <v>1</v>
      </c>
      <c r="S36">
        <f>IF(SUM(Table1[[#This Row],[Tested in 2015]],Table1[[#This Row],[Less than 8.0]])=2,1,0)</f>
        <v>1</v>
      </c>
    </row>
    <row r="37" spans="1:19" x14ac:dyDescent="0.2">
      <c r="A37">
        <v>478</v>
      </c>
      <c r="B37" t="s">
        <v>2</v>
      </c>
      <c r="C37" s="2">
        <v>30802</v>
      </c>
      <c r="D37" s="3">
        <f t="shared" ca="1" si="0"/>
        <v>39</v>
      </c>
      <c r="E37">
        <v>4</v>
      </c>
      <c r="F37">
        <v>1</v>
      </c>
      <c r="G37">
        <v>1</v>
      </c>
      <c r="H37" t="s">
        <v>1</v>
      </c>
      <c r="I37" s="5">
        <v>250.02</v>
      </c>
      <c r="J37" t="s">
        <v>0</v>
      </c>
      <c r="K37" s="2">
        <v>42028</v>
      </c>
      <c r="L37" s="1">
        <v>8.4318504333496094</v>
      </c>
      <c r="M37" t="str">
        <f ca="1">IF(AND(Table1[[#This Row],[Age]]&gt;17,Table1[[#This Row],[Age]]&lt;76),"1","0")</f>
        <v>1</v>
      </c>
      <c r="N37">
        <f>1</f>
        <v>1</v>
      </c>
      <c r="O37">
        <f>IF(Table1[[#This Row],[Labdate]]="",0,IF(Table1[[#This Row],[Labvalue]]="",0,1))</f>
        <v>1</v>
      </c>
      <c r="P37">
        <f>IF(YEAR(Table1[[#This Row],[Labdate]]) = 2015,1,0)</f>
        <v>1</v>
      </c>
      <c r="Q37">
        <f>IF(SUM(Table1[[#This Row],[test completed]],Table1[[#This Row],[Year 2015]])=2,1,0)</f>
        <v>1</v>
      </c>
      <c r="R37">
        <f>IF(Table1[[#This Row],[Labvalue]]&lt;8,1,0)</f>
        <v>0</v>
      </c>
      <c r="S37">
        <f>IF(SUM(Table1[[#This Row],[Tested in 2015]],Table1[[#This Row],[Less than 8.0]])=2,1,0)</f>
        <v>0</v>
      </c>
    </row>
    <row r="38" spans="1:19" x14ac:dyDescent="0.2">
      <c r="A38">
        <v>480</v>
      </c>
      <c r="B38" t="s">
        <v>2</v>
      </c>
      <c r="C38" s="2">
        <v>9390</v>
      </c>
      <c r="D38" s="3">
        <f t="shared" ca="1" si="0"/>
        <v>97</v>
      </c>
      <c r="E38">
        <v>4</v>
      </c>
      <c r="F38">
        <v>1</v>
      </c>
      <c r="G38">
        <v>1</v>
      </c>
      <c r="H38" t="s">
        <v>1</v>
      </c>
      <c r="I38" s="5">
        <v>250.73</v>
      </c>
      <c r="J38" t="s">
        <v>0</v>
      </c>
      <c r="K38" s="2">
        <v>42034</v>
      </c>
      <c r="L38" s="1">
        <v>9.5031251907348633</v>
      </c>
      <c r="M38" t="str">
        <f ca="1">IF(AND(Table1[[#This Row],[Age]]&gt;17,Table1[[#This Row],[Age]]&lt;76),"1","0")</f>
        <v>0</v>
      </c>
      <c r="N38">
        <f>1</f>
        <v>1</v>
      </c>
      <c r="O38">
        <f>IF(Table1[[#This Row],[Labdate]]="",0,IF(Table1[[#This Row],[Labvalue]]="",0,1))</f>
        <v>1</v>
      </c>
      <c r="P38">
        <f>IF(YEAR(Table1[[#This Row],[Labdate]]) = 2015,1,0)</f>
        <v>1</v>
      </c>
      <c r="Q38">
        <f>IF(SUM(Table1[[#This Row],[test completed]],Table1[[#This Row],[Year 2015]])=2,1,0)</f>
        <v>1</v>
      </c>
      <c r="R38">
        <f>IF(Table1[[#This Row],[Labvalue]]&lt;8,1,0)</f>
        <v>0</v>
      </c>
      <c r="S38">
        <f>IF(SUM(Table1[[#This Row],[Tested in 2015]],Table1[[#This Row],[Less than 8.0]])=2,1,0)</f>
        <v>0</v>
      </c>
    </row>
    <row r="39" spans="1:19" x14ac:dyDescent="0.2">
      <c r="A39">
        <v>482</v>
      </c>
      <c r="B39" t="s">
        <v>3</v>
      </c>
      <c r="C39" s="2">
        <v>19208</v>
      </c>
      <c r="D39" s="3">
        <f t="shared" ca="1" si="0"/>
        <v>70</v>
      </c>
      <c r="E39">
        <v>4</v>
      </c>
      <c r="F39">
        <v>1</v>
      </c>
      <c r="G39">
        <v>1</v>
      </c>
      <c r="H39" t="s">
        <v>1</v>
      </c>
      <c r="I39" s="5">
        <v>250.02</v>
      </c>
      <c r="J39" t="s">
        <v>0</v>
      </c>
      <c r="K39" s="2">
        <v>42068</v>
      </c>
      <c r="L39" s="1">
        <v>9.2377910614013672</v>
      </c>
      <c r="M39" t="str">
        <f ca="1">IF(AND(Table1[[#This Row],[Age]]&gt;17,Table1[[#This Row],[Age]]&lt;76),"1","0")</f>
        <v>1</v>
      </c>
      <c r="N39">
        <f>1</f>
        <v>1</v>
      </c>
      <c r="O39">
        <f>IF(Table1[[#This Row],[Labdate]]="",0,IF(Table1[[#This Row],[Labvalue]]="",0,1))</f>
        <v>1</v>
      </c>
      <c r="P39">
        <f>IF(YEAR(Table1[[#This Row],[Labdate]]) = 2015,1,0)</f>
        <v>1</v>
      </c>
      <c r="Q39">
        <f>IF(SUM(Table1[[#This Row],[test completed]],Table1[[#This Row],[Year 2015]])=2,1,0)</f>
        <v>1</v>
      </c>
      <c r="R39">
        <f>IF(Table1[[#This Row],[Labvalue]]&lt;8,1,0)</f>
        <v>0</v>
      </c>
      <c r="S39">
        <f>IF(SUM(Table1[[#This Row],[Tested in 2015]],Table1[[#This Row],[Less than 8.0]])=2,1,0)</f>
        <v>0</v>
      </c>
    </row>
    <row r="40" spans="1:19" x14ac:dyDescent="0.2">
      <c r="A40">
        <v>523</v>
      </c>
      <c r="B40" t="s">
        <v>2</v>
      </c>
      <c r="C40" s="2">
        <v>35742</v>
      </c>
      <c r="D40" s="3">
        <f t="shared" ca="1" si="0"/>
        <v>25</v>
      </c>
      <c r="E40">
        <v>4</v>
      </c>
      <c r="F40">
        <v>1</v>
      </c>
      <c r="G40">
        <v>1</v>
      </c>
      <c r="H40" t="s">
        <v>1</v>
      </c>
      <c r="I40" s="5">
        <v>250.02</v>
      </c>
      <c r="J40" t="s">
        <v>0</v>
      </c>
      <c r="K40" s="2">
        <v>41967</v>
      </c>
      <c r="L40" s="1">
        <v>8.0469303131103516</v>
      </c>
      <c r="M40" t="str">
        <f ca="1">IF(AND(Table1[[#This Row],[Age]]&gt;17,Table1[[#This Row],[Age]]&lt;76),"1","0")</f>
        <v>1</v>
      </c>
      <c r="N40">
        <f>1</f>
        <v>1</v>
      </c>
      <c r="O40">
        <f>IF(Table1[[#This Row],[Labdate]]="",0,IF(Table1[[#This Row],[Labvalue]]="",0,1))</f>
        <v>1</v>
      </c>
      <c r="P40">
        <f>IF(YEAR(Table1[[#This Row],[Labdate]]) = 2015,1,0)</f>
        <v>0</v>
      </c>
      <c r="Q40">
        <f>IF(SUM(Table1[[#This Row],[test completed]],Table1[[#This Row],[Year 2015]])=2,1,0)</f>
        <v>0</v>
      </c>
      <c r="R40">
        <f>IF(Table1[[#This Row],[Labvalue]]&lt;8,1,0)</f>
        <v>0</v>
      </c>
      <c r="S40">
        <f>IF(SUM(Table1[[#This Row],[Tested in 2015]],Table1[[#This Row],[Less than 8.0]])=2,1,0)</f>
        <v>0</v>
      </c>
    </row>
    <row r="41" spans="1:19" x14ac:dyDescent="0.2">
      <c r="A41">
        <v>553</v>
      </c>
      <c r="B41" t="s">
        <v>3</v>
      </c>
      <c r="C41" s="2">
        <v>27119</v>
      </c>
      <c r="D41" s="3">
        <f t="shared" ca="1" si="0"/>
        <v>49</v>
      </c>
      <c r="E41">
        <v>4</v>
      </c>
      <c r="F41">
        <v>1</v>
      </c>
      <c r="G41">
        <v>1</v>
      </c>
      <c r="H41" t="s">
        <v>1</v>
      </c>
      <c r="I41" s="5">
        <v>250.02</v>
      </c>
      <c r="J41" t="s">
        <v>0</v>
      </c>
      <c r="K41" s="2">
        <v>42006</v>
      </c>
      <c r="L41" s="1">
        <v>8.835820198059082</v>
      </c>
      <c r="M41" t="str">
        <f ca="1">IF(AND(Table1[[#This Row],[Age]]&gt;17,Table1[[#This Row],[Age]]&lt;76),"1","0")</f>
        <v>1</v>
      </c>
      <c r="N41">
        <f>1</f>
        <v>1</v>
      </c>
      <c r="O41">
        <f>IF(Table1[[#This Row],[Labdate]]="",0,IF(Table1[[#This Row],[Labvalue]]="",0,1))</f>
        <v>1</v>
      </c>
      <c r="P41">
        <f>IF(YEAR(Table1[[#This Row],[Labdate]]) = 2015,1,0)</f>
        <v>1</v>
      </c>
      <c r="Q41">
        <f>IF(SUM(Table1[[#This Row],[test completed]],Table1[[#This Row],[Year 2015]])=2,1,0)</f>
        <v>1</v>
      </c>
      <c r="R41">
        <f>IF(Table1[[#This Row],[Labvalue]]&lt;8,1,0)</f>
        <v>0</v>
      </c>
      <c r="S41">
        <f>IF(SUM(Table1[[#This Row],[Tested in 2015]],Table1[[#This Row],[Less than 8.0]])=2,1,0)</f>
        <v>0</v>
      </c>
    </row>
    <row r="42" spans="1:19" x14ac:dyDescent="0.2">
      <c r="A42">
        <v>566</v>
      </c>
      <c r="B42" t="s">
        <v>3</v>
      </c>
      <c r="C42" s="2">
        <v>14562</v>
      </c>
      <c r="D42" s="3">
        <f t="shared" ca="1" si="0"/>
        <v>83</v>
      </c>
      <c r="E42">
        <v>4</v>
      </c>
      <c r="F42">
        <v>1</v>
      </c>
      <c r="G42">
        <v>1</v>
      </c>
      <c r="H42" t="s">
        <v>1</v>
      </c>
      <c r="I42" s="5">
        <v>250.02</v>
      </c>
      <c r="J42" t="s">
        <v>0</v>
      </c>
      <c r="K42" s="2">
        <v>41806</v>
      </c>
      <c r="L42" s="1">
        <v>7.6284127235412598</v>
      </c>
      <c r="M42" t="str">
        <f ca="1">IF(AND(Table1[[#This Row],[Age]]&gt;17,Table1[[#This Row],[Age]]&lt;76),"1","0")</f>
        <v>0</v>
      </c>
      <c r="N42">
        <f>1</f>
        <v>1</v>
      </c>
      <c r="O42">
        <f>IF(Table1[[#This Row],[Labdate]]="",0,IF(Table1[[#This Row],[Labvalue]]="",0,1))</f>
        <v>1</v>
      </c>
      <c r="P42">
        <f>IF(YEAR(Table1[[#This Row],[Labdate]]) = 2015,1,0)</f>
        <v>0</v>
      </c>
      <c r="Q42">
        <f>IF(SUM(Table1[[#This Row],[test completed]],Table1[[#This Row],[Year 2015]])=2,1,0)</f>
        <v>0</v>
      </c>
      <c r="R42">
        <f>IF(Table1[[#This Row],[Labvalue]]&lt;8,1,0)</f>
        <v>1</v>
      </c>
      <c r="S42">
        <f>IF(SUM(Table1[[#This Row],[Tested in 2015]],Table1[[#This Row],[Less than 8.0]])=2,1,0)</f>
        <v>0</v>
      </c>
    </row>
    <row r="43" spans="1:19" x14ac:dyDescent="0.2">
      <c r="A43">
        <v>568</v>
      </c>
      <c r="B43" t="s">
        <v>3</v>
      </c>
      <c r="C43" s="2">
        <v>27544</v>
      </c>
      <c r="D43" s="3">
        <f t="shared" ca="1" si="0"/>
        <v>48</v>
      </c>
      <c r="E43">
        <v>4</v>
      </c>
      <c r="F43">
        <v>1</v>
      </c>
      <c r="G43">
        <v>1</v>
      </c>
      <c r="H43" t="s">
        <v>1</v>
      </c>
      <c r="I43" s="5">
        <v>250.02</v>
      </c>
      <c r="J43" t="s">
        <v>0</v>
      </c>
      <c r="K43" s="2">
        <v>42027</v>
      </c>
      <c r="L43" s="1">
        <v>7.7811093330383301</v>
      </c>
      <c r="M43" t="str">
        <f ca="1">IF(AND(Table1[[#This Row],[Age]]&gt;17,Table1[[#This Row],[Age]]&lt;76),"1","0")</f>
        <v>1</v>
      </c>
      <c r="N43">
        <f>1</f>
        <v>1</v>
      </c>
      <c r="O43">
        <f>IF(Table1[[#This Row],[Labdate]]="",0,IF(Table1[[#This Row],[Labvalue]]="",0,1))</f>
        <v>1</v>
      </c>
      <c r="P43">
        <f>IF(YEAR(Table1[[#This Row],[Labdate]]) = 2015,1,0)</f>
        <v>1</v>
      </c>
      <c r="Q43">
        <f>IF(SUM(Table1[[#This Row],[test completed]],Table1[[#This Row],[Year 2015]])=2,1,0)</f>
        <v>1</v>
      </c>
      <c r="R43">
        <f>IF(Table1[[#This Row],[Labvalue]]&lt;8,1,0)</f>
        <v>1</v>
      </c>
      <c r="S43">
        <f>IF(SUM(Table1[[#This Row],[Tested in 2015]],Table1[[#This Row],[Less than 8.0]])=2,1,0)</f>
        <v>1</v>
      </c>
    </row>
    <row r="44" spans="1:19" x14ac:dyDescent="0.2">
      <c r="A44">
        <v>569</v>
      </c>
      <c r="B44" t="s">
        <v>3</v>
      </c>
      <c r="C44" s="2">
        <v>35941</v>
      </c>
      <c r="D44" s="3">
        <f t="shared" ca="1" si="0"/>
        <v>25</v>
      </c>
      <c r="E44">
        <v>4</v>
      </c>
      <c r="F44">
        <v>1</v>
      </c>
      <c r="G44">
        <v>1</v>
      </c>
      <c r="H44" t="s">
        <v>1</v>
      </c>
      <c r="I44" s="5">
        <v>250.02</v>
      </c>
      <c r="J44" t="s">
        <v>0</v>
      </c>
      <c r="K44" s="2">
        <v>41969</v>
      </c>
      <c r="L44" s="1">
        <v>8.5227794647216797</v>
      </c>
      <c r="M44" t="str">
        <f ca="1">IF(AND(Table1[[#This Row],[Age]]&gt;17,Table1[[#This Row],[Age]]&lt;76),"1","0")</f>
        <v>1</v>
      </c>
      <c r="N44">
        <f>1</f>
        <v>1</v>
      </c>
      <c r="O44">
        <f>IF(Table1[[#This Row],[Labdate]]="",0,IF(Table1[[#This Row],[Labvalue]]="",0,1))</f>
        <v>1</v>
      </c>
      <c r="P44">
        <f>IF(YEAR(Table1[[#This Row],[Labdate]]) = 2015,1,0)</f>
        <v>0</v>
      </c>
      <c r="Q44">
        <f>IF(SUM(Table1[[#This Row],[test completed]],Table1[[#This Row],[Year 2015]])=2,1,0)</f>
        <v>0</v>
      </c>
      <c r="R44">
        <f>IF(Table1[[#This Row],[Labvalue]]&lt;8,1,0)</f>
        <v>0</v>
      </c>
      <c r="S44">
        <f>IF(SUM(Table1[[#This Row],[Tested in 2015]],Table1[[#This Row],[Less than 8.0]])=2,1,0)</f>
        <v>0</v>
      </c>
    </row>
    <row r="45" spans="1:19" x14ac:dyDescent="0.2">
      <c r="A45">
        <v>577</v>
      </c>
      <c r="B45" t="s">
        <v>2</v>
      </c>
      <c r="C45" s="2">
        <v>21841</v>
      </c>
      <c r="D45" s="3">
        <f t="shared" ca="1" si="0"/>
        <v>63</v>
      </c>
      <c r="E45">
        <v>4</v>
      </c>
      <c r="F45">
        <v>1</v>
      </c>
      <c r="G45">
        <v>3</v>
      </c>
      <c r="H45" t="s">
        <v>4</v>
      </c>
      <c r="I45" s="5">
        <v>250.02</v>
      </c>
      <c r="J45" t="s">
        <v>0</v>
      </c>
      <c r="K45" s="2">
        <v>42289</v>
      </c>
      <c r="L45" s="1">
        <v>6.9141578674316406</v>
      </c>
      <c r="M45" t="str">
        <f ca="1">IF(AND(Table1[[#This Row],[Age]]&gt;17,Table1[[#This Row],[Age]]&lt;76),"1","0")</f>
        <v>1</v>
      </c>
      <c r="N45">
        <f>1</f>
        <v>1</v>
      </c>
      <c r="O45">
        <f>IF(Table1[[#This Row],[Labdate]]="",0,IF(Table1[[#This Row],[Labvalue]]="",0,1))</f>
        <v>1</v>
      </c>
      <c r="P45">
        <f>IF(YEAR(Table1[[#This Row],[Labdate]]) = 2015,1,0)</f>
        <v>1</v>
      </c>
      <c r="Q45">
        <f>IF(SUM(Table1[[#This Row],[test completed]],Table1[[#This Row],[Year 2015]])=2,1,0)</f>
        <v>1</v>
      </c>
      <c r="R45">
        <f>IF(Table1[[#This Row],[Labvalue]]&lt;8,1,0)</f>
        <v>1</v>
      </c>
      <c r="S45">
        <f>IF(SUM(Table1[[#This Row],[Tested in 2015]],Table1[[#This Row],[Less than 8.0]])=2,1,0)</f>
        <v>1</v>
      </c>
    </row>
    <row r="46" spans="1:19" x14ac:dyDescent="0.2">
      <c r="A46">
        <v>579</v>
      </c>
      <c r="B46" t="s">
        <v>2</v>
      </c>
      <c r="C46" s="2">
        <v>23670</v>
      </c>
      <c r="D46" s="3">
        <f t="shared" ca="1" si="0"/>
        <v>58</v>
      </c>
      <c r="E46">
        <v>4</v>
      </c>
      <c r="F46">
        <v>1</v>
      </c>
      <c r="G46">
        <v>1</v>
      </c>
      <c r="H46" t="s">
        <v>1</v>
      </c>
      <c r="I46" s="5">
        <v>250.02</v>
      </c>
      <c r="J46" t="s">
        <v>0</v>
      </c>
      <c r="K46" s="2">
        <v>41938</v>
      </c>
      <c r="L46" s="1">
        <v>8.3879947662353516</v>
      </c>
      <c r="M46" t="str">
        <f ca="1">IF(AND(Table1[[#This Row],[Age]]&gt;17,Table1[[#This Row],[Age]]&lt;76),"1","0")</f>
        <v>1</v>
      </c>
      <c r="N46">
        <f>1</f>
        <v>1</v>
      </c>
      <c r="O46">
        <f>IF(Table1[[#This Row],[Labdate]]="",0,IF(Table1[[#This Row],[Labvalue]]="",0,1))</f>
        <v>1</v>
      </c>
      <c r="P46">
        <f>IF(YEAR(Table1[[#This Row],[Labdate]]) = 2015,1,0)</f>
        <v>0</v>
      </c>
      <c r="Q46">
        <f>IF(SUM(Table1[[#This Row],[test completed]],Table1[[#This Row],[Year 2015]])=2,1,0)</f>
        <v>0</v>
      </c>
      <c r="R46">
        <f>IF(Table1[[#This Row],[Labvalue]]&lt;8,1,0)</f>
        <v>0</v>
      </c>
      <c r="S46">
        <f>IF(SUM(Table1[[#This Row],[Tested in 2015]],Table1[[#This Row],[Less than 8.0]])=2,1,0)</f>
        <v>0</v>
      </c>
    </row>
    <row r="47" spans="1:19" x14ac:dyDescent="0.2">
      <c r="A47">
        <v>583</v>
      </c>
      <c r="B47" t="s">
        <v>2</v>
      </c>
      <c r="C47" s="2">
        <v>13832</v>
      </c>
      <c r="D47" s="3">
        <f t="shared" ca="1" si="0"/>
        <v>85</v>
      </c>
      <c r="E47">
        <v>4</v>
      </c>
      <c r="F47">
        <v>1</v>
      </c>
      <c r="G47">
        <v>1</v>
      </c>
      <c r="H47" t="s">
        <v>1</v>
      </c>
      <c r="I47" s="5">
        <v>250.91</v>
      </c>
      <c r="J47" t="s">
        <v>0</v>
      </c>
      <c r="K47" s="2">
        <v>42306</v>
      </c>
      <c r="L47" s="1">
        <v>5.2</v>
      </c>
      <c r="M47" t="str">
        <f ca="1">IF(AND(Table1[[#This Row],[Age]]&gt;17,Table1[[#This Row],[Age]]&lt;76),"1","0")</f>
        <v>0</v>
      </c>
      <c r="N47">
        <f>1</f>
        <v>1</v>
      </c>
      <c r="O47">
        <f>IF(Table1[[#This Row],[Labdate]]="",0,IF(Table1[[#This Row],[Labvalue]]="",0,1))</f>
        <v>1</v>
      </c>
      <c r="P47">
        <f>IF(YEAR(Table1[[#This Row],[Labdate]]) = 2015,1,0)</f>
        <v>1</v>
      </c>
      <c r="Q47">
        <f>IF(SUM(Table1[[#This Row],[test completed]],Table1[[#This Row],[Year 2015]])=2,1,0)</f>
        <v>1</v>
      </c>
      <c r="R47">
        <f>IF(Table1[[#This Row],[Labvalue]]&lt;8,1,0)</f>
        <v>1</v>
      </c>
      <c r="S47">
        <f>IF(SUM(Table1[[#This Row],[Tested in 2015]],Table1[[#This Row],[Less than 8.0]])=2,1,0)</f>
        <v>1</v>
      </c>
    </row>
    <row r="48" spans="1:19" x14ac:dyDescent="0.2">
      <c r="A48">
        <v>586</v>
      </c>
      <c r="B48" t="s">
        <v>2</v>
      </c>
      <c r="C48" s="2">
        <v>35165</v>
      </c>
      <c r="D48" s="3">
        <f t="shared" ca="1" si="0"/>
        <v>27</v>
      </c>
      <c r="E48">
        <v>4</v>
      </c>
      <c r="F48">
        <v>1</v>
      </c>
      <c r="G48">
        <v>4</v>
      </c>
      <c r="H48" t="s">
        <v>5</v>
      </c>
      <c r="I48" s="5">
        <v>250.02</v>
      </c>
      <c r="J48" t="s">
        <v>0</v>
      </c>
      <c r="K48" s="2"/>
      <c r="L48" s="1"/>
      <c r="M48" t="str">
        <f ca="1">IF(AND(Table1[[#This Row],[Age]]&gt;17,Table1[[#This Row],[Age]]&lt;76),"1","0")</f>
        <v>1</v>
      </c>
      <c r="N48">
        <f>1</f>
        <v>1</v>
      </c>
      <c r="O48">
        <f>IF(Table1[[#This Row],[Labdate]]="",0,IF(Table1[[#This Row],[Labvalue]]="",0,1))</f>
        <v>0</v>
      </c>
      <c r="P48">
        <f>IF(YEAR(Table1[[#This Row],[Labdate]]) = 2015,1,0)</f>
        <v>0</v>
      </c>
      <c r="Q48">
        <f>IF(SUM(Table1[[#This Row],[test completed]],Table1[[#This Row],[Year 2015]])=2,1,0)</f>
        <v>0</v>
      </c>
      <c r="R48">
        <f>IF(Table1[[#This Row],[Labvalue]]&lt;8,1,0)</f>
        <v>1</v>
      </c>
      <c r="S48">
        <f>IF(SUM(Table1[[#This Row],[Tested in 2015]],Table1[[#This Row],[Less than 8.0]])=2,1,0)</f>
        <v>0</v>
      </c>
    </row>
    <row r="49" spans="1:19" x14ac:dyDescent="0.2">
      <c r="A49">
        <v>595</v>
      </c>
      <c r="B49" t="s">
        <v>2</v>
      </c>
      <c r="C49" s="2">
        <v>22503</v>
      </c>
      <c r="D49" s="3">
        <f t="shared" ca="1" si="0"/>
        <v>61</v>
      </c>
      <c r="E49">
        <v>4</v>
      </c>
      <c r="F49">
        <v>1</v>
      </c>
      <c r="G49">
        <v>1</v>
      </c>
      <c r="H49" t="s">
        <v>1</v>
      </c>
      <c r="I49" s="5">
        <v>250.02</v>
      </c>
      <c r="J49" t="s">
        <v>0</v>
      </c>
      <c r="K49" s="2">
        <v>41799</v>
      </c>
      <c r="L49" s="1">
        <v>6.7055568695068359</v>
      </c>
      <c r="M49" t="str">
        <f ca="1">IF(AND(Table1[[#This Row],[Age]]&gt;17,Table1[[#This Row],[Age]]&lt;76),"1","0")</f>
        <v>1</v>
      </c>
      <c r="N49">
        <f>1</f>
        <v>1</v>
      </c>
      <c r="O49">
        <f>IF(Table1[[#This Row],[Labdate]]="",0,IF(Table1[[#This Row],[Labvalue]]="",0,1))</f>
        <v>1</v>
      </c>
      <c r="P49">
        <f>IF(YEAR(Table1[[#This Row],[Labdate]]) = 2015,1,0)</f>
        <v>0</v>
      </c>
      <c r="Q49">
        <f>IF(SUM(Table1[[#This Row],[test completed]],Table1[[#This Row],[Year 2015]])=2,1,0)</f>
        <v>0</v>
      </c>
      <c r="R49">
        <f>IF(Table1[[#This Row],[Labvalue]]&lt;8,1,0)</f>
        <v>1</v>
      </c>
      <c r="S49">
        <f>IF(SUM(Table1[[#This Row],[Tested in 2015]],Table1[[#This Row],[Less than 8.0]])=2,1,0)</f>
        <v>0</v>
      </c>
    </row>
    <row r="50" spans="1:19" x14ac:dyDescent="0.2">
      <c r="A50">
        <v>608</v>
      </c>
      <c r="B50" t="s">
        <v>2</v>
      </c>
      <c r="C50" s="2">
        <v>17783</v>
      </c>
      <c r="D50" s="3">
        <f t="shared" ca="1" si="0"/>
        <v>74</v>
      </c>
      <c r="E50">
        <v>4</v>
      </c>
      <c r="F50">
        <v>1</v>
      </c>
      <c r="G50">
        <v>1</v>
      </c>
      <c r="H50" t="s">
        <v>1</v>
      </c>
      <c r="I50" s="5">
        <v>250.02</v>
      </c>
      <c r="J50" t="s">
        <v>0</v>
      </c>
      <c r="K50" s="2">
        <v>42276</v>
      </c>
      <c r="L50" s="1">
        <v>6.5966329574584961</v>
      </c>
      <c r="M50" t="str">
        <f ca="1">IF(AND(Table1[[#This Row],[Age]]&gt;17,Table1[[#This Row],[Age]]&lt;76),"1","0")</f>
        <v>1</v>
      </c>
      <c r="N50">
        <f>1</f>
        <v>1</v>
      </c>
      <c r="O50">
        <f>IF(Table1[[#This Row],[Labdate]]="",0,IF(Table1[[#This Row],[Labvalue]]="",0,1))</f>
        <v>1</v>
      </c>
      <c r="P50">
        <f>IF(YEAR(Table1[[#This Row],[Labdate]]) = 2015,1,0)</f>
        <v>1</v>
      </c>
      <c r="Q50">
        <f>IF(SUM(Table1[[#This Row],[test completed]],Table1[[#This Row],[Year 2015]])=2,1,0)</f>
        <v>1</v>
      </c>
      <c r="R50">
        <f>IF(Table1[[#This Row],[Labvalue]]&lt;8,1,0)</f>
        <v>1</v>
      </c>
      <c r="S50">
        <f>IF(SUM(Table1[[#This Row],[Tested in 2015]],Table1[[#This Row],[Less than 8.0]])=2,1,0)</f>
        <v>1</v>
      </c>
    </row>
    <row r="51" spans="1:19" x14ac:dyDescent="0.2">
      <c r="A51">
        <v>610</v>
      </c>
      <c r="B51" t="s">
        <v>2</v>
      </c>
      <c r="C51" s="2">
        <v>19689</v>
      </c>
      <c r="D51" s="3">
        <f t="shared" ca="1" si="0"/>
        <v>69</v>
      </c>
      <c r="E51">
        <v>4</v>
      </c>
      <c r="F51">
        <v>1</v>
      </c>
      <c r="G51">
        <v>1</v>
      </c>
      <c r="H51" t="s">
        <v>1</v>
      </c>
      <c r="I51" s="5">
        <v>250.02</v>
      </c>
      <c r="J51" t="s">
        <v>0</v>
      </c>
      <c r="K51" s="2">
        <v>41763</v>
      </c>
      <c r="L51" s="1">
        <v>7.5325875282287598</v>
      </c>
      <c r="M51" t="str">
        <f ca="1">IF(AND(Table1[[#This Row],[Age]]&gt;17,Table1[[#This Row],[Age]]&lt;76),"1","0")</f>
        <v>1</v>
      </c>
      <c r="N51">
        <f>1</f>
        <v>1</v>
      </c>
      <c r="O51">
        <f>IF(Table1[[#This Row],[Labdate]]="",0,IF(Table1[[#This Row],[Labvalue]]="",0,1))</f>
        <v>1</v>
      </c>
      <c r="P51">
        <f>IF(YEAR(Table1[[#This Row],[Labdate]]) = 2015,1,0)</f>
        <v>0</v>
      </c>
      <c r="Q51">
        <f>IF(SUM(Table1[[#This Row],[test completed]],Table1[[#This Row],[Year 2015]])=2,1,0)</f>
        <v>0</v>
      </c>
      <c r="R51">
        <f>IF(Table1[[#This Row],[Labvalue]]&lt;8,1,0)</f>
        <v>1</v>
      </c>
      <c r="S51">
        <f>IF(SUM(Table1[[#This Row],[Tested in 2015]],Table1[[#This Row],[Less than 8.0]])=2,1,0)</f>
        <v>0</v>
      </c>
    </row>
    <row r="52" spans="1:19" x14ac:dyDescent="0.2">
      <c r="A52">
        <v>611</v>
      </c>
      <c r="B52" t="s">
        <v>2</v>
      </c>
      <c r="C52" s="2">
        <v>15340</v>
      </c>
      <c r="D52" s="3">
        <f t="shared" ca="1" si="0"/>
        <v>81</v>
      </c>
      <c r="E52">
        <v>4</v>
      </c>
      <c r="F52">
        <v>1</v>
      </c>
      <c r="G52">
        <v>1</v>
      </c>
      <c r="H52" t="s">
        <v>1</v>
      </c>
      <c r="I52" s="5">
        <v>250.02</v>
      </c>
      <c r="J52" t="s">
        <v>0</v>
      </c>
      <c r="K52" s="2">
        <v>42049</v>
      </c>
      <c r="L52" s="1">
        <v>9.7116241455078125</v>
      </c>
      <c r="M52" t="str">
        <f ca="1">IF(AND(Table1[[#This Row],[Age]]&gt;17,Table1[[#This Row],[Age]]&lt;76),"1","0")</f>
        <v>0</v>
      </c>
      <c r="N52">
        <f>1</f>
        <v>1</v>
      </c>
      <c r="O52">
        <f>IF(Table1[[#This Row],[Labdate]]="",0,IF(Table1[[#This Row],[Labvalue]]="",0,1))</f>
        <v>1</v>
      </c>
      <c r="P52">
        <f>IF(YEAR(Table1[[#This Row],[Labdate]]) = 2015,1,0)</f>
        <v>1</v>
      </c>
      <c r="Q52">
        <f>IF(SUM(Table1[[#This Row],[test completed]],Table1[[#This Row],[Year 2015]])=2,1,0)</f>
        <v>1</v>
      </c>
      <c r="R52">
        <f>IF(Table1[[#This Row],[Labvalue]]&lt;8,1,0)</f>
        <v>0</v>
      </c>
      <c r="S52">
        <f>IF(SUM(Table1[[#This Row],[Tested in 2015]],Table1[[#This Row],[Less than 8.0]])=2,1,0)</f>
        <v>0</v>
      </c>
    </row>
    <row r="53" spans="1:19" x14ac:dyDescent="0.2">
      <c r="A53">
        <v>623</v>
      </c>
      <c r="B53" t="s">
        <v>3</v>
      </c>
      <c r="C53" s="2">
        <v>20329</v>
      </c>
      <c r="D53" s="3">
        <f t="shared" ca="1" si="0"/>
        <v>67</v>
      </c>
      <c r="E53">
        <v>4</v>
      </c>
      <c r="F53">
        <v>1</v>
      </c>
      <c r="G53">
        <v>1</v>
      </c>
      <c r="H53" t="s">
        <v>1</v>
      </c>
      <c r="I53" s="5">
        <v>250.02</v>
      </c>
      <c r="J53" t="s">
        <v>0</v>
      </c>
      <c r="K53" s="2">
        <v>42128</v>
      </c>
      <c r="L53" s="1">
        <v>7.3541655540466309</v>
      </c>
      <c r="M53" t="str">
        <f ca="1">IF(AND(Table1[[#This Row],[Age]]&gt;17,Table1[[#This Row],[Age]]&lt;76),"1","0")</f>
        <v>1</v>
      </c>
      <c r="N53">
        <f>1</f>
        <v>1</v>
      </c>
      <c r="O53">
        <f>IF(Table1[[#This Row],[Labdate]]="",0,IF(Table1[[#This Row],[Labvalue]]="",0,1))</f>
        <v>1</v>
      </c>
      <c r="P53">
        <f>IF(YEAR(Table1[[#This Row],[Labdate]]) = 2015,1,0)</f>
        <v>1</v>
      </c>
      <c r="Q53">
        <f>IF(SUM(Table1[[#This Row],[test completed]],Table1[[#This Row],[Year 2015]])=2,1,0)</f>
        <v>1</v>
      </c>
      <c r="R53">
        <f>IF(Table1[[#This Row],[Labvalue]]&lt;8,1,0)</f>
        <v>1</v>
      </c>
      <c r="S53">
        <f>IF(SUM(Table1[[#This Row],[Tested in 2015]],Table1[[#This Row],[Less than 8.0]])=2,1,0)</f>
        <v>1</v>
      </c>
    </row>
    <row r="54" spans="1:19" x14ac:dyDescent="0.2">
      <c r="A54">
        <v>626</v>
      </c>
      <c r="B54" t="s">
        <v>2</v>
      </c>
      <c r="C54" s="2">
        <v>33244</v>
      </c>
      <c r="D54" s="3">
        <f t="shared" ca="1" si="0"/>
        <v>32</v>
      </c>
      <c r="E54">
        <v>4</v>
      </c>
      <c r="F54">
        <v>1</v>
      </c>
      <c r="G54">
        <v>1</v>
      </c>
      <c r="H54" t="s">
        <v>1</v>
      </c>
      <c r="I54" s="5">
        <v>250.02</v>
      </c>
      <c r="J54" t="s">
        <v>0</v>
      </c>
      <c r="K54" s="2">
        <v>42355</v>
      </c>
      <c r="L54" s="1">
        <v>9.4210700988769531</v>
      </c>
      <c r="M54" t="str">
        <f ca="1">IF(AND(Table1[[#This Row],[Age]]&gt;17,Table1[[#This Row],[Age]]&lt;76),"1","0")</f>
        <v>1</v>
      </c>
      <c r="N54">
        <f>1</f>
        <v>1</v>
      </c>
      <c r="O54">
        <f>IF(Table1[[#This Row],[Labdate]]="",0,IF(Table1[[#This Row],[Labvalue]]="",0,1))</f>
        <v>1</v>
      </c>
      <c r="P54">
        <f>IF(YEAR(Table1[[#This Row],[Labdate]]) = 2015,1,0)</f>
        <v>1</v>
      </c>
      <c r="Q54">
        <f>IF(SUM(Table1[[#This Row],[test completed]],Table1[[#This Row],[Year 2015]])=2,1,0)</f>
        <v>1</v>
      </c>
      <c r="R54">
        <f>IF(Table1[[#This Row],[Labvalue]]&lt;8,1,0)</f>
        <v>0</v>
      </c>
      <c r="S54">
        <f>IF(SUM(Table1[[#This Row],[Tested in 2015]],Table1[[#This Row],[Less than 8.0]])=2,1,0)</f>
        <v>0</v>
      </c>
    </row>
    <row r="55" spans="1:19" x14ac:dyDescent="0.2">
      <c r="A55">
        <v>627</v>
      </c>
      <c r="B55" t="s">
        <v>3</v>
      </c>
      <c r="C55" s="2">
        <v>16893</v>
      </c>
      <c r="D55" s="3">
        <f t="shared" ca="1" si="0"/>
        <v>77</v>
      </c>
      <c r="E55">
        <v>4</v>
      </c>
      <c r="F55">
        <v>1</v>
      </c>
      <c r="G55">
        <v>1</v>
      </c>
      <c r="H55" t="s">
        <v>1</v>
      </c>
      <c r="I55" s="5">
        <v>250.02</v>
      </c>
      <c r="J55" t="s">
        <v>0</v>
      </c>
      <c r="K55" s="2">
        <v>42337</v>
      </c>
      <c r="L55" s="1">
        <v>7.302487850189209</v>
      </c>
      <c r="M55" t="str">
        <f ca="1">IF(AND(Table1[[#This Row],[Age]]&gt;17,Table1[[#This Row],[Age]]&lt;76),"1","0")</f>
        <v>0</v>
      </c>
      <c r="N55">
        <f>1</f>
        <v>1</v>
      </c>
      <c r="O55">
        <f>IF(Table1[[#This Row],[Labdate]]="",0,IF(Table1[[#This Row],[Labvalue]]="",0,1))</f>
        <v>1</v>
      </c>
      <c r="P55">
        <f>IF(YEAR(Table1[[#This Row],[Labdate]]) = 2015,1,0)</f>
        <v>1</v>
      </c>
      <c r="Q55">
        <f>IF(SUM(Table1[[#This Row],[test completed]],Table1[[#This Row],[Year 2015]])=2,1,0)</f>
        <v>1</v>
      </c>
      <c r="R55">
        <f>IF(Table1[[#This Row],[Labvalue]]&lt;8,1,0)</f>
        <v>1</v>
      </c>
      <c r="S55">
        <f>IF(SUM(Table1[[#This Row],[Tested in 2015]],Table1[[#This Row],[Less than 8.0]])=2,1,0)</f>
        <v>1</v>
      </c>
    </row>
    <row r="56" spans="1:19" x14ac:dyDescent="0.2">
      <c r="A56">
        <v>651</v>
      </c>
      <c r="B56" t="s">
        <v>2</v>
      </c>
      <c r="C56" s="2">
        <v>34315</v>
      </c>
      <c r="D56" s="3">
        <f t="shared" ca="1" si="0"/>
        <v>29</v>
      </c>
      <c r="E56">
        <v>4</v>
      </c>
      <c r="F56">
        <v>1</v>
      </c>
      <c r="G56">
        <v>1</v>
      </c>
      <c r="H56" t="s">
        <v>1</v>
      </c>
      <c r="I56" s="5">
        <v>250.02</v>
      </c>
      <c r="J56" t="s">
        <v>0</v>
      </c>
      <c r="K56" s="2">
        <v>41990</v>
      </c>
      <c r="L56" s="1">
        <v>8.0962371826171875</v>
      </c>
      <c r="M56" t="str">
        <f ca="1">IF(AND(Table1[[#This Row],[Age]]&gt;17,Table1[[#This Row],[Age]]&lt;76),"1","0")</f>
        <v>1</v>
      </c>
      <c r="N56">
        <f>1</f>
        <v>1</v>
      </c>
      <c r="O56">
        <f>IF(Table1[[#This Row],[Labdate]]="",0,IF(Table1[[#This Row],[Labvalue]]="",0,1))</f>
        <v>1</v>
      </c>
      <c r="P56">
        <f>IF(YEAR(Table1[[#This Row],[Labdate]]) = 2015,1,0)</f>
        <v>0</v>
      </c>
      <c r="Q56">
        <f>IF(SUM(Table1[[#This Row],[test completed]],Table1[[#This Row],[Year 2015]])=2,1,0)</f>
        <v>0</v>
      </c>
      <c r="R56">
        <f>IF(Table1[[#This Row],[Labvalue]]&lt;8,1,0)</f>
        <v>0</v>
      </c>
      <c r="S56">
        <f>IF(SUM(Table1[[#This Row],[Tested in 2015]],Table1[[#This Row],[Less than 8.0]])=2,1,0)</f>
        <v>0</v>
      </c>
    </row>
    <row r="57" spans="1:19" x14ac:dyDescent="0.2">
      <c r="A57">
        <v>653</v>
      </c>
      <c r="B57" t="s">
        <v>3</v>
      </c>
      <c r="C57" s="2">
        <v>21897</v>
      </c>
      <c r="D57" s="3">
        <f t="shared" ca="1" si="0"/>
        <v>63</v>
      </c>
      <c r="E57">
        <v>4</v>
      </c>
      <c r="F57">
        <v>1</v>
      </c>
      <c r="G57">
        <v>1</v>
      </c>
      <c r="H57" t="s">
        <v>1</v>
      </c>
      <c r="I57" s="5">
        <v>250.02</v>
      </c>
      <c r="J57" t="s">
        <v>0</v>
      </c>
      <c r="K57" s="2">
        <v>42192</v>
      </c>
      <c r="L57" s="1">
        <v>9.2047309875488281</v>
      </c>
      <c r="M57" t="str">
        <f ca="1">IF(AND(Table1[[#This Row],[Age]]&gt;17,Table1[[#This Row],[Age]]&lt;76),"1","0")</f>
        <v>1</v>
      </c>
      <c r="N57">
        <f>1</f>
        <v>1</v>
      </c>
      <c r="O57">
        <f>IF(Table1[[#This Row],[Labdate]]="",0,IF(Table1[[#This Row],[Labvalue]]="",0,1))</f>
        <v>1</v>
      </c>
      <c r="P57">
        <f>IF(YEAR(Table1[[#This Row],[Labdate]]) = 2015,1,0)</f>
        <v>1</v>
      </c>
      <c r="Q57">
        <f>IF(SUM(Table1[[#This Row],[test completed]],Table1[[#This Row],[Year 2015]])=2,1,0)</f>
        <v>1</v>
      </c>
      <c r="R57">
        <f>IF(Table1[[#This Row],[Labvalue]]&lt;8,1,0)</f>
        <v>0</v>
      </c>
      <c r="S57">
        <f>IF(SUM(Table1[[#This Row],[Tested in 2015]],Table1[[#This Row],[Less than 8.0]])=2,1,0)</f>
        <v>0</v>
      </c>
    </row>
    <row r="58" spans="1:19" x14ac:dyDescent="0.2">
      <c r="A58">
        <v>680</v>
      </c>
      <c r="B58" t="s">
        <v>2</v>
      </c>
      <c r="C58" s="2">
        <v>26949</v>
      </c>
      <c r="D58" s="3">
        <f t="shared" ca="1" si="0"/>
        <v>49</v>
      </c>
      <c r="E58">
        <v>4</v>
      </c>
      <c r="F58">
        <v>1</v>
      </c>
      <c r="G58">
        <v>3</v>
      </c>
      <c r="H58" t="s">
        <v>4</v>
      </c>
      <c r="I58" s="5">
        <v>250.02</v>
      </c>
      <c r="J58" t="s">
        <v>0</v>
      </c>
      <c r="K58" s="2">
        <v>41823</v>
      </c>
      <c r="L58" s="1">
        <v>8.9553070068359375</v>
      </c>
      <c r="M58" t="str">
        <f ca="1">IF(AND(Table1[[#This Row],[Age]]&gt;17,Table1[[#This Row],[Age]]&lt;76),"1","0")</f>
        <v>1</v>
      </c>
      <c r="N58">
        <f>1</f>
        <v>1</v>
      </c>
      <c r="O58">
        <f>IF(Table1[[#This Row],[Labdate]]="",0,IF(Table1[[#This Row],[Labvalue]]="",0,1))</f>
        <v>1</v>
      </c>
      <c r="P58">
        <f>IF(YEAR(Table1[[#This Row],[Labdate]]) = 2015,1,0)</f>
        <v>0</v>
      </c>
      <c r="Q58">
        <f>IF(SUM(Table1[[#This Row],[test completed]],Table1[[#This Row],[Year 2015]])=2,1,0)</f>
        <v>0</v>
      </c>
      <c r="R58">
        <f>IF(Table1[[#This Row],[Labvalue]]&lt;8,1,0)</f>
        <v>0</v>
      </c>
      <c r="S58">
        <f>IF(SUM(Table1[[#This Row],[Tested in 2015]],Table1[[#This Row],[Less than 8.0]])=2,1,0)</f>
        <v>0</v>
      </c>
    </row>
    <row r="59" spans="1:19" x14ac:dyDescent="0.2">
      <c r="A59">
        <v>681</v>
      </c>
      <c r="B59" t="s">
        <v>2</v>
      </c>
      <c r="C59" s="2">
        <v>17214</v>
      </c>
      <c r="D59" s="3">
        <f t="shared" ca="1" si="0"/>
        <v>76</v>
      </c>
      <c r="E59">
        <v>4</v>
      </c>
      <c r="F59">
        <v>1</v>
      </c>
      <c r="G59">
        <v>3</v>
      </c>
      <c r="H59" t="s">
        <v>4</v>
      </c>
      <c r="I59" s="5">
        <v>250.02</v>
      </c>
      <c r="J59" t="s">
        <v>0</v>
      </c>
      <c r="K59" s="2">
        <v>42297</v>
      </c>
      <c r="L59" s="1">
        <v>9.8875617980957031</v>
      </c>
      <c r="M59" t="str">
        <f ca="1">IF(AND(Table1[[#This Row],[Age]]&gt;17,Table1[[#This Row],[Age]]&lt;76),"1","0")</f>
        <v>0</v>
      </c>
      <c r="N59">
        <f>1</f>
        <v>1</v>
      </c>
      <c r="O59">
        <f>IF(Table1[[#This Row],[Labdate]]="",0,IF(Table1[[#This Row],[Labvalue]]="",0,1))</f>
        <v>1</v>
      </c>
      <c r="P59">
        <f>IF(YEAR(Table1[[#This Row],[Labdate]]) = 2015,1,0)</f>
        <v>1</v>
      </c>
      <c r="Q59">
        <f>IF(SUM(Table1[[#This Row],[test completed]],Table1[[#This Row],[Year 2015]])=2,1,0)</f>
        <v>1</v>
      </c>
      <c r="R59">
        <f>IF(Table1[[#This Row],[Labvalue]]&lt;8,1,0)</f>
        <v>0</v>
      </c>
      <c r="S59">
        <f>IF(SUM(Table1[[#This Row],[Tested in 2015]],Table1[[#This Row],[Less than 8.0]])=2,1,0)</f>
        <v>0</v>
      </c>
    </row>
    <row r="60" spans="1:19" x14ac:dyDescent="0.2">
      <c r="A60">
        <v>682</v>
      </c>
      <c r="B60" t="s">
        <v>3</v>
      </c>
      <c r="C60" s="2">
        <v>17645</v>
      </c>
      <c r="D60" s="3">
        <f t="shared" ca="1" si="0"/>
        <v>75</v>
      </c>
      <c r="E60">
        <v>4</v>
      </c>
      <c r="F60">
        <v>1</v>
      </c>
      <c r="G60">
        <v>1</v>
      </c>
      <c r="H60" t="s">
        <v>1</v>
      </c>
      <c r="I60" s="5">
        <v>250.02</v>
      </c>
      <c r="J60" t="s">
        <v>0</v>
      </c>
      <c r="K60" s="2">
        <v>42009</v>
      </c>
      <c r="L60" s="1">
        <v>6.7374906539916992</v>
      </c>
      <c r="M60" t="str">
        <f ca="1">IF(AND(Table1[[#This Row],[Age]]&gt;17,Table1[[#This Row],[Age]]&lt;76),"1","0")</f>
        <v>1</v>
      </c>
      <c r="N60">
        <f>1</f>
        <v>1</v>
      </c>
      <c r="O60">
        <f>IF(Table1[[#This Row],[Labdate]]="",0,IF(Table1[[#This Row],[Labvalue]]="",0,1))</f>
        <v>1</v>
      </c>
      <c r="P60">
        <f>IF(YEAR(Table1[[#This Row],[Labdate]]) = 2015,1,0)</f>
        <v>1</v>
      </c>
      <c r="Q60">
        <f>IF(SUM(Table1[[#This Row],[test completed]],Table1[[#This Row],[Year 2015]])=2,1,0)</f>
        <v>1</v>
      </c>
      <c r="R60">
        <f>IF(Table1[[#This Row],[Labvalue]]&lt;8,1,0)</f>
        <v>1</v>
      </c>
      <c r="S60">
        <f>IF(SUM(Table1[[#This Row],[Tested in 2015]],Table1[[#This Row],[Less than 8.0]])=2,1,0)</f>
        <v>1</v>
      </c>
    </row>
    <row r="61" spans="1:19" x14ac:dyDescent="0.2">
      <c r="A61">
        <v>686</v>
      </c>
      <c r="B61" t="s">
        <v>3</v>
      </c>
      <c r="C61" s="2">
        <v>17805</v>
      </c>
      <c r="D61" s="3">
        <f t="shared" ca="1" si="0"/>
        <v>74</v>
      </c>
      <c r="E61">
        <v>4</v>
      </c>
      <c r="F61">
        <v>1</v>
      </c>
      <c r="G61">
        <v>1</v>
      </c>
      <c r="H61" t="s">
        <v>1</v>
      </c>
      <c r="I61" s="5">
        <v>250.02</v>
      </c>
      <c r="J61" t="s">
        <v>0</v>
      </c>
      <c r="K61" s="2">
        <v>42210</v>
      </c>
      <c r="L61" s="1">
        <v>7.4483628273010254</v>
      </c>
      <c r="M61" t="str">
        <f ca="1">IF(AND(Table1[[#This Row],[Age]]&gt;17,Table1[[#This Row],[Age]]&lt;76),"1","0")</f>
        <v>1</v>
      </c>
      <c r="N61">
        <f>1</f>
        <v>1</v>
      </c>
      <c r="O61">
        <f>IF(Table1[[#This Row],[Labdate]]="",0,IF(Table1[[#This Row],[Labvalue]]="",0,1))</f>
        <v>1</v>
      </c>
      <c r="P61">
        <f>IF(YEAR(Table1[[#This Row],[Labdate]]) = 2015,1,0)</f>
        <v>1</v>
      </c>
      <c r="Q61">
        <f>IF(SUM(Table1[[#This Row],[test completed]],Table1[[#This Row],[Year 2015]])=2,1,0)</f>
        <v>1</v>
      </c>
      <c r="R61">
        <f>IF(Table1[[#This Row],[Labvalue]]&lt;8,1,0)</f>
        <v>1</v>
      </c>
      <c r="S61">
        <f>IF(SUM(Table1[[#This Row],[Tested in 2015]],Table1[[#This Row],[Less than 8.0]])=2,1,0)</f>
        <v>1</v>
      </c>
    </row>
    <row r="62" spans="1:19" x14ac:dyDescent="0.2">
      <c r="A62">
        <v>722</v>
      </c>
      <c r="B62" t="s">
        <v>2</v>
      </c>
      <c r="C62" s="2">
        <v>21184</v>
      </c>
      <c r="D62" s="3">
        <f t="shared" ca="1" si="0"/>
        <v>65</v>
      </c>
      <c r="E62">
        <v>4</v>
      </c>
      <c r="F62">
        <v>1</v>
      </c>
      <c r="G62">
        <v>1</v>
      </c>
      <c r="H62" t="s">
        <v>1</v>
      </c>
      <c r="I62" s="5">
        <v>250.02</v>
      </c>
      <c r="J62" t="s">
        <v>0</v>
      </c>
      <c r="K62" s="2">
        <v>41726</v>
      </c>
      <c r="L62" s="1">
        <v>7.0619606971740723</v>
      </c>
      <c r="M62" t="str">
        <f ca="1">IF(AND(Table1[[#This Row],[Age]]&gt;17,Table1[[#This Row],[Age]]&lt;76),"1","0")</f>
        <v>1</v>
      </c>
      <c r="N62">
        <f>1</f>
        <v>1</v>
      </c>
      <c r="O62">
        <f>IF(Table1[[#This Row],[Labdate]]="",0,IF(Table1[[#This Row],[Labvalue]]="",0,1))</f>
        <v>1</v>
      </c>
      <c r="P62">
        <f>IF(YEAR(Table1[[#This Row],[Labdate]]) = 2015,1,0)</f>
        <v>0</v>
      </c>
      <c r="Q62">
        <f>IF(SUM(Table1[[#This Row],[test completed]],Table1[[#This Row],[Year 2015]])=2,1,0)</f>
        <v>0</v>
      </c>
      <c r="R62">
        <f>IF(Table1[[#This Row],[Labvalue]]&lt;8,1,0)</f>
        <v>1</v>
      </c>
      <c r="S62">
        <f>IF(SUM(Table1[[#This Row],[Tested in 2015]],Table1[[#This Row],[Less than 8.0]])=2,1,0)</f>
        <v>0</v>
      </c>
    </row>
    <row r="63" spans="1:19" x14ac:dyDescent="0.2">
      <c r="A63">
        <v>733</v>
      </c>
      <c r="B63" t="s">
        <v>2</v>
      </c>
      <c r="C63" s="2">
        <v>20774</v>
      </c>
      <c r="D63" s="3">
        <f t="shared" ca="1" si="0"/>
        <v>66</v>
      </c>
      <c r="E63">
        <v>4</v>
      </c>
      <c r="F63">
        <v>1</v>
      </c>
      <c r="G63">
        <v>1</v>
      </c>
      <c r="H63" t="s">
        <v>1</v>
      </c>
      <c r="I63" s="5">
        <v>250.02</v>
      </c>
      <c r="J63" t="s">
        <v>0</v>
      </c>
      <c r="K63" s="2">
        <v>41824</v>
      </c>
      <c r="L63" s="1">
        <v>6.4390225410461426</v>
      </c>
      <c r="M63" t="str">
        <f ca="1">IF(AND(Table1[[#This Row],[Age]]&gt;17,Table1[[#This Row],[Age]]&lt;76),"1","0")</f>
        <v>1</v>
      </c>
      <c r="N63">
        <f>1</f>
        <v>1</v>
      </c>
      <c r="O63">
        <f>IF(Table1[[#This Row],[Labdate]]="",0,IF(Table1[[#This Row],[Labvalue]]="",0,1))</f>
        <v>1</v>
      </c>
      <c r="P63">
        <f>IF(YEAR(Table1[[#This Row],[Labdate]]) = 2015,1,0)</f>
        <v>0</v>
      </c>
      <c r="Q63">
        <f>IF(SUM(Table1[[#This Row],[test completed]],Table1[[#This Row],[Year 2015]])=2,1,0)</f>
        <v>0</v>
      </c>
      <c r="R63">
        <f>IF(Table1[[#This Row],[Labvalue]]&lt;8,1,0)</f>
        <v>1</v>
      </c>
      <c r="S63">
        <f>IF(SUM(Table1[[#This Row],[Tested in 2015]],Table1[[#This Row],[Less than 8.0]])=2,1,0)</f>
        <v>0</v>
      </c>
    </row>
    <row r="64" spans="1:19" x14ac:dyDescent="0.2">
      <c r="A64">
        <v>740</v>
      </c>
      <c r="B64" t="s">
        <v>2</v>
      </c>
      <c r="C64" s="2">
        <v>16251</v>
      </c>
      <c r="D64" s="3">
        <f t="shared" ca="1" si="0"/>
        <v>78</v>
      </c>
      <c r="E64">
        <v>4</v>
      </c>
      <c r="F64">
        <v>1</v>
      </c>
      <c r="G64">
        <v>1</v>
      </c>
      <c r="H64" t="s">
        <v>1</v>
      </c>
      <c r="I64" s="5">
        <v>250.02</v>
      </c>
      <c r="J64" t="s">
        <v>0</v>
      </c>
      <c r="K64" s="2">
        <v>42031</v>
      </c>
      <c r="L64" s="1">
        <v>9.4108619689941406</v>
      </c>
      <c r="M64" t="str">
        <f ca="1">IF(AND(Table1[[#This Row],[Age]]&gt;17,Table1[[#This Row],[Age]]&lt;76),"1","0")</f>
        <v>0</v>
      </c>
      <c r="N64">
        <f>1</f>
        <v>1</v>
      </c>
      <c r="O64">
        <f>IF(Table1[[#This Row],[Labdate]]="",0,IF(Table1[[#This Row],[Labvalue]]="",0,1))</f>
        <v>1</v>
      </c>
      <c r="P64">
        <f>IF(YEAR(Table1[[#This Row],[Labdate]]) = 2015,1,0)</f>
        <v>1</v>
      </c>
      <c r="Q64">
        <f>IF(SUM(Table1[[#This Row],[test completed]],Table1[[#This Row],[Year 2015]])=2,1,0)</f>
        <v>1</v>
      </c>
      <c r="R64">
        <f>IF(Table1[[#This Row],[Labvalue]]&lt;8,1,0)</f>
        <v>0</v>
      </c>
      <c r="S64">
        <f>IF(SUM(Table1[[#This Row],[Tested in 2015]],Table1[[#This Row],[Less than 8.0]])=2,1,0)</f>
        <v>0</v>
      </c>
    </row>
    <row r="65" spans="1:19" x14ac:dyDescent="0.2">
      <c r="A65">
        <v>762</v>
      </c>
      <c r="B65" t="s">
        <v>2</v>
      </c>
      <c r="C65" s="2">
        <v>39504</v>
      </c>
      <c r="D65" s="3">
        <f t="shared" ca="1" si="0"/>
        <v>15</v>
      </c>
      <c r="E65">
        <v>4</v>
      </c>
      <c r="F65">
        <v>1</v>
      </c>
      <c r="G65">
        <v>1</v>
      </c>
      <c r="H65" t="s">
        <v>1</v>
      </c>
      <c r="I65" s="5">
        <v>250.02</v>
      </c>
      <c r="J65" t="s">
        <v>0</v>
      </c>
      <c r="K65" s="2">
        <v>42073</v>
      </c>
      <c r="L65" s="1">
        <v>6.1076955795288086</v>
      </c>
      <c r="M65" t="str">
        <f ca="1">IF(AND(Table1[[#This Row],[Age]]&gt;17,Table1[[#This Row],[Age]]&lt;76),"1","0")</f>
        <v>0</v>
      </c>
      <c r="N65">
        <f>1</f>
        <v>1</v>
      </c>
      <c r="O65">
        <f>IF(Table1[[#This Row],[Labdate]]="",0,IF(Table1[[#This Row],[Labvalue]]="",0,1))</f>
        <v>1</v>
      </c>
      <c r="P65">
        <f>IF(YEAR(Table1[[#This Row],[Labdate]]) = 2015,1,0)</f>
        <v>1</v>
      </c>
      <c r="Q65">
        <f>IF(SUM(Table1[[#This Row],[test completed]],Table1[[#This Row],[Year 2015]])=2,1,0)</f>
        <v>1</v>
      </c>
      <c r="R65">
        <f>IF(Table1[[#This Row],[Labvalue]]&lt;8,1,0)</f>
        <v>1</v>
      </c>
      <c r="S65">
        <f>IF(SUM(Table1[[#This Row],[Tested in 2015]],Table1[[#This Row],[Less than 8.0]])=2,1,0)</f>
        <v>1</v>
      </c>
    </row>
    <row r="66" spans="1:19" x14ac:dyDescent="0.2">
      <c r="A66">
        <v>768</v>
      </c>
      <c r="B66" t="s">
        <v>3</v>
      </c>
      <c r="C66" s="2">
        <v>29168</v>
      </c>
      <c r="D66" s="3">
        <f t="shared" ref="D66:D129" ca="1" si="1">INT((TODAY()-C66)/365)</f>
        <v>43</v>
      </c>
      <c r="E66">
        <v>4</v>
      </c>
      <c r="F66">
        <v>1</v>
      </c>
      <c r="G66">
        <v>6</v>
      </c>
      <c r="H66" t="s">
        <v>7</v>
      </c>
      <c r="I66" s="5">
        <v>250.02</v>
      </c>
      <c r="J66" t="s">
        <v>0</v>
      </c>
      <c r="K66" s="2"/>
      <c r="L66" s="1"/>
      <c r="M66" t="str">
        <f ca="1">IF(AND(Table1[[#This Row],[Age]]&gt;17,Table1[[#This Row],[Age]]&lt;76),"1","0")</f>
        <v>1</v>
      </c>
      <c r="N66">
        <f>1</f>
        <v>1</v>
      </c>
      <c r="O66">
        <f>IF(Table1[[#This Row],[Labdate]]="",0,IF(Table1[[#This Row],[Labvalue]]="",0,1))</f>
        <v>0</v>
      </c>
      <c r="P66">
        <f>IF(YEAR(Table1[[#This Row],[Labdate]]) = 2015,1,0)</f>
        <v>0</v>
      </c>
      <c r="Q66">
        <f>IF(SUM(Table1[[#This Row],[test completed]],Table1[[#This Row],[Year 2015]])=2,1,0)</f>
        <v>0</v>
      </c>
      <c r="R66">
        <f>IF(Table1[[#This Row],[Labvalue]]&lt;8,1,0)</f>
        <v>1</v>
      </c>
      <c r="S66">
        <f>IF(SUM(Table1[[#This Row],[Tested in 2015]],Table1[[#This Row],[Less than 8.0]])=2,1,0)</f>
        <v>0</v>
      </c>
    </row>
    <row r="67" spans="1:19" x14ac:dyDescent="0.2">
      <c r="A67">
        <v>796</v>
      </c>
      <c r="B67" t="s">
        <v>2</v>
      </c>
      <c r="C67" s="2">
        <v>32504</v>
      </c>
      <c r="D67" s="3">
        <f t="shared" ca="1" si="1"/>
        <v>34</v>
      </c>
      <c r="E67">
        <v>4</v>
      </c>
      <c r="F67">
        <v>1</v>
      </c>
      <c r="G67">
        <v>1</v>
      </c>
      <c r="H67" t="s">
        <v>1</v>
      </c>
      <c r="I67" s="5">
        <v>250.02</v>
      </c>
      <c r="J67" t="s">
        <v>0</v>
      </c>
      <c r="K67" s="2">
        <v>42249</v>
      </c>
      <c r="L67" s="1">
        <v>7.6405987739562988</v>
      </c>
      <c r="M67" t="str">
        <f ca="1">IF(AND(Table1[[#This Row],[Age]]&gt;17,Table1[[#This Row],[Age]]&lt;76),"1","0")</f>
        <v>1</v>
      </c>
      <c r="N67">
        <f>1</f>
        <v>1</v>
      </c>
      <c r="O67">
        <f>IF(Table1[[#This Row],[Labdate]]="",0,IF(Table1[[#This Row],[Labvalue]]="",0,1))</f>
        <v>1</v>
      </c>
      <c r="P67">
        <f>IF(YEAR(Table1[[#This Row],[Labdate]]) = 2015,1,0)</f>
        <v>1</v>
      </c>
      <c r="Q67">
        <f>IF(SUM(Table1[[#This Row],[test completed]],Table1[[#This Row],[Year 2015]])=2,1,0)</f>
        <v>1</v>
      </c>
      <c r="R67">
        <f>IF(Table1[[#This Row],[Labvalue]]&lt;8,1,0)</f>
        <v>1</v>
      </c>
      <c r="S67">
        <f>IF(SUM(Table1[[#This Row],[Tested in 2015]],Table1[[#This Row],[Less than 8.0]])=2,1,0)</f>
        <v>1</v>
      </c>
    </row>
    <row r="68" spans="1:19" x14ac:dyDescent="0.2">
      <c r="A68">
        <v>800</v>
      </c>
      <c r="B68" t="s">
        <v>2</v>
      </c>
      <c r="C68" s="2">
        <v>36358</v>
      </c>
      <c r="D68" s="3">
        <f t="shared" ca="1" si="1"/>
        <v>23</v>
      </c>
      <c r="E68">
        <v>4</v>
      </c>
      <c r="F68">
        <v>1</v>
      </c>
      <c r="G68">
        <v>1</v>
      </c>
      <c r="H68" t="s">
        <v>1</v>
      </c>
      <c r="I68" s="5">
        <v>250.02</v>
      </c>
      <c r="J68" t="s">
        <v>0</v>
      </c>
      <c r="K68" s="2">
        <v>42109</v>
      </c>
      <c r="L68" s="1">
        <v>9.2626228332519531</v>
      </c>
      <c r="M68" t="str">
        <f ca="1">IF(AND(Table1[[#This Row],[Age]]&gt;17,Table1[[#This Row],[Age]]&lt;76),"1","0")</f>
        <v>1</v>
      </c>
      <c r="N68">
        <f>1</f>
        <v>1</v>
      </c>
      <c r="O68">
        <f>IF(Table1[[#This Row],[Labdate]]="",0,IF(Table1[[#This Row],[Labvalue]]="",0,1))</f>
        <v>1</v>
      </c>
      <c r="P68">
        <f>IF(YEAR(Table1[[#This Row],[Labdate]]) = 2015,1,0)</f>
        <v>1</v>
      </c>
      <c r="Q68">
        <f>IF(SUM(Table1[[#This Row],[test completed]],Table1[[#This Row],[Year 2015]])=2,1,0)</f>
        <v>1</v>
      </c>
      <c r="R68">
        <f>IF(Table1[[#This Row],[Labvalue]]&lt;8,1,0)</f>
        <v>0</v>
      </c>
      <c r="S68">
        <f>IF(SUM(Table1[[#This Row],[Tested in 2015]],Table1[[#This Row],[Less than 8.0]])=2,1,0)</f>
        <v>0</v>
      </c>
    </row>
    <row r="69" spans="1:19" x14ac:dyDescent="0.2">
      <c r="A69">
        <v>805</v>
      </c>
      <c r="B69" t="s">
        <v>2</v>
      </c>
      <c r="C69" s="2">
        <v>9105</v>
      </c>
      <c r="D69" s="3">
        <f t="shared" ca="1" si="1"/>
        <v>98</v>
      </c>
      <c r="E69">
        <v>4</v>
      </c>
      <c r="F69">
        <v>1</v>
      </c>
      <c r="G69">
        <v>1</v>
      </c>
      <c r="H69" t="s">
        <v>1</v>
      </c>
      <c r="I69" s="5">
        <v>250.73</v>
      </c>
      <c r="J69" t="s">
        <v>0</v>
      </c>
      <c r="K69" s="2">
        <v>41875</v>
      </c>
      <c r="L69" s="1">
        <v>7.8368659019470215</v>
      </c>
      <c r="M69" t="str">
        <f ca="1">IF(AND(Table1[[#This Row],[Age]]&gt;17,Table1[[#This Row],[Age]]&lt;76),"1","0")</f>
        <v>0</v>
      </c>
      <c r="N69">
        <f>1</f>
        <v>1</v>
      </c>
      <c r="O69">
        <f>IF(Table1[[#This Row],[Labdate]]="",0,IF(Table1[[#This Row],[Labvalue]]="",0,1))</f>
        <v>1</v>
      </c>
      <c r="P69">
        <f>IF(YEAR(Table1[[#This Row],[Labdate]]) = 2015,1,0)</f>
        <v>0</v>
      </c>
      <c r="Q69">
        <f>IF(SUM(Table1[[#This Row],[test completed]],Table1[[#This Row],[Year 2015]])=2,1,0)</f>
        <v>0</v>
      </c>
      <c r="R69">
        <f>IF(Table1[[#This Row],[Labvalue]]&lt;8,1,0)</f>
        <v>1</v>
      </c>
      <c r="S69">
        <f>IF(SUM(Table1[[#This Row],[Tested in 2015]],Table1[[#This Row],[Less than 8.0]])=2,1,0)</f>
        <v>0</v>
      </c>
    </row>
    <row r="70" spans="1:19" x14ac:dyDescent="0.2">
      <c r="A70">
        <v>817</v>
      </c>
      <c r="B70" t="s">
        <v>2</v>
      </c>
      <c r="C70" s="2">
        <v>28724</v>
      </c>
      <c r="D70" s="3">
        <f t="shared" ca="1" si="1"/>
        <v>44</v>
      </c>
      <c r="E70">
        <v>4</v>
      </c>
      <c r="F70">
        <v>1</v>
      </c>
      <c r="G70">
        <v>1</v>
      </c>
      <c r="H70" t="s">
        <v>1</v>
      </c>
      <c r="I70" s="5">
        <v>250.02</v>
      </c>
      <c r="J70" t="s">
        <v>0</v>
      </c>
      <c r="K70" s="2">
        <v>41836</v>
      </c>
      <c r="L70" s="1">
        <v>6.4753522872924805</v>
      </c>
      <c r="M70" t="str">
        <f ca="1">IF(AND(Table1[[#This Row],[Age]]&gt;17,Table1[[#This Row],[Age]]&lt;76),"1","0")</f>
        <v>1</v>
      </c>
      <c r="N70">
        <f>1</f>
        <v>1</v>
      </c>
      <c r="O70">
        <f>IF(Table1[[#This Row],[Labdate]]="",0,IF(Table1[[#This Row],[Labvalue]]="",0,1))</f>
        <v>1</v>
      </c>
      <c r="P70">
        <f>IF(YEAR(Table1[[#This Row],[Labdate]]) = 2015,1,0)</f>
        <v>0</v>
      </c>
      <c r="Q70">
        <f>IF(SUM(Table1[[#This Row],[test completed]],Table1[[#This Row],[Year 2015]])=2,1,0)</f>
        <v>0</v>
      </c>
      <c r="R70">
        <f>IF(Table1[[#This Row],[Labvalue]]&lt;8,1,0)</f>
        <v>1</v>
      </c>
      <c r="S70">
        <f>IF(SUM(Table1[[#This Row],[Tested in 2015]],Table1[[#This Row],[Less than 8.0]])=2,1,0)</f>
        <v>0</v>
      </c>
    </row>
    <row r="71" spans="1:19" x14ac:dyDescent="0.2">
      <c r="A71">
        <v>823</v>
      </c>
      <c r="B71" t="s">
        <v>2</v>
      </c>
      <c r="C71" s="2">
        <v>29200</v>
      </c>
      <c r="D71" s="3">
        <f t="shared" ca="1" si="1"/>
        <v>43</v>
      </c>
      <c r="E71">
        <v>4</v>
      </c>
      <c r="F71">
        <v>1</v>
      </c>
      <c r="G71">
        <v>1</v>
      </c>
      <c r="H71" t="s">
        <v>1</v>
      </c>
      <c r="I71" s="5">
        <v>250.02</v>
      </c>
      <c r="J71" t="s">
        <v>0</v>
      </c>
      <c r="K71" s="2">
        <v>42255</v>
      </c>
      <c r="L71" s="1">
        <v>6.898615837097168</v>
      </c>
      <c r="M71" t="str">
        <f ca="1">IF(AND(Table1[[#This Row],[Age]]&gt;17,Table1[[#This Row],[Age]]&lt;76),"1","0")</f>
        <v>1</v>
      </c>
      <c r="N71">
        <f>1</f>
        <v>1</v>
      </c>
      <c r="O71">
        <f>IF(Table1[[#This Row],[Labdate]]="",0,IF(Table1[[#This Row],[Labvalue]]="",0,1))</f>
        <v>1</v>
      </c>
      <c r="P71">
        <f>IF(YEAR(Table1[[#This Row],[Labdate]]) = 2015,1,0)</f>
        <v>1</v>
      </c>
      <c r="Q71">
        <f>IF(SUM(Table1[[#This Row],[test completed]],Table1[[#This Row],[Year 2015]])=2,1,0)</f>
        <v>1</v>
      </c>
      <c r="R71">
        <f>IF(Table1[[#This Row],[Labvalue]]&lt;8,1,0)</f>
        <v>1</v>
      </c>
      <c r="S71">
        <f>IF(SUM(Table1[[#This Row],[Tested in 2015]],Table1[[#This Row],[Less than 8.0]])=2,1,0)</f>
        <v>1</v>
      </c>
    </row>
    <row r="72" spans="1:19" x14ac:dyDescent="0.2">
      <c r="A72">
        <v>829</v>
      </c>
      <c r="B72" t="s">
        <v>2</v>
      </c>
      <c r="C72" s="2">
        <v>30064</v>
      </c>
      <c r="D72" s="3">
        <f t="shared" ca="1" si="1"/>
        <v>41</v>
      </c>
      <c r="E72">
        <v>4</v>
      </c>
      <c r="F72">
        <v>1</v>
      </c>
      <c r="G72">
        <v>1</v>
      </c>
      <c r="H72" t="s">
        <v>1</v>
      </c>
      <c r="I72" s="5">
        <v>250.02</v>
      </c>
      <c r="J72" t="s">
        <v>0</v>
      </c>
      <c r="K72" s="2">
        <v>41993</v>
      </c>
      <c r="L72" s="1">
        <v>9.9153423309326172</v>
      </c>
      <c r="M72" t="str">
        <f ca="1">IF(AND(Table1[[#This Row],[Age]]&gt;17,Table1[[#This Row],[Age]]&lt;76),"1","0")</f>
        <v>1</v>
      </c>
      <c r="N72">
        <f>1</f>
        <v>1</v>
      </c>
      <c r="O72">
        <f>IF(Table1[[#This Row],[Labdate]]="",0,IF(Table1[[#This Row],[Labvalue]]="",0,1))</f>
        <v>1</v>
      </c>
      <c r="P72">
        <f>IF(YEAR(Table1[[#This Row],[Labdate]]) = 2015,1,0)</f>
        <v>0</v>
      </c>
      <c r="Q72">
        <f>IF(SUM(Table1[[#This Row],[test completed]],Table1[[#This Row],[Year 2015]])=2,1,0)</f>
        <v>0</v>
      </c>
      <c r="R72">
        <f>IF(Table1[[#This Row],[Labvalue]]&lt;8,1,0)</f>
        <v>0</v>
      </c>
      <c r="S72">
        <f>IF(SUM(Table1[[#This Row],[Tested in 2015]],Table1[[#This Row],[Less than 8.0]])=2,1,0)</f>
        <v>0</v>
      </c>
    </row>
    <row r="73" spans="1:19" x14ac:dyDescent="0.2">
      <c r="A73">
        <v>832</v>
      </c>
      <c r="B73" t="s">
        <v>2</v>
      </c>
      <c r="C73" s="2">
        <v>38042</v>
      </c>
      <c r="D73" s="3">
        <f t="shared" ca="1" si="1"/>
        <v>19</v>
      </c>
      <c r="E73">
        <v>4</v>
      </c>
      <c r="F73">
        <v>1</v>
      </c>
      <c r="G73">
        <v>6</v>
      </c>
      <c r="H73" t="s">
        <v>7</v>
      </c>
      <c r="I73" s="5">
        <v>250.02</v>
      </c>
      <c r="J73" t="s">
        <v>0</v>
      </c>
      <c r="K73" s="2"/>
      <c r="L73" s="1"/>
      <c r="M73" t="str">
        <f ca="1">IF(AND(Table1[[#This Row],[Age]]&gt;17,Table1[[#This Row],[Age]]&lt;76),"1","0")</f>
        <v>1</v>
      </c>
      <c r="N73">
        <f>1</f>
        <v>1</v>
      </c>
      <c r="O73">
        <f>IF(Table1[[#This Row],[Labdate]]="",0,IF(Table1[[#This Row],[Labvalue]]="",0,1))</f>
        <v>0</v>
      </c>
      <c r="P73">
        <f>IF(YEAR(Table1[[#This Row],[Labdate]]) = 2015,1,0)</f>
        <v>0</v>
      </c>
      <c r="Q73">
        <f>IF(SUM(Table1[[#This Row],[test completed]],Table1[[#This Row],[Year 2015]])=2,1,0)</f>
        <v>0</v>
      </c>
      <c r="R73">
        <f>IF(Table1[[#This Row],[Labvalue]]&lt;8,1,0)</f>
        <v>1</v>
      </c>
      <c r="S73">
        <f>IF(SUM(Table1[[#This Row],[Tested in 2015]],Table1[[#This Row],[Less than 8.0]])=2,1,0)</f>
        <v>0</v>
      </c>
    </row>
    <row r="74" spans="1:19" x14ac:dyDescent="0.2">
      <c r="A74">
        <v>866</v>
      </c>
      <c r="B74" t="s">
        <v>3</v>
      </c>
      <c r="C74" s="2">
        <v>37181</v>
      </c>
      <c r="D74" s="3">
        <f t="shared" ca="1" si="1"/>
        <v>21</v>
      </c>
      <c r="E74">
        <v>4</v>
      </c>
      <c r="F74">
        <v>1</v>
      </c>
      <c r="G74">
        <v>1</v>
      </c>
      <c r="H74" t="s">
        <v>1</v>
      </c>
      <c r="I74" s="5">
        <v>250.02</v>
      </c>
      <c r="J74" t="s">
        <v>0</v>
      </c>
      <c r="K74" s="2">
        <v>41978</v>
      </c>
      <c r="L74" s="1">
        <v>8.4844903945922852</v>
      </c>
      <c r="M74" t="str">
        <f ca="1">IF(AND(Table1[[#This Row],[Age]]&gt;17,Table1[[#This Row],[Age]]&lt;76),"1","0")</f>
        <v>1</v>
      </c>
      <c r="N74">
        <f>1</f>
        <v>1</v>
      </c>
      <c r="O74">
        <f>IF(Table1[[#This Row],[Labdate]]="",0,IF(Table1[[#This Row],[Labvalue]]="",0,1))</f>
        <v>1</v>
      </c>
      <c r="P74">
        <f>IF(YEAR(Table1[[#This Row],[Labdate]]) = 2015,1,0)</f>
        <v>0</v>
      </c>
      <c r="Q74">
        <f>IF(SUM(Table1[[#This Row],[test completed]],Table1[[#This Row],[Year 2015]])=2,1,0)</f>
        <v>0</v>
      </c>
      <c r="R74">
        <f>IF(Table1[[#This Row],[Labvalue]]&lt;8,1,0)</f>
        <v>0</v>
      </c>
      <c r="S74">
        <f>IF(SUM(Table1[[#This Row],[Tested in 2015]],Table1[[#This Row],[Less than 8.0]])=2,1,0)</f>
        <v>0</v>
      </c>
    </row>
    <row r="75" spans="1:19" x14ac:dyDescent="0.2">
      <c r="A75">
        <v>883</v>
      </c>
      <c r="B75" t="s">
        <v>2</v>
      </c>
      <c r="C75" s="2">
        <v>33878</v>
      </c>
      <c r="D75" s="3">
        <f t="shared" ca="1" si="1"/>
        <v>30</v>
      </c>
      <c r="E75">
        <v>4</v>
      </c>
      <c r="F75">
        <v>1</v>
      </c>
      <c r="G75">
        <v>1</v>
      </c>
      <c r="H75" t="s">
        <v>1</v>
      </c>
      <c r="I75" s="5">
        <v>250.02</v>
      </c>
      <c r="J75" t="s">
        <v>0</v>
      </c>
      <c r="K75" s="2"/>
      <c r="L75" s="1"/>
      <c r="M75" t="str">
        <f ca="1">IF(AND(Table1[[#This Row],[Age]]&gt;17,Table1[[#This Row],[Age]]&lt;76),"1","0")</f>
        <v>1</v>
      </c>
      <c r="N75">
        <f>1</f>
        <v>1</v>
      </c>
      <c r="O75">
        <f>IF(Table1[[#This Row],[Labdate]]="",0,IF(Table1[[#This Row],[Labvalue]]="",0,1))</f>
        <v>0</v>
      </c>
      <c r="P75">
        <f>IF(YEAR(Table1[[#This Row],[Labdate]]) = 2015,1,0)</f>
        <v>0</v>
      </c>
      <c r="Q75">
        <f>IF(SUM(Table1[[#This Row],[test completed]],Table1[[#This Row],[Year 2015]])=2,1,0)</f>
        <v>0</v>
      </c>
      <c r="R75">
        <f>IF(Table1[[#This Row],[Labvalue]]&lt;8,1,0)</f>
        <v>1</v>
      </c>
      <c r="S75">
        <f>IF(SUM(Table1[[#This Row],[Tested in 2015]],Table1[[#This Row],[Less than 8.0]])=2,1,0)</f>
        <v>0</v>
      </c>
    </row>
    <row r="76" spans="1:19" x14ac:dyDescent="0.2">
      <c r="A76">
        <v>891</v>
      </c>
      <c r="B76" t="s">
        <v>3</v>
      </c>
      <c r="C76" s="2">
        <v>13626</v>
      </c>
      <c r="D76" s="3">
        <f t="shared" ca="1" si="1"/>
        <v>86</v>
      </c>
      <c r="E76">
        <v>4</v>
      </c>
      <c r="F76">
        <v>1</v>
      </c>
      <c r="G76">
        <v>6</v>
      </c>
      <c r="H76" t="s">
        <v>7</v>
      </c>
      <c r="I76" s="5">
        <v>250.02</v>
      </c>
      <c r="J76" t="s">
        <v>0</v>
      </c>
      <c r="K76" s="2"/>
      <c r="L76" s="1"/>
      <c r="M76" t="str">
        <f ca="1">IF(AND(Table1[[#This Row],[Age]]&gt;17,Table1[[#This Row],[Age]]&lt;76),"1","0")</f>
        <v>0</v>
      </c>
      <c r="N76">
        <f>1</f>
        <v>1</v>
      </c>
      <c r="O76">
        <f>IF(Table1[[#This Row],[Labdate]]="",0,IF(Table1[[#This Row],[Labvalue]]="",0,1))</f>
        <v>0</v>
      </c>
      <c r="P76">
        <f>IF(YEAR(Table1[[#This Row],[Labdate]]) = 2015,1,0)</f>
        <v>0</v>
      </c>
      <c r="Q76">
        <f>IF(SUM(Table1[[#This Row],[test completed]],Table1[[#This Row],[Year 2015]])=2,1,0)</f>
        <v>0</v>
      </c>
      <c r="R76">
        <f>IF(Table1[[#This Row],[Labvalue]]&lt;8,1,0)</f>
        <v>1</v>
      </c>
      <c r="S76">
        <f>IF(SUM(Table1[[#This Row],[Tested in 2015]],Table1[[#This Row],[Less than 8.0]])=2,1,0)</f>
        <v>0</v>
      </c>
    </row>
    <row r="77" spans="1:19" x14ac:dyDescent="0.2">
      <c r="A77">
        <v>903</v>
      </c>
      <c r="B77" t="s">
        <v>3</v>
      </c>
      <c r="C77" s="2">
        <v>11464</v>
      </c>
      <c r="D77" s="3">
        <f t="shared" ca="1" si="1"/>
        <v>92</v>
      </c>
      <c r="E77">
        <v>4</v>
      </c>
      <c r="F77">
        <v>1</v>
      </c>
      <c r="G77">
        <v>1</v>
      </c>
      <c r="H77" t="s">
        <v>1</v>
      </c>
      <c r="I77" s="5">
        <v>250.73</v>
      </c>
      <c r="J77" t="s">
        <v>0</v>
      </c>
      <c r="K77" s="2"/>
      <c r="L77" s="1"/>
      <c r="M77" t="str">
        <f ca="1">IF(AND(Table1[[#This Row],[Age]]&gt;17,Table1[[#This Row],[Age]]&lt;76),"1","0")</f>
        <v>0</v>
      </c>
      <c r="N77">
        <f>1</f>
        <v>1</v>
      </c>
      <c r="O77">
        <f>IF(Table1[[#This Row],[Labdate]]="",0,IF(Table1[[#This Row],[Labvalue]]="",0,1))</f>
        <v>0</v>
      </c>
      <c r="P77">
        <f>IF(YEAR(Table1[[#This Row],[Labdate]]) = 2015,1,0)</f>
        <v>0</v>
      </c>
      <c r="Q77">
        <f>IF(SUM(Table1[[#This Row],[test completed]],Table1[[#This Row],[Year 2015]])=2,1,0)</f>
        <v>0</v>
      </c>
      <c r="R77">
        <f>IF(Table1[[#This Row],[Labvalue]]&lt;8,1,0)</f>
        <v>1</v>
      </c>
      <c r="S77">
        <f>IF(SUM(Table1[[#This Row],[Tested in 2015]],Table1[[#This Row],[Less than 8.0]])=2,1,0)</f>
        <v>0</v>
      </c>
    </row>
    <row r="78" spans="1:19" x14ac:dyDescent="0.2">
      <c r="A78">
        <v>907</v>
      </c>
      <c r="B78" t="s">
        <v>2</v>
      </c>
      <c r="C78" s="2">
        <v>24223</v>
      </c>
      <c r="D78" s="3">
        <f t="shared" ca="1" si="1"/>
        <v>57</v>
      </c>
      <c r="E78">
        <v>4</v>
      </c>
      <c r="F78">
        <v>1</v>
      </c>
      <c r="G78">
        <v>1</v>
      </c>
      <c r="H78" t="s">
        <v>1</v>
      </c>
      <c r="I78" s="5">
        <v>250.02</v>
      </c>
      <c r="J78" t="s">
        <v>0</v>
      </c>
      <c r="K78" s="2"/>
      <c r="L78" s="1"/>
      <c r="M78" t="str">
        <f ca="1">IF(AND(Table1[[#This Row],[Age]]&gt;17,Table1[[#This Row],[Age]]&lt;76),"1","0")</f>
        <v>1</v>
      </c>
      <c r="N78">
        <f>1</f>
        <v>1</v>
      </c>
      <c r="O78">
        <f>IF(Table1[[#This Row],[Labdate]]="",0,IF(Table1[[#This Row],[Labvalue]]="",0,1))</f>
        <v>0</v>
      </c>
      <c r="P78">
        <f>IF(YEAR(Table1[[#This Row],[Labdate]]) = 2015,1,0)</f>
        <v>0</v>
      </c>
      <c r="Q78">
        <f>IF(SUM(Table1[[#This Row],[test completed]],Table1[[#This Row],[Year 2015]])=2,1,0)</f>
        <v>0</v>
      </c>
      <c r="R78">
        <f>IF(Table1[[#This Row],[Labvalue]]&lt;8,1,0)</f>
        <v>1</v>
      </c>
      <c r="S78">
        <f>IF(SUM(Table1[[#This Row],[Tested in 2015]],Table1[[#This Row],[Less than 8.0]])=2,1,0)</f>
        <v>0</v>
      </c>
    </row>
    <row r="79" spans="1:19" x14ac:dyDescent="0.2">
      <c r="A79">
        <v>927</v>
      </c>
      <c r="B79" t="s">
        <v>3</v>
      </c>
      <c r="C79" s="2">
        <v>40439</v>
      </c>
      <c r="D79" s="3">
        <f t="shared" ca="1" si="1"/>
        <v>12</v>
      </c>
      <c r="E79">
        <v>4</v>
      </c>
      <c r="F79">
        <v>1</v>
      </c>
      <c r="G79">
        <v>1</v>
      </c>
      <c r="H79" t="s">
        <v>1</v>
      </c>
      <c r="I79" s="5">
        <v>250.02</v>
      </c>
      <c r="J79" t="s">
        <v>0</v>
      </c>
      <c r="K79" s="2"/>
      <c r="L79" s="1"/>
      <c r="M79" t="str">
        <f ca="1">IF(AND(Table1[[#This Row],[Age]]&gt;17,Table1[[#This Row],[Age]]&lt;76),"1","0")</f>
        <v>0</v>
      </c>
      <c r="N79">
        <f>1</f>
        <v>1</v>
      </c>
      <c r="O79">
        <f>IF(Table1[[#This Row],[Labdate]]="",0,IF(Table1[[#This Row],[Labvalue]]="",0,1))</f>
        <v>0</v>
      </c>
      <c r="P79">
        <f>IF(YEAR(Table1[[#This Row],[Labdate]]) = 2015,1,0)</f>
        <v>0</v>
      </c>
      <c r="Q79">
        <f>IF(SUM(Table1[[#This Row],[test completed]],Table1[[#This Row],[Year 2015]])=2,1,0)</f>
        <v>0</v>
      </c>
      <c r="R79">
        <f>IF(Table1[[#This Row],[Labvalue]]&lt;8,1,0)</f>
        <v>1</v>
      </c>
      <c r="S79">
        <f>IF(SUM(Table1[[#This Row],[Tested in 2015]],Table1[[#This Row],[Less than 8.0]])=2,1,0)</f>
        <v>0</v>
      </c>
    </row>
    <row r="80" spans="1:19" x14ac:dyDescent="0.2">
      <c r="A80">
        <v>948</v>
      </c>
      <c r="B80" t="s">
        <v>2</v>
      </c>
      <c r="C80" s="2">
        <v>40272</v>
      </c>
      <c r="D80" s="3">
        <f t="shared" ca="1" si="1"/>
        <v>13</v>
      </c>
      <c r="E80">
        <v>4</v>
      </c>
      <c r="F80">
        <v>1</v>
      </c>
      <c r="G80">
        <v>4</v>
      </c>
      <c r="H80" t="s">
        <v>5</v>
      </c>
      <c r="I80" s="5">
        <v>250.02</v>
      </c>
      <c r="J80" t="s">
        <v>0</v>
      </c>
      <c r="K80" s="2"/>
      <c r="L80" s="1"/>
      <c r="M80" t="str">
        <f ca="1">IF(AND(Table1[[#This Row],[Age]]&gt;17,Table1[[#This Row],[Age]]&lt;76),"1","0")</f>
        <v>0</v>
      </c>
      <c r="N80">
        <f>1</f>
        <v>1</v>
      </c>
      <c r="O80">
        <f>IF(Table1[[#This Row],[Labdate]]="",0,IF(Table1[[#This Row],[Labvalue]]="",0,1))</f>
        <v>0</v>
      </c>
      <c r="P80">
        <f>IF(YEAR(Table1[[#This Row],[Labdate]]) = 2015,1,0)</f>
        <v>0</v>
      </c>
      <c r="Q80">
        <f>IF(SUM(Table1[[#This Row],[test completed]],Table1[[#This Row],[Year 2015]])=2,1,0)</f>
        <v>0</v>
      </c>
      <c r="R80">
        <f>IF(Table1[[#This Row],[Labvalue]]&lt;8,1,0)</f>
        <v>1</v>
      </c>
      <c r="S80">
        <f>IF(SUM(Table1[[#This Row],[Tested in 2015]],Table1[[#This Row],[Less than 8.0]])=2,1,0)</f>
        <v>0</v>
      </c>
    </row>
    <row r="81" spans="1:19" x14ac:dyDescent="0.2">
      <c r="A81">
        <v>956</v>
      </c>
      <c r="B81" t="s">
        <v>3</v>
      </c>
      <c r="C81" s="2">
        <v>21417</v>
      </c>
      <c r="D81" s="3">
        <f t="shared" ca="1" si="1"/>
        <v>64</v>
      </c>
      <c r="E81">
        <v>4</v>
      </c>
      <c r="F81">
        <v>1</v>
      </c>
      <c r="G81">
        <v>1</v>
      </c>
      <c r="H81" t="s">
        <v>1</v>
      </c>
      <c r="I81" s="5">
        <v>250.02</v>
      </c>
      <c r="J81" t="s">
        <v>0</v>
      </c>
      <c r="K81" s="2"/>
      <c r="L81" s="1"/>
      <c r="M81" t="str">
        <f ca="1">IF(AND(Table1[[#This Row],[Age]]&gt;17,Table1[[#This Row],[Age]]&lt;76),"1","0")</f>
        <v>1</v>
      </c>
      <c r="N81">
        <f>1</f>
        <v>1</v>
      </c>
      <c r="O81">
        <f>IF(Table1[[#This Row],[Labdate]]="",0,IF(Table1[[#This Row],[Labvalue]]="",0,1))</f>
        <v>0</v>
      </c>
      <c r="P81">
        <f>IF(YEAR(Table1[[#This Row],[Labdate]]) = 2015,1,0)</f>
        <v>0</v>
      </c>
      <c r="Q81">
        <f>IF(SUM(Table1[[#This Row],[test completed]],Table1[[#This Row],[Year 2015]])=2,1,0)</f>
        <v>0</v>
      </c>
      <c r="R81">
        <f>IF(Table1[[#This Row],[Labvalue]]&lt;8,1,0)</f>
        <v>1</v>
      </c>
      <c r="S81">
        <f>IF(SUM(Table1[[#This Row],[Tested in 2015]],Table1[[#This Row],[Less than 8.0]])=2,1,0)</f>
        <v>0</v>
      </c>
    </row>
    <row r="82" spans="1:19" x14ac:dyDescent="0.2">
      <c r="A82">
        <v>970</v>
      </c>
      <c r="B82" t="s">
        <v>3</v>
      </c>
      <c r="C82" s="2">
        <v>9276</v>
      </c>
      <c r="D82" s="3">
        <f t="shared" ca="1" si="1"/>
        <v>98</v>
      </c>
      <c r="E82">
        <v>4</v>
      </c>
      <c r="F82">
        <v>1</v>
      </c>
      <c r="G82">
        <v>1</v>
      </c>
      <c r="H82" t="s">
        <v>1</v>
      </c>
      <c r="I82" s="5">
        <v>250.73</v>
      </c>
      <c r="J82" t="s">
        <v>0</v>
      </c>
      <c r="K82" s="2"/>
      <c r="L82" s="1"/>
      <c r="M82" t="str">
        <f ca="1">IF(AND(Table1[[#This Row],[Age]]&gt;17,Table1[[#This Row],[Age]]&lt;76),"1","0")</f>
        <v>0</v>
      </c>
      <c r="N82">
        <f>1</f>
        <v>1</v>
      </c>
      <c r="O82">
        <f>IF(Table1[[#This Row],[Labdate]]="",0,IF(Table1[[#This Row],[Labvalue]]="",0,1))</f>
        <v>0</v>
      </c>
      <c r="P82">
        <f>IF(YEAR(Table1[[#This Row],[Labdate]]) = 2015,1,0)</f>
        <v>0</v>
      </c>
      <c r="Q82">
        <f>IF(SUM(Table1[[#This Row],[test completed]],Table1[[#This Row],[Year 2015]])=2,1,0)</f>
        <v>0</v>
      </c>
      <c r="R82">
        <f>IF(Table1[[#This Row],[Labvalue]]&lt;8,1,0)</f>
        <v>1</v>
      </c>
      <c r="S82">
        <f>IF(SUM(Table1[[#This Row],[Tested in 2015]],Table1[[#This Row],[Less than 8.0]])=2,1,0)</f>
        <v>0</v>
      </c>
    </row>
    <row r="83" spans="1:19" x14ac:dyDescent="0.2">
      <c r="A83">
        <v>976</v>
      </c>
      <c r="B83" t="s">
        <v>2</v>
      </c>
      <c r="C83" s="2">
        <v>12940</v>
      </c>
      <c r="D83" s="3">
        <f t="shared" ca="1" si="1"/>
        <v>88</v>
      </c>
      <c r="E83">
        <v>4</v>
      </c>
      <c r="F83">
        <v>1</v>
      </c>
      <c r="G83">
        <v>1</v>
      </c>
      <c r="H83" t="s">
        <v>1</v>
      </c>
      <c r="I83" s="5">
        <v>250.02</v>
      </c>
      <c r="J83" t="s">
        <v>0</v>
      </c>
      <c r="K83" s="2"/>
      <c r="L83" s="1"/>
      <c r="M83" t="str">
        <f ca="1">IF(AND(Table1[[#This Row],[Age]]&gt;17,Table1[[#This Row],[Age]]&lt;76),"1","0")</f>
        <v>0</v>
      </c>
      <c r="N83">
        <f>1</f>
        <v>1</v>
      </c>
      <c r="O83">
        <f>IF(Table1[[#This Row],[Labdate]]="",0,IF(Table1[[#This Row],[Labvalue]]="",0,1))</f>
        <v>0</v>
      </c>
      <c r="P83">
        <f>IF(YEAR(Table1[[#This Row],[Labdate]]) = 2015,1,0)</f>
        <v>0</v>
      </c>
      <c r="Q83">
        <f>IF(SUM(Table1[[#This Row],[test completed]],Table1[[#This Row],[Year 2015]])=2,1,0)</f>
        <v>0</v>
      </c>
      <c r="R83">
        <f>IF(Table1[[#This Row],[Labvalue]]&lt;8,1,0)</f>
        <v>1</v>
      </c>
      <c r="S83">
        <f>IF(SUM(Table1[[#This Row],[Tested in 2015]],Table1[[#This Row],[Less than 8.0]])=2,1,0)</f>
        <v>0</v>
      </c>
    </row>
    <row r="84" spans="1:19" x14ac:dyDescent="0.2">
      <c r="A84">
        <v>989</v>
      </c>
      <c r="B84" t="s">
        <v>3</v>
      </c>
      <c r="C84" s="2">
        <v>37878</v>
      </c>
      <c r="D84" s="3">
        <f t="shared" ca="1" si="1"/>
        <v>19</v>
      </c>
      <c r="E84">
        <v>4</v>
      </c>
      <c r="F84">
        <v>1</v>
      </c>
      <c r="G84">
        <v>1</v>
      </c>
      <c r="H84" t="s">
        <v>1</v>
      </c>
      <c r="I84" s="5">
        <v>250.02</v>
      </c>
      <c r="J84" t="s">
        <v>0</v>
      </c>
      <c r="K84" s="2"/>
      <c r="L84" s="1"/>
      <c r="M84" t="str">
        <f ca="1">IF(AND(Table1[[#This Row],[Age]]&gt;17,Table1[[#This Row],[Age]]&lt;76),"1","0")</f>
        <v>1</v>
      </c>
      <c r="N84">
        <f>1</f>
        <v>1</v>
      </c>
      <c r="O84">
        <f>IF(Table1[[#This Row],[Labdate]]="",0,IF(Table1[[#This Row],[Labvalue]]="",0,1))</f>
        <v>0</v>
      </c>
      <c r="P84">
        <f>IF(YEAR(Table1[[#This Row],[Labdate]]) = 2015,1,0)</f>
        <v>0</v>
      </c>
      <c r="Q84">
        <f>IF(SUM(Table1[[#This Row],[test completed]],Table1[[#This Row],[Year 2015]])=2,1,0)</f>
        <v>0</v>
      </c>
      <c r="R84">
        <f>IF(Table1[[#This Row],[Labvalue]]&lt;8,1,0)</f>
        <v>1</v>
      </c>
      <c r="S84">
        <f>IF(SUM(Table1[[#This Row],[Tested in 2015]],Table1[[#This Row],[Less than 8.0]])=2,1,0)</f>
        <v>0</v>
      </c>
    </row>
    <row r="85" spans="1:19" x14ac:dyDescent="0.2">
      <c r="A85">
        <v>1000</v>
      </c>
      <c r="B85" t="s">
        <v>3</v>
      </c>
      <c r="C85" s="2">
        <v>36708</v>
      </c>
      <c r="D85" s="3">
        <f t="shared" ca="1" si="1"/>
        <v>22</v>
      </c>
      <c r="E85">
        <v>4</v>
      </c>
      <c r="F85">
        <v>1</v>
      </c>
      <c r="G85">
        <v>1</v>
      </c>
      <c r="H85" t="s">
        <v>1</v>
      </c>
      <c r="I85" s="5">
        <v>250.02</v>
      </c>
      <c r="J85" t="s">
        <v>0</v>
      </c>
      <c r="K85" s="2"/>
      <c r="L85" s="1"/>
      <c r="M85" t="str">
        <f ca="1">IF(AND(Table1[[#This Row],[Age]]&gt;17,Table1[[#This Row],[Age]]&lt;76),"1","0")</f>
        <v>1</v>
      </c>
      <c r="N85">
        <f>1</f>
        <v>1</v>
      </c>
      <c r="O85">
        <f>IF(Table1[[#This Row],[Labdate]]="",0,IF(Table1[[#This Row],[Labvalue]]="",0,1))</f>
        <v>0</v>
      </c>
      <c r="P85">
        <f>IF(YEAR(Table1[[#This Row],[Labdate]]) = 2015,1,0)</f>
        <v>0</v>
      </c>
      <c r="Q85">
        <f>IF(SUM(Table1[[#This Row],[test completed]],Table1[[#This Row],[Year 2015]])=2,1,0)</f>
        <v>0</v>
      </c>
      <c r="R85">
        <f>IF(Table1[[#This Row],[Labvalue]]&lt;8,1,0)</f>
        <v>1</v>
      </c>
      <c r="S85">
        <f>IF(SUM(Table1[[#This Row],[Tested in 2015]],Table1[[#This Row],[Less than 8.0]])=2,1,0)</f>
        <v>0</v>
      </c>
    </row>
    <row r="86" spans="1:19" x14ac:dyDescent="0.2">
      <c r="A86">
        <v>1004</v>
      </c>
      <c r="B86" t="s">
        <v>3</v>
      </c>
      <c r="C86" s="2">
        <v>12084</v>
      </c>
      <c r="D86" s="3">
        <f t="shared" ca="1" si="1"/>
        <v>90</v>
      </c>
      <c r="E86">
        <v>4</v>
      </c>
      <c r="F86">
        <v>1</v>
      </c>
      <c r="G86">
        <v>1</v>
      </c>
      <c r="H86" t="s">
        <v>1</v>
      </c>
      <c r="I86" s="5">
        <v>250.02</v>
      </c>
      <c r="J86" t="s">
        <v>0</v>
      </c>
      <c r="K86" s="2"/>
      <c r="L86" s="1"/>
      <c r="M86" t="str">
        <f ca="1">IF(AND(Table1[[#This Row],[Age]]&gt;17,Table1[[#This Row],[Age]]&lt;76),"1","0")</f>
        <v>0</v>
      </c>
      <c r="N86">
        <f>1</f>
        <v>1</v>
      </c>
      <c r="O86">
        <f>IF(Table1[[#This Row],[Labdate]]="",0,IF(Table1[[#This Row],[Labvalue]]="",0,1))</f>
        <v>0</v>
      </c>
      <c r="P86">
        <f>IF(YEAR(Table1[[#This Row],[Labdate]]) = 2015,1,0)</f>
        <v>0</v>
      </c>
      <c r="Q86">
        <f>IF(SUM(Table1[[#This Row],[test completed]],Table1[[#This Row],[Year 2015]])=2,1,0)</f>
        <v>0</v>
      </c>
      <c r="R86">
        <f>IF(Table1[[#This Row],[Labvalue]]&lt;8,1,0)</f>
        <v>1</v>
      </c>
      <c r="S86">
        <f>IF(SUM(Table1[[#This Row],[Tested in 2015]],Table1[[#This Row],[Less than 8.0]])=2,1,0)</f>
        <v>0</v>
      </c>
    </row>
    <row r="87" spans="1:19" x14ac:dyDescent="0.2">
      <c r="A87">
        <v>1006</v>
      </c>
      <c r="B87" t="s">
        <v>3</v>
      </c>
      <c r="C87" s="2">
        <v>36186</v>
      </c>
      <c r="D87" s="3">
        <f t="shared" ca="1" si="1"/>
        <v>24</v>
      </c>
      <c r="E87">
        <v>4</v>
      </c>
      <c r="F87">
        <v>1</v>
      </c>
      <c r="G87">
        <v>1</v>
      </c>
      <c r="H87" t="s">
        <v>1</v>
      </c>
      <c r="I87" s="5">
        <v>250.02</v>
      </c>
      <c r="J87" t="s">
        <v>0</v>
      </c>
      <c r="K87" s="2"/>
      <c r="L87" s="1"/>
      <c r="M87" t="str">
        <f ca="1">IF(AND(Table1[[#This Row],[Age]]&gt;17,Table1[[#This Row],[Age]]&lt;76),"1","0")</f>
        <v>1</v>
      </c>
      <c r="N87">
        <f>1</f>
        <v>1</v>
      </c>
      <c r="O87">
        <f>IF(Table1[[#This Row],[Labdate]]="",0,IF(Table1[[#This Row],[Labvalue]]="",0,1))</f>
        <v>0</v>
      </c>
      <c r="P87">
        <f>IF(YEAR(Table1[[#This Row],[Labdate]]) = 2015,1,0)</f>
        <v>0</v>
      </c>
      <c r="Q87">
        <f>IF(SUM(Table1[[#This Row],[test completed]],Table1[[#This Row],[Year 2015]])=2,1,0)</f>
        <v>0</v>
      </c>
      <c r="R87">
        <f>IF(Table1[[#This Row],[Labvalue]]&lt;8,1,0)</f>
        <v>1</v>
      </c>
      <c r="S87">
        <f>IF(SUM(Table1[[#This Row],[Tested in 2015]],Table1[[#This Row],[Less than 8.0]])=2,1,0)</f>
        <v>0</v>
      </c>
    </row>
    <row r="88" spans="1:19" x14ac:dyDescent="0.2">
      <c r="A88">
        <v>1007</v>
      </c>
      <c r="B88" t="s">
        <v>2</v>
      </c>
      <c r="C88" s="2">
        <v>9759</v>
      </c>
      <c r="D88" s="3">
        <f t="shared" ca="1" si="1"/>
        <v>96</v>
      </c>
      <c r="E88">
        <v>4</v>
      </c>
      <c r="F88">
        <v>1</v>
      </c>
      <c r="G88">
        <v>1</v>
      </c>
      <c r="H88" t="s">
        <v>1</v>
      </c>
      <c r="I88" s="5">
        <v>250.73</v>
      </c>
      <c r="J88" t="s">
        <v>0</v>
      </c>
      <c r="K88" s="2"/>
      <c r="L88" s="1"/>
      <c r="M88" t="str">
        <f ca="1">IF(AND(Table1[[#This Row],[Age]]&gt;17,Table1[[#This Row],[Age]]&lt;76),"1","0")</f>
        <v>0</v>
      </c>
      <c r="N88">
        <f>1</f>
        <v>1</v>
      </c>
      <c r="O88">
        <f>IF(Table1[[#This Row],[Labdate]]="",0,IF(Table1[[#This Row],[Labvalue]]="",0,1))</f>
        <v>0</v>
      </c>
      <c r="P88">
        <f>IF(YEAR(Table1[[#This Row],[Labdate]]) = 2015,1,0)</f>
        <v>0</v>
      </c>
      <c r="Q88">
        <f>IF(SUM(Table1[[#This Row],[test completed]],Table1[[#This Row],[Year 2015]])=2,1,0)</f>
        <v>0</v>
      </c>
      <c r="R88">
        <f>IF(Table1[[#This Row],[Labvalue]]&lt;8,1,0)</f>
        <v>1</v>
      </c>
      <c r="S88">
        <f>IF(SUM(Table1[[#This Row],[Tested in 2015]],Table1[[#This Row],[Less than 8.0]])=2,1,0)</f>
        <v>0</v>
      </c>
    </row>
    <row r="89" spans="1:19" x14ac:dyDescent="0.2">
      <c r="A89">
        <v>1010</v>
      </c>
      <c r="B89" t="s">
        <v>2</v>
      </c>
      <c r="C89" s="2">
        <v>11214</v>
      </c>
      <c r="D89" s="3">
        <f t="shared" ca="1" si="1"/>
        <v>92</v>
      </c>
      <c r="E89">
        <v>4</v>
      </c>
      <c r="F89">
        <v>1</v>
      </c>
      <c r="G89">
        <v>1</v>
      </c>
      <c r="H89" t="s">
        <v>1</v>
      </c>
      <c r="I89" s="5">
        <v>250.73</v>
      </c>
      <c r="J89" t="s">
        <v>0</v>
      </c>
      <c r="K89" s="2"/>
      <c r="L89" s="1"/>
      <c r="M89" t="str">
        <f ca="1">IF(AND(Table1[[#This Row],[Age]]&gt;17,Table1[[#This Row],[Age]]&lt;76),"1","0")</f>
        <v>0</v>
      </c>
      <c r="N89">
        <f>1</f>
        <v>1</v>
      </c>
      <c r="O89">
        <f>IF(Table1[[#This Row],[Labdate]]="",0,IF(Table1[[#This Row],[Labvalue]]="",0,1))</f>
        <v>0</v>
      </c>
      <c r="P89">
        <f>IF(YEAR(Table1[[#This Row],[Labdate]]) = 2015,1,0)</f>
        <v>0</v>
      </c>
      <c r="Q89">
        <f>IF(SUM(Table1[[#This Row],[test completed]],Table1[[#This Row],[Year 2015]])=2,1,0)</f>
        <v>0</v>
      </c>
      <c r="R89">
        <f>IF(Table1[[#This Row],[Labvalue]]&lt;8,1,0)</f>
        <v>1</v>
      </c>
      <c r="S89">
        <f>IF(SUM(Table1[[#This Row],[Tested in 2015]],Table1[[#This Row],[Less than 8.0]])=2,1,0)</f>
        <v>0</v>
      </c>
    </row>
    <row r="90" spans="1:19" x14ac:dyDescent="0.2">
      <c r="A90">
        <v>1012</v>
      </c>
      <c r="B90" t="s">
        <v>2</v>
      </c>
      <c r="C90" s="2">
        <v>24073</v>
      </c>
      <c r="D90" s="3">
        <f t="shared" ca="1" si="1"/>
        <v>57</v>
      </c>
      <c r="E90">
        <v>4</v>
      </c>
      <c r="F90">
        <v>1</v>
      </c>
      <c r="G90">
        <v>1</v>
      </c>
      <c r="H90" t="s">
        <v>1</v>
      </c>
      <c r="I90" s="5">
        <v>250.02</v>
      </c>
      <c r="J90" t="s">
        <v>0</v>
      </c>
      <c r="K90" s="2"/>
      <c r="L90" s="1"/>
      <c r="M90" t="str">
        <f ca="1">IF(AND(Table1[[#This Row],[Age]]&gt;17,Table1[[#This Row],[Age]]&lt;76),"1","0")</f>
        <v>1</v>
      </c>
      <c r="N90">
        <f>1</f>
        <v>1</v>
      </c>
      <c r="O90">
        <f>IF(Table1[[#This Row],[Labdate]]="",0,IF(Table1[[#This Row],[Labvalue]]="",0,1))</f>
        <v>0</v>
      </c>
      <c r="P90">
        <f>IF(YEAR(Table1[[#This Row],[Labdate]]) = 2015,1,0)</f>
        <v>0</v>
      </c>
      <c r="Q90">
        <f>IF(SUM(Table1[[#This Row],[test completed]],Table1[[#This Row],[Year 2015]])=2,1,0)</f>
        <v>0</v>
      </c>
      <c r="R90">
        <f>IF(Table1[[#This Row],[Labvalue]]&lt;8,1,0)</f>
        <v>1</v>
      </c>
      <c r="S90">
        <f>IF(SUM(Table1[[#This Row],[Tested in 2015]],Table1[[#This Row],[Less than 8.0]])=2,1,0)</f>
        <v>0</v>
      </c>
    </row>
    <row r="91" spans="1:19" x14ac:dyDescent="0.2">
      <c r="A91">
        <v>1013</v>
      </c>
      <c r="B91" t="s">
        <v>2</v>
      </c>
      <c r="C91" s="2">
        <v>10319</v>
      </c>
      <c r="D91" s="3">
        <f t="shared" ca="1" si="1"/>
        <v>95</v>
      </c>
      <c r="E91">
        <v>4</v>
      </c>
      <c r="F91">
        <v>1</v>
      </c>
      <c r="G91">
        <v>1</v>
      </c>
      <c r="H91" t="s">
        <v>1</v>
      </c>
      <c r="I91" s="5">
        <v>250.73</v>
      </c>
      <c r="J91" t="s">
        <v>0</v>
      </c>
      <c r="K91" s="2"/>
      <c r="L91" s="1"/>
      <c r="M91" t="str">
        <f ca="1">IF(AND(Table1[[#This Row],[Age]]&gt;17,Table1[[#This Row],[Age]]&lt;76),"1","0")</f>
        <v>0</v>
      </c>
      <c r="N91">
        <f>1</f>
        <v>1</v>
      </c>
      <c r="O91">
        <f>IF(Table1[[#This Row],[Labdate]]="",0,IF(Table1[[#This Row],[Labvalue]]="",0,1))</f>
        <v>0</v>
      </c>
      <c r="P91">
        <f>IF(YEAR(Table1[[#This Row],[Labdate]]) = 2015,1,0)</f>
        <v>0</v>
      </c>
      <c r="Q91">
        <f>IF(SUM(Table1[[#This Row],[test completed]],Table1[[#This Row],[Year 2015]])=2,1,0)</f>
        <v>0</v>
      </c>
      <c r="R91">
        <f>IF(Table1[[#This Row],[Labvalue]]&lt;8,1,0)</f>
        <v>1</v>
      </c>
      <c r="S91">
        <f>IF(SUM(Table1[[#This Row],[Tested in 2015]],Table1[[#This Row],[Less than 8.0]])=2,1,0)</f>
        <v>0</v>
      </c>
    </row>
    <row r="92" spans="1:19" x14ac:dyDescent="0.2">
      <c r="A92">
        <v>1042</v>
      </c>
      <c r="B92" t="s">
        <v>2</v>
      </c>
      <c r="C92" s="2">
        <v>12278</v>
      </c>
      <c r="D92" s="3">
        <f t="shared" ca="1" si="1"/>
        <v>89</v>
      </c>
      <c r="E92">
        <v>4</v>
      </c>
      <c r="F92">
        <v>1</v>
      </c>
      <c r="G92">
        <v>3</v>
      </c>
      <c r="H92" t="s">
        <v>4</v>
      </c>
      <c r="I92" s="5">
        <v>250.02</v>
      </c>
      <c r="J92" t="s">
        <v>0</v>
      </c>
      <c r="K92" s="2"/>
      <c r="L92" s="1"/>
      <c r="M92" t="str">
        <f ca="1">IF(AND(Table1[[#This Row],[Age]]&gt;17,Table1[[#This Row],[Age]]&lt;76),"1","0")</f>
        <v>0</v>
      </c>
      <c r="N92">
        <f>1</f>
        <v>1</v>
      </c>
      <c r="O92">
        <f>IF(Table1[[#This Row],[Labdate]]="",0,IF(Table1[[#This Row],[Labvalue]]="",0,1))</f>
        <v>0</v>
      </c>
      <c r="P92">
        <f>IF(YEAR(Table1[[#This Row],[Labdate]]) = 2015,1,0)</f>
        <v>0</v>
      </c>
      <c r="Q92">
        <f>IF(SUM(Table1[[#This Row],[test completed]],Table1[[#This Row],[Year 2015]])=2,1,0)</f>
        <v>0</v>
      </c>
      <c r="R92">
        <f>IF(Table1[[#This Row],[Labvalue]]&lt;8,1,0)</f>
        <v>1</v>
      </c>
      <c r="S92">
        <f>IF(SUM(Table1[[#This Row],[Tested in 2015]],Table1[[#This Row],[Less than 8.0]])=2,1,0)</f>
        <v>0</v>
      </c>
    </row>
    <row r="93" spans="1:19" x14ac:dyDescent="0.2">
      <c r="A93">
        <v>1054</v>
      </c>
      <c r="B93" t="s">
        <v>3</v>
      </c>
      <c r="C93" s="2">
        <v>34265</v>
      </c>
      <c r="D93" s="3">
        <f t="shared" ca="1" si="1"/>
        <v>29</v>
      </c>
      <c r="E93">
        <v>4</v>
      </c>
      <c r="F93">
        <v>1</v>
      </c>
      <c r="G93">
        <v>1</v>
      </c>
      <c r="H93" t="s">
        <v>1</v>
      </c>
      <c r="I93" s="5">
        <v>250.02</v>
      </c>
      <c r="J93" t="s">
        <v>0</v>
      </c>
      <c r="K93" s="2"/>
      <c r="L93" s="1"/>
      <c r="M93" t="str">
        <f ca="1">IF(AND(Table1[[#This Row],[Age]]&gt;17,Table1[[#This Row],[Age]]&lt;76),"1","0")</f>
        <v>1</v>
      </c>
      <c r="N93">
        <f>1</f>
        <v>1</v>
      </c>
      <c r="O93">
        <f>IF(Table1[[#This Row],[Labdate]]="",0,IF(Table1[[#This Row],[Labvalue]]="",0,1))</f>
        <v>0</v>
      </c>
      <c r="P93">
        <f>IF(YEAR(Table1[[#This Row],[Labdate]]) = 2015,1,0)</f>
        <v>0</v>
      </c>
      <c r="Q93">
        <f>IF(SUM(Table1[[#This Row],[test completed]],Table1[[#This Row],[Year 2015]])=2,1,0)</f>
        <v>0</v>
      </c>
      <c r="R93">
        <f>IF(Table1[[#This Row],[Labvalue]]&lt;8,1,0)</f>
        <v>1</v>
      </c>
      <c r="S93">
        <f>IF(SUM(Table1[[#This Row],[Tested in 2015]],Table1[[#This Row],[Less than 8.0]])=2,1,0)</f>
        <v>0</v>
      </c>
    </row>
    <row r="94" spans="1:19" x14ac:dyDescent="0.2">
      <c r="A94">
        <v>1055</v>
      </c>
      <c r="B94" t="s">
        <v>3</v>
      </c>
      <c r="C94" s="2">
        <v>9443</v>
      </c>
      <c r="D94" s="3">
        <f t="shared" ca="1" si="1"/>
        <v>97</v>
      </c>
      <c r="E94">
        <v>4</v>
      </c>
      <c r="F94">
        <v>1</v>
      </c>
      <c r="G94">
        <v>1</v>
      </c>
      <c r="H94" t="s">
        <v>1</v>
      </c>
      <c r="I94" s="5">
        <v>250.73</v>
      </c>
      <c r="J94" t="s">
        <v>0</v>
      </c>
      <c r="K94" s="2"/>
      <c r="L94" s="1"/>
      <c r="M94" t="str">
        <f ca="1">IF(AND(Table1[[#This Row],[Age]]&gt;17,Table1[[#This Row],[Age]]&lt;76),"1","0")</f>
        <v>0</v>
      </c>
      <c r="N94">
        <f>1</f>
        <v>1</v>
      </c>
      <c r="O94">
        <f>IF(Table1[[#This Row],[Labdate]]="",0,IF(Table1[[#This Row],[Labvalue]]="",0,1))</f>
        <v>0</v>
      </c>
      <c r="P94">
        <f>IF(YEAR(Table1[[#This Row],[Labdate]]) = 2015,1,0)</f>
        <v>0</v>
      </c>
      <c r="Q94">
        <f>IF(SUM(Table1[[#This Row],[test completed]],Table1[[#This Row],[Year 2015]])=2,1,0)</f>
        <v>0</v>
      </c>
      <c r="R94">
        <f>IF(Table1[[#This Row],[Labvalue]]&lt;8,1,0)</f>
        <v>1</v>
      </c>
      <c r="S94">
        <f>IF(SUM(Table1[[#This Row],[Tested in 2015]],Table1[[#This Row],[Less than 8.0]])=2,1,0)</f>
        <v>0</v>
      </c>
    </row>
    <row r="95" spans="1:19" x14ac:dyDescent="0.2">
      <c r="A95">
        <v>1071</v>
      </c>
      <c r="B95" t="s">
        <v>3</v>
      </c>
      <c r="C95" s="2">
        <v>12294</v>
      </c>
      <c r="D95" s="3">
        <f t="shared" ca="1" si="1"/>
        <v>89</v>
      </c>
      <c r="E95">
        <v>4</v>
      </c>
      <c r="F95">
        <v>1</v>
      </c>
      <c r="G95">
        <v>1</v>
      </c>
      <c r="H95" t="s">
        <v>1</v>
      </c>
      <c r="I95" s="5">
        <v>250.02</v>
      </c>
      <c r="J95" t="s">
        <v>0</v>
      </c>
      <c r="K95" s="2"/>
      <c r="L95" s="1"/>
      <c r="M95" t="str">
        <f ca="1">IF(AND(Table1[[#This Row],[Age]]&gt;17,Table1[[#This Row],[Age]]&lt;76),"1","0")</f>
        <v>0</v>
      </c>
      <c r="N95">
        <f>1</f>
        <v>1</v>
      </c>
      <c r="O95">
        <f>IF(Table1[[#This Row],[Labdate]]="",0,IF(Table1[[#This Row],[Labvalue]]="",0,1))</f>
        <v>0</v>
      </c>
      <c r="P95">
        <f>IF(YEAR(Table1[[#This Row],[Labdate]]) = 2015,1,0)</f>
        <v>0</v>
      </c>
      <c r="Q95">
        <f>IF(SUM(Table1[[#This Row],[test completed]],Table1[[#This Row],[Year 2015]])=2,1,0)</f>
        <v>0</v>
      </c>
      <c r="R95">
        <f>IF(Table1[[#This Row],[Labvalue]]&lt;8,1,0)</f>
        <v>1</v>
      </c>
      <c r="S95">
        <f>IF(SUM(Table1[[#This Row],[Tested in 2015]],Table1[[#This Row],[Less than 8.0]])=2,1,0)</f>
        <v>0</v>
      </c>
    </row>
    <row r="96" spans="1:19" x14ac:dyDescent="0.2">
      <c r="A96">
        <v>1085</v>
      </c>
      <c r="B96" t="s">
        <v>2</v>
      </c>
      <c r="C96" s="2">
        <v>21347</v>
      </c>
      <c r="D96" s="3">
        <f t="shared" ca="1" si="1"/>
        <v>65</v>
      </c>
      <c r="E96">
        <v>4</v>
      </c>
      <c r="F96">
        <v>1</v>
      </c>
      <c r="G96">
        <v>1</v>
      </c>
      <c r="H96" t="s">
        <v>1</v>
      </c>
      <c r="I96" s="5">
        <v>250.02</v>
      </c>
      <c r="J96" t="s">
        <v>0</v>
      </c>
      <c r="K96" s="2"/>
      <c r="L96" s="1"/>
      <c r="M96" t="str">
        <f ca="1">IF(AND(Table1[[#This Row],[Age]]&gt;17,Table1[[#This Row],[Age]]&lt;76),"1","0")</f>
        <v>1</v>
      </c>
      <c r="N96">
        <f>1</f>
        <v>1</v>
      </c>
      <c r="O96">
        <f>IF(Table1[[#This Row],[Labdate]]="",0,IF(Table1[[#This Row],[Labvalue]]="",0,1))</f>
        <v>0</v>
      </c>
      <c r="P96">
        <f>IF(YEAR(Table1[[#This Row],[Labdate]]) = 2015,1,0)</f>
        <v>0</v>
      </c>
      <c r="Q96">
        <f>IF(SUM(Table1[[#This Row],[test completed]],Table1[[#This Row],[Year 2015]])=2,1,0)</f>
        <v>0</v>
      </c>
      <c r="R96">
        <f>IF(Table1[[#This Row],[Labvalue]]&lt;8,1,0)</f>
        <v>1</v>
      </c>
      <c r="S96">
        <f>IF(SUM(Table1[[#This Row],[Tested in 2015]],Table1[[#This Row],[Less than 8.0]])=2,1,0)</f>
        <v>0</v>
      </c>
    </row>
    <row r="97" spans="1:19" x14ac:dyDescent="0.2">
      <c r="A97">
        <v>1090</v>
      </c>
      <c r="B97" t="s">
        <v>3</v>
      </c>
      <c r="C97" s="2">
        <v>31485</v>
      </c>
      <c r="D97" s="3">
        <f t="shared" ca="1" si="1"/>
        <v>37</v>
      </c>
      <c r="E97">
        <v>4</v>
      </c>
      <c r="F97">
        <v>1</v>
      </c>
      <c r="G97">
        <v>1</v>
      </c>
      <c r="H97" t="s">
        <v>1</v>
      </c>
      <c r="I97" s="5">
        <v>250.4</v>
      </c>
      <c r="J97" t="s">
        <v>0</v>
      </c>
      <c r="K97" s="2"/>
      <c r="L97" s="1"/>
      <c r="M97" t="str">
        <f ca="1">IF(AND(Table1[[#This Row],[Age]]&gt;17,Table1[[#This Row],[Age]]&lt;76),"1","0")</f>
        <v>1</v>
      </c>
      <c r="N97">
        <f>1</f>
        <v>1</v>
      </c>
      <c r="O97">
        <f>IF(Table1[[#This Row],[Labdate]]="",0,IF(Table1[[#This Row],[Labvalue]]="",0,1))</f>
        <v>0</v>
      </c>
      <c r="P97">
        <f>IF(YEAR(Table1[[#This Row],[Labdate]]) = 2015,1,0)</f>
        <v>0</v>
      </c>
      <c r="Q97">
        <f>IF(SUM(Table1[[#This Row],[test completed]],Table1[[#This Row],[Year 2015]])=2,1,0)</f>
        <v>0</v>
      </c>
      <c r="R97">
        <f>IF(Table1[[#This Row],[Labvalue]]&lt;8,1,0)</f>
        <v>1</v>
      </c>
      <c r="S97">
        <f>IF(SUM(Table1[[#This Row],[Tested in 2015]],Table1[[#This Row],[Less than 8.0]])=2,1,0)</f>
        <v>0</v>
      </c>
    </row>
    <row r="98" spans="1:19" x14ac:dyDescent="0.2">
      <c r="A98">
        <v>1115</v>
      </c>
      <c r="B98" t="s">
        <v>2</v>
      </c>
      <c r="C98" s="2">
        <v>10169</v>
      </c>
      <c r="D98" s="3">
        <f t="shared" ca="1" si="1"/>
        <v>95</v>
      </c>
      <c r="E98">
        <v>4</v>
      </c>
      <c r="F98">
        <v>1</v>
      </c>
      <c r="G98">
        <v>1</v>
      </c>
      <c r="H98" t="s">
        <v>1</v>
      </c>
      <c r="I98" s="5">
        <v>250.73</v>
      </c>
      <c r="J98" t="s">
        <v>0</v>
      </c>
      <c r="K98" s="2"/>
      <c r="L98" s="1"/>
      <c r="M98" t="str">
        <f ca="1">IF(AND(Table1[[#This Row],[Age]]&gt;17,Table1[[#This Row],[Age]]&lt;76),"1","0")</f>
        <v>0</v>
      </c>
      <c r="N98">
        <f>1</f>
        <v>1</v>
      </c>
      <c r="O98">
        <f>IF(Table1[[#This Row],[Labdate]]="",0,IF(Table1[[#This Row],[Labvalue]]="",0,1))</f>
        <v>0</v>
      </c>
      <c r="P98">
        <f>IF(YEAR(Table1[[#This Row],[Labdate]]) = 2015,1,0)</f>
        <v>0</v>
      </c>
      <c r="Q98">
        <f>IF(SUM(Table1[[#This Row],[test completed]],Table1[[#This Row],[Year 2015]])=2,1,0)</f>
        <v>0</v>
      </c>
      <c r="R98">
        <f>IF(Table1[[#This Row],[Labvalue]]&lt;8,1,0)</f>
        <v>1</v>
      </c>
      <c r="S98">
        <f>IF(SUM(Table1[[#This Row],[Tested in 2015]],Table1[[#This Row],[Less than 8.0]])=2,1,0)</f>
        <v>0</v>
      </c>
    </row>
    <row r="99" spans="1:19" x14ac:dyDescent="0.2">
      <c r="A99">
        <v>1117</v>
      </c>
      <c r="B99" t="s">
        <v>2</v>
      </c>
      <c r="C99" s="2">
        <v>38553</v>
      </c>
      <c r="D99" s="3">
        <f t="shared" ca="1" si="1"/>
        <v>17</v>
      </c>
      <c r="E99">
        <v>4</v>
      </c>
      <c r="F99">
        <v>1</v>
      </c>
      <c r="G99">
        <v>1</v>
      </c>
      <c r="H99" t="s">
        <v>1</v>
      </c>
      <c r="I99" s="5">
        <v>250.02</v>
      </c>
      <c r="J99" t="s">
        <v>0</v>
      </c>
      <c r="K99" s="2"/>
      <c r="L99" s="1"/>
      <c r="M99" t="str">
        <f ca="1">IF(AND(Table1[[#This Row],[Age]]&gt;17,Table1[[#This Row],[Age]]&lt;76),"1","0")</f>
        <v>0</v>
      </c>
      <c r="N99">
        <f>1</f>
        <v>1</v>
      </c>
      <c r="O99">
        <f>IF(Table1[[#This Row],[Labdate]]="",0,IF(Table1[[#This Row],[Labvalue]]="",0,1))</f>
        <v>0</v>
      </c>
      <c r="P99">
        <f>IF(YEAR(Table1[[#This Row],[Labdate]]) = 2015,1,0)</f>
        <v>0</v>
      </c>
      <c r="Q99">
        <f>IF(SUM(Table1[[#This Row],[test completed]],Table1[[#This Row],[Year 2015]])=2,1,0)</f>
        <v>0</v>
      </c>
      <c r="R99">
        <f>IF(Table1[[#This Row],[Labvalue]]&lt;8,1,0)</f>
        <v>1</v>
      </c>
      <c r="S99">
        <f>IF(SUM(Table1[[#This Row],[Tested in 2015]],Table1[[#This Row],[Less than 8.0]])=2,1,0)</f>
        <v>0</v>
      </c>
    </row>
    <row r="100" spans="1:19" x14ac:dyDescent="0.2">
      <c r="A100">
        <v>1119</v>
      </c>
      <c r="B100" t="s">
        <v>2</v>
      </c>
      <c r="C100" s="2">
        <v>35649</v>
      </c>
      <c r="D100" s="3">
        <f t="shared" ca="1" si="1"/>
        <v>25</v>
      </c>
      <c r="E100">
        <v>4</v>
      </c>
      <c r="F100">
        <v>1</v>
      </c>
      <c r="G100">
        <v>3</v>
      </c>
      <c r="H100" t="s">
        <v>4</v>
      </c>
      <c r="I100" s="5">
        <v>250.02</v>
      </c>
      <c r="J100" t="s">
        <v>0</v>
      </c>
      <c r="K100" s="2"/>
      <c r="L100" s="1"/>
      <c r="M100" t="str">
        <f ca="1">IF(AND(Table1[[#This Row],[Age]]&gt;17,Table1[[#This Row],[Age]]&lt;76),"1","0")</f>
        <v>1</v>
      </c>
      <c r="N100">
        <f>1</f>
        <v>1</v>
      </c>
      <c r="O100">
        <f>IF(Table1[[#This Row],[Labdate]]="",0,IF(Table1[[#This Row],[Labvalue]]="",0,1))</f>
        <v>0</v>
      </c>
      <c r="P100">
        <f>IF(YEAR(Table1[[#This Row],[Labdate]]) = 2015,1,0)</f>
        <v>0</v>
      </c>
      <c r="Q100">
        <f>IF(SUM(Table1[[#This Row],[test completed]],Table1[[#This Row],[Year 2015]])=2,1,0)</f>
        <v>0</v>
      </c>
      <c r="R100">
        <f>IF(Table1[[#This Row],[Labvalue]]&lt;8,1,0)</f>
        <v>1</v>
      </c>
      <c r="S100">
        <f>IF(SUM(Table1[[#This Row],[Tested in 2015]],Table1[[#This Row],[Less than 8.0]])=2,1,0)</f>
        <v>0</v>
      </c>
    </row>
    <row r="101" spans="1:19" x14ac:dyDescent="0.2">
      <c r="A101">
        <v>1140</v>
      </c>
      <c r="B101" t="s">
        <v>2</v>
      </c>
      <c r="C101" s="2">
        <v>36994</v>
      </c>
      <c r="D101" s="3">
        <f t="shared" ca="1" si="1"/>
        <v>22</v>
      </c>
      <c r="E101">
        <v>4</v>
      </c>
      <c r="F101">
        <v>1</v>
      </c>
      <c r="G101">
        <v>3</v>
      </c>
      <c r="H101" t="s">
        <v>4</v>
      </c>
      <c r="I101" s="5">
        <v>250.02</v>
      </c>
      <c r="J101" t="s">
        <v>0</v>
      </c>
      <c r="K101" s="2"/>
      <c r="L101" s="1"/>
      <c r="M101" t="str">
        <f ca="1">IF(AND(Table1[[#This Row],[Age]]&gt;17,Table1[[#This Row],[Age]]&lt;76),"1","0")</f>
        <v>1</v>
      </c>
      <c r="N101">
        <f>1</f>
        <v>1</v>
      </c>
      <c r="O101">
        <f>IF(Table1[[#This Row],[Labdate]]="",0,IF(Table1[[#This Row],[Labvalue]]="",0,1))</f>
        <v>0</v>
      </c>
      <c r="P101">
        <f>IF(YEAR(Table1[[#This Row],[Labdate]]) = 2015,1,0)</f>
        <v>0</v>
      </c>
      <c r="Q101">
        <f>IF(SUM(Table1[[#This Row],[test completed]],Table1[[#This Row],[Year 2015]])=2,1,0)</f>
        <v>0</v>
      </c>
      <c r="R101">
        <f>IF(Table1[[#This Row],[Labvalue]]&lt;8,1,0)</f>
        <v>1</v>
      </c>
      <c r="S101">
        <f>IF(SUM(Table1[[#This Row],[Tested in 2015]],Table1[[#This Row],[Less than 8.0]])=2,1,0)</f>
        <v>0</v>
      </c>
    </row>
    <row r="102" spans="1:19" x14ac:dyDescent="0.2">
      <c r="A102">
        <v>1147</v>
      </c>
      <c r="B102" t="s">
        <v>3</v>
      </c>
      <c r="C102" s="2">
        <v>13038</v>
      </c>
      <c r="D102" s="3">
        <f t="shared" ca="1" si="1"/>
        <v>87</v>
      </c>
      <c r="E102">
        <v>4</v>
      </c>
      <c r="F102">
        <v>1</v>
      </c>
      <c r="G102">
        <v>1</v>
      </c>
      <c r="H102" t="s">
        <v>1</v>
      </c>
      <c r="I102" s="5">
        <v>250.02</v>
      </c>
      <c r="J102" t="s">
        <v>0</v>
      </c>
      <c r="K102" s="2"/>
      <c r="L102" s="1"/>
      <c r="M102" t="str">
        <f ca="1">IF(AND(Table1[[#This Row],[Age]]&gt;17,Table1[[#This Row],[Age]]&lt;76),"1","0")</f>
        <v>0</v>
      </c>
      <c r="N102">
        <f>1</f>
        <v>1</v>
      </c>
      <c r="O102">
        <f>IF(Table1[[#This Row],[Labdate]]="",0,IF(Table1[[#This Row],[Labvalue]]="",0,1))</f>
        <v>0</v>
      </c>
      <c r="P102">
        <f>IF(YEAR(Table1[[#This Row],[Labdate]]) = 2015,1,0)</f>
        <v>0</v>
      </c>
      <c r="Q102">
        <f>IF(SUM(Table1[[#This Row],[test completed]],Table1[[#This Row],[Year 2015]])=2,1,0)</f>
        <v>0</v>
      </c>
      <c r="R102">
        <f>IF(Table1[[#This Row],[Labvalue]]&lt;8,1,0)</f>
        <v>1</v>
      </c>
      <c r="S102">
        <f>IF(SUM(Table1[[#This Row],[Tested in 2015]],Table1[[#This Row],[Less than 8.0]])=2,1,0)</f>
        <v>0</v>
      </c>
    </row>
    <row r="103" spans="1:19" x14ac:dyDescent="0.2">
      <c r="A103">
        <v>1151</v>
      </c>
      <c r="B103" t="s">
        <v>2</v>
      </c>
      <c r="C103" s="2">
        <v>28063</v>
      </c>
      <c r="D103" s="3">
        <f t="shared" ca="1" si="1"/>
        <v>46</v>
      </c>
      <c r="E103">
        <v>4</v>
      </c>
      <c r="F103">
        <v>1</v>
      </c>
      <c r="G103">
        <v>1</v>
      </c>
      <c r="H103" t="s">
        <v>1</v>
      </c>
      <c r="I103" s="5">
        <v>250.02</v>
      </c>
      <c r="J103" t="s">
        <v>0</v>
      </c>
      <c r="K103" s="2"/>
      <c r="L103" s="1"/>
      <c r="M103" t="str">
        <f ca="1">IF(AND(Table1[[#This Row],[Age]]&gt;17,Table1[[#This Row],[Age]]&lt;76),"1","0")</f>
        <v>1</v>
      </c>
      <c r="N103">
        <f>1</f>
        <v>1</v>
      </c>
      <c r="O103">
        <f>IF(Table1[[#This Row],[Labdate]]="",0,IF(Table1[[#This Row],[Labvalue]]="",0,1))</f>
        <v>0</v>
      </c>
      <c r="P103">
        <f>IF(YEAR(Table1[[#This Row],[Labdate]]) = 2015,1,0)</f>
        <v>0</v>
      </c>
      <c r="Q103">
        <f>IF(SUM(Table1[[#This Row],[test completed]],Table1[[#This Row],[Year 2015]])=2,1,0)</f>
        <v>0</v>
      </c>
      <c r="R103">
        <f>IF(Table1[[#This Row],[Labvalue]]&lt;8,1,0)</f>
        <v>1</v>
      </c>
      <c r="S103">
        <f>IF(SUM(Table1[[#This Row],[Tested in 2015]],Table1[[#This Row],[Less than 8.0]])=2,1,0)</f>
        <v>0</v>
      </c>
    </row>
    <row r="104" spans="1:19" x14ac:dyDescent="0.2">
      <c r="A104">
        <v>1153</v>
      </c>
      <c r="B104" t="s">
        <v>3</v>
      </c>
      <c r="C104" s="2">
        <v>10541</v>
      </c>
      <c r="D104" s="3">
        <f t="shared" ca="1" si="1"/>
        <v>94</v>
      </c>
      <c r="E104">
        <v>4</v>
      </c>
      <c r="F104">
        <v>1</v>
      </c>
      <c r="G104">
        <v>1</v>
      </c>
      <c r="H104" t="s">
        <v>1</v>
      </c>
      <c r="I104" s="5">
        <v>250.73</v>
      </c>
      <c r="J104" t="s">
        <v>0</v>
      </c>
      <c r="K104" s="2"/>
      <c r="L104" s="1"/>
      <c r="M104" t="str">
        <f ca="1">IF(AND(Table1[[#This Row],[Age]]&gt;17,Table1[[#This Row],[Age]]&lt;76),"1","0")</f>
        <v>0</v>
      </c>
      <c r="N104">
        <f>1</f>
        <v>1</v>
      </c>
      <c r="O104">
        <f>IF(Table1[[#This Row],[Labdate]]="",0,IF(Table1[[#This Row],[Labvalue]]="",0,1))</f>
        <v>0</v>
      </c>
      <c r="P104">
        <f>IF(YEAR(Table1[[#This Row],[Labdate]]) = 2015,1,0)</f>
        <v>0</v>
      </c>
      <c r="Q104">
        <f>IF(SUM(Table1[[#This Row],[test completed]],Table1[[#This Row],[Year 2015]])=2,1,0)</f>
        <v>0</v>
      </c>
      <c r="R104">
        <f>IF(Table1[[#This Row],[Labvalue]]&lt;8,1,0)</f>
        <v>1</v>
      </c>
      <c r="S104">
        <f>IF(SUM(Table1[[#This Row],[Tested in 2015]],Table1[[#This Row],[Less than 8.0]])=2,1,0)</f>
        <v>0</v>
      </c>
    </row>
    <row r="105" spans="1:19" x14ac:dyDescent="0.2">
      <c r="A105">
        <v>1154</v>
      </c>
      <c r="B105" t="s">
        <v>3</v>
      </c>
      <c r="C105" s="2">
        <v>37438</v>
      </c>
      <c r="D105" s="3">
        <f t="shared" ca="1" si="1"/>
        <v>20</v>
      </c>
      <c r="E105">
        <v>4</v>
      </c>
      <c r="F105">
        <v>1</v>
      </c>
      <c r="G105">
        <v>1</v>
      </c>
      <c r="H105" t="s">
        <v>1</v>
      </c>
      <c r="I105" s="5">
        <v>250.02</v>
      </c>
      <c r="J105" t="s">
        <v>0</v>
      </c>
      <c r="K105" s="2"/>
      <c r="L105" s="1"/>
      <c r="M105" t="str">
        <f ca="1">IF(AND(Table1[[#This Row],[Age]]&gt;17,Table1[[#This Row],[Age]]&lt;76),"1","0")</f>
        <v>1</v>
      </c>
      <c r="N105">
        <f>1</f>
        <v>1</v>
      </c>
      <c r="O105">
        <f>IF(Table1[[#This Row],[Labdate]]="",0,IF(Table1[[#This Row],[Labvalue]]="",0,1))</f>
        <v>0</v>
      </c>
      <c r="P105">
        <f>IF(YEAR(Table1[[#This Row],[Labdate]]) = 2015,1,0)</f>
        <v>0</v>
      </c>
      <c r="Q105">
        <f>IF(SUM(Table1[[#This Row],[test completed]],Table1[[#This Row],[Year 2015]])=2,1,0)</f>
        <v>0</v>
      </c>
      <c r="R105">
        <f>IF(Table1[[#This Row],[Labvalue]]&lt;8,1,0)</f>
        <v>1</v>
      </c>
      <c r="S105">
        <f>IF(SUM(Table1[[#This Row],[Tested in 2015]],Table1[[#This Row],[Less than 8.0]])=2,1,0)</f>
        <v>0</v>
      </c>
    </row>
    <row r="106" spans="1:19" x14ac:dyDescent="0.2">
      <c r="A106">
        <v>1163</v>
      </c>
      <c r="B106" t="s">
        <v>3</v>
      </c>
      <c r="C106" s="2">
        <v>30743</v>
      </c>
      <c r="D106" s="3">
        <f t="shared" ca="1" si="1"/>
        <v>39</v>
      </c>
      <c r="E106">
        <v>4</v>
      </c>
      <c r="F106">
        <v>1</v>
      </c>
      <c r="G106">
        <v>1</v>
      </c>
      <c r="H106" t="s">
        <v>1</v>
      </c>
      <c r="I106" s="5">
        <v>250.02</v>
      </c>
      <c r="J106" t="s">
        <v>0</v>
      </c>
      <c r="K106" s="2"/>
      <c r="L106" s="1"/>
      <c r="M106" t="str">
        <f ca="1">IF(AND(Table1[[#This Row],[Age]]&gt;17,Table1[[#This Row],[Age]]&lt;76),"1","0")</f>
        <v>1</v>
      </c>
      <c r="N106">
        <f>1</f>
        <v>1</v>
      </c>
      <c r="O106">
        <f>IF(Table1[[#This Row],[Labdate]]="",0,IF(Table1[[#This Row],[Labvalue]]="",0,1))</f>
        <v>0</v>
      </c>
      <c r="P106">
        <f>IF(YEAR(Table1[[#This Row],[Labdate]]) = 2015,1,0)</f>
        <v>0</v>
      </c>
      <c r="Q106">
        <f>IF(SUM(Table1[[#This Row],[test completed]],Table1[[#This Row],[Year 2015]])=2,1,0)</f>
        <v>0</v>
      </c>
      <c r="R106">
        <f>IF(Table1[[#This Row],[Labvalue]]&lt;8,1,0)</f>
        <v>1</v>
      </c>
      <c r="S106">
        <f>IF(SUM(Table1[[#This Row],[Tested in 2015]],Table1[[#This Row],[Less than 8.0]])=2,1,0)</f>
        <v>0</v>
      </c>
    </row>
    <row r="107" spans="1:19" x14ac:dyDescent="0.2">
      <c r="A107">
        <v>1168</v>
      </c>
      <c r="B107" t="s">
        <v>3</v>
      </c>
      <c r="C107" s="2">
        <v>27979</v>
      </c>
      <c r="D107" s="3">
        <f t="shared" ca="1" si="1"/>
        <v>46</v>
      </c>
      <c r="E107">
        <v>4</v>
      </c>
      <c r="F107">
        <v>1</v>
      </c>
      <c r="G107">
        <v>1</v>
      </c>
      <c r="H107" t="s">
        <v>1</v>
      </c>
      <c r="I107" s="5">
        <v>250.02</v>
      </c>
      <c r="J107" t="s">
        <v>0</v>
      </c>
      <c r="K107" s="2"/>
      <c r="L107" s="1"/>
      <c r="M107" t="str">
        <f ca="1">IF(AND(Table1[[#This Row],[Age]]&gt;17,Table1[[#This Row],[Age]]&lt;76),"1","0")</f>
        <v>1</v>
      </c>
      <c r="N107">
        <f>1</f>
        <v>1</v>
      </c>
      <c r="O107">
        <f>IF(Table1[[#This Row],[Labdate]]="",0,IF(Table1[[#This Row],[Labvalue]]="",0,1))</f>
        <v>0</v>
      </c>
      <c r="P107">
        <f>IF(YEAR(Table1[[#This Row],[Labdate]]) = 2015,1,0)</f>
        <v>0</v>
      </c>
      <c r="Q107">
        <f>IF(SUM(Table1[[#This Row],[test completed]],Table1[[#This Row],[Year 2015]])=2,1,0)</f>
        <v>0</v>
      </c>
      <c r="R107">
        <f>IF(Table1[[#This Row],[Labvalue]]&lt;8,1,0)</f>
        <v>1</v>
      </c>
      <c r="S107">
        <f>IF(SUM(Table1[[#This Row],[Tested in 2015]],Table1[[#This Row],[Less than 8.0]])=2,1,0)</f>
        <v>0</v>
      </c>
    </row>
    <row r="108" spans="1:19" x14ac:dyDescent="0.2">
      <c r="A108">
        <v>1200</v>
      </c>
      <c r="B108" t="s">
        <v>3</v>
      </c>
      <c r="C108" s="2">
        <v>28743</v>
      </c>
      <c r="D108" s="3">
        <f t="shared" ca="1" si="1"/>
        <v>44</v>
      </c>
      <c r="E108">
        <v>4</v>
      </c>
      <c r="F108">
        <v>1</v>
      </c>
      <c r="G108">
        <v>1</v>
      </c>
      <c r="H108" t="s">
        <v>1</v>
      </c>
      <c r="I108" s="5">
        <v>250.02</v>
      </c>
      <c r="J108" t="s">
        <v>0</v>
      </c>
      <c r="K108" s="2">
        <v>42344</v>
      </c>
      <c r="L108" s="1">
        <v>8.8024673461914062</v>
      </c>
      <c r="M108" t="str">
        <f ca="1">IF(AND(Table1[[#This Row],[Age]]&gt;17,Table1[[#This Row],[Age]]&lt;76),"1","0")</f>
        <v>1</v>
      </c>
      <c r="N108">
        <f>1</f>
        <v>1</v>
      </c>
      <c r="O108">
        <f>IF(Table1[[#This Row],[Labdate]]="",0,IF(Table1[[#This Row],[Labvalue]]="",0,1))</f>
        <v>1</v>
      </c>
      <c r="P108">
        <f>IF(YEAR(Table1[[#This Row],[Labdate]]) = 2015,1,0)</f>
        <v>1</v>
      </c>
      <c r="Q108">
        <f>IF(SUM(Table1[[#This Row],[test completed]],Table1[[#This Row],[Year 2015]])=2,1,0)</f>
        <v>1</v>
      </c>
      <c r="R108">
        <f>IF(Table1[[#This Row],[Labvalue]]&lt;8,1,0)</f>
        <v>0</v>
      </c>
      <c r="S108">
        <f>IF(SUM(Table1[[#This Row],[Tested in 2015]],Table1[[#This Row],[Less than 8.0]])=2,1,0)</f>
        <v>0</v>
      </c>
    </row>
    <row r="109" spans="1:19" x14ac:dyDescent="0.2">
      <c r="A109">
        <v>1215</v>
      </c>
      <c r="B109" t="s">
        <v>3</v>
      </c>
      <c r="C109" s="2">
        <v>39971</v>
      </c>
      <c r="D109" s="3">
        <f t="shared" ca="1" si="1"/>
        <v>13</v>
      </c>
      <c r="E109">
        <v>4</v>
      </c>
      <c r="F109">
        <v>1</v>
      </c>
      <c r="G109">
        <v>1</v>
      </c>
      <c r="H109" t="s">
        <v>1</v>
      </c>
      <c r="I109" s="5">
        <v>250.02</v>
      </c>
      <c r="J109" t="s">
        <v>0</v>
      </c>
      <c r="K109" s="2">
        <v>42012</v>
      </c>
      <c r="L109" s="1">
        <v>7.9387164115905762</v>
      </c>
      <c r="M109" t="str">
        <f ca="1">IF(AND(Table1[[#This Row],[Age]]&gt;17,Table1[[#This Row],[Age]]&lt;76),"1","0")</f>
        <v>0</v>
      </c>
      <c r="N109">
        <f>1</f>
        <v>1</v>
      </c>
      <c r="O109">
        <f>IF(Table1[[#This Row],[Labdate]]="",0,IF(Table1[[#This Row],[Labvalue]]="",0,1))</f>
        <v>1</v>
      </c>
      <c r="P109">
        <f>IF(YEAR(Table1[[#This Row],[Labdate]]) = 2015,1,0)</f>
        <v>1</v>
      </c>
      <c r="Q109">
        <f>IF(SUM(Table1[[#This Row],[test completed]],Table1[[#This Row],[Year 2015]])=2,1,0)</f>
        <v>1</v>
      </c>
      <c r="R109">
        <f>IF(Table1[[#This Row],[Labvalue]]&lt;8,1,0)</f>
        <v>1</v>
      </c>
      <c r="S109">
        <f>IF(SUM(Table1[[#This Row],[Tested in 2015]],Table1[[#This Row],[Less than 8.0]])=2,1,0)</f>
        <v>1</v>
      </c>
    </row>
    <row r="110" spans="1:19" x14ac:dyDescent="0.2">
      <c r="A110">
        <v>1224</v>
      </c>
      <c r="B110" t="s">
        <v>3</v>
      </c>
      <c r="C110" s="2">
        <v>26948</v>
      </c>
      <c r="D110" s="3">
        <f t="shared" ca="1" si="1"/>
        <v>49</v>
      </c>
      <c r="E110">
        <v>4</v>
      </c>
      <c r="F110">
        <v>1</v>
      </c>
      <c r="G110">
        <v>1</v>
      </c>
      <c r="H110" t="s">
        <v>1</v>
      </c>
      <c r="I110" s="5">
        <v>250.02</v>
      </c>
      <c r="J110" t="s">
        <v>0</v>
      </c>
      <c r="K110" s="2">
        <v>42106</v>
      </c>
      <c r="L110" s="1">
        <v>7.06890869140625</v>
      </c>
      <c r="M110" t="str">
        <f ca="1">IF(AND(Table1[[#This Row],[Age]]&gt;17,Table1[[#This Row],[Age]]&lt;76),"1","0")</f>
        <v>1</v>
      </c>
      <c r="N110">
        <f>1</f>
        <v>1</v>
      </c>
      <c r="O110">
        <f>IF(Table1[[#This Row],[Labdate]]="",0,IF(Table1[[#This Row],[Labvalue]]="",0,1))</f>
        <v>1</v>
      </c>
      <c r="P110">
        <f>IF(YEAR(Table1[[#This Row],[Labdate]]) = 2015,1,0)</f>
        <v>1</v>
      </c>
      <c r="Q110">
        <f>IF(SUM(Table1[[#This Row],[test completed]],Table1[[#This Row],[Year 2015]])=2,1,0)</f>
        <v>1</v>
      </c>
      <c r="R110">
        <f>IF(Table1[[#This Row],[Labvalue]]&lt;8,1,0)</f>
        <v>1</v>
      </c>
      <c r="S110">
        <f>IF(SUM(Table1[[#This Row],[Tested in 2015]],Table1[[#This Row],[Less than 8.0]])=2,1,0)</f>
        <v>1</v>
      </c>
    </row>
    <row r="111" spans="1:19" x14ac:dyDescent="0.2">
      <c r="A111">
        <v>1235</v>
      </c>
      <c r="B111" t="s">
        <v>3</v>
      </c>
      <c r="C111" s="2">
        <v>39483</v>
      </c>
      <c r="D111" s="3">
        <f t="shared" ca="1" si="1"/>
        <v>15</v>
      </c>
      <c r="E111">
        <v>4</v>
      </c>
      <c r="F111">
        <v>1</v>
      </c>
      <c r="G111">
        <v>1</v>
      </c>
      <c r="H111" t="s">
        <v>1</v>
      </c>
      <c r="I111" s="5">
        <v>250.02</v>
      </c>
      <c r="J111" t="s">
        <v>0</v>
      </c>
      <c r="K111" s="2">
        <v>41817</v>
      </c>
      <c r="L111" s="1">
        <v>7.3893060684204102</v>
      </c>
      <c r="M111" t="str">
        <f ca="1">IF(AND(Table1[[#This Row],[Age]]&gt;17,Table1[[#This Row],[Age]]&lt;76),"1","0")</f>
        <v>0</v>
      </c>
      <c r="N111">
        <f>1</f>
        <v>1</v>
      </c>
      <c r="O111">
        <f>IF(Table1[[#This Row],[Labdate]]="",0,IF(Table1[[#This Row],[Labvalue]]="",0,1))</f>
        <v>1</v>
      </c>
      <c r="P111">
        <f>IF(YEAR(Table1[[#This Row],[Labdate]]) = 2015,1,0)</f>
        <v>0</v>
      </c>
      <c r="Q111">
        <f>IF(SUM(Table1[[#This Row],[test completed]],Table1[[#This Row],[Year 2015]])=2,1,0)</f>
        <v>0</v>
      </c>
      <c r="R111">
        <f>IF(Table1[[#This Row],[Labvalue]]&lt;8,1,0)</f>
        <v>1</v>
      </c>
      <c r="S111">
        <f>IF(SUM(Table1[[#This Row],[Tested in 2015]],Table1[[#This Row],[Less than 8.0]])=2,1,0)</f>
        <v>0</v>
      </c>
    </row>
    <row r="112" spans="1:19" x14ac:dyDescent="0.2">
      <c r="A112">
        <v>1236</v>
      </c>
      <c r="B112" t="s">
        <v>2</v>
      </c>
      <c r="C112" s="2">
        <v>10803</v>
      </c>
      <c r="D112" s="3">
        <f t="shared" ca="1" si="1"/>
        <v>93</v>
      </c>
      <c r="E112">
        <v>4</v>
      </c>
      <c r="F112">
        <v>1</v>
      </c>
      <c r="G112">
        <v>1</v>
      </c>
      <c r="H112" t="s">
        <v>1</v>
      </c>
      <c r="I112" s="5">
        <v>250.73</v>
      </c>
      <c r="J112" t="s">
        <v>0</v>
      </c>
      <c r="K112" s="2">
        <v>41852</v>
      </c>
      <c r="L112" s="1">
        <v>6.9335856437683105</v>
      </c>
      <c r="M112" t="str">
        <f ca="1">IF(AND(Table1[[#This Row],[Age]]&gt;17,Table1[[#This Row],[Age]]&lt;76),"1","0")</f>
        <v>0</v>
      </c>
      <c r="N112">
        <f>1</f>
        <v>1</v>
      </c>
      <c r="O112">
        <f>IF(Table1[[#This Row],[Labdate]]="",0,IF(Table1[[#This Row],[Labvalue]]="",0,1))</f>
        <v>1</v>
      </c>
      <c r="P112">
        <f>IF(YEAR(Table1[[#This Row],[Labdate]]) = 2015,1,0)</f>
        <v>0</v>
      </c>
      <c r="Q112">
        <f>IF(SUM(Table1[[#This Row],[test completed]],Table1[[#This Row],[Year 2015]])=2,1,0)</f>
        <v>0</v>
      </c>
      <c r="R112">
        <f>IF(Table1[[#This Row],[Labvalue]]&lt;8,1,0)</f>
        <v>1</v>
      </c>
      <c r="S112">
        <f>IF(SUM(Table1[[#This Row],[Tested in 2015]],Table1[[#This Row],[Less than 8.0]])=2,1,0)</f>
        <v>0</v>
      </c>
    </row>
    <row r="113" spans="1:19" x14ac:dyDescent="0.2">
      <c r="A113">
        <v>1241</v>
      </c>
      <c r="B113" t="s">
        <v>2</v>
      </c>
      <c r="C113" s="2">
        <v>20551</v>
      </c>
      <c r="D113" s="3">
        <f t="shared" ca="1" si="1"/>
        <v>67</v>
      </c>
      <c r="E113">
        <v>4</v>
      </c>
      <c r="F113">
        <v>1</v>
      </c>
      <c r="G113">
        <v>1</v>
      </c>
      <c r="H113" t="s">
        <v>1</v>
      </c>
      <c r="I113" s="5">
        <v>250.02</v>
      </c>
      <c r="J113" t="s">
        <v>0</v>
      </c>
      <c r="K113" s="2">
        <v>42049</v>
      </c>
      <c r="L113" s="1">
        <v>9.1884832382202148</v>
      </c>
      <c r="M113" t="str">
        <f ca="1">IF(AND(Table1[[#This Row],[Age]]&gt;17,Table1[[#This Row],[Age]]&lt;76),"1","0")</f>
        <v>1</v>
      </c>
      <c r="N113">
        <f>1</f>
        <v>1</v>
      </c>
      <c r="O113">
        <f>IF(Table1[[#This Row],[Labdate]]="",0,IF(Table1[[#This Row],[Labvalue]]="",0,1))</f>
        <v>1</v>
      </c>
      <c r="P113">
        <f>IF(YEAR(Table1[[#This Row],[Labdate]]) = 2015,1,0)</f>
        <v>1</v>
      </c>
      <c r="Q113">
        <f>IF(SUM(Table1[[#This Row],[test completed]],Table1[[#This Row],[Year 2015]])=2,1,0)</f>
        <v>1</v>
      </c>
      <c r="R113">
        <f>IF(Table1[[#This Row],[Labvalue]]&lt;8,1,0)</f>
        <v>0</v>
      </c>
      <c r="S113">
        <f>IF(SUM(Table1[[#This Row],[Tested in 2015]],Table1[[#This Row],[Less than 8.0]])=2,1,0)</f>
        <v>0</v>
      </c>
    </row>
    <row r="114" spans="1:19" x14ac:dyDescent="0.2">
      <c r="A114">
        <v>1248</v>
      </c>
      <c r="B114" t="s">
        <v>2</v>
      </c>
      <c r="C114" s="2">
        <v>37166</v>
      </c>
      <c r="D114" s="3">
        <f t="shared" ca="1" si="1"/>
        <v>21</v>
      </c>
      <c r="E114">
        <v>4</v>
      </c>
      <c r="F114">
        <v>1</v>
      </c>
      <c r="G114">
        <v>1</v>
      </c>
      <c r="H114" t="s">
        <v>1</v>
      </c>
      <c r="I114" s="5">
        <v>250.02</v>
      </c>
      <c r="J114" t="s">
        <v>0</v>
      </c>
      <c r="K114" s="2">
        <v>42125</v>
      </c>
      <c r="L114" s="1">
        <v>8.6488561630249023</v>
      </c>
      <c r="M114" t="str">
        <f ca="1">IF(AND(Table1[[#This Row],[Age]]&gt;17,Table1[[#This Row],[Age]]&lt;76),"1","0")</f>
        <v>1</v>
      </c>
      <c r="N114">
        <f>1</f>
        <v>1</v>
      </c>
      <c r="O114">
        <f>IF(Table1[[#This Row],[Labdate]]="",0,IF(Table1[[#This Row],[Labvalue]]="",0,1))</f>
        <v>1</v>
      </c>
      <c r="P114">
        <f>IF(YEAR(Table1[[#This Row],[Labdate]]) = 2015,1,0)</f>
        <v>1</v>
      </c>
      <c r="Q114">
        <f>IF(SUM(Table1[[#This Row],[test completed]],Table1[[#This Row],[Year 2015]])=2,1,0)</f>
        <v>1</v>
      </c>
      <c r="R114">
        <f>IF(Table1[[#This Row],[Labvalue]]&lt;8,1,0)</f>
        <v>0</v>
      </c>
      <c r="S114">
        <f>IF(SUM(Table1[[#This Row],[Tested in 2015]],Table1[[#This Row],[Less than 8.0]])=2,1,0)</f>
        <v>0</v>
      </c>
    </row>
    <row r="115" spans="1:19" x14ac:dyDescent="0.2">
      <c r="A115">
        <v>1262</v>
      </c>
      <c r="B115" t="s">
        <v>3</v>
      </c>
      <c r="C115" s="2">
        <v>26513</v>
      </c>
      <c r="D115" s="3">
        <f t="shared" ca="1" si="1"/>
        <v>50</v>
      </c>
      <c r="E115">
        <v>4</v>
      </c>
      <c r="F115">
        <v>1</v>
      </c>
      <c r="G115">
        <v>1</v>
      </c>
      <c r="H115" t="s">
        <v>1</v>
      </c>
      <c r="I115" s="5">
        <v>250.02</v>
      </c>
      <c r="J115" t="s">
        <v>0</v>
      </c>
      <c r="K115" s="2">
        <v>41981</v>
      </c>
      <c r="L115" s="1">
        <v>7.8180704116821289</v>
      </c>
      <c r="M115" t="str">
        <f ca="1">IF(AND(Table1[[#This Row],[Age]]&gt;17,Table1[[#This Row],[Age]]&lt;76),"1","0")</f>
        <v>1</v>
      </c>
      <c r="N115">
        <f>1</f>
        <v>1</v>
      </c>
      <c r="O115">
        <f>IF(Table1[[#This Row],[Labdate]]="",0,IF(Table1[[#This Row],[Labvalue]]="",0,1))</f>
        <v>1</v>
      </c>
      <c r="P115">
        <f>IF(YEAR(Table1[[#This Row],[Labdate]]) = 2015,1,0)</f>
        <v>0</v>
      </c>
      <c r="Q115">
        <f>IF(SUM(Table1[[#This Row],[test completed]],Table1[[#This Row],[Year 2015]])=2,1,0)</f>
        <v>0</v>
      </c>
      <c r="R115">
        <f>IF(Table1[[#This Row],[Labvalue]]&lt;8,1,0)</f>
        <v>1</v>
      </c>
      <c r="S115">
        <f>IF(SUM(Table1[[#This Row],[Tested in 2015]],Table1[[#This Row],[Less than 8.0]])=2,1,0)</f>
        <v>0</v>
      </c>
    </row>
    <row r="116" spans="1:19" x14ac:dyDescent="0.2">
      <c r="A116">
        <v>1264</v>
      </c>
      <c r="B116" t="s">
        <v>3</v>
      </c>
      <c r="C116" s="2">
        <v>38681</v>
      </c>
      <c r="D116" s="3">
        <f t="shared" ca="1" si="1"/>
        <v>17</v>
      </c>
      <c r="E116">
        <v>4</v>
      </c>
      <c r="F116">
        <v>1</v>
      </c>
      <c r="G116">
        <v>1</v>
      </c>
      <c r="H116" t="s">
        <v>1</v>
      </c>
      <c r="I116" s="5">
        <v>250.02</v>
      </c>
      <c r="J116" t="s">
        <v>0</v>
      </c>
      <c r="K116" s="2">
        <v>42337</v>
      </c>
      <c r="L116" s="1">
        <v>9.9581260681152344</v>
      </c>
      <c r="M116" t="str">
        <f ca="1">IF(AND(Table1[[#This Row],[Age]]&gt;17,Table1[[#This Row],[Age]]&lt;76),"1","0")</f>
        <v>0</v>
      </c>
      <c r="N116">
        <f>1</f>
        <v>1</v>
      </c>
      <c r="O116">
        <f>IF(Table1[[#This Row],[Labdate]]="",0,IF(Table1[[#This Row],[Labvalue]]="",0,1))</f>
        <v>1</v>
      </c>
      <c r="P116">
        <f>IF(YEAR(Table1[[#This Row],[Labdate]]) = 2015,1,0)</f>
        <v>1</v>
      </c>
      <c r="Q116">
        <f>IF(SUM(Table1[[#This Row],[test completed]],Table1[[#This Row],[Year 2015]])=2,1,0)</f>
        <v>1</v>
      </c>
      <c r="R116">
        <f>IF(Table1[[#This Row],[Labvalue]]&lt;8,1,0)</f>
        <v>0</v>
      </c>
      <c r="S116">
        <f>IF(SUM(Table1[[#This Row],[Tested in 2015]],Table1[[#This Row],[Less than 8.0]])=2,1,0)</f>
        <v>0</v>
      </c>
    </row>
    <row r="117" spans="1:19" x14ac:dyDescent="0.2">
      <c r="A117">
        <v>1265</v>
      </c>
      <c r="B117" t="s">
        <v>2</v>
      </c>
      <c r="C117" s="2">
        <v>26178</v>
      </c>
      <c r="D117" s="3">
        <f t="shared" ca="1" si="1"/>
        <v>51</v>
      </c>
      <c r="E117">
        <v>4</v>
      </c>
      <c r="F117">
        <v>1</v>
      </c>
      <c r="G117">
        <v>1</v>
      </c>
      <c r="H117" t="s">
        <v>1</v>
      </c>
      <c r="I117" s="5">
        <v>250.02</v>
      </c>
      <c r="J117" t="s">
        <v>0</v>
      </c>
      <c r="K117" s="2">
        <v>42005</v>
      </c>
      <c r="L117" s="1">
        <v>8.3826255798339844</v>
      </c>
      <c r="M117" t="str">
        <f ca="1">IF(AND(Table1[[#This Row],[Age]]&gt;17,Table1[[#This Row],[Age]]&lt;76),"1","0")</f>
        <v>1</v>
      </c>
      <c r="N117">
        <f>1</f>
        <v>1</v>
      </c>
      <c r="O117">
        <f>IF(Table1[[#This Row],[Labdate]]="",0,IF(Table1[[#This Row],[Labvalue]]="",0,1))</f>
        <v>1</v>
      </c>
      <c r="P117">
        <f>IF(YEAR(Table1[[#This Row],[Labdate]]) = 2015,1,0)</f>
        <v>1</v>
      </c>
      <c r="Q117">
        <f>IF(SUM(Table1[[#This Row],[test completed]],Table1[[#This Row],[Year 2015]])=2,1,0)</f>
        <v>1</v>
      </c>
      <c r="R117">
        <f>IF(Table1[[#This Row],[Labvalue]]&lt;8,1,0)</f>
        <v>0</v>
      </c>
      <c r="S117">
        <f>IF(SUM(Table1[[#This Row],[Tested in 2015]],Table1[[#This Row],[Less than 8.0]])=2,1,0)</f>
        <v>0</v>
      </c>
    </row>
    <row r="118" spans="1:19" x14ac:dyDescent="0.2">
      <c r="A118">
        <v>1278</v>
      </c>
      <c r="B118" t="s">
        <v>2</v>
      </c>
      <c r="C118" s="2">
        <v>24987</v>
      </c>
      <c r="D118" s="3">
        <f t="shared" ca="1" si="1"/>
        <v>55</v>
      </c>
      <c r="E118">
        <v>4</v>
      </c>
      <c r="F118">
        <v>1</v>
      </c>
      <c r="G118">
        <v>1</v>
      </c>
      <c r="H118" t="s">
        <v>1</v>
      </c>
      <c r="I118" s="5">
        <v>250.02</v>
      </c>
      <c r="J118" t="s">
        <v>0</v>
      </c>
      <c r="K118" s="2">
        <v>42086</v>
      </c>
      <c r="L118" s="1">
        <v>6.8789463043212891</v>
      </c>
      <c r="M118" t="str">
        <f ca="1">IF(AND(Table1[[#This Row],[Age]]&gt;17,Table1[[#This Row],[Age]]&lt;76),"1","0")</f>
        <v>1</v>
      </c>
      <c r="N118">
        <f>1</f>
        <v>1</v>
      </c>
      <c r="O118">
        <f>IF(Table1[[#This Row],[Labdate]]="",0,IF(Table1[[#This Row],[Labvalue]]="",0,1))</f>
        <v>1</v>
      </c>
      <c r="P118">
        <f>IF(YEAR(Table1[[#This Row],[Labdate]]) = 2015,1,0)</f>
        <v>1</v>
      </c>
      <c r="Q118">
        <f>IF(SUM(Table1[[#This Row],[test completed]],Table1[[#This Row],[Year 2015]])=2,1,0)</f>
        <v>1</v>
      </c>
      <c r="R118">
        <f>IF(Table1[[#This Row],[Labvalue]]&lt;8,1,0)</f>
        <v>1</v>
      </c>
      <c r="S118">
        <f>IF(SUM(Table1[[#This Row],[Tested in 2015]],Table1[[#This Row],[Less than 8.0]])=2,1,0)</f>
        <v>1</v>
      </c>
    </row>
    <row r="119" spans="1:19" x14ac:dyDescent="0.2">
      <c r="A119">
        <v>1280</v>
      </c>
      <c r="B119" t="s">
        <v>2</v>
      </c>
      <c r="C119" s="2">
        <v>39697</v>
      </c>
      <c r="D119" s="3">
        <f t="shared" ca="1" si="1"/>
        <v>14</v>
      </c>
      <c r="E119">
        <v>4</v>
      </c>
      <c r="F119">
        <v>1</v>
      </c>
      <c r="G119">
        <v>4</v>
      </c>
      <c r="H119" t="s">
        <v>5</v>
      </c>
      <c r="I119" s="5">
        <v>250.02</v>
      </c>
      <c r="J119" t="s">
        <v>0</v>
      </c>
      <c r="K119" s="2"/>
      <c r="L119" s="1"/>
      <c r="M119" t="str">
        <f ca="1">IF(AND(Table1[[#This Row],[Age]]&gt;17,Table1[[#This Row],[Age]]&lt;76),"1","0")</f>
        <v>0</v>
      </c>
      <c r="N119">
        <f>1</f>
        <v>1</v>
      </c>
      <c r="O119">
        <f>IF(Table1[[#This Row],[Labdate]]="",0,IF(Table1[[#This Row],[Labvalue]]="",0,1))</f>
        <v>0</v>
      </c>
      <c r="P119">
        <f>IF(YEAR(Table1[[#This Row],[Labdate]]) = 2015,1,0)</f>
        <v>0</v>
      </c>
      <c r="Q119">
        <f>IF(SUM(Table1[[#This Row],[test completed]],Table1[[#This Row],[Year 2015]])=2,1,0)</f>
        <v>0</v>
      </c>
      <c r="R119">
        <f>IF(Table1[[#This Row],[Labvalue]]&lt;8,1,0)</f>
        <v>1</v>
      </c>
      <c r="S119">
        <f>IF(SUM(Table1[[#This Row],[Tested in 2015]],Table1[[#This Row],[Less than 8.0]])=2,1,0)</f>
        <v>0</v>
      </c>
    </row>
    <row r="120" spans="1:19" x14ac:dyDescent="0.2">
      <c r="A120">
        <v>1286</v>
      </c>
      <c r="B120" t="s">
        <v>3</v>
      </c>
      <c r="C120" s="2">
        <v>13863</v>
      </c>
      <c r="D120" s="3">
        <f t="shared" ca="1" si="1"/>
        <v>85</v>
      </c>
      <c r="E120">
        <v>4</v>
      </c>
      <c r="F120">
        <v>1</v>
      </c>
      <c r="G120">
        <v>1</v>
      </c>
      <c r="H120" t="s">
        <v>1</v>
      </c>
      <c r="I120" s="5">
        <v>250.02</v>
      </c>
      <c r="J120" t="s">
        <v>0</v>
      </c>
      <c r="K120" s="2">
        <v>42006</v>
      </c>
      <c r="L120" s="1">
        <v>6.3635420799255371</v>
      </c>
      <c r="M120" t="str">
        <f ca="1">IF(AND(Table1[[#This Row],[Age]]&gt;17,Table1[[#This Row],[Age]]&lt;76),"1","0")</f>
        <v>0</v>
      </c>
      <c r="N120">
        <f>1</f>
        <v>1</v>
      </c>
      <c r="O120">
        <f>IF(Table1[[#This Row],[Labdate]]="",0,IF(Table1[[#This Row],[Labvalue]]="",0,1))</f>
        <v>1</v>
      </c>
      <c r="P120">
        <f>IF(YEAR(Table1[[#This Row],[Labdate]]) = 2015,1,0)</f>
        <v>1</v>
      </c>
      <c r="Q120">
        <f>IF(SUM(Table1[[#This Row],[test completed]],Table1[[#This Row],[Year 2015]])=2,1,0)</f>
        <v>1</v>
      </c>
      <c r="R120">
        <f>IF(Table1[[#This Row],[Labvalue]]&lt;8,1,0)</f>
        <v>1</v>
      </c>
      <c r="S120">
        <f>IF(SUM(Table1[[#This Row],[Tested in 2015]],Table1[[#This Row],[Less than 8.0]])=2,1,0)</f>
        <v>1</v>
      </c>
    </row>
    <row r="121" spans="1:19" x14ac:dyDescent="0.2">
      <c r="A121">
        <v>1306</v>
      </c>
      <c r="B121" t="s">
        <v>3</v>
      </c>
      <c r="C121" s="2">
        <v>15125</v>
      </c>
      <c r="D121" s="3">
        <f t="shared" ca="1" si="1"/>
        <v>82</v>
      </c>
      <c r="E121">
        <v>4</v>
      </c>
      <c r="F121">
        <v>1</v>
      </c>
      <c r="G121">
        <v>1</v>
      </c>
      <c r="H121" t="s">
        <v>1</v>
      </c>
      <c r="I121" s="5">
        <v>250.02</v>
      </c>
      <c r="J121" t="s">
        <v>0</v>
      </c>
      <c r="K121" s="2">
        <v>42274</v>
      </c>
      <c r="L121" s="1">
        <v>9.0793266296386719</v>
      </c>
      <c r="M121" t="str">
        <f ca="1">IF(AND(Table1[[#This Row],[Age]]&gt;17,Table1[[#This Row],[Age]]&lt;76),"1","0")</f>
        <v>0</v>
      </c>
      <c r="N121">
        <f>1</f>
        <v>1</v>
      </c>
      <c r="O121">
        <f>IF(Table1[[#This Row],[Labdate]]="",0,IF(Table1[[#This Row],[Labvalue]]="",0,1))</f>
        <v>1</v>
      </c>
      <c r="P121">
        <f>IF(YEAR(Table1[[#This Row],[Labdate]]) = 2015,1,0)</f>
        <v>1</v>
      </c>
      <c r="Q121">
        <f>IF(SUM(Table1[[#This Row],[test completed]],Table1[[#This Row],[Year 2015]])=2,1,0)</f>
        <v>1</v>
      </c>
      <c r="R121">
        <f>IF(Table1[[#This Row],[Labvalue]]&lt;8,1,0)</f>
        <v>0</v>
      </c>
      <c r="S121">
        <f>IF(SUM(Table1[[#This Row],[Tested in 2015]],Table1[[#This Row],[Less than 8.0]])=2,1,0)</f>
        <v>0</v>
      </c>
    </row>
    <row r="122" spans="1:19" x14ac:dyDescent="0.2">
      <c r="A122">
        <v>1310</v>
      </c>
      <c r="B122" t="s">
        <v>3</v>
      </c>
      <c r="C122" s="2">
        <v>32444</v>
      </c>
      <c r="D122" s="3">
        <f t="shared" ca="1" si="1"/>
        <v>34</v>
      </c>
      <c r="E122">
        <v>4</v>
      </c>
      <c r="F122">
        <v>1</v>
      </c>
      <c r="G122">
        <v>1</v>
      </c>
      <c r="H122" t="s">
        <v>1</v>
      </c>
      <c r="I122" s="5">
        <v>250.4</v>
      </c>
      <c r="J122" t="s">
        <v>0</v>
      </c>
      <c r="K122" s="2">
        <v>42353</v>
      </c>
      <c r="L122" s="1">
        <v>6.5396537780761719</v>
      </c>
      <c r="M122" t="str">
        <f ca="1">IF(AND(Table1[[#This Row],[Age]]&gt;17,Table1[[#This Row],[Age]]&lt;76),"1","0")</f>
        <v>1</v>
      </c>
      <c r="N122">
        <f>1</f>
        <v>1</v>
      </c>
      <c r="O122">
        <f>IF(Table1[[#This Row],[Labdate]]="",0,IF(Table1[[#This Row],[Labvalue]]="",0,1))</f>
        <v>1</v>
      </c>
      <c r="P122">
        <f>IF(YEAR(Table1[[#This Row],[Labdate]]) = 2015,1,0)</f>
        <v>1</v>
      </c>
      <c r="Q122">
        <f>IF(SUM(Table1[[#This Row],[test completed]],Table1[[#This Row],[Year 2015]])=2,1,0)</f>
        <v>1</v>
      </c>
      <c r="R122">
        <f>IF(Table1[[#This Row],[Labvalue]]&lt;8,1,0)</f>
        <v>1</v>
      </c>
      <c r="S122">
        <f>IF(SUM(Table1[[#This Row],[Tested in 2015]],Table1[[#This Row],[Less than 8.0]])=2,1,0)</f>
        <v>1</v>
      </c>
    </row>
    <row r="123" spans="1:19" x14ac:dyDescent="0.2">
      <c r="A123">
        <v>1313</v>
      </c>
      <c r="B123" t="s">
        <v>2</v>
      </c>
      <c r="C123" s="2">
        <v>32073</v>
      </c>
      <c r="D123" s="3">
        <f t="shared" ca="1" si="1"/>
        <v>35</v>
      </c>
      <c r="E123">
        <v>4</v>
      </c>
      <c r="F123">
        <v>1</v>
      </c>
      <c r="G123">
        <v>6</v>
      </c>
      <c r="H123" t="s">
        <v>7</v>
      </c>
      <c r="I123" s="5">
        <v>250.02</v>
      </c>
      <c r="J123" t="s">
        <v>0</v>
      </c>
      <c r="K123" s="2"/>
      <c r="L123" s="1"/>
      <c r="M123" t="str">
        <f ca="1">IF(AND(Table1[[#This Row],[Age]]&gt;17,Table1[[#This Row],[Age]]&lt;76),"1","0")</f>
        <v>1</v>
      </c>
      <c r="N123">
        <f>1</f>
        <v>1</v>
      </c>
      <c r="O123">
        <f>IF(Table1[[#This Row],[Labdate]]="",0,IF(Table1[[#This Row],[Labvalue]]="",0,1))</f>
        <v>0</v>
      </c>
      <c r="P123">
        <f>IF(YEAR(Table1[[#This Row],[Labdate]]) = 2015,1,0)</f>
        <v>0</v>
      </c>
      <c r="Q123">
        <f>IF(SUM(Table1[[#This Row],[test completed]],Table1[[#This Row],[Year 2015]])=2,1,0)</f>
        <v>0</v>
      </c>
      <c r="R123">
        <f>IF(Table1[[#This Row],[Labvalue]]&lt;8,1,0)</f>
        <v>1</v>
      </c>
      <c r="S123">
        <f>IF(SUM(Table1[[#This Row],[Tested in 2015]],Table1[[#This Row],[Less than 8.0]])=2,1,0)</f>
        <v>0</v>
      </c>
    </row>
    <row r="124" spans="1:19" x14ac:dyDescent="0.2">
      <c r="A124">
        <v>1317</v>
      </c>
      <c r="B124" t="s">
        <v>2</v>
      </c>
      <c r="C124" s="2">
        <v>27299</v>
      </c>
      <c r="D124" s="3">
        <f t="shared" ca="1" si="1"/>
        <v>48</v>
      </c>
      <c r="E124">
        <v>4</v>
      </c>
      <c r="F124">
        <v>1</v>
      </c>
      <c r="G124">
        <v>1</v>
      </c>
      <c r="H124" t="s">
        <v>1</v>
      </c>
      <c r="I124" s="5">
        <v>250.02</v>
      </c>
      <c r="J124" t="s">
        <v>0</v>
      </c>
      <c r="K124" s="2">
        <v>42175</v>
      </c>
      <c r="L124" s="1">
        <v>7.9561715126037598</v>
      </c>
      <c r="M124" t="str">
        <f ca="1">IF(AND(Table1[[#This Row],[Age]]&gt;17,Table1[[#This Row],[Age]]&lt;76),"1","0")</f>
        <v>1</v>
      </c>
      <c r="N124">
        <f>1</f>
        <v>1</v>
      </c>
      <c r="O124">
        <f>IF(Table1[[#This Row],[Labdate]]="",0,IF(Table1[[#This Row],[Labvalue]]="",0,1))</f>
        <v>1</v>
      </c>
      <c r="P124">
        <f>IF(YEAR(Table1[[#This Row],[Labdate]]) = 2015,1,0)</f>
        <v>1</v>
      </c>
      <c r="Q124">
        <f>IF(SUM(Table1[[#This Row],[test completed]],Table1[[#This Row],[Year 2015]])=2,1,0)</f>
        <v>1</v>
      </c>
      <c r="R124">
        <f>IF(Table1[[#This Row],[Labvalue]]&lt;8,1,0)</f>
        <v>1</v>
      </c>
      <c r="S124">
        <f>IF(SUM(Table1[[#This Row],[Tested in 2015]],Table1[[#This Row],[Less than 8.0]])=2,1,0)</f>
        <v>1</v>
      </c>
    </row>
    <row r="125" spans="1:19" x14ac:dyDescent="0.2">
      <c r="A125">
        <v>1319</v>
      </c>
      <c r="B125" t="s">
        <v>2</v>
      </c>
      <c r="C125" s="2">
        <v>36178</v>
      </c>
      <c r="D125" s="3">
        <f t="shared" ca="1" si="1"/>
        <v>24</v>
      </c>
      <c r="E125">
        <v>4</v>
      </c>
      <c r="F125">
        <v>1</v>
      </c>
      <c r="G125">
        <v>1</v>
      </c>
      <c r="H125" t="s">
        <v>1</v>
      </c>
      <c r="I125" s="5">
        <v>250.02</v>
      </c>
      <c r="J125" t="s">
        <v>0</v>
      </c>
      <c r="K125" s="2">
        <v>42012</v>
      </c>
      <c r="L125" s="1">
        <v>7.7694687843322754</v>
      </c>
      <c r="M125" t="str">
        <f ca="1">IF(AND(Table1[[#This Row],[Age]]&gt;17,Table1[[#This Row],[Age]]&lt;76),"1","0")</f>
        <v>1</v>
      </c>
      <c r="N125">
        <f>1</f>
        <v>1</v>
      </c>
      <c r="O125">
        <f>IF(Table1[[#This Row],[Labdate]]="",0,IF(Table1[[#This Row],[Labvalue]]="",0,1))</f>
        <v>1</v>
      </c>
      <c r="P125">
        <f>IF(YEAR(Table1[[#This Row],[Labdate]]) = 2015,1,0)</f>
        <v>1</v>
      </c>
      <c r="Q125">
        <f>IF(SUM(Table1[[#This Row],[test completed]],Table1[[#This Row],[Year 2015]])=2,1,0)</f>
        <v>1</v>
      </c>
      <c r="R125">
        <f>IF(Table1[[#This Row],[Labvalue]]&lt;8,1,0)</f>
        <v>1</v>
      </c>
      <c r="S125">
        <f>IF(SUM(Table1[[#This Row],[Tested in 2015]],Table1[[#This Row],[Less than 8.0]])=2,1,0)</f>
        <v>1</v>
      </c>
    </row>
    <row r="126" spans="1:19" x14ac:dyDescent="0.2">
      <c r="A126">
        <v>1323</v>
      </c>
      <c r="B126" t="s">
        <v>3</v>
      </c>
      <c r="C126" s="2">
        <v>35432</v>
      </c>
      <c r="D126" s="3">
        <f t="shared" ca="1" si="1"/>
        <v>26</v>
      </c>
      <c r="E126">
        <v>4</v>
      </c>
      <c r="F126">
        <v>1</v>
      </c>
      <c r="G126">
        <v>1</v>
      </c>
      <c r="H126" t="s">
        <v>1</v>
      </c>
      <c r="I126" s="5">
        <v>250.02</v>
      </c>
      <c r="J126" t="s">
        <v>0</v>
      </c>
      <c r="K126" s="2">
        <v>41875</v>
      </c>
      <c r="L126" s="1">
        <v>9.2068414688110352</v>
      </c>
      <c r="M126" t="str">
        <f ca="1">IF(AND(Table1[[#This Row],[Age]]&gt;17,Table1[[#This Row],[Age]]&lt;76),"1","0")</f>
        <v>1</v>
      </c>
      <c r="N126">
        <f>1</f>
        <v>1</v>
      </c>
      <c r="O126">
        <f>IF(Table1[[#This Row],[Labdate]]="",0,IF(Table1[[#This Row],[Labvalue]]="",0,1))</f>
        <v>1</v>
      </c>
      <c r="P126">
        <f>IF(YEAR(Table1[[#This Row],[Labdate]]) = 2015,1,0)</f>
        <v>0</v>
      </c>
      <c r="Q126">
        <f>IF(SUM(Table1[[#This Row],[test completed]],Table1[[#This Row],[Year 2015]])=2,1,0)</f>
        <v>0</v>
      </c>
      <c r="R126">
        <f>IF(Table1[[#This Row],[Labvalue]]&lt;8,1,0)</f>
        <v>0</v>
      </c>
      <c r="S126">
        <f>IF(SUM(Table1[[#This Row],[Tested in 2015]],Table1[[#This Row],[Less than 8.0]])=2,1,0)</f>
        <v>0</v>
      </c>
    </row>
    <row r="127" spans="1:19" x14ac:dyDescent="0.2">
      <c r="A127">
        <v>1328</v>
      </c>
      <c r="B127" t="s">
        <v>3</v>
      </c>
      <c r="C127" s="2">
        <v>31158</v>
      </c>
      <c r="D127" s="3">
        <f t="shared" ca="1" si="1"/>
        <v>38</v>
      </c>
      <c r="E127">
        <v>4</v>
      </c>
      <c r="F127">
        <v>1</v>
      </c>
      <c r="G127">
        <v>1</v>
      </c>
      <c r="H127" t="s">
        <v>1</v>
      </c>
      <c r="I127" s="5">
        <v>250.4</v>
      </c>
      <c r="J127" t="s">
        <v>0</v>
      </c>
      <c r="K127" s="2">
        <v>42314</v>
      </c>
      <c r="L127" s="1">
        <v>7.7381377220153809</v>
      </c>
      <c r="M127" t="str">
        <f ca="1">IF(AND(Table1[[#This Row],[Age]]&gt;17,Table1[[#This Row],[Age]]&lt;76),"1","0")</f>
        <v>1</v>
      </c>
      <c r="N127">
        <f>1</f>
        <v>1</v>
      </c>
      <c r="O127">
        <f>IF(Table1[[#This Row],[Labdate]]="",0,IF(Table1[[#This Row],[Labvalue]]="",0,1))</f>
        <v>1</v>
      </c>
      <c r="P127">
        <f>IF(YEAR(Table1[[#This Row],[Labdate]]) = 2015,1,0)</f>
        <v>1</v>
      </c>
      <c r="Q127">
        <f>IF(SUM(Table1[[#This Row],[test completed]],Table1[[#This Row],[Year 2015]])=2,1,0)</f>
        <v>1</v>
      </c>
      <c r="R127">
        <f>IF(Table1[[#This Row],[Labvalue]]&lt;8,1,0)</f>
        <v>1</v>
      </c>
      <c r="S127">
        <f>IF(SUM(Table1[[#This Row],[Tested in 2015]],Table1[[#This Row],[Less than 8.0]])=2,1,0)</f>
        <v>1</v>
      </c>
    </row>
    <row r="128" spans="1:19" x14ac:dyDescent="0.2">
      <c r="A128">
        <v>1338</v>
      </c>
      <c r="B128" t="s">
        <v>2</v>
      </c>
      <c r="C128" s="2">
        <v>18286</v>
      </c>
      <c r="D128" s="3">
        <f t="shared" ca="1" si="1"/>
        <v>73</v>
      </c>
      <c r="E128">
        <v>4</v>
      </c>
      <c r="F128">
        <v>1</v>
      </c>
      <c r="G128">
        <v>1</v>
      </c>
      <c r="H128" t="s">
        <v>1</v>
      </c>
      <c r="I128" s="5">
        <v>250.02</v>
      </c>
      <c r="J128" t="s">
        <v>0</v>
      </c>
      <c r="K128" s="2">
        <v>42197</v>
      </c>
      <c r="L128" s="1">
        <v>6.3534402847290039</v>
      </c>
      <c r="M128" t="str">
        <f ca="1">IF(AND(Table1[[#This Row],[Age]]&gt;17,Table1[[#This Row],[Age]]&lt;76),"1","0")</f>
        <v>1</v>
      </c>
      <c r="N128">
        <f>1</f>
        <v>1</v>
      </c>
      <c r="O128">
        <f>IF(Table1[[#This Row],[Labdate]]="",0,IF(Table1[[#This Row],[Labvalue]]="",0,1))</f>
        <v>1</v>
      </c>
      <c r="P128">
        <f>IF(YEAR(Table1[[#This Row],[Labdate]]) = 2015,1,0)</f>
        <v>1</v>
      </c>
      <c r="Q128">
        <f>IF(SUM(Table1[[#This Row],[test completed]],Table1[[#This Row],[Year 2015]])=2,1,0)</f>
        <v>1</v>
      </c>
      <c r="R128">
        <f>IF(Table1[[#This Row],[Labvalue]]&lt;8,1,0)</f>
        <v>1</v>
      </c>
      <c r="S128">
        <f>IF(SUM(Table1[[#This Row],[Tested in 2015]],Table1[[#This Row],[Less than 8.0]])=2,1,0)</f>
        <v>1</v>
      </c>
    </row>
    <row r="129" spans="1:19" x14ac:dyDescent="0.2">
      <c r="A129">
        <v>1346</v>
      </c>
      <c r="B129" t="s">
        <v>3</v>
      </c>
      <c r="C129" s="2">
        <v>18962</v>
      </c>
      <c r="D129" s="3">
        <f t="shared" ca="1" si="1"/>
        <v>71</v>
      </c>
      <c r="E129">
        <v>4</v>
      </c>
      <c r="F129">
        <v>1</v>
      </c>
      <c r="G129">
        <v>1</v>
      </c>
      <c r="H129" t="s">
        <v>1</v>
      </c>
      <c r="I129" s="5">
        <v>250.02</v>
      </c>
      <c r="J129" t="s">
        <v>0</v>
      </c>
      <c r="K129" s="2">
        <v>41815</v>
      </c>
      <c r="L129" s="1">
        <v>9.8544597625732422</v>
      </c>
      <c r="M129" t="str">
        <f ca="1">IF(AND(Table1[[#This Row],[Age]]&gt;17,Table1[[#This Row],[Age]]&lt;76),"1","0")</f>
        <v>1</v>
      </c>
      <c r="N129">
        <f>1</f>
        <v>1</v>
      </c>
      <c r="O129">
        <f>IF(Table1[[#This Row],[Labdate]]="",0,IF(Table1[[#This Row],[Labvalue]]="",0,1))</f>
        <v>1</v>
      </c>
      <c r="P129">
        <f>IF(YEAR(Table1[[#This Row],[Labdate]]) = 2015,1,0)</f>
        <v>0</v>
      </c>
      <c r="Q129">
        <f>IF(SUM(Table1[[#This Row],[test completed]],Table1[[#This Row],[Year 2015]])=2,1,0)</f>
        <v>0</v>
      </c>
      <c r="R129">
        <f>IF(Table1[[#This Row],[Labvalue]]&lt;8,1,0)</f>
        <v>0</v>
      </c>
      <c r="S129">
        <f>IF(SUM(Table1[[#This Row],[Tested in 2015]],Table1[[#This Row],[Less than 8.0]])=2,1,0)</f>
        <v>0</v>
      </c>
    </row>
    <row r="130" spans="1:19" x14ac:dyDescent="0.2">
      <c r="A130">
        <v>1353</v>
      </c>
      <c r="B130" t="s">
        <v>2</v>
      </c>
      <c r="C130" s="2">
        <v>18178</v>
      </c>
      <c r="D130" s="3">
        <f t="shared" ref="D130:D193" ca="1" si="2">INT((TODAY()-C130)/365)</f>
        <v>73</v>
      </c>
      <c r="E130">
        <v>4</v>
      </c>
      <c r="F130">
        <v>1</v>
      </c>
      <c r="G130">
        <v>1</v>
      </c>
      <c r="H130" t="s">
        <v>1</v>
      </c>
      <c r="I130" s="5">
        <v>250.02</v>
      </c>
      <c r="J130" t="s">
        <v>0</v>
      </c>
      <c r="K130" s="2">
        <v>41898</v>
      </c>
      <c r="L130" s="1">
        <v>6.3901987075805664</v>
      </c>
      <c r="M130" t="str">
        <f ca="1">IF(AND(Table1[[#This Row],[Age]]&gt;17,Table1[[#This Row],[Age]]&lt;76),"1","0")</f>
        <v>1</v>
      </c>
      <c r="N130">
        <f>1</f>
        <v>1</v>
      </c>
      <c r="O130">
        <f>IF(Table1[[#This Row],[Labdate]]="",0,IF(Table1[[#This Row],[Labvalue]]="",0,1))</f>
        <v>1</v>
      </c>
      <c r="P130">
        <f>IF(YEAR(Table1[[#This Row],[Labdate]]) = 2015,1,0)</f>
        <v>0</v>
      </c>
      <c r="Q130">
        <f>IF(SUM(Table1[[#This Row],[test completed]],Table1[[#This Row],[Year 2015]])=2,1,0)</f>
        <v>0</v>
      </c>
      <c r="R130">
        <f>IF(Table1[[#This Row],[Labvalue]]&lt;8,1,0)</f>
        <v>1</v>
      </c>
      <c r="S130">
        <f>IF(SUM(Table1[[#This Row],[Tested in 2015]],Table1[[#This Row],[Less than 8.0]])=2,1,0)</f>
        <v>0</v>
      </c>
    </row>
    <row r="131" spans="1:19" x14ac:dyDescent="0.2">
      <c r="A131">
        <v>1368</v>
      </c>
      <c r="B131" t="s">
        <v>2</v>
      </c>
      <c r="C131" s="2">
        <v>26886</v>
      </c>
      <c r="D131" s="3">
        <f t="shared" ca="1" si="2"/>
        <v>49</v>
      </c>
      <c r="E131">
        <v>4</v>
      </c>
      <c r="F131">
        <v>1</v>
      </c>
      <c r="G131">
        <v>1</v>
      </c>
      <c r="H131" t="s">
        <v>1</v>
      </c>
      <c r="I131" s="5">
        <v>250.02</v>
      </c>
      <c r="J131" t="s">
        <v>0</v>
      </c>
      <c r="K131" s="2">
        <v>41717</v>
      </c>
      <c r="L131" s="1">
        <v>9.8375358581542969</v>
      </c>
      <c r="M131" t="str">
        <f ca="1">IF(AND(Table1[[#This Row],[Age]]&gt;17,Table1[[#This Row],[Age]]&lt;76),"1","0")</f>
        <v>1</v>
      </c>
      <c r="N131">
        <f>1</f>
        <v>1</v>
      </c>
      <c r="O131">
        <f>IF(Table1[[#This Row],[Labdate]]="",0,IF(Table1[[#This Row],[Labvalue]]="",0,1))</f>
        <v>1</v>
      </c>
      <c r="P131">
        <f>IF(YEAR(Table1[[#This Row],[Labdate]]) = 2015,1,0)</f>
        <v>0</v>
      </c>
      <c r="Q131">
        <f>IF(SUM(Table1[[#This Row],[test completed]],Table1[[#This Row],[Year 2015]])=2,1,0)</f>
        <v>0</v>
      </c>
      <c r="R131">
        <f>IF(Table1[[#This Row],[Labvalue]]&lt;8,1,0)</f>
        <v>0</v>
      </c>
      <c r="S131">
        <f>IF(SUM(Table1[[#This Row],[Tested in 2015]],Table1[[#This Row],[Less than 8.0]])=2,1,0)</f>
        <v>0</v>
      </c>
    </row>
    <row r="132" spans="1:19" x14ac:dyDescent="0.2">
      <c r="A132">
        <v>1369</v>
      </c>
      <c r="B132" t="s">
        <v>3</v>
      </c>
      <c r="C132" s="2">
        <v>17078</v>
      </c>
      <c r="D132" s="3">
        <f t="shared" ca="1" si="2"/>
        <v>76</v>
      </c>
      <c r="E132">
        <v>4</v>
      </c>
      <c r="F132">
        <v>1</v>
      </c>
      <c r="G132">
        <v>1</v>
      </c>
      <c r="H132" t="s">
        <v>1</v>
      </c>
      <c r="I132" s="5">
        <v>250.02</v>
      </c>
      <c r="J132" t="s">
        <v>0</v>
      </c>
      <c r="K132" s="2">
        <v>41965</v>
      </c>
      <c r="L132" s="1">
        <v>7.0178623199462891</v>
      </c>
      <c r="M132" t="str">
        <f ca="1">IF(AND(Table1[[#This Row],[Age]]&gt;17,Table1[[#This Row],[Age]]&lt;76),"1","0")</f>
        <v>0</v>
      </c>
      <c r="N132">
        <f>1</f>
        <v>1</v>
      </c>
      <c r="O132">
        <f>IF(Table1[[#This Row],[Labdate]]="",0,IF(Table1[[#This Row],[Labvalue]]="",0,1))</f>
        <v>1</v>
      </c>
      <c r="P132">
        <f>IF(YEAR(Table1[[#This Row],[Labdate]]) = 2015,1,0)</f>
        <v>0</v>
      </c>
      <c r="Q132">
        <f>IF(SUM(Table1[[#This Row],[test completed]],Table1[[#This Row],[Year 2015]])=2,1,0)</f>
        <v>0</v>
      </c>
      <c r="R132">
        <f>IF(Table1[[#This Row],[Labvalue]]&lt;8,1,0)</f>
        <v>1</v>
      </c>
      <c r="S132">
        <f>IF(SUM(Table1[[#This Row],[Tested in 2015]],Table1[[#This Row],[Less than 8.0]])=2,1,0)</f>
        <v>0</v>
      </c>
    </row>
    <row r="133" spans="1:19" x14ac:dyDescent="0.2">
      <c r="A133">
        <v>1370</v>
      </c>
      <c r="B133" t="s">
        <v>3</v>
      </c>
      <c r="C133" s="2">
        <v>35155</v>
      </c>
      <c r="D133" s="3">
        <f t="shared" ca="1" si="2"/>
        <v>27</v>
      </c>
      <c r="E133">
        <v>4</v>
      </c>
      <c r="F133">
        <v>1</v>
      </c>
      <c r="G133">
        <v>1</v>
      </c>
      <c r="H133" t="s">
        <v>1</v>
      </c>
      <c r="I133" s="5">
        <v>250.02</v>
      </c>
      <c r="J133" t="s">
        <v>0</v>
      </c>
      <c r="K133" s="2">
        <v>41983</v>
      </c>
      <c r="L133" s="1">
        <v>8.8679323196411133</v>
      </c>
      <c r="M133" t="str">
        <f ca="1">IF(AND(Table1[[#This Row],[Age]]&gt;17,Table1[[#This Row],[Age]]&lt;76),"1","0")</f>
        <v>1</v>
      </c>
      <c r="N133">
        <f>1</f>
        <v>1</v>
      </c>
      <c r="O133">
        <f>IF(Table1[[#This Row],[Labdate]]="",0,IF(Table1[[#This Row],[Labvalue]]="",0,1))</f>
        <v>1</v>
      </c>
      <c r="P133">
        <f>IF(YEAR(Table1[[#This Row],[Labdate]]) = 2015,1,0)</f>
        <v>0</v>
      </c>
      <c r="Q133">
        <f>IF(SUM(Table1[[#This Row],[test completed]],Table1[[#This Row],[Year 2015]])=2,1,0)</f>
        <v>0</v>
      </c>
      <c r="R133">
        <f>IF(Table1[[#This Row],[Labvalue]]&lt;8,1,0)</f>
        <v>0</v>
      </c>
      <c r="S133">
        <f>IF(SUM(Table1[[#This Row],[Tested in 2015]],Table1[[#This Row],[Less than 8.0]])=2,1,0)</f>
        <v>0</v>
      </c>
    </row>
    <row r="134" spans="1:19" x14ac:dyDescent="0.2">
      <c r="A134">
        <v>1378</v>
      </c>
      <c r="B134" t="s">
        <v>2</v>
      </c>
      <c r="C134" s="2">
        <v>30443</v>
      </c>
      <c r="D134" s="3">
        <f t="shared" ca="1" si="2"/>
        <v>40</v>
      </c>
      <c r="E134">
        <v>4</v>
      </c>
      <c r="F134">
        <v>1</v>
      </c>
      <c r="G134">
        <v>1</v>
      </c>
      <c r="H134" t="s">
        <v>1</v>
      </c>
      <c r="I134" s="5">
        <v>250.02</v>
      </c>
      <c r="J134" t="s">
        <v>0</v>
      </c>
      <c r="K134" s="2">
        <v>42189</v>
      </c>
      <c r="L134" s="1">
        <v>7.4816474914550781</v>
      </c>
      <c r="M134" t="str">
        <f ca="1">IF(AND(Table1[[#This Row],[Age]]&gt;17,Table1[[#This Row],[Age]]&lt;76),"1","0")</f>
        <v>1</v>
      </c>
      <c r="N134">
        <f>1</f>
        <v>1</v>
      </c>
      <c r="O134">
        <f>IF(Table1[[#This Row],[Labdate]]="",0,IF(Table1[[#This Row],[Labvalue]]="",0,1))</f>
        <v>1</v>
      </c>
      <c r="P134">
        <f>IF(YEAR(Table1[[#This Row],[Labdate]]) = 2015,1,0)</f>
        <v>1</v>
      </c>
      <c r="Q134">
        <f>IF(SUM(Table1[[#This Row],[test completed]],Table1[[#This Row],[Year 2015]])=2,1,0)</f>
        <v>1</v>
      </c>
      <c r="R134">
        <f>IF(Table1[[#This Row],[Labvalue]]&lt;8,1,0)</f>
        <v>1</v>
      </c>
      <c r="S134">
        <f>IF(SUM(Table1[[#This Row],[Tested in 2015]],Table1[[#This Row],[Less than 8.0]])=2,1,0)</f>
        <v>1</v>
      </c>
    </row>
    <row r="135" spans="1:19" x14ac:dyDescent="0.2">
      <c r="A135">
        <v>1379</v>
      </c>
      <c r="B135" t="s">
        <v>2</v>
      </c>
      <c r="C135" s="2">
        <v>30561</v>
      </c>
      <c r="D135" s="3">
        <f t="shared" ca="1" si="2"/>
        <v>39</v>
      </c>
      <c r="E135">
        <v>4</v>
      </c>
      <c r="F135">
        <v>1</v>
      </c>
      <c r="G135">
        <v>1</v>
      </c>
      <c r="H135" t="s">
        <v>1</v>
      </c>
      <c r="I135" s="5">
        <v>250.02</v>
      </c>
      <c r="J135" t="s">
        <v>0</v>
      </c>
      <c r="K135" s="2">
        <v>41963</v>
      </c>
      <c r="L135" s="1">
        <v>8.6965227127075195</v>
      </c>
      <c r="M135" t="str">
        <f ca="1">IF(AND(Table1[[#This Row],[Age]]&gt;17,Table1[[#This Row],[Age]]&lt;76),"1","0")</f>
        <v>1</v>
      </c>
      <c r="N135">
        <f>1</f>
        <v>1</v>
      </c>
      <c r="O135">
        <f>IF(Table1[[#This Row],[Labdate]]="",0,IF(Table1[[#This Row],[Labvalue]]="",0,1))</f>
        <v>1</v>
      </c>
      <c r="P135">
        <f>IF(YEAR(Table1[[#This Row],[Labdate]]) = 2015,1,0)</f>
        <v>0</v>
      </c>
      <c r="Q135">
        <f>IF(SUM(Table1[[#This Row],[test completed]],Table1[[#This Row],[Year 2015]])=2,1,0)</f>
        <v>0</v>
      </c>
      <c r="R135">
        <f>IF(Table1[[#This Row],[Labvalue]]&lt;8,1,0)</f>
        <v>0</v>
      </c>
      <c r="S135">
        <f>IF(SUM(Table1[[#This Row],[Tested in 2015]],Table1[[#This Row],[Less than 8.0]])=2,1,0)</f>
        <v>0</v>
      </c>
    </row>
    <row r="136" spans="1:19" x14ac:dyDescent="0.2">
      <c r="A136">
        <v>1429</v>
      </c>
      <c r="B136" t="s">
        <v>3</v>
      </c>
      <c r="C136" s="2">
        <v>36445</v>
      </c>
      <c r="D136" s="3">
        <f t="shared" ca="1" si="2"/>
        <v>23</v>
      </c>
      <c r="E136">
        <v>4</v>
      </c>
      <c r="F136">
        <v>1</v>
      </c>
      <c r="G136">
        <v>1</v>
      </c>
      <c r="H136" t="s">
        <v>1</v>
      </c>
      <c r="I136" s="5">
        <v>250.02</v>
      </c>
      <c r="J136" t="s">
        <v>0</v>
      </c>
      <c r="K136" s="2">
        <v>41765</v>
      </c>
      <c r="L136" s="1">
        <v>8.0937213897705078</v>
      </c>
      <c r="M136" t="str">
        <f ca="1">IF(AND(Table1[[#This Row],[Age]]&gt;17,Table1[[#This Row],[Age]]&lt;76),"1","0")</f>
        <v>1</v>
      </c>
      <c r="N136">
        <f>1</f>
        <v>1</v>
      </c>
      <c r="O136">
        <f>IF(Table1[[#This Row],[Labdate]]="",0,IF(Table1[[#This Row],[Labvalue]]="",0,1))</f>
        <v>1</v>
      </c>
      <c r="P136">
        <f>IF(YEAR(Table1[[#This Row],[Labdate]]) = 2015,1,0)</f>
        <v>0</v>
      </c>
      <c r="Q136">
        <f>IF(SUM(Table1[[#This Row],[test completed]],Table1[[#This Row],[Year 2015]])=2,1,0)</f>
        <v>0</v>
      </c>
      <c r="R136">
        <f>IF(Table1[[#This Row],[Labvalue]]&lt;8,1,0)</f>
        <v>0</v>
      </c>
      <c r="S136">
        <f>IF(SUM(Table1[[#This Row],[Tested in 2015]],Table1[[#This Row],[Less than 8.0]])=2,1,0)</f>
        <v>0</v>
      </c>
    </row>
    <row r="137" spans="1:19" x14ac:dyDescent="0.2">
      <c r="A137">
        <v>1434</v>
      </c>
      <c r="B137" t="s">
        <v>2</v>
      </c>
      <c r="C137" s="2">
        <v>34501</v>
      </c>
      <c r="D137" s="3">
        <f t="shared" ca="1" si="2"/>
        <v>28</v>
      </c>
      <c r="E137">
        <v>4</v>
      </c>
      <c r="F137">
        <v>1</v>
      </c>
      <c r="G137">
        <v>1</v>
      </c>
      <c r="H137" t="s">
        <v>1</v>
      </c>
      <c r="I137" s="5">
        <v>250.02</v>
      </c>
      <c r="J137" t="s">
        <v>0</v>
      </c>
      <c r="K137" s="2">
        <v>42025</v>
      </c>
      <c r="L137" s="1">
        <v>6.6193265914916992</v>
      </c>
      <c r="M137" t="str">
        <f ca="1">IF(AND(Table1[[#This Row],[Age]]&gt;17,Table1[[#This Row],[Age]]&lt;76),"1","0")</f>
        <v>1</v>
      </c>
      <c r="N137">
        <f>1</f>
        <v>1</v>
      </c>
      <c r="O137">
        <f>IF(Table1[[#This Row],[Labdate]]="",0,IF(Table1[[#This Row],[Labvalue]]="",0,1))</f>
        <v>1</v>
      </c>
      <c r="P137">
        <f>IF(YEAR(Table1[[#This Row],[Labdate]]) = 2015,1,0)</f>
        <v>1</v>
      </c>
      <c r="Q137">
        <f>IF(SUM(Table1[[#This Row],[test completed]],Table1[[#This Row],[Year 2015]])=2,1,0)</f>
        <v>1</v>
      </c>
      <c r="R137">
        <f>IF(Table1[[#This Row],[Labvalue]]&lt;8,1,0)</f>
        <v>1</v>
      </c>
      <c r="S137">
        <f>IF(SUM(Table1[[#This Row],[Tested in 2015]],Table1[[#This Row],[Less than 8.0]])=2,1,0)</f>
        <v>1</v>
      </c>
    </row>
    <row r="138" spans="1:19" x14ac:dyDescent="0.2">
      <c r="A138">
        <v>1435</v>
      </c>
      <c r="B138" t="s">
        <v>3</v>
      </c>
      <c r="C138" s="2">
        <v>37033</v>
      </c>
      <c r="D138" s="3">
        <f t="shared" ca="1" si="2"/>
        <v>22</v>
      </c>
      <c r="E138">
        <v>4</v>
      </c>
      <c r="F138">
        <v>1</v>
      </c>
      <c r="G138">
        <v>1</v>
      </c>
      <c r="H138" t="s">
        <v>1</v>
      </c>
      <c r="I138" s="5">
        <v>250.02</v>
      </c>
      <c r="J138" t="s">
        <v>0</v>
      </c>
      <c r="K138" s="2">
        <v>41883</v>
      </c>
      <c r="L138" s="1">
        <v>8.3685884475708008</v>
      </c>
      <c r="M138" t="str">
        <f ca="1">IF(AND(Table1[[#This Row],[Age]]&gt;17,Table1[[#This Row],[Age]]&lt;76),"1","0")</f>
        <v>1</v>
      </c>
      <c r="N138">
        <f>1</f>
        <v>1</v>
      </c>
      <c r="O138">
        <f>IF(Table1[[#This Row],[Labdate]]="",0,IF(Table1[[#This Row],[Labvalue]]="",0,1))</f>
        <v>1</v>
      </c>
      <c r="P138">
        <f>IF(YEAR(Table1[[#This Row],[Labdate]]) = 2015,1,0)</f>
        <v>0</v>
      </c>
      <c r="Q138">
        <f>IF(SUM(Table1[[#This Row],[test completed]],Table1[[#This Row],[Year 2015]])=2,1,0)</f>
        <v>0</v>
      </c>
      <c r="R138">
        <f>IF(Table1[[#This Row],[Labvalue]]&lt;8,1,0)</f>
        <v>0</v>
      </c>
      <c r="S138">
        <f>IF(SUM(Table1[[#This Row],[Tested in 2015]],Table1[[#This Row],[Less than 8.0]])=2,1,0)</f>
        <v>0</v>
      </c>
    </row>
    <row r="139" spans="1:19" x14ac:dyDescent="0.2">
      <c r="A139">
        <v>1439</v>
      </c>
      <c r="B139" t="s">
        <v>2</v>
      </c>
      <c r="C139" s="2">
        <v>23031</v>
      </c>
      <c r="D139" s="3">
        <f t="shared" ca="1" si="2"/>
        <v>60</v>
      </c>
      <c r="E139">
        <v>4</v>
      </c>
      <c r="F139">
        <v>1</v>
      </c>
      <c r="G139">
        <v>6</v>
      </c>
      <c r="H139" t="s">
        <v>7</v>
      </c>
      <c r="I139" s="5">
        <v>250.02</v>
      </c>
      <c r="J139" t="s">
        <v>0</v>
      </c>
      <c r="K139" s="2"/>
      <c r="L139" s="1"/>
      <c r="M139" t="str">
        <f ca="1">IF(AND(Table1[[#This Row],[Age]]&gt;17,Table1[[#This Row],[Age]]&lt;76),"1","0")</f>
        <v>1</v>
      </c>
      <c r="N139">
        <f>1</f>
        <v>1</v>
      </c>
      <c r="O139">
        <f>IF(Table1[[#This Row],[Labdate]]="",0,IF(Table1[[#This Row],[Labvalue]]="",0,1))</f>
        <v>0</v>
      </c>
      <c r="P139">
        <f>IF(YEAR(Table1[[#This Row],[Labdate]]) = 2015,1,0)</f>
        <v>0</v>
      </c>
      <c r="Q139">
        <f>IF(SUM(Table1[[#This Row],[test completed]],Table1[[#This Row],[Year 2015]])=2,1,0)</f>
        <v>0</v>
      </c>
      <c r="R139">
        <f>IF(Table1[[#This Row],[Labvalue]]&lt;8,1,0)</f>
        <v>1</v>
      </c>
      <c r="S139">
        <f>IF(SUM(Table1[[#This Row],[Tested in 2015]],Table1[[#This Row],[Less than 8.0]])=2,1,0)</f>
        <v>0</v>
      </c>
    </row>
    <row r="140" spans="1:19" x14ac:dyDescent="0.2">
      <c r="A140">
        <v>1451</v>
      </c>
      <c r="B140" t="s">
        <v>2</v>
      </c>
      <c r="C140" s="2">
        <v>25675</v>
      </c>
      <c r="D140" s="3">
        <f t="shared" ca="1" si="2"/>
        <v>53</v>
      </c>
      <c r="E140">
        <v>4</v>
      </c>
      <c r="F140">
        <v>1</v>
      </c>
      <c r="G140">
        <v>1</v>
      </c>
      <c r="H140" t="s">
        <v>1</v>
      </c>
      <c r="I140" s="5">
        <v>250.02</v>
      </c>
      <c r="J140" t="s">
        <v>0</v>
      </c>
      <c r="K140" s="2">
        <v>42153</v>
      </c>
      <c r="L140" s="1">
        <v>9.3678998947143555</v>
      </c>
      <c r="M140" t="str">
        <f ca="1">IF(AND(Table1[[#This Row],[Age]]&gt;17,Table1[[#This Row],[Age]]&lt;76),"1","0")</f>
        <v>1</v>
      </c>
      <c r="N140">
        <f>1</f>
        <v>1</v>
      </c>
      <c r="O140">
        <f>IF(Table1[[#This Row],[Labdate]]="",0,IF(Table1[[#This Row],[Labvalue]]="",0,1))</f>
        <v>1</v>
      </c>
      <c r="P140">
        <f>IF(YEAR(Table1[[#This Row],[Labdate]]) = 2015,1,0)</f>
        <v>1</v>
      </c>
      <c r="Q140">
        <f>IF(SUM(Table1[[#This Row],[test completed]],Table1[[#This Row],[Year 2015]])=2,1,0)</f>
        <v>1</v>
      </c>
      <c r="R140">
        <f>IF(Table1[[#This Row],[Labvalue]]&lt;8,1,0)</f>
        <v>0</v>
      </c>
      <c r="S140">
        <f>IF(SUM(Table1[[#This Row],[Tested in 2015]],Table1[[#This Row],[Less than 8.0]])=2,1,0)</f>
        <v>0</v>
      </c>
    </row>
    <row r="141" spans="1:19" x14ac:dyDescent="0.2">
      <c r="A141">
        <v>1463</v>
      </c>
      <c r="B141" t="s">
        <v>3</v>
      </c>
      <c r="C141" s="2">
        <v>27301</v>
      </c>
      <c r="D141" s="3">
        <f t="shared" ca="1" si="2"/>
        <v>48</v>
      </c>
      <c r="E141">
        <v>4</v>
      </c>
      <c r="F141">
        <v>1</v>
      </c>
      <c r="G141">
        <v>1</v>
      </c>
      <c r="H141" t="s">
        <v>1</v>
      </c>
      <c r="I141" s="5">
        <v>250.02</v>
      </c>
      <c r="J141" t="s">
        <v>0</v>
      </c>
      <c r="K141" s="2">
        <v>41967</v>
      </c>
      <c r="L141" s="1">
        <v>8.4590177536010742</v>
      </c>
      <c r="M141" t="str">
        <f ca="1">IF(AND(Table1[[#This Row],[Age]]&gt;17,Table1[[#This Row],[Age]]&lt;76),"1","0")</f>
        <v>1</v>
      </c>
      <c r="N141">
        <f>1</f>
        <v>1</v>
      </c>
      <c r="O141">
        <f>IF(Table1[[#This Row],[Labdate]]="",0,IF(Table1[[#This Row],[Labvalue]]="",0,1))</f>
        <v>1</v>
      </c>
      <c r="P141">
        <f>IF(YEAR(Table1[[#This Row],[Labdate]]) = 2015,1,0)</f>
        <v>0</v>
      </c>
      <c r="Q141">
        <f>IF(SUM(Table1[[#This Row],[test completed]],Table1[[#This Row],[Year 2015]])=2,1,0)</f>
        <v>0</v>
      </c>
      <c r="R141">
        <f>IF(Table1[[#This Row],[Labvalue]]&lt;8,1,0)</f>
        <v>0</v>
      </c>
      <c r="S141">
        <f>IF(SUM(Table1[[#This Row],[Tested in 2015]],Table1[[#This Row],[Less than 8.0]])=2,1,0)</f>
        <v>0</v>
      </c>
    </row>
    <row r="142" spans="1:19" x14ac:dyDescent="0.2">
      <c r="A142">
        <v>1473</v>
      </c>
      <c r="B142" t="s">
        <v>3</v>
      </c>
      <c r="C142" s="2">
        <v>39752</v>
      </c>
      <c r="D142" s="3">
        <f t="shared" ca="1" si="2"/>
        <v>14</v>
      </c>
      <c r="E142">
        <v>4</v>
      </c>
      <c r="F142">
        <v>1</v>
      </c>
      <c r="G142">
        <v>1</v>
      </c>
      <c r="H142" t="s">
        <v>1</v>
      </c>
      <c r="I142" s="5">
        <v>250.02</v>
      </c>
      <c r="J142" t="s">
        <v>0</v>
      </c>
      <c r="K142" s="2">
        <v>41860</v>
      </c>
      <c r="L142" s="1">
        <v>6.7730808258056641</v>
      </c>
      <c r="M142" t="str">
        <f ca="1">IF(AND(Table1[[#This Row],[Age]]&gt;17,Table1[[#This Row],[Age]]&lt;76),"1","0")</f>
        <v>0</v>
      </c>
      <c r="N142">
        <f>1</f>
        <v>1</v>
      </c>
      <c r="O142">
        <f>IF(Table1[[#This Row],[Labdate]]="",0,IF(Table1[[#This Row],[Labvalue]]="",0,1))</f>
        <v>1</v>
      </c>
      <c r="P142">
        <f>IF(YEAR(Table1[[#This Row],[Labdate]]) = 2015,1,0)</f>
        <v>0</v>
      </c>
      <c r="Q142">
        <f>IF(SUM(Table1[[#This Row],[test completed]],Table1[[#This Row],[Year 2015]])=2,1,0)</f>
        <v>0</v>
      </c>
      <c r="R142">
        <f>IF(Table1[[#This Row],[Labvalue]]&lt;8,1,0)</f>
        <v>1</v>
      </c>
      <c r="S142">
        <f>IF(SUM(Table1[[#This Row],[Tested in 2015]],Table1[[#This Row],[Less than 8.0]])=2,1,0)</f>
        <v>0</v>
      </c>
    </row>
    <row r="143" spans="1:19" x14ac:dyDescent="0.2">
      <c r="A143">
        <v>1482</v>
      </c>
      <c r="B143" t="s">
        <v>3</v>
      </c>
      <c r="C143" s="2">
        <v>15710</v>
      </c>
      <c r="D143" s="3">
        <f t="shared" ca="1" si="2"/>
        <v>80</v>
      </c>
      <c r="E143">
        <v>4</v>
      </c>
      <c r="F143">
        <v>1</v>
      </c>
      <c r="G143">
        <v>1</v>
      </c>
      <c r="H143" t="s">
        <v>1</v>
      </c>
      <c r="I143" s="5">
        <v>250.02</v>
      </c>
      <c r="J143" t="s">
        <v>0</v>
      </c>
      <c r="K143" s="2">
        <v>42050</v>
      </c>
      <c r="L143" s="1">
        <v>6.8185014724731445</v>
      </c>
      <c r="M143" t="str">
        <f ca="1">IF(AND(Table1[[#This Row],[Age]]&gt;17,Table1[[#This Row],[Age]]&lt;76),"1","0")</f>
        <v>0</v>
      </c>
      <c r="N143">
        <f>1</f>
        <v>1</v>
      </c>
      <c r="O143">
        <f>IF(Table1[[#This Row],[Labdate]]="",0,IF(Table1[[#This Row],[Labvalue]]="",0,1))</f>
        <v>1</v>
      </c>
      <c r="P143">
        <f>IF(YEAR(Table1[[#This Row],[Labdate]]) = 2015,1,0)</f>
        <v>1</v>
      </c>
      <c r="Q143">
        <f>IF(SUM(Table1[[#This Row],[test completed]],Table1[[#This Row],[Year 2015]])=2,1,0)</f>
        <v>1</v>
      </c>
      <c r="R143">
        <f>IF(Table1[[#This Row],[Labvalue]]&lt;8,1,0)</f>
        <v>1</v>
      </c>
      <c r="S143">
        <f>IF(SUM(Table1[[#This Row],[Tested in 2015]],Table1[[#This Row],[Less than 8.0]])=2,1,0)</f>
        <v>1</v>
      </c>
    </row>
    <row r="144" spans="1:19" x14ac:dyDescent="0.2">
      <c r="A144">
        <v>1487</v>
      </c>
      <c r="B144" t="s">
        <v>3</v>
      </c>
      <c r="C144" s="2">
        <v>19506</v>
      </c>
      <c r="D144" s="3">
        <f t="shared" ca="1" si="2"/>
        <v>70</v>
      </c>
      <c r="E144">
        <v>4</v>
      </c>
      <c r="F144">
        <v>1</v>
      </c>
      <c r="G144">
        <v>7</v>
      </c>
      <c r="H144" t="s">
        <v>8</v>
      </c>
      <c r="I144" s="5">
        <v>250.02</v>
      </c>
      <c r="J144" t="s">
        <v>0</v>
      </c>
      <c r="K144" s="2"/>
      <c r="L144" s="1"/>
      <c r="M144" t="str">
        <f ca="1">IF(AND(Table1[[#This Row],[Age]]&gt;17,Table1[[#This Row],[Age]]&lt;76),"1","0")</f>
        <v>1</v>
      </c>
      <c r="N144">
        <f>1</f>
        <v>1</v>
      </c>
      <c r="O144">
        <f>IF(Table1[[#This Row],[Labdate]]="",0,IF(Table1[[#This Row],[Labvalue]]="",0,1))</f>
        <v>0</v>
      </c>
      <c r="P144">
        <f>IF(YEAR(Table1[[#This Row],[Labdate]]) = 2015,1,0)</f>
        <v>0</v>
      </c>
      <c r="Q144">
        <f>IF(SUM(Table1[[#This Row],[test completed]],Table1[[#This Row],[Year 2015]])=2,1,0)</f>
        <v>0</v>
      </c>
      <c r="R144">
        <f>IF(Table1[[#This Row],[Labvalue]]&lt;8,1,0)</f>
        <v>1</v>
      </c>
      <c r="S144">
        <f>IF(SUM(Table1[[#This Row],[Tested in 2015]],Table1[[#This Row],[Less than 8.0]])=2,1,0)</f>
        <v>0</v>
      </c>
    </row>
    <row r="145" spans="1:19" x14ac:dyDescent="0.2">
      <c r="A145">
        <v>1493</v>
      </c>
      <c r="B145" t="s">
        <v>3</v>
      </c>
      <c r="C145" s="2">
        <v>22133</v>
      </c>
      <c r="D145" s="3">
        <f t="shared" ca="1" si="2"/>
        <v>62</v>
      </c>
      <c r="E145">
        <v>4</v>
      </c>
      <c r="F145">
        <v>1</v>
      </c>
      <c r="G145">
        <v>1</v>
      </c>
      <c r="H145" t="s">
        <v>1</v>
      </c>
      <c r="I145" s="5">
        <v>250.02</v>
      </c>
      <c r="J145" t="s">
        <v>0</v>
      </c>
      <c r="K145" s="2">
        <v>41736</v>
      </c>
      <c r="L145" s="1">
        <v>9.9861612319946289</v>
      </c>
      <c r="M145" t="str">
        <f ca="1">IF(AND(Table1[[#This Row],[Age]]&gt;17,Table1[[#This Row],[Age]]&lt;76),"1","0")</f>
        <v>1</v>
      </c>
      <c r="N145">
        <f>1</f>
        <v>1</v>
      </c>
      <c r="O145">
        <f>IF(Table1[[#This Row],[Labdate]]="",0,IF(Table1[[#This Row],[Labvalue]]="",0,1))</f>
        <v>1</v>
      </c>
      <c r="P145">
        <f>IF(YEAR(Table1[[#This Row],[Labdate]]) = 2015,1,0)</f>
        <v>0</v>
      </c>
      <c r="Q145">
        <f>IF(SUM(Table1[[#This Row],[test completed]],Table1[[#This Row],[Year 2015]])=2,1,0)</f>
        <v>0</v>
      </c>
      <c r="R145">
        <f>IF(Table1[[#This Row],[Labvalue]]&lt;8,1,0)</f>
        <v>0</v>
      </c>
      <c r="S145">
        <f>IF(SUM(Table1[[#This Row],[Tested in 2015]],Table1[[#This Row],[Less than 8.0]])=2,1,0)</f>
        <v>0</v>
      </c>
    </row>
    <row r="146" spans="1:19" x14ac:dyDescent="0.2">
      <c r="A146">
        <v>1498</v>
      </c>
      <c r="B146" t="s">
        <v>2</v>
      </c>
      <c r="C146" s="2">
        <v>32975</v>
      </c>
      <c r="D146" s="3">
        <f t="shared" ca="1" si="2"/>
        <v>33</v>
      </c>
      <c r="E146">
        <v>4</v>
      </c>
      <c r="F146">
        <v>1</v>
      </c>
      <c r="G146">
        <v>1</v>
      </c>
      <c r="H146" t="s">
        <v>1</v>
      </c>
      <c r="I146" s="5">
        <v>250.02</v>
      </c>
      <c r="J146" t="s">
        <v>0</v>
      </c>
      <c r="K146" s="2">
        <v>41804</v>
      </c>
      <c r="L146" s="1">
        <v>6.8600802421569824</v>
      </c>
      <c r="M146" t="str">
        <f ca="1">IF(AND(Table1[[#This Row],[Age]]&gt;17,Table1[[#This Row],[Age]]&lt;76),"1","0")</f>
        <v>1</v>
      </c>
      <c r="N146">
        <f>1</f>
        <v>1</v>
      </c>
      <c r="O146">
        <f>IF(Table1[[#This Row],[Labdate]]="",0,IF(Table1[[#This Row],[Labvalue]]="",0,1))</f>
        <v>1</v>
      </c>
      <c r="P146">
        <f>IF(YEAR(Table1[[#This Row],[Labdate]]) = 2015,1,0)</f>
        <v>0</v>
      </c>
      <c r="Q146">
        <f>IF(SUM(Table1[[#This Row],[test completed]],Table1[[#This Row],[Year 2015]])=2,1,0)</f>
        <v>0</v>
      </c>
      <c r="R146">
        <f>IF(Table1[[#This Row],[Labvalue]]&lt;8,1,0)</f>
        <v>1</v>
      </c>
      <c r="S146">
        <f>IF(SUM(Table1[[#This Row],[Tested in 2015]],Table1[[#This Row],[Less than 8.0]])=2,1,0)</f>
        <v>0</v>
      </c>
    </row>
    <row r="147" spans="1:19" x14ac:dyDescent="0.2">
      <c r="A147">
        <v>1507</v>
      </c>
      <c r="B147" t="s">
        <v>2</v>
      </c>
      <c r="C147" s="2">
        <v>15876</v>
      </c>
      <c r="D147" s="3">
        <f t="shared" ca="1" si="2"/>
        <v>80</v>
      </c>
      <c r="E147">
        <v>4</v>
      </c>
      <c r="F147">
        <v>1</v>
      </c>
      <c r="G147">
        <v>1</v>
      </c>
      <c r="H147" t="s">
        <v>1</v>
      </c>
      <c r="I147" s="5">
        <v>250.02</v>
      </c>
      <c r="J147" t="s">
        <v>0</v>
      </c>
      <c r="K147" s="2">
        <v>41970</v>
      </c>
      <c r="L147" s="1">
        <v>8.6818304061889648</v>
      </c>
      <c r="M147" t="str">
        <f ca="1">IF(AND(Table1[[#This Row],[Age]]&gt;17,Table1[[#This Row],[Age]]&lt;76),"1","0")</f>
        <v>0</v>
      </c>
      <c r="N147">
        <f>1</f>
        <v>1</v>
      </c>
      <c r="O147">
        <f>IF(Table1[[#This Row],[Labdate]]="",0,IF(Table1[[#This Row],[Labvalue]]="",0,1))</f>
        <v>1</v>
      </c>
      <c r="P147">
        <f>IF(YEAR(Table1[[#This Row],[Labdate]]) = 2015,1,0)</f>
        <v>0</v>
      </c>
      <c r="Q147">
        <f>IF(SUM(Table1[[#This Row],[test completed]],Table1[[#This Row],[Year 2015]])=2,1,0)</f>
        <v>0</v>
      </c>
      <c r="R147">
        <f>IF(Table1[[#This Row],[Labvalue]]&lt;8,1,0)</f>
        <v>0</v>
      </c>
      <c r="S147">
        <f>IF(SUM(Table1[[#This Row],[Tested in 2015]],Table1[[#This Row],[Less than 8.0]])=2,1,0)</f>
        <v>0</v>
      </c>
    </row>
    <row r="148" spans="1:19" x14ac:dyDescent="0.2">
      <c r="A148">
        <v>1508</v>
      </c>
      <c r="B148" t="s">
        <v>3</v>
      </c>
      <c r="C148" s="2">
        <v>9711</v>
      </c>
      <c r="D148" s="3">
        <f t="shared" ca="1" si="2"/>
        <v>96</v>
      </c>
      <c r="E148">
        <v>4</v>
      </c>
      <c r="F148">
        <v>1</v>
      </c>
      <c r="G148">
        <v>1</v>
      </c>
      <c r="H148" t="s">
        <v>1</v>
      </c>
      <c r="I148" s="5">
        <v>250.73</v>
      </c>
      <c r="J148" t="s">
        <v>0</v>
      </c>
      <c r="K148" s="2">
        <v>42014</v>
      </c>
      <c r="L148" s="1">
        <v>6.2739577293395996</v>
      </c>
      <c r="M148" t="str">
        <f ca="1">IF(AND(Table1[[#This Row],[Age]]&gt;17,Table1[[#This Row],[Age]]&lt;76),"1","0")</f>
        <v>0</v>
      </c>
      <c r="N148">
        <f>1</f>
        <v>1</v>
      </c>
      <c r="O148">
        <f>IF(Table1[[#This Row],[Labdate]]="",0,IF(Table1[[#This Row],[Labvalue]]="",0,1))</f>
        <v>1</v>
      </c>
      <c r="P148">
        <f>IF(YEAR(Table1[[#This Row],[Labdate]]) = 2015,1,0)</f>
        <v>1</v>
      </c>
      <c r="Q148">
        <f>IF(SUM(Table1[[#This Row],[test completed]],Table1[[#This Row],[Year 2015]])=2,1,0)</f>
        <v>1</v>
      </c>
      <c r="R148">
        <f>IF(Table1[[#This Row],[Labvalue]]&lt;8,1,0)</f>
        <v>1</v>
      </c>
      <c r="S148">
        <f>IF(SUM(Table1[[#This Row],[Tested in 2015]],Table1[[#This Row],[Less than 8.0]])=2,1,0)</f>
        <v>1</v>
      </c>
    </row>
    <row r="149" spans="1:19" x14ac:dyDescent="0.2">
      <c r="A149">
        <v>1509</v>
      </c>
      <c r="B149" t="s">
        <v>2</v>
      </c>
      <c r="C149" s="2">
        <v>39992</v>
      </c>
      <c r="D149" s="3">
        <f t="shared" ca="1" si="2"/>
        <v>13</v>
      </c>
      <c r="E149">
        <v>4</v>
      </c>
      <c r="F149">
        <v>1</v>
      </c>
      <c r="G149">
        <v>1</v>
      </c>
      <c r="H149" t="s">
        <v>1</v>
      </c>
      <c r="I149" s="5">
        <v>250.02</v>
      </c>
      <c r="J149" t="s">
        <v>0</v>
      </c>
      <c r="K149" s="2">
        <v>42108</v>
      </c>
      <c r="L149" s="1">
        <v>7.3105258941650391</v>
      </c>
      <c r="M149" t="str">
        <f ca="1">IF(AND(Table1[[#This Row],[Age]]&gt;17,Table1[[#This Row],[Age]]&lt;76),"1","0")</f>
        <v>0</v>
      </c>
      <c r="N149">
        <f>1</f>
        <v>1</v>
      </c>
      <c r="O149">
        <f>IF(Table1[[#This Row],[Labdate]]="",0,IF(Table1[[#This Row],[Labvalue]]="",0,1))</f>
        <v>1</v>
      </c>
      <c r="P149">
        <f>IF(YEAR(Table1[[#This Row],[Labdate]]) = 2015,1,0)</f>
        <v>1</v>
      </c>
      <c r="Q149">
        <f>IF(SUM(Table1[[#This Row],[test completed]],Table1[[#This Row],[Year 2015]])=2,1,0)</f>
        <v>1</v>
      </c>
      <c r="R149">
        <f>IF(Table1[[#This Row],[Labvalue]]&lt;8,1,0)</f>
        <v>1</v>
      </c>
      <c r="S149">
        <f>IF(SUM(Table1[[#This Row],[Tested in 2015]],Table1[[#This Row],[Less than 8.0]])=2,1,0)</f>
        <v>1</v>
      </c>
    </row>
    <row r="150" spans="1:19" x14ac:dyDescent="0.2">
      <c r="A150">
        <v>1519</v>
      </c>
      <c r="B150" t="s">
        <v>3</v>
      </c>
      <c r="C150" s="2">
        <v>28950</v>
      </c>
      <c r="D150" s="3">
        <f t="shared" ca="1" si="2"/>
        <v>44</v>
      </c>
      <c r="E150">
        <v>4</v>
      </c>
      <c r="F150">
        <v>1</v>
      </c>
      <c r="G150">
        <v>1</v>
      </c>
      <c r="H150" t="s">
        <v>1</v>
      </c>
      <c r="I150" s="5">
        <v>250.02</v>
      </c>
      <c r="J150" t="s">
        <v>0</v>
      </c>
      <c r="K150" s="2">
        <v>42016</v>
      </c>
      <c r="L150" s="1">
        <v>5.8130803108215332</v>
      </c>
      <c r="M150" t="str">
        <f ca="1">IF(AND(Table1[[#This Row],[Age]]&gt;17,Table1[[#This Row],[Age]]&lt;76),"1","0")</f>
        <v>1</v>
      </c>
      <c r="N150">
        <f>1</f>
        <v>1</v>
      </c>
      <c r="O150">
        <f>IF(Table1[[#This Row],[Labdate]]="",0,IF(Table1[[#This Row],[Labvalue]]="",0,1))</f>
        <v>1</v>
      </c>
      <c r="P150">
        <f>IF(YEAR(Table1[[#This Row],[Labdate]]) = 2015,1,0)</f>
        <v>1</v>
      </c>
      <c r="Q150">
        <f>IF(SUM(Table1[[#This Row],[test completed]],Table1[[#This Row],[Year 2015]])=2,1,0)</f>
        <v>1</v>
      </c>
      <c r="R150">
        <f>IF(Table1[[#This Row],[Labvalue]]&lt;8,1,0)</f>
        <v>1</v>
      </c>
      <c r="S150">
        <f>IF(SUM(Table1[[#This Row],[Tested in 2015]],Table1[[#This Row],[Less than 8.0]])=2,1,0)</f>
        <v>1</v>
      </c>
    </row>
    <row r="151" spans="1:19" x14ac:dyDescent="0.2">
      <c r="A151">
        <v>1520</v>
      </c>
      <c r="B151" t="s">
        <v>3</v>
      </c>
      <c r="C151" s="2">
        <v>31814</v>
      </c>
      <c r="D151" s="3">
        <f t="shared" ca="1" si="2"/>
        <v>36</v>
      </c>
      <c r="E151">
        <v>4</v>
      </c>
      <c r="F151">
        <v>1</v>
      </c>
      <c r="G151">
        <v>1</v>
      </c>
      <c r="H151" t="s">
        <v>1</v>
      </c>
      <c r="I151" s="5">
        <v>250.4</v>
      </c>
      <c r="J151" t="s">
        <v>0</v>
      </c>
      <c r="K151" s="2">
        <v>41812</v>
      </c>
      <c r="L151" s="1">
        <v>8.3585453033447266</v>
      </c>
      <c r="M151" t="str">
        <f ca="1">IF(AND(Table1[[#This Row],[Age]]&gt;17,Table1[[#This Row],[Age]]&lt;76),"1","0")</f>
        <v>1</v>
      </c>
      <c r="N151">
        <f>1</f>
        <v>1</v>
      </c>
      <c r="O151">
        <f>IF(Table1[[#This Row],[Labdate]]="",0,IF(Table1[[#This Row],[Labvalue]]="",0,1))</f>
        <v>1</v>
      </c>
      <c r="P151">
        <f>IF(YEAR(Table1[[#This Row],[Labdate]]) = 2015,1,0)</f>
        <v>0</v>
      </c>
      <c r="Q151">
        <f>IF(SUM(Table1[[#This Row],[test completed]],Table1[[#This Row],[Year 2015]])=2,1,0)</f>
        <v>0</v>
      </c>
      <c r="R151">
        <f>IF(Table1[[#This Row],[Labvalue]]&lt;8,1,0)</f>
        <v>0</v>
      </c>
      <c r="S151">
        <f>IF(SUM(Table1[[#This Row],[Tested in 2015]],Table1[[#This Row],[Less than 8.0]])=2,1,0)</f>
        <v>0</v>
      </c>
    </row>
    <row r="152" spans="1:19" x14ac:dyDescent="0.2">
      <c r="A152">
        <v>1553</v>
      </c>
      <c r="B152" t="s">
        <v>3</v>
      </c>
      <c r="C152" s="2">
        <v>11224</v>
      </c>
      <c r="D152" s="3">
        <f t="shared" ca="1" si="2"/>
        <v>92</v>
      </c>
      <c r="E152">
        <v>4</v>
      </c>
      <c r="F152">
        <v>1</v>
      </c>
      <c r="G152">
        <v>1</v>
      </c>
      <c r="H152" t="s">
        <v>1</v>
      </c>
      <c r="I152" s="5">
        <v>250.73</v>
      </c>
      <c r="J152" t="s">
        <v>0</v>
      </c>
      <c r="K152" s="2">
        <v>42293</v>
      </c>
      <c r="L152" s="1">
        <v>9.7180891036987305</v>
      </c>
      <c r="M152" t="str">
        <f ca="1">IF(AND(Table1[[#This Row],[Age]]&gt;17,Table1[[#This Row],[Age]]&lt;76),"1","0")</f>
        <v>0</v>
      </c>
      <c r="N152">
        <f>1</f>
        <v>1</v>
      </c>
      <c r="O152">
        <f>IF(Table1[[#This Row],[Labdate]]="",0,IF(Table1[[#This Row],[Labvalue]]="",0,1))</f>
        <v>1</v>
      </c>
      <c r="P152">
        <f>IF(YEAR(Table1[[#This Row],[Labdate]]) = 2015,1,0)</f>
        <v>1</v>
      </c>
      <c r="Q152">
        <f>IF(SUM(Table1[[#This Row],[test completed]],Table1[[#This Row],[Year 2015]])=2,1,0)</f>
        <v>1</v>
      </c>
      <c r="R152">
        <f>IF(Table1[[#This Row],[Labvalue]]&lt;8,1,0)</f>
        <v>0</v>
      </c>
      <c r="S152">
        <f>IF(SUM(Table1[[#This Row],[Tested in 2015]],Table1[[#This Row],[Less than 8.0]])=2,1,0)</f>
        <v>0</v>
      </c>
    </row>
    <row r="153" spans="1:19" x14ac:dyDescent="0.2">
      <c r="A153">
        <v>1559</v>
      </c>
      <c r="B153" t="s">
        <v>3</v>
      </c>
      <c r="C153" s="2">
        <v>33110</v>
      </c>
      <c r="D153" s="3">
        <f t="shared" ca="1" si="2"/>
        <v>32</v>
      </c>
      <c r="E153">
        <v>4</v>
      </c>
      <c r="F153">
        <v>1</v>
      </c>
      <c r="G153">
        <v>1</v>
      </c>
      <c r="H153" t="s">
        <v>1</v>
      </c>
      <c r="I153" s="5">
        <v>250.02</v>
      </c>
      <c r="J153" t="s">
        <v>0</v>
      </c>
      <c r="K153" s="2">
        <v>41762</v>
      </c>
      <c r="L153" s="1">
        <v>7.7795963287353516</v>
      </c>
      <c r="M153" t="str">
        <f ca="1">IF(AND(Table1[[#This Row],[Age]]&gt;17,Table1[[#This Row],[Age]]&lt;76),"1","0")</f>
        <v>1</v>
      </c>
      <c r="N153">
        <f>1</f>
        <v>1</v>
      </c>
      <c r="O153">
        <f>IF(Table1[[#This Row],[Labdate]]="",0,IF(Table1[[#This Row],[Labvalue]]="",0,1))</f>
        <v>1</v>
      </c>
      <c r="P153">
        <f>IF(YEAR(Table1[[#This Row],[Labdate]]) = 2015,1,0)</f>
        <v>0</v>
      </c>
      <c r="Q153">
        <f>IF(SUM(Table1[[#This Row],[test completed]],Table1[[#This Row],[Year 2015]])=2,1,0)</f>
        <v>0</v>
      </c>
      <c r="R153">
        <f>IF(Table1[[#This Row],[Labvalue]]&lt;8,1,0)</f>
        <v>1</v>
      </c>
      <c r="S153">
        <f>IF(SUM(Table1[[#This Row],[Tested in 2015]],Table1[[#This Row],[Less than 8.0]])=2,1,0)</f>
        <v>0</v>
      </c>
    </row>
    <row r="154" spans="1:19" x14ac:dyDescent="0.2">
      <c r="A154">
        <v>1569</v>
      </c>
      <c r="B154" t="s">
        <v>2</v>
      </c>
      <c r="C154" s="2">
        <v>17553</v>
      </c>
      <c r="D154" s="3">
        <f t="shared" ca="1" si="2"/>
        <v>75</v>
      </c>
      <c r="E154">
        <v>4</v>
      </c>
      <c r="F154">
        <v>1</v>
      </c>
      <c r="G154">
        <v>1</v>
      </c>
      <c r="H154" t="s">
        <v>1</v>
      </c>
      <c r="I154" s="5">
        <v>250.02</v>
      </c>
      <c r="J154" t="s">
        <v>0</v>
      </c>
      <c r="K154" s="2">
        <v>42015</v>
      </c>
      <c r="L154" s="1">
        <v>6.001835823059082</v>
      </c>
      <c r="M154" t="str">
        <f ca="1">IF(AND(Table1[[#This Row],[Age]]&gt;17,Table1[[#This Row],[Age]]&lt;76),"1","0")</f>
        <v>1</v>
      </c>
      <c r="N154">
        <f>1</f>
        <v>1</v>
      </c>
      <c r="O154">
        <f>IF(Table1[[#This Row],[Labdate]]="",0,IF(Table1[[#This Row],[Labvalue]]="",0,1))</f>
        <v>1</v>
      </c>
      <c r="P154">
        <f>IF(YEAR(Table1[[#This Row],[Labdate]]) = 2015,1,0)</f>
        <v>1</v>
      </c>
      <c r="Q154">
        <f>IF(SUM(Table1[[#This Row],[test completed]],Table1[[#This Row],[Year 2015]])=2,1,0)</f>
        <v>1</v>
      </c>
      <c r="R154">
        <f>IF(Table1[[#This Row],[Labvalue]]&lt;8,1,0)</f>
        <v>1</v>
      </c>
      <c r="S154">
        <f>IF(SUM(Table1[[#This Row],[Tested in 2015]],Table1[[#This Row],[Less than 8.0]])=2,1,0)</f>
        <v>1</v>
      </c>
    </row>
    <row r="155" spans="1:19" x14ac:dyDescent="0.2">
      <c r="A155">
        <v>1582</v>
      </c>
      <c r="B155" t="s">
        <v>2</v>
      </c>
      <c r="C155" s="2">
        <v>31326</v>
      </c>
      <c r="D155" s="3">
        <f t="shared" ca="1" si="2"/>
        <v>37</v>
      </c>
      <c r="E155">
        <v>4</v>
      </c>
      <c r="F155">
        <v>1</v>
      </c>
      <c r="G155">
        <v>1</v>
      </c>
      <c r="H155" t="s">
        <v>1</v>
      </c>
      <c r="I155" s="5">
        <v>250.02</v>
      </c>
      <c r="J155" t="s">
        <v>0</v>
      </c>
      <c r="K155" s="2">
        <v>42162</v>
      </c>
      <c r="L155" s="1">
        <v>7.1270203590393066</v>
      </c>
      <c r="M155" t="str">
        <f ca="1">IF(AND(Table1[[#This Row],[Age]]&gt;17,Table1[[#This Row],[Age]]&lt;76),"1","0")</f>
        <v>1</v>
      </c>
      <c r="N155">
        <f>1</f>
        <v>1</v>
      </c>
      <c r="O155">
        <f>IF(Table1[[#This Row],[Labdate]]="",0,IF(Table1[[#This Row],[Labvalue]]="",0,1))</f>
        <v>1</v>
      </c>
      <c r="P155">
        <f>IF(YEAR(Table1[[#This Row],[Labdate]]) = 2015,1,0)</f>
        <v>1</v>
      </c>
      <c r="Q155">
        <f>IF(SUM(Table1[[#This Row],[test completed]],Table1[[#This Row],[Year 2015]])=2,1,0)</f>
        <v>1</v>
      </c>
      <c r="R155">
        <f>IF(Table1[[#This Row],[Labvalue]]&lt;8,1,0)</f>
        <v>1</v>
      </c>
      <c r="S155">
        <f>IF(SUM(Table1[[#This Row],[Tested in 2015]],Table1[[#This Row],[Less than 8.0]])=2,1,0)</f>
        <v>1</v>
      </c>
    </row>
    <row r="156" spans="1:19" x14ac:dyDescent="0.2">
      <c r="A156">
        <v>1593</v>
      </c>
      <c r="B156" t="s">
        <v>2</v>
      </c>
      <c r="C156" s="2">
        <v>29002</v>
      </c>
      <c r="D156" s="3">
        <f t="shared" ca="1" si="2"/>
        <v>44</v>
      </c>
      <c r="E156">
        <v>4</v>
      </c>
      <c r="F156">
        <v>1</v>
      </c>
      <c r="G156">
        <v>1</v>
      </c>
      <c r="H156" t="s">
        <v>1</v>
      </c>
      <c r="I156" s="5">
        <v>250.02</v>
      </c>
      <c r="J156" t="s">
        <v>0</v>
      </c>
      <c r="K156" s="2">
        <v>41977</v>
      </c>
      <c r="L156" s="1">
        <v>8.2794589996337891</v>
      </c>
      <c r="M156" t="str">
        <f ca="1">IF(AND(Table1[[#This Row],[Age]]&gt;17,Table1[[#This Row],[Age]]&lt;76),"1","0")</f>
        <v>1</v>
      </c>
      <c r="N156">
        <f>1</f>
        <v>1</v>
      </c>
      <c r="O156">
        <f>IF(Table1[[#This Row],[Labdate]]="",0,IF(Table1[[#This Row],[Labvalue]]="",0,1))</f>
        <v>1</v>
      </c>
      <c r="P156">
        <f>IF(YEAR(Table1[[#This Row],[Labdate]]) = 2015,1,0)</f>
        <v>0</v>
      </c>
      <c r="Q156">
        <f>IF(SUM(Table1[[#This Row],[test completed]],Table1[[#This Row],[Year 2015]])=2,1,0)</f>
        <v>0</v>
      </c>
      <c r="R156">
        <f>IF(Table1[[#This Row],[Labvalue]]&lt;8,1,0)</f>
        <v>0</v>
      </c>
      <c r="S156">
        <f>IF(SUM(Table1[[#This Row],[Tested in 2015]],Table1[[#This Row],[Less than 8.0]])=2,1,0)</f>
        <v>0</v>
      </c>
    </row>
    <row r="157" spans="1:19" x14ac:dyDescent="0.2">
      <c r="A157">
        <v>1599</v>
      </c>
      <c r="B157" t="s">
        <v>2</v>
      </c>
      <c r="C157" s="2">
        <v>35479</v>
      </c>
      <c r="D157" s="3">
        <f t="shared" ca="1" si="2"/>
        <v>26</v>
      </c>
      <c r="E157">
        <v>4</v>
      </c>
      <c r="F157">
        <v>1</v>
      </c>
      <c r="G157">
        <v>4</v>
      </c>
      <c r="H157" t="s">
        <v>5</v>
      </c>
      <c r="I157" s="5">
        <v>250.02</v>
      </c>
      <c r="J157" t="s">
        <v>0</v>
      </c>
      <c r="K157" s="2"/>
      <c r="L157" s="1"/>
      <c r="M157" t="str">
        <f ca="1">IF(AND(Table1[[#This Row],[Age]]&gt;17,Table1[[#This Row],[Age]]&lt;76),"1","0")</f>
        <v>1</v>
      </c>
      <c r="N157">
        <f>1</f>
        <v>1</v>
      </c>
      <c r="O157">
        <f>IF(Table1[[#This Row],[Labdate]]="",0,IF(Table1[[#This Row],[Labvalue]]="",0,1))</f>
        <v>0</v>
      </c>
      <c r="P157">
        <f>IF(YEAR(Table1[[#This Row],[Labdate]]) = 2015,1,0)</f>
        <v>0</v>
      </c>
      <c r="Q157">
        <f>IF(SUM(Table1[[#This Row],[test completed]],Table1[[#This Row],[Year 2015]])=2,1,0)</f>
        <v>0</v>
      </c>
      <c r="R157">
        <f>IF(Table1[[#This Row],[Labvalue]]&lt;8,1,0)</f>
        <v>1</v>
      </c>
      <c r="S157">
        <f>IF(SUM(Table1[[#This Row],[Tested in 2015]],Table1[[#This Row],[Less than 8.0]])=2,1,0)</f>
        <v>0</v>
      </c>
    </row>
    <row r="158" spans="1:19" x14ac:dyDescent="0.2">
      <c r="A158">
        <v>1601</v>
      </c>
      <c r="B158" t="s">
        <v>2</v>
      </c>
      <c r="C158" s="2">
        <v>12032</v>
      </c>
      <c r="D158" s="3">
        <f t="shared" ca="1" si="2"/>
        <v>90</v>
      </c>
      <c r="E158">
        <v>4</v>
      </c>
      <c r="F158">
        <v>1</v>
      </c>
      <c r="G158">
        <v>1</v>
      </c>
      <c r="H158" t="s">
        <v>1</v>
      </c>
      <c r="I158" s="5">
        <v>250.02</v>
      </c>
      <c r="J158" t="s">
        <v>0</v>
      </c>
      <c r="K158" s="2">
        <v>41795</v>
      </c>
      <c r="L158" s="1">
        <v>9.3677282333374023</v>
      </c>
      <c r="M158" t="str">
        <f ca="1">IF(AND(Table1[[#This Row],[Age]]&gt;17,Table1[[#This Row],[Age]]&lt;76),"1","0")</f>
        <v>0</v>
      </c>
      <c r="N158">
        <f>1</f>
        <v>1</v>
      </c>
      <c r="O158">
        <f>IF(Table1[[#This Row],[Labdate]]="",0,IF(Table1[[#This Row],[Labvalue]]="",0,1))</f>
        <v>1</v>
      </c>
      <c r="P158">
        <f>IF(YEAR(Table1[[#This Row],[Labdate]]) = 2015,1,0)</f>
        <v>0</v>
      </c>
      <c r="Q158">
        <f>IF(SUM(Table1[[#This Row],[test completed]],Table1[[#This Row],[Year 2015]])=2,1,0)</f>
        <v>0</v>
      </c>
      <c r="R158">
        <f>IF(Table1[[#This Row],[Labvalue]]&lt;8,1,0)</f>
        <v>0</v>
      </c>
      <c r="S158">
        <f>IF(SUM(Table1[[#This Row],[Tested in 2015]],Table1[[#This Row],[Less than 8.0]])=2,1,0)</f>
        <v>0</v>
      </c>
    </row>
    <row r="159" spans="1:19" x14ac:dyDescent="0.2">
      <c r="A159">
        <v>1624</v>
      </c>
      <c r="B159" t="s">
        <v>3</v>
      </c>
      <c r="C159" s="2">
        <v>23173</v>
      </c>
      <c r="D159" s="3">
        <f t="shared" ca="1" si="2"/>
        <v>60</v>
      </c>
      <c r="E159">
        <v>4</v>
      </c>
      <c r="F159">
        <v>1</v>
      </c>
      <c r="G159">
        <v>1</v>
      </c>
      <c r="H159" t="s">
        <v>1</v>
      </c>
      <c r="I159" s="5">
        <v>250.02</v>
      </c>
      <c r="J159" t="s">
        <v>0</v>
      </c>
      <c r="K159" s="2">
        <v>42102</v>
      </c>
      <c r="L159" s="1">
        <v>5.9610681533813477</v>
      </c>
      <c r="M159" t="str">
        <f ca="1">IF(AND(Table1[[#This Row],[Age]]&gt;17,Table1[[#This Row],[Age]]&lt;76),"1","0")</f>
        <v>1</v>
      </c>
      <c r="N159">
        <f>1</f>
        <v>1</v>
      </c>
      <c r="O159">
        <f>IF(Table1[[#This Row],[Labdate]]="",0,IF(Table1[[#This Row],[Labvalue]]="",0,1))</f>
        <v>1</v>
      </c>
      <c r="P159">
        <f>IF(YEAR(Table1[[#This Row],[Labdate]]) = 2015,1,0)</f>
        <v>1</v>
      </c>
      <c r="Q159">
        <f>IF(SUM(Table1[[#This Row],[test completed]],Table1[[#This Row],[Year 2015]])=2,1,0)</f>
        <v>1</v>
      </c>
      <c r="R159">
        <f>IF(Table1[[#This Row],[Labvalue]]&lt;8,1,0)</f>
        <v>1</v>
      </c>
      <c r="S159">
        <f>IF(SUM(Table1[[#This Row],[Tested in 2015]],Table1[[#This Row],[Less than 8.0]])=2,1,0)</f>
        <v>1</v>
      </c>
    </row>
    <row r="160" spans="1:19" x14ac:dyDescent="0.2">
      <c r="A160">
        <v>1635</v>
      </c>
      <c r="B160" t="s">
        <v>2</v>
      </c>
      <c r="C160" s="2">
        <v>18664</v>
      </c>
      <c r="D160" s="3">
        <f t="shared" ca="1" si="2"/>
        <v>72</v>
      </c>
      <c r="E160">
        <v>4</v>
      </c>
      <c r="F160">
        <v>1</v>
      </c>
      <c r="G160">
        <v>1</v>
      </c>
      <c r="H160" t="s">
        <v>1</v>
      </c>
      <c r="I160" s="5">
        <v>250.02</v>
      </c>
      <c r="J160" t="s">
        <v>0</v>
      </c>
      <c r="K160" s="2">
        <v>41914</v>
      </c>
      <c r="L160" s="1">
        <v>9.2804813385009766</v>
      </c>
      <c r="M160" t="str">
        <f ca="1">IF(AND(Table1[[#This Row],[Age]]&gt;17,Table1[[#This Row],[Age]]&lt;76),"1","0")</f>
        <v>1</v>
      </c>
      <c r="N160">
        <f>1</f>
        <v>1</v>
      </c>
      <c r="O160">
        <f>IF(Table1[[#This Row],[Labdate]]="",0,IF(Table1[[#This Row],[Labvalue]]="",0,1))</f>
        <v>1</v>
      </c>
      <c r="P160">
        <f>IF(YEAR(Table1[[#This Row],[Labdate]]) = 2015,1,0)</f>
        <v>0</v>
      </c>
      <c r="Q160">
        <f>IF(SUM(Table1[[#This Row],[test completed]],Table1[[#This Row],[Year 2015]])=2,1,0)</f>
        <v>0</v>
      </c>
      <c r="R160">
        <f>IF(Table1[[#This Row],[Labvalue]]&lt;8,1,0)</f>
        <v>0</v>
      </c>
      <c r="S160">
        <f>IF(SUM(Table1[[#This Row],[Tested in 2015]],Table1[[#This Row],[Less than 8.0]])=2,1,0)</f>
        <v>0</v>
      </c>
    </row>
    <row r="161" spans="1:19" x14ac:dyDescent="0.2">
      <c r="A161">
        <v>1647</v>
      </c>
      <c r="B161" t="s">
        <v>2</v>
      </c>
      <c r="C161" s="2">
        <v>39095</v>
      </c>
      <c r="D161" s="3">
        <f t="shared" ca="1" si="2"/>
        <v>16</v>
      </c>
      <c r="E161">
        <v>4</v>
      </c>
      <c r="F161">
        <v>1</v>
      </c>
      <c r="G161">
        <v>1</v>
      </c>
      <c r="H161" t="s">
        <v>1</v>
      </c>
      <c r="I161" s="5">
        <v>250.02</v>
      </c>
      <c r="J161" t="s">
        <v>0</v>
      </c>
      <c r="K161" s="2">
        <v>41855</v>
      </c>
      <c r="L161" s="1">
        <v>9.5392675399780273</v>
      </c>
      <c r="M161" t="str">
        <f ca="1">IF(AND(Table1[[#This Row],[Age]]&gt;17,Table1[[#This Row],[Age]]&lt;76),"1","0")</f>
        <v>0</v>
      </c>
      <c r="N161">
        <f>1</f>
        <v>1</v>
      </c>
      <c r="O161">
        <f>IF(Table1[[#This Row],[Labdate]]="",0,IF(Table1[[#This Row],[Labvalue]]="",0,1))</f>
        <v>1</v>
      </c>
      <c r="P161">
        <f>IF(YEAR(Table1[[#This Row],[Labdate]]) = 2015,1,0)</f>
        <v>0</v>
      </c>
      <c r="Q161">
        <f>IF(SUM(Table1[[#This Row],[test completed]],Table1[[#This Row],[Year 2015]])=2,1,0)</f>
        <v>0</v>
      </c>
      <c r="R161">
        <f>IF(Table1[[#This Row],[Labvalue]]&lt;8,1,0)</f>
        <v>0</v>
      </c>
      <c r="S161">
        <f>IF(SUM(Table1[[#This Row],[Tested in 2015]],Table1[[#This Row],[Less than 8.0]])=2,1,0)</f>
        <v>0</v>
      </c>
    </row>
    <row r="162" spans="1:19" x14ac:dyDescent="0.2">
      <c r="A162">
        <v>1674</v>
      </c>
      <c r="B162" t="s">
        <v>2</v>
      </c>
      <c r="C162" s="2">
        <v>17935</v>
      </c>
      <c r="D162" s="3">
        <f t="shared" ca="1" si="2"/>
        <v>74</v>
      </c>
      <c r="E162">
        <v>4</v>
      </c>
      <c r="F162">
        <v>1</v>
      </c>
      <c r="G162">
        <v>1</v>
      </c>
      <c r="H162" t="s">
        <v>1</v>
      </c>
      <c r="I162" s="5">
        <v>250.02</v>
      </c>
      <c r="J162" t="s">
        <v>0</v>
      </c>
      <c r="K162" s="2">
        <v>41770</v>
      </c>
      <c r="L162" s="1">
        <v>7.9503540992736816</v>
      </c>
      <c r="M162" t="str">
        <f ca="1">IF(AND(Table1[[#This Row],[Age]]&gt;17,Table1[[#This Row],[Age]]&lt;76),"1","0")</f>
        <v>1</v>
      </c>
      <c r="N162">
        <f>1</f>
        <v>1</v>
      </c>
      <c r="O162">
        <f>IF(Table1[[#This Row],[Labdate]]="",0,IF(Table1[[#This Row],[Labvalue]]="",0,1))</f>
        <v>1</v>
      </c>
      <c r="P162">
        <f>IF(YEAR(Table1[[#This Row],[Labdate]]) = 2015,1,0)</f>
        <v>0</v>
      </c>
      <c r="Q162">
        <f>IF(SUM(Table1[[#This Row],[test completed]],Table1[[#This Row],[Year 2015]])=2,1,0)</f>
        <v>0</v>
      </c>
      <c r="R162">
        <f>IF(Table1[[#This Row],[Labvalue]]&lt;8,1,0)</f>
        <v>1</v>
      </c>
      <c r="S162">
        <f>IF(SUM(Table1[[#This Row],[Tested in 2015]],Table1[[#This Row],[Less than 8.0]])=2,1,0)</f>
        <v>0</v>
      </c>
    </row>
    <row r="163" spans="1:19" x14ac:dyDescent="0.2">
      <c r="A163">
        <v>1677</v>
      </c>
      <c r="B163" t="s">
        <v>2</v>
      </c>
      <c r="C163" s="2">
        <v>37780</v>
      </c>
      <c r="D163" s="3">
        <f t="shared" ca="1" si="2"/>
        <v>19</v>
      </c>
      <c r="E163">
        <v>4</v>
      </c>
      <c r="F163">
        <v>1</v>
      </c>
      <c r="G163">
        <v>3</v>
      </c>
      <c r="H163" t="s">
        <v>4</v>
      </c>
      <c r="I163" s="5">
        <v>250.02</v>
      </c>
      <c r="J163" t="s">
        <v>0</v>
      </c>
      <c r="K163" s="2">
        <v>42317</v>
      </c>
      <c r="L163" s="1">
        <v>7.9471249580383301</v>
      </c>
      <c r="M163" t="str">
        <f ca="1">IF(AND(Table1[[#This Row],[Age]]&gt;17,Table1[[#This Row],[Age]]&lt;76),"1","0")</f>
        <v>1</v>
      </c>
      <c r="N163">
        <f>1</f>
        <v>1</v>
      </c>
      <c r="O163">
        <f>IF(Table1[[#This Row],[Labdate]]="",0,IF(Table1[[#This Row],[Labvalue]]="",0,1))</f>
        <v>1</v>
      </c>
      <c r="P163">
        <f>IF(YEAR(Table1[[#This Row],[Labdate]]) = 2015,1,0)</f>
        <v>1</v>
      </c>
      <c r="Q163">
        <f>IF(SUM(Table1[[#This Row],[test completed]],Table1[[#This Row],[Year 2015]])=2,1,0)</f>
        <v>1</v>
      </c>
      <c r="R163">
        <f>IF(Table1[[#This Row],[Labvalue]]&lt;8,1,0)</f>
        <v>1</v>
      </c>
      <c r="S163">
        <f>IF(SUM(Table1[[#This Row],[Tested in 2015]],Table1[[#This Row],[Less than 8.0]])=2,1,0)</f>
        <v>1</v>
      </c>
    </row>
    <row r="164" spans="1:19" x14ac:dyDescent="0.2">
      <c r="A164">
        <v>1689</v>
      </c>
      <c r="B164" t="s">
        <v>3</v>
      </c>
      <c r="C164" s="2">
        <v>29644</v>
      </c>
      <c r="D164" s="3">
        <f t="shared" ca="1" si="2"/>
        <v>42</v>
      </c>
      <c r="E164">
        <v>4</v>
      </c>
      <c r="F164">
        <v>1</v>
      </c>
      <c r="G164">
        <v>1</v>
      </c>
      <c r="H164" t="s">
        <v>1</v>
      </c>
      <c r="I164" s="5">
        <v>250.02</v>
      </c>
      <c r="J164" t="s">
        <v>0</v>
      </c>
      <c r="K164" s="2">
        <v>42227</v>
      </c>
      <c r="L164" s="1">
        <v>8.8862533569335938</v>
      </c>
      <c r="M164" t="str">
        <f ca="1">IF(AND(Table1[[#This Row],[Age]]&gt;17,Table1[[#This Row],[Age]]&lt;76),"1","0")</f>
        <v>1</v>
      </c>
      <c r="N164">
        <f>1</f>
        <v>1</v>
      </c>
      <c r="O164">
        <f>IF(Table1[[#This Row],[Labdate]]="",0,IF(Table1[[#This Row],[Labvalue]]="",0,1))</f>
        <v>1</v>
      </c>
      <c r="P164">
        <f>IF(YEAR(Table1[[#This Row],[Labdate]]) = 2015,1,0)</f>
        <v>1</v>
      </c>
      <c r="Q164">
        <f>IF(SUM(Table1[[#This Row],[test completed]],Table1[[#This Row],[Year 2015]])=2,1,0)</f>
        <v>1</v>
      </c>
      <c r="R164">
        <f>IF(Table1[[#This Row],[Labvalue]]&lt;8,1,0)</f>
        <v>0</v>
      </c>
      <c r="S164">
        <f>IF(SUM(Table1[[#This Row],[Tested in 2015]],Table1[[#This Row],[Less than 8.0]])=2,1,0)</f>
        <v>0</v>
      </c>
    </row>
    <row r="165" spans="1:19" x14ac:dyDescent="0.2">
      <c r="A165">
        <v>1696</v>
      </c>
      <c r="B165" t="s">
        <v>3</v>
      </c>
      <c r="C165" s="2">
        <v>10118</v>
      </c>
      <c r="D165" s="3">
        <f t="shared" ca="1" si="2"/>
        <v>95</v>
      </c>
      <c r="E165">
        <v>4</v>
      </c>
      <c r="F165">
        <v>1</v>
      </c>
      <c r="G165">
        <v>1</v>
      </c>
      <c r="H165" t="s">
        <v>1</v>
      </c>
      <c r="I165" s="5">
        <v>250.73</v>
      </c>
      <c r="J165" t="s">
        <v>0</v>
      </c>
      <c r="K165" s="2">
        <v>42237</v>
      </c>
      <c r="L165" s="1">
        <v>7.1205787658691406</v>
      </c>
      <c r="M165" t="str">
        <f ca="1">IF(AND(Table1[[#This Row],[Age]]&gt;17,Table1[[#This Row],[Age]]&lt;76),"1","0")</f>
        <v>0</v>
      </c>
      <c r="N165">
        <f>1</f>
        <v>1</v>
      </c>
      <c r="O165">
        <f>IF(Table1[[#This Row],[Labdate]]="",0,IF(Table1[[#This Row],[Labvalue]]="",0,1))</f>
        <v>1</v>
      </c>
      <c r="P165">
        <f>IF(YEAR(Table1[[#This Row],[Labdate]]) = 2015,1,0)</f>
        <v>1</v>
      </c>
      <c r="Q165">
        <f>IF(SUM(Table1[[#This Row],[test completed]],Table1[[#This Row],[Year 2015]])=2,1,0)</f>
        <v>1</v>
      </c>
      <c r="R165">
        <f>IF(Table1[[#This Row],[Labvalue]]&lt;8,1,0)</f>
        <v>1</v>
      </c>
      <c r="S165">
        <f>IF(SUM(Table1[[#This Row],[Tested in 2015]],Table1[[#This Row],[Less than 8.0]])=2,1,0)</f>
        <v>1</v>
      </c>
    </row>
    <row r="166" spans="1:19" x14ac:dyDescent="0.2">
      <c r="A166">
        <v>1699</v>
      </c>
      <c r="B166" t="s">
        <v>2</v>
      </c>
      <c r="C166" s="2">
        <v>15750</v>
      </c>
      <c r="D166" s="3">
        <f t="shared" ca="1" si="2"/>
        <v>80</v>
      </c>
      <c r="E166">
        <v>4</v>
      </c>
      <c r="F166">
        <v>1</v>
      </c>
      <c r="G166">
        <v>1</v>
      </c>
      <c r="H166" t="s">
        <v>1</v>
      </c>
      <c r="I166" s="5">
        <v>250.02</v>
      </c>
      <c r="J166" t="s">
        <v>0</v>
      </c>
      <c r="K166" s="2">
        <v>41888</v>
      </c>
      <c r="L166" s="1">
        <v>6.55377197265625</v>
      </c>
      <c r="M166" t="str">
        <f ca="1">IF(AND(Table1[[#This Row],[Age]]&gt;17,Table1[[#This Row],[Age]]&lt;76),"1","0")</f>
        <v>0</v>
      </c>
      <c r="N166">
        <f>1</f>
        <v>1</v>
      </c>
      <c r="O166">
        <f>IF(Table1[[#This Row],[Labdate]]="",0,IF(Table1[[#This Row],[Labvalue]]="",0,1))</f>
        <v>1</v>
      </c>
      <c r="P166">
        <f>IF(YEAR(Table1[[#This Row],[Labdate]]) = 2015,1,0)</f>
        <v>0</v>
      </c>
      <c r="Q166">
        <f>IF(SUM(Table1[[#This Row],[test completed]],Table1[[#This Row],[Year 2015]])=2,1,0)</f>
        <v>0</v>
      </c>
      <c r="R166">
        <f>IF(Table1[[#This Row],[Labvalue]]&lt;8,1,0)</f>
        <v>1</v>
      </c>
      <c r="S166">
        <f>IF(SUM(Table1[[#This Row],[Tested in 2015]],Table1[[#This Row],[Less than 8.0]])=2,1,0)</f>
        <v>0</v>
      </c>
    </row>
    <row r="167" spans="1:19" x14ac:dyDescent="0.2">
      <c r="A167">
        <v>1713</v>
      </c>
      <c r="B167" t="s">
        <v>3</v>
      </c>
      <c r="C167" s="2">
        <v>15476</v>
      </c>
      <c r="D167" s="3">
        <f t="shared" ca="1" si="2"/>
        <v>81</v>
      </c>
      <c r="E167">
        <v>4</v>
      </c>
      <c r="F167">
        <v>1</v>
      </c>
      <c r="G167">
        <v>1</v>
      </c>
      <c r="H167" t="s">
        <v>1</v>
      </c>
      <c r="I167" s="5">
        <v>250.02</v>
      </c>
      <c r="J167" t="s">
        <v>0</v>
      </c>
      <c r="K167" s="2">
        <v>42008</v>
      </c>
      <c r="L167" s="1">
        <v>9.601715087890625</v>
      </c>
      <c r="M167" t="str">
        <f ca="1">IF(AND(Table1[[#This Row],[Age]]&gt;17,Table1[[#This Row],[Age]]&lt;76),"1","0")</f>
        <v>0</v>
      </c>
      <c r="N167">
        <f>1</f>
        <v>1</v>
      </c>
      <c r="O167">
        <f>IF(Table1[[#This Row],[Labdate]]="",0,IF(Table1[[#This Row],[Labvalue]]="",0,1))</f>
        <v>1</v>
      </c>
      <c r="P167">
        <f>IF(YEAR(Table1[[#This Row],[Labdate]]) = 2015,1,0)</f>
        <v>1</v>
      </c>
      <c r="Q167">
        <f>IF(SUM(Table1[[#This Row],[test completed]],Table1[[#This Row],[Year 2015]])=2,1,0)</f>
        <v>1</v>
      </c>
      <c r="R167">
        <f>IF(Table1[[#This Row],[Labvalue]]&lt;8,1,0)</f>
        <v>0</v>
      </c>
      <c r="S167">
        <f>IF(SUM(Table1[[#This Row],[Tested in 2015]],Table1[[#This Row],[Less than 8.0]])=2,1,0)</f>
        <v>0</v>
      </c>
    </row>
    <row r="168" spans="1:19" x14ac:dyDescent="0.2">
      <c r="A168">
        <v>1722</v>
      </c>
      <c r="B168" t="s">
        <v>2</v>
      </c>
      <c r="C168" s="2">
        <v>38764</v>
      </c>
      <c r="D168" s="3">
        <f t="shared" ca="1" si="2"/>
        <v>17</v>
      </c>
      <c r="E168">
        <v>4</v>
      </c>
      <c r="F168">
        <v>1</v>
      </c>
      <c r="G168">
        <v>1</v>
      </c>
      <c r="H168" t="s">
        <v>1</v>
      </c>
      <c r="I168" s="5">
        <v>250.02</v>
      </c>
      <c r="J168" t="s">
        <v>0</v>
      </c>
      <c r="K168" s="2">
        <v>42360</v>
      </c>
      <c r="L168" s="1">
        <v>5.9015288352966309</v>
      </c>
      <c r="M168" t="str">
        <f ca="1">IF(AND(Table1[[#This Row],[Age]]&gt;17,Table1[[#This Row],[Age]]&lt;76),"1","0")</f>
        <v>0</v>
      </c>
      <c r="N168">
        <f>1</f>
        <v>1</v>
      </c>
      <c r="O168">
        <f>IF(Table1[[#This Row],[Labdate]]="",0,IF(Table1[[#This Row],[Labvalue]]="",0,1))</f>
        <v>1</v>
      </c>
      <c r="P168">
        <f>IF(YEAR(Table1[[#This Row],[Labdate]]) = 2015,1,0)</f>
        <v>1</v>
      </c>
      <c r="Q168">
        <f>IF(SUM(Table1[[#This Row],[test completed]],Table1[[#This Row],[Year 2015]])=2,1,0)</f>
        <v>1</v>
      </c>
      <c r="R168">
        <f>IF(Table1[[#This Row],[Labvalue]]&lt;8,1,0)</f>
        <v>1</v>
      </c>
      <c r="S168">
        <f>IF(SUM(Table1[[#This Row],[Tested in 2015]],Table1[[#This Row],[Less than 8.0]])=2,1,0)</f>
        <v>1</v>
      </c>
    </row>
    <row r="169" spans="1:19" x14ac:dyDescent="0.2">
      <c r="A169">
        <v>1725</v>
      </c>
      <c r="B169" t="s">
        <v>2</v>
      </c>
      <c r="C169" s="2">
        <v>40476</v>
      </c>
      <c r="D169" s="3">
        <f t="shared" ca="1" si="2"/>
        <v>12</v>
      </c>
      <c r="E169">
        <v>4</v>
      </c>
      <c r="F169">
        <v>1</v>
      </c>
      <c r="G169">
        <v>1</v>
      </c>
      <c r="H169" t="s">
        <v>1</v>
      </c>
      <c r="I169" s="5">
        <v>250.02</v>
      </c>
      <c r="J169" t="s">
        <v>0</v>
      </c>
      <c r="K169" s="2">
        <v>41828</v>
      </c>
      <c r="L169" s="1">
        <v>6.3030891418457031</v>
      </c>
      <c r="M169" t="str">
        <f ca="1">IF(AND(Table1[[#This Row],[Age]]&gt;17,Table1[[#This Row],[Age]]&lt;76),"1","0")</f>
        <v>0</v>
      </c>
      <c r="N169">
        <f>1</f>
        <v>1</v>
      </c>
      <c r="O169">
        <f>IF(Table1[[#This Row],[Labdate]]="",0,IF(Table1[[#This Row],[Labvalue]]="",0,1))</f>
        <v>1</v>
      </c>
      <c r="P169">
        <f>IF(YEAR(Table1[[#This Row],[Labdate]]) = 2015,1,0)</f>
        <v>0</v>
      </c>
      <c r="Q169">
        <f>IF(SUM(Table1[[#This Row],[test completed]],Table1[[#This Row],[Year 2015]])=2,1,0)</f>
        <v>0</v>
      </c>
      <c r="R169">
        <f>IF(Table1[[#This Row],[Labvalue]]&lt;8,1,0)</f>
        <v>1</v>
      </c>
      <c r="S169">
        <f>IF(SUM(Table1[[#This Row],[Tested in 2015]],Table1[[#This Row],[Less than 8.0]])=2,1,0)</f>
        <v>0</v>
      </c>
    </row>
    <row r="170" spans="1:19" x14ac:dyDescent="0.2">
      <c r="A170">
        <v>1727</v>
      </c>
      <c r="B170" t="s">
        <v>3</v>
      </c>
      <c r="C170" s="2">
        <v>24931</v>
      </c>
      <c r="D170" s="3">
        <f t="shared" ca="1" si="2"/>
        <v>55</v>
      </c>
      <c r="E170">
        <v>4</v>
      </c>
      <c r="F170">
        <v>1</v>
      </c>
      <c r="G170">
        <v>1</v>
      </c>
      <c r="H170" t="s">
        <v>1</v>
      </c>
      <c r="I170" s="5">
        <v>250.02</v>
      </c>
      <c r="J170" t="s">
        <v>0</v>
      </c>
      <c r="K170" s="2">
        <v>41908</v>
      </c>
      <c r="L170" s="1">
        <v>9.5244550704956055</v>
      </c>
      <c r="M170" t="str">
        <f ca="1">IF(AND(Table1[[#This Row],[Age]]&gt;17,Table1[[#This Row],[Age]]&lt;76),"1","0")</f>
        <v>1</v>
      </c>
      <c r="N170">
        <f>1</f>
        <v>1</v>
      </c>
      <c r="O170">
        <f>IF(Table1[[#This Row],[Labdate]]="",0,IF(Table1[[#This Row],[Labvalue]]="",0,1))</f>
        <v>1</v>
      </c>
      <c r="P170">
        <f>IF(YEAR(Table1[[#This Row],[Labdate]]) = 2015,1,0)</f>
        <v>0</v>
      </c>
      <c r="Q170">
        <f>IF(SUM(Table1[[#This Row],[test completed]],Table1[[#This Row],[Year 2015]])=2,1,0)</f>
        <v>0</v>
      </c>
      <c r="R170">
        <f>IF(Table1[[#This Row],[Labvalue]]&lt;8,1,0)</f>
        <v>0</v>
      </c>
      <c r="S170">
        <f>IF(SUM(Table1[[#This Row],[Tested in 2015]],Table1[[#This Row],[Less than 8.0]])=2,1,0)</f>
        <v>0</v>
      </c>
    </row>
    <row r="171" spans="1:19" x14ac:dyDescent="0.2">
      <c r="A171">
        <v>1732</v>
      </c>
      <c r="B171" t="s">
        <v>2</v>
      </c>
      <c r="C171" s="2">
        <v>16992</v>
      </c>
      <c r="D171" s="3">
        <f t="shared" ca="1" si="2"/>
        <v>76</v>
      </c>
      <c r="E171">
        <v>4</v>
      </c>
      <c r="F171">
        <v>1</v>
      </c>
      <c r="G171">
        <v>1</v>
      </c>
      <c r="H171" t="s">
        <v>1</v>
      </c>
      <c r="I171" s="5">
        <v>250.02</v>
      </c>
      <c r="J171" t="s">
        <v>0</v>
      </c>
      <c r="K171" s="2">
        <v>42255</v>
      </c>
      <c r="L171" s="1">
        <v>6.8941092491149902</v>
      </c>
      <c r="M171" t="str">
        <f ca="1">IF(AND(Table1[[#This Row],[Age]]&gt;17,Table1[[#This Row],[Age]]&lt;76),"1","0")</f>
        <v>0</v>
      </c>
      <c r="N171">
        <f>1</f>
        <v>1</v>
      </c>
      <c r="O171">
        <f>IF(Table1[[#This Row],[Labdate]]="",0,IF(Table1[[#This Row],[Labvalue]]="",0,1))</f>
        <v>1</v>
      </c>
      <c r="P171">
        <f>IF(YEAR(Table1[[#This Row],[Labdate]]) = 2015,1,0)</f>
        <v>1</v>
      </c>
      <c r="Q171">
        <f>IF(SUM(Table1[[#This Row],[test completed]],Table1[[#This Row],[Year 2015]])=2,1,0)</f>
        <v>1</v>
      </c>
      <c r="R171">
        <f>IF(Table1[[#This Row],[Labvalue]]&lt;8,1,0)</f>
        <v>1</v>
      </c>
      <c r="S171">
        <f>IF(SUM(Table1[[#This Row],[Tested in 2015]],Table1[[#This Row],[Less than 8.0]])=2,1,0)</f>
        <v>1</v>
      </c>
    </row>
    <row r="172" spans="1:19" x14ac:dyDescent="0.2">
      <c r="A172">
        <v>1737</v>
      </c>
      <c r="B172" t="s">
        <v>2</v>
      </c>
      <c r="C172" s="2">
        <v>29779</v>
      </c>
      <c r="D172" s="3">
        <f t="shared" ca="1" si="2"/>
        <v>41</v>
      </c>
      <c r="E172">
        <v>4</v>
      </c>
      <c r="F172">
        <v>1</v>
      </c>
      <c r="G172">
        <v>1</v>
      </c>
      <c r="H172" t="s">
        <v>1</v>
      </c>
      <c r="I172" s="5">
        <v>250.02</v>
      </c>
      <c r="J172" t="s">
        <v>0</v>
      </c>
      <c r="K172" s="2">
        <v>41961</v>
      </c>
      <c r="L172" s="1">
        <v>9.0484609603881836</v>
      </c>
      <c r="M172" t="str">
        <f ca="1">IF(AND(Table1[[#This Row],[Age]]&gt;17,Table1[[#This Row],[Age]]&lt;76),"1","0")</f>
        <v>1</v>
      </c>
      <c r="N172">
        <f>1</f>
        <v>1</v>
      </c>
      <c r="O172">
        <f>IF(Table1[[#This Row],[Labdate]]="",0,IF(Table1[[#This Row],[Labvalue]]="",0,1))</f>
        <v>1</v>
      </c>
      <c r="P172">
        <f>IF(YEAR(Table1[[#This Row],[Labdate]]) = 2015,1,0)</f>
        <v>0</v>
      </c>
      <c r="Q172">
        <f>IF(SUM(Table1[[#This Row],[test completed]],Table1[[#This Row],[Year 2015]])=2,1,0)</f>
        <v>0</v>
      </c>
      <c r="R172">
        <f>IF(Table1[[#This Row],[Labvalue]]&lt;8,1,0)</f>
        <v>0</v>
      </c>
      <c r="S172">
        <f>IF(SUM(Table1[[#This Row],[Tested in 2015]],Table1[[#This Row],[Less than 8.0]])=2,1,0)</f>
        <v>0</v>
      </c>
    </row>
    <row r="173" spans="1:19" x14ac:dyDescent="0.2">
      <c r="A173">
        <v>1741</v>
      </c>
      <c r="B173" t="s">
        <v>2</v>
      </c>
      <c r="C173" s="2">
        <v>32376</v>
      </c>
      <c r="D173" s="3">
        <f t="shared" ca="1" si="2"/>
        <v>34</v>
      </c>
      <c r="E173">
        <v>4</v>
      </c>
      <c r="F173">
        <v>1</v>
      </c>
      <c r="G173">
        <v>1</v>
      </c>
      <c r="H173" t="s">
        <v>1</v>
      </c>
      <c r="I173" s="5">
        <v>250.02</v>
      </c>
      <c r="J173" t="s">
        <v>0</v>
      </c>
      <c r="K173" s="2">
        <v>42196</v>
      </c>
      <c r="L173" s="1">
        <v>6.3990755081176758</v>
      </c>
      <c r="M173" t="str">
        <f ca="1">IF(AND(Table1[[#This Row],[Age]]&gt;17,Table1[[#This Row],[Age]]&lt;76),"1","0")</f>
        <v>1</v>
      </c>
      <c r="N173">
        <f>1</f>
        <v>1</v>
      </c>
      <c r="O173">
        <f>IF(Table1[[#This Row],[Labdate]]="",0,IF(Table1[[#This Row],[Labvalue]]="",0,1))</f>
        <v>1</v>
      </c>
      <c r="P173">
        <f>IF(YEAR(Table1[[#This Row],[Labdate]]) = 2015,1,0)</f>
        <v>1</v>
      </c>
      <c r="Q173">
        <f>IF(SUM(Table1[[#This Row],[test completed]],Table1[[#This Row],[Year 2015]])=2,1,0)</f>
        <v>1</v>
      </c>
      <c r="R173">
        <f>IF(Table1[[#This Row],[Labvalue]]&lt;8,1,0)</f>
        <v>1</v>
      </c>
      <c r="S173">
        <f>IF(SUM(Table1[[#This Row],[Tested in 2015]],Table1[[#This Row],[Less than 8.0]])=2,1,0)</f>
        <v>1</v>
      </c>
    </row>
    <row r="174" spans="1:19" x14ac:dyDescent="0.2">
      <c r="A174">
        <v>1768</v>
      </c>
      <c r="B174" t="s">
        <v>2</v>
      </c>
      <c r="C174" s="2">
        <v>33517</v>
      </c>
      <c r="D174" s="3">
        <f t="shared" ca="1" si="2"/>
        <v>31</v>
      </c>
      <c r="E174">
        <v>4</v>
      </c>
      <c r="F174">
        <v>1</v>
      </c>
      <c r="G174">
        <v>1</v>
      </c>
      <c r="H174" t="s">
        <v>1</v>
      </c>
      <c r="I174" s="5">
        <v>250.02</v>
      </c>
      <c r="J174" t="s">
        <v>0</v>
      </c>
      <c r="K174" s="2">
        <v>41870</v>
      </c>
      <c r="L174" s="1">
        <v>8.5891075134277344</v>
      </c>
      <c r="M174" t="str">
        <f ca="1">IF(AND(Table1[[#This Row],[Age]]&gt;17,Table1[[#This Row],[Age]]&lt;76),"1","0")</f>
        <v>1</v>
      </c>
      <c r="N174">
        <f>1</f>
        <v>1</v>
      </c>
      <c r="O174">
        <f>IF(Table1[[#This Row],[Labdate]]="",0,IF(Table1[[#This Row],[Labvalue]]="",0,1))</f>
        <v>1</v>
      </c>
      <c r="P174">
        <f>IF(YEAR(Table1[[#This Row],[Labdate]]) = 2015,1,0)</f>
        <v>0</v>
      </c>
      <c r="Q174">
        <f>IF(SUM(Table1[[#This Row],[test completed]],Table1[[#This Row],[Year 2015]])=2,1,0)</f>
        <v>0</v>
      </c>
      <c r="R174">
        <f>IF(Table1[[#This Row],[Labvalue]]&lt;8,1,0)</f>
        <v>0</v>
      </c>
      <c r="S174">
        <f>IF(SUM(Table1[[#This Row],[Tested in 2015]],Table1[[#This Row],[Less than 8.0]])=2,1,0)</f>
        <v>0</v>
      </c>
    </row>
    <row r="175" spans="1:19" x14ac:dyDescent="0.2">
      <c r="A175">
        <v>1774</v>
      </c>
      <c r="B175" t="s">
        <v>2</v>
      </c>
      <c r="C175" s="2">
        <v>21010</v>
      </c>
      <c r="D175" s="3">
        <f t="shared" ca="1" si="2"/>
        <v>65</v>
      </c>
      <c r="E175">
        <v>4</v>
      </c>
      <c r="F175">
        <v>1</v>
      </c>
      <c r="G175">
        <v>1</v>
      </c>
      <c r="H175" t="s">
        <v>1</v>
      </c>
      <c r="I175" s="5">
        <v>250.02</v>
      </c>
      <c r="J175" t="s">
        <v>0</v>
      </c>
      <c r="K175" s="2">
        <v>41987</v>
      </c>
      <c r="L175" s="1">
        <v>8.7575006484985352</v>
      </c>
      <c r="M175" t="str">
        <f ca="1">IF(AND(Table1[[#This Row],[Age]]&gt;17,Table1[[#This Row],[Age]]&lt;76),"1","0")</f>
        <v>1</v>
      </c>
      <c r="N175">
        <f>1</f>
        <v>1</v>
      </c>
      <c r="O175">
        <f>IF(Table1[[#This Row],[Labdate]]="",0,IF(Table1[[#This Row],[Labvalue]]="",0,1))</f>
        <v>1</v>
      </c>
      <c r="P175">
        <f>IF(YEAR(Table1[[#This Row],[Labdate]]) = 2015,1,0)</f>
        <v>0</v>
      </c>
      <c r="Q175">
        <f>IF(SUM(Table1[[#This Row],[test completed]],Table1[[#This Row],[Year 2015]])=2,1,0)</f>
        <v>0</v>
      </c>
      <c r="R175">
        <f>IF(Table1[[#This Row],[Labvalue]]&lt;8,1,0)</f>
        <v>0</v>
      </c>
      <c r="S175">
        <f>IF(SUM(Table1[[#This Row],[Tested in 2015]],Table1[[#This Row],[Less than 8.0]])=2,1,0)</f>
        <v>0</v>
      </c>
    </row>
    <row r="176" spans="1:19" x14ac:dyDescent="0.2">
      <c r="A176">
        <v>1781</v>
      </c>
      <c r="B176" t="s">
        <v>2</v>
      </c>
      <c r="C176" s="2">
        <v>25468</v>
      </c>
      <c r="D176" s="3">
        <f t="shared" ca="1" si="2"/>
        <v>53</v>
      </c>
      <c r="E176">
        <v>4</v>
      </c>
      <c r="F176">
        <v>1</v>
      </c>
      <c r="G176">
        <v>1</v>
      </c>
      <c r="H176" t="s">
        <v>1</v>
      </c>
      <c r="I176" s="5">
        <v>250.02</v>
      </c>
      <c r="J176" t="s">
        <v>0</v>
      </c>
      <c r="K176" s="2">
        <v>42200</v>
      </c>
      <c r="L176" s="1">
        <v>9.356684684753418</v>
      </c>
      <c r="M176" t="str">
        <f ca="1">IF(AND(Table1[[#This Row],[Age]]&gt;17,Table1[[#This Row],[Age]]&lt;76),"1","0")</f>
        <v>1</v>
      </c>
      <c r="N176">
        <f>1</f>
        <v>1</v>
      </c>
      <c r="O176">
        <f>IF(Table1[[#This Row],[Labdate]]="",0,IF(Table1[[#This Row],[Labvalue]]="",0,1))</f>
        <v>1</v>
      </c>
      <c r="P176">
        <f>IF(YEAR(Table1[[#This Row],[Labdate]]) = 2015,1,0)</f>
        <v>1</v>
      </c>
      <c r="Q176">
        <f>IF(SUM(Table1[[#This Row],[test completed]],Table1[[#This Row],[Year 2015]])=2,1,0)</f>
        <v>1</v>
      </c>
      <c r="R176">
        <f>IF(Table1[[#This Row],[Labvalue]]&lt;8,1,0)</f>
        <v>0</v>
      </c>
      <c r="S176">
        <f>IF(SUM(Table1[[#This Row],[Tested in 2015]],Table1[[#This Row],[Less than 8.0]])=2,1,0)</f>
        <v>0</v>
      </c>
    </row>
    <row r="177" spans="1:19" x14ac:dyDescent="0.2">
      <c r="A177">
        <v>1824</v>
      </c>
      <c r="B177" t="s">
        <v>2</v>
      </c>
      <c r="C177" s="2">
        <v>13972</v>
      </c>
      <c r="D177" s="3">
        <f t="shared" ca="1" si="2"/>
        <v>85</v>
      </c>
      <c r="E177">
        <v>4</v>
      </c>
      <c r="F177">
        <v>1</v>
      </c>
      <c r="G177">
        <v>1</v>
      </c>
      <c r="H177" t="s">
        <v>1</v>
      </c>
      <c r="I177" s="5">
        <v>250.91</v>
      </c>
      <c r="J177" t="s">
        <v>0</v>
      </c>
      <c r="K177" s="2">
        <v>41957</v>
      </c>
      <c r="L177" s="1">
        <v>5.2</v>
      </c>
      <c r="M177" t="str">
        <f ca="1">IF(AND(Table1[[#This Row],[Age]]&gt;17,Table1[[#This Row],[Age]]&lt;76),"1","0")</f>
        <v>0</v>
      </c>
      <c r="N177">
        <f>1</f>
        <v>1</v>
      </c>
      <c r="O177">
        <f>IF(Table1[[#This Row],[Labdate]]="",0,IF(Table1[[#This Row],[Labvalue]]="",0,1))</f>
        <v>1</v>
      </c>
      <c r="P177">
        <f>IF(YEAR(Table1[[#This Row],[Labdate]]) = 2015,1,0)</f>
        <v>0</v>
      </c>
      <c r="Q177">
        <f>IF(SUM(Table1[[#This Row],[test completed]],Table1[[#This Row],[Year 2015]])=2,1,0)</f>
        <v>0</v>
      </c>
      <c r="R177">
        <f>IF(Table1[[#This Row],[Labvalue]]&lt;8,1,0)</f>
        <v>1</v>
      </c>
      <c r="S177">
        <f>IF(SUM(Table1[[#This Row],[Tested in 2015]],Table1[[#This Row],[Less than 8.0]])=2,1,0)</f>
        <v>0</v>
      </c>
    </row>
    <row r="178" spans="1:19" x14ac:dyDescent="0.2">
      <c r="A178">
        <v>1829</v>
      </c>
      <c r="B178" t="s">
        <v>2</v>
      </c>
      <c r="C178" s="2">
        <v>24574</v>
      </c>
      <c r="D178" s="3">
        <f t="shared" ca="1" si="2"/>
        <v>56</v>
      </c>
      <c r="E178">
        <v>4</v>
      </c>
      <c r="F178">
        <v>1</v>
      </c>
      <c r="G178">
        <v>4</v>
      </c>
      <c r="H178" t="s">
        <v>5</v>
      </c>
      <c r="I178" s="5">
        <v>250.02</v>
      </c>
      <c r="J178" t="s">
        <v>0</v>
      </c>
      <c r="K178" s="2"/>
      <c r="L178" s="1"/>
      <c r="M178" t="str">
        <f ca="1">IF(AND(Table1[[#This Row],[Age]]&gt;17,Table1[[#This Row],[Age]]&lt;76),"1","0")</f>
        <v>1</v>
      </c>
      <c r="N178">
        <f>1</f>
        <v>1</v>
      </c>
      <c r="O178">
        <f>IF(Table1[[#This Row],[Labdate]]="",0,IF(Table1[[#This Row],[Labvalue]]="",0,1))</f>
        <v>0</v>
      </c>
      <c r="P178">
        <f>IF(YEAR(Table1[[#This Row],[Labdate]]) = 2015,1,0)</f>
        <v>0</v>
      </c>
      <c r="Q178">
        <f>IF(SUM(Table1[[#This Row],[test completed]],Table1[[#This Row],[Year 2015]])=2,1,0)</f>
        <v>0</v>
      </c>
      <c r="R178">
        <f>IF(Table1[[#This Row],[Labvalue]]&lt;8,1,0)</f>
        <v>1</v>
      </c>
      <c r="S178">
        <f>IF(SUM(Table1[[#This Row],[Tested in 2015]],Table1[[#This Row],[Less than 8.0]])=2,1,0)</f>
        <v>0</v>
      </c>
    </row>
    <row r="179" spans="1:19" x14ac:dyDescent="0.2">
      <c r="A179">
        <v>1843</v>
      </c>
      <c r="B179" t="s">
        <v>2</v>
      </c>
      <c r="C179" s="2">
        <v>14808</v>
      </c>
      <c r="D179" s="3">
        <f t="shared" ca="1" si="2"/>
        <v>82</v>
      </c>
      <c r="E179">
        <v>4</v>
      </c>
      <c r="F179">
        <v>1</v>
      </c>
      <c r="G179">
        <v>1</v>
      </c>
      <c r="H179" t="s">
        <v>1</v>
      </c>
      <c r="I179" s="5">
        <v>250.91</v>
      </c>
      <c r="J179" t="s">
        <v>0</v>
      </c>
      <c r="K179" s="2">
        <v>42230</v>
      </c>
      <c r="L179" s="1">
        <v>5.7</v>
      </c>
      <c r="M179" t="str">
        <f ca="1">IF(AND(Table1[[#This Row],[Age]]&gt;17,Table1[[#This Row],[Age]]&lt;76),"1","0")</f>
        <v>0</v>
      </c>
      <c r="N179">
        <f>1</f>
        <v>1</v>
      </c>
      <c r="O179">
        <f>IF(Table1[[#This Row],[Labdate]]="",0,IF(Table1[[#This Row],[Labvalue]]="",0,1))</f>
        <v>1</v>
      </c>
      <c r="P179">
        <f>IF(YEAR(Table1[[#This Row],[Labdate]]) = 2015,1,0)</f>
        <v>1</v>
      </c>
      <c r="Q179">
        <f>IF(SUM(Table1[[#This Row],[test completed]],Table1[[#This Row],[Year 2015]])=2,1,0)</f>
        <v>1</v>
      </c>
      <c r="R179">
        <f>IF(Table1[[#This Row],[Labvalue]]&lt;8,1,0)</f>
        <v>1</v>
      </c>
      <c r="S179">
        <f>IF(SUM(Table1[[#This Row],[Tested in 2015]],Table1[[#This Row],[Less than 8.0]])=2,1,0)</f>
        <v>1</v>
      </c>
    </row>
    <row r="180" spans="1:19" x14ac:dyDescent="0.2">
      <c r="A180">
        <v>1844</v>
      </c>
      <c r="B180" t="s">
        <v>2</v>
      </c>
      <c r="C180" s="2">
        <v>11134</v>
      </c>
      <c r="D180" s="3">
        <f t="shared" ca="1" si="2"/>
        <v>93</v>
      </c>
      <c r="E180">
        <v>4</v>
      </c>
      <c r="F180">
        <v>1</v>
      </c>
      <c r="G180">
        <v>1</v>
      </c>
      <c r="H180" t="s">
        <v>1</v>
      </c>
      <c r="I180" s="5">
        <v>250.73</v>
      </c>
      <c r="J180" t="s">
        <v>0</v>
      </c>
      <c r="K180" s="2">
        <v>41752</v>
      </c>
      <c r="L180" s="1">
        <v>9.754145622253418</v>
      </c>
      <c r="M180" t="str">
        <f ca="1">IF(AND(Table1[[#This Row],[Age]]&gt;17,Table1[[#This Row],[Age]]&lt;76),"1","0")</f>
        <v>0</v>
      </c>
      <c r="N180">
        <f>1</f>
        <v>1</v>
      </c>
      <c r="O180">
        <f>IF(Table1[[#This Row],[Labdate]]="",0,IF(Table1[[#This Row],[Labvalue]]="",0,1))</f>
        <v>1</v>
      </c>
      <c r="P180">
        <f>IF(YEAR(Table1[[#This Row],[Labdate]]) = 2015,1,0)</f>
        <v>0</v>
      </c>
      <c r="Q180">
        <f>IF(SUM(Table1[[#This Row],[test completed]],Table1[[#This Row],[Year 2015]])=2,1,0)</f>
        <v>0</v>
      </c>
      <c r="R180">
        <f>IF(Table1[[#This Row],[Labvalue]]&lt;8,1,0)</f>
        <v>0</v>
      </c>
      <c r="S180">
        <f>IF(SUM(Table1[[#This Row],[Tested in 2015]],Table1[[#This Row],[Less than 8.0]])=2,1,0)</f>
        <v>0</v>
      </c>
    </row>
    <row r="181" spans="1:19" x14ac:dyDescent="0.2">
      <c r="A181">
        <v>1871</v>
      </c>
      <c r="B181" t="s">
        <v>2</v>
      </c>
      <c r="C181" s="2">
        <v>29411</v>
      </c>
      <c r="D181" s="3">
        <f t="shared" ca="1" si="2"/>
        <v>42</v>
      </c>
      <c r="E181">
        <v>4</v>
      </c>
      <c r="F181">
        <v>1</v>
      </c>
      <c r="G181">
        <v>1</v>
      </c>
      <c r="H181" t="s">
        <v>1</v>
      </c>
      <c r="I181" s="5">
        <v>250.02</v>
      </c>
      <c r="J181" t="s">
        <v>0</v>
      </c>
      <c r="K181" s="2">
        <v>41933</v>
      </c>
      <c r="L181" s="1">
        <v>7.9256591796875</v>
      </c>
      <c r="M181" t="str">
        <f ca="1">IF(AND(Table1[[#This Row],[Age]]&gt;17,Table1[[#This Row],[Age]]&lt;76),"1","0")</f>
        <v>1</v>
      </c>
      <c r="N181">
        <f>1</f>
        <v>1</v>
      </c>
      <c r="O181">
        <f>IF(Table1[[#This Row],[Labdate]]="",0,IF(Table1[[#This Row],[Labvalue]]="",0,1))</f>
        <v>1</v>
      </c>
      <c r="P181">
        <f>IF(YEAR(Table1[[#This Row],[Labdate]]) = 2015,1,0)</f>
        <v>0</v>
      </c>
      <c r="Q181">
        <f>IF(SUM(Table1[[#This Row],[test completed]],Table1[[#This Row],[Year 2015]])=2,1,0)</f>
        <v>0</v>
      </c>
      <c r="R181">
        <f>IF(Table1[[#This Row],[Labvalue]]&lt;8,1,0)</f>
        <v>1</v>
      </c>
      <c r="S181">
        <f>IF(SUM(Table1[[#This Row],[Tested in 2015]],Table1[[#This Row],[Less than 8.0]])=2,1,0)</f>
        <v>0</v>
      </c>
    </row>
    <row r="182" spans="1:19" x14ac:dyDescent="0.2">
      <c r="A182">
        <v>1887</v>
      </c>
      <c r="B182" t="s">
        <v>2</v>
      </c>
      <c r="C182" s="2">
        <v>10698</v>
      </c>
      <c r="D182" s="3">
        <f t="shared" ca="1" si="2"/>
        <v>94</v>
      </c>
      <c r="E182">
        <v>4</v>
      </c>
      <c r="F182">
        <v>1</v>
      </c>
      <c r="G182">
        <v>1</v>
      </c>
      <c r="H182" t="s">
        <v>1</v>
      </c>
      <c r="I182" s="5">
        <v>250.73</v>
      </c>
      <c r="J182" t="s">
        <v>0</v>
      </c>
      <c r="K182" s="2">
        <v>42010</v>
      </c>
      <c r="L182" s="1">
        <v>8.9598665237426758</v>
      </c>
      <c r="M182" t="str">
        <f ca="1">IF(AND(Table1[[#This Row],[Age]]&gt;17,Table1[[#This Row],[Age]]&lt;76),"1","0")</f>
        <v>0</v>
      </c>
      <c r="N182">
        <f>1</f>
        <v>1</v>
      </c>
      <c r="O182">
        <f>IF(Table1[[#This Row],[Labdate]]="",0,IF(Table1[[#This Row],[Labvalue]]="",0,1))</f>
        <v>1</v>
      </c>
      <c r="P182">
        <f>IF(YEAR(Table1[[#This Row],[Labdate]]) = 2015,1,0)</f>
        <v>1</v>
      </c>
      <c r="Q182">
        <f>IF(SUM(Table1[[#This Row],[test completed]],Table1[[#This Row],[Year 2015]])=2,1,0)</f>
        <v>1</v>
      </c>
      <c r="R182">
        <f>IF(Table1[[#This Row],[Labvalue]]&lt;8,1,0)</f>
        <v>0</v>
      </c>
      <c r="S182">
        <f>IF(SUM(Table1[[#This Row],[Tested in 2015]],Table1[[#This Row],[Less than 8.0]])=2,1,0)</f>
        <v>0</v>
      </c>
    </row>
    <row r="183" spans="1:19" x14ac:dyDescent="0.2">
      <c r="A183">
        <v>1889</v>
      </c>
      <c r="B183" t="s">
        <v>3</v>
      </c>
      <c r="C183" s="2">
        <v>9920</v>
      </c>
      <c r="D183" s="3">
        <f t="shared" ca="1" si="2"/>
        <v>96</v>
      </c>
      <c r="E183">
        <v>4</v>
      </c>
      <c r="F183">
        <v>1</v>
      </c>
      <c r="G183">
        <v>4</v>
      </c>
      <c r="H183" t="s">
        <v>5</v>
      </c>
      <c r="I183" s="5">
        <v>250.73</v>
      </c>
      <c r="J183" t="s">
        <v>0</v>
      </c>
      <c r="K183" s="2"/>
      <c r="L183" s="1"/>
      <c r="M183" t="str">
        <f ca="1">IF(AND(Table1[[#This Row],[Age]]&gt;17,Table1[[#This Row],[Age]]&lt;76),"1","0")</f>
        <v>0</v>
      </c>
      <c r="N183">
        <f>1</f>
        <v>1</v>
      </c>
      <c r="O183">
        <f>IF(Table1[[#This Row],[Labdate]]="",0,IF(Table1[[#This Row],[Labvalue]]="",0,1))</f>
        <v>0</v>
      </c>
      <c r="P183">
        <f>IF(YEAR(Table1[[#This Row],[Labdate]]) = 2015,1,0)</f>
        <v>0</v>
      </c>
      <c r="Q183">
        <f>IF(SUM(Table1[[#This Row],[test completed]],Table1[[#This Row],[Year 2015]])=2,1,0)</f>
        <v>0</v>
      </c>
      <c r="R183">
        <f>IF(Table1[[#This Row],[Labvalue]]&lt;8,1,0)</f>
        <v>1</v>
      </c>
      <c r="S183">
        <f>IF(SUM(Table1[[#This Row],[Tested in 2015]],Table1[[#This Row],[Less than 8.0]])=2,1,0)</f>
        <v>0</v>
      </c>
    </row>
    <row r="184" spans="1:19" x14ac:dyDescent="0.2">
      <c r="A184">
        <v>1892</v>
      </c>
      <c r="B184" t="s">
        <v>3</v>
      </c>
      <c r="C184" s="2">
        <v>37696</v>
      </c>
      <c r="D184" s="3">
        <f t="shared" ca="1" si="2"/>
        <v>20</v>
      </c>
      <c r="E184">
        <v>4</v>
      </c>
      <c r="F184">
        <v>1</v>
      </c>
      <c r="G184">
        <v>1</v>
      </c>
      <c r="H184" t="s">
        <v>1</v>
      </c>
      <c r="I184" s="5">
        <v>250.02</v>
      </c>
      <c r="J184" t="s">
        <v>0</v>
      </c>
      <c r="K184" s="2">
        <v>41913</v>
      </c>
      <c r="L184" s="1">
        <v>6.0362906455993652</v>
      </c>
      <c r="M184" t="str">
        <f ca="1">IF(AND(Table1[[#This Row],[Age]]&gt;17,Table1[[#This Row],[Age]]&lt;76),"1","0")</f>
        <v>1</v>
      </c>
      <c r="N184">
        <f>1</f>
        <v>1</v>
      </c>
      <c r="O184">
        <f>IF(Table1[[#This Row],[Labdate]]="",0,IF(Table1[[#This Row],[Labvalue]]="",0,1))</f>
        <v>1</v>
      </c>
      <c r="P184">
        <f>IF(YEAR(Table1[[#This Row],[Labdate]]) = 2015,1,0)</f>
        <v>0</v>
      </c>
      <c r="Q184">
        <f>IF(SUM(Table1[[#This Row],[test completed]],Table1[[#This Row],[Year 2015]])=2,1,0)</f>
        <v>0</v>
      </c>
      <c r="R184">
        <f>IF(Table1[[#This Row],[Labvalue]]&lt;8,1,0)</f>
        <v>1</v>
      </c>
      <c r="S184">
        <f>IF(SUM(Table1[[#This Row],[Tested in 2015]],Table1[[#This Row],[Less than 8.0]])=2,1,0)</f>
        <v>0</v>
      </c>
    </row>
    <row r="185" spans="1:19" x14ac:dyDescent="0.2">
      <c r="A185">
        <v>1896</v>
      </c>
      <c r="B185" t="s">
        <v>2</v>
      </c>
      <c r="C185" s="2">
        <v>27521</v>
      </c>
      <c r="D185" s="3">
        <f t="shared" ca="1" si="2"/>
        <v>48</v>
      </c>
      <c r="E185">
        <v>4</v>
      </c>
      <c r="F185">
        <v>1</v>
      </c>
      <c r="G185">
        <v>1</v>
      </c>
      <c r="H185" t="s">
        <v>1</v>
      </c>
      <c r="I185" s="5">
        <v>250.02</v>
      </c>
      <c r="J185" t="s">
        <v>0</v>
      </c>
      <c r="K185" s="2">
        <v>42226</v>
      </c>
      <c r="L185" s="1">
        <v>7.7969694137573242</v>
      </c>
      <c r="M185" t="str">
        <f ca="1">IF(AND(Table1[[#This Row],[Age]]&gt;17,Table1[[#This Row],[Age]]&lt;76),"1","0")</f>
        <v>1</v>
      </c>
      <c r="N185">
        <f>1</f>
        <v>1</v>
      </c>
      <c r="O185">
        <f>IF(Table1[[#This Row],[Labdate]]="",0,IF(Table1[[#This Row],[Labvalue]]="",0,1))</f>
        <v>1</v>
      </c>
      <c r="P185">
        <f>IF(YEAR(Table1[[#This Row],[Labdate]]) = 2015,1,0)</f>
        <v>1</v>
      </c>
      <c r="Q185">
        <f>IF(SUM(Table1[[#This Row],[test completed]],Table1[[#This Row],[Year 2015]])=2,1,0)</f>
        <v>1</v>
      </c>
      <c r="R185">
        <f>IF(Table1[[#This Row],[Labvalue]]&lt;8,1,0)</f>
        <v>1</v>
      </c>
      <c r="S185">
        <f>IF(SUM(Table1[[#This Row],[Tested in 2015]],Table1[[#This Row],[Less than 8.0]])=2,1,0)</f>
        <v>1</v>
      </c>
    </row>
    <row r="186" spans="1:19" x14ac:dyDescent="0.2">
      <c r="A186">
        <v>1900</v>
      </c>
      <c r="B186" t="s">
        <v>3</v>
      </c>
      <c r="C186" s="2">
        <v>32605</v>
      </c>
      <c r="D186" s="3">
        <f t="shared" ca="1" si="2"/>
        <v>34</v>
      </c>
      <c r="E186">
        <v>4</v>
      </c>
      <c r="F186">
        <v>1</v>
      </c>
      <c r="G186">
        <v>4</v>
      </c>
      <c r="H186" t="s">
        <v>5</v>
      </c>
      <c r="I186" s="5">
        <v>250.02</v>
      </c>
      <c r="J186" t="s">
        <v>0</v>
      </c>
      <c r="K186" s="2"/>
      <c r="L186" s="1"/>
      <c r="M186" t="str">
        <f ca="1">IF(AND(Table1[[#This Row],[Age]]&gt;17,Table1[[#This Row],[Age]]&lt;76),"1","0")</f>
        <v>1</v>
      </c>
      <c r="N186">
        <f>1</f>
        <v>1</v>
      </c>
      <c r="O186">
        <f>IF(Table1[[#This Row],[Labdate]]="",0,IF(Table1[[#This Row],[Labvalue]]="",0,1))</f>
        <v>0</v>
      </c>
      <c r="P186">
        <f>IF(YEAR(Table1[[#This Row],[Labdate]]) = 2015,1,0)</f>
        <v>0</v>
      </c>
      <c r="Q186">
        <f>IF(SUM(Table1[[#This Row],[test completed]],Table1[[#This Row],[Year 2015]])=2,1,0)</f>
        <v>0</v>
      </c>
      <c r="R186">
        <f>IF(Table1[[#This Row],[Labvalue]]&lt;8,1,0)</f>
        <v>1</v>
      </c>
      <c r="S186">
        <f>IF(SUM(Table1[[#This Row],[Tested in 2015]],Table1[[#This Row],[Less than 8.0]])=2,1,0)</f>
        <v>0</v>
      </c>
    </row>
    <row r="187" spans="1:19" x14ac:dyDescent="0.2">
      <c r="A187">
        <v>1904</v>
      </c>
      <c r="B187" t="s">
        <v>2</v>
      </c>
      <c r="C187" s="2">
        <v>20868</v>
      </c>
      <c r="D187" s="3">
        <f t="shared" ca="1" si="2"/>
        <v>66</v>
      </c>
      <c r="E187">
        <v>4</v>
      </c>
      <c r="F187">
        <v>1</v>
      </c>
      <c r="G187">
        <v>1</v>
      </c>
      <c r="H187" t="s">
        <v>1</v>
      </c>
      <c r="I187" s="5">
        <v>250.02</v>
      </c>
      <c r="J187" t="s">
        <v>0</v>
      </c>
      <c r="K187" s="2">
        <v>42037</v>
      </c>
      <c r="L187" s="1">
        <v>8.8456640243530273</v>
      </c>
      <c r="M187" t="str">
        <f ca="1">IF(AND(Table1[[#This Row],[Age]]&gt;17,Table1[[#This Row],[Age]]&lt;76),"1","0")</f>
        <v>1</v>
      </c>
      <c r="N187">
        <f>1</f>
        <v>1</v>
      </c>
      <c r="O187">
        <f>IF(Table1[[#This Row],[Labdate]]="",0,IF(Table1[[#This Row],[Labvalue]]="",0,1))</f>
        <v>1</v>
      </c>
      <c r="P187">
        <f>IF(YEAR(Table1[[#This Row],[Labdate]]) = 2015,1,0)</f>
        <v>1</v>
      </c>
      <c r="Q187">
        <f>IF(SUM(Table1[[#This Row],[test completed]],Table1[[#This Row],[Year 2015]])=2,1,0)</f>
        <v>1</v>
      </c>
      <c r="R187">
        <f>IF(Table1[[#This Row],[Labvalue]]&lt;8,1,0)</f>
        <v>0</v>
      </c>
      <c r="S187">
        <f>IF(SUM(Table1[[#This Row],[Tested in 2015]],Table1[[#This Row],[Less than 8.0]])=2,1,0)</f>
        <v>0</v>
      </c>
    </row>
    <row r="188" spans="1:19" x14ac:dyDescent="0.2">
      <c r="A188">
        <v>1907</v>
      </c>
      <c r="B188" t="s">
        <v>2</v>
      </c>
      <c r="C188" s="2">
        <v>11782</v>
      </c>
      <c r="D188" s="3">
        <f t="shared" ca="1" si="2"/>
        <v>91</v>
      </c>
      <c r="E188">
        <v>4</v>
      </c>
      <c r="F188">
        <v>1</v>
      </c>
      <c r="G188">
        <v>1</v>
      </c>
      <c r="H188" t="s">
        <v>1</v>
      </c>
      <c r="I188" s="5">
        <v>250.02</v>
      </c>
      <c r="J188" t="s">
        <v>0</v>
      </c>
      <c r="K188" s="2">
        <v>42065</v>
      </c>
      <c r="L188" s="1">
        <v>5.8201336860656738</v>
      </c>
      <c r="M188" t="str">
        <f ca="1">IF(AND(Table1[[#This Row],[Age]]&gt;17,Table1[[#This Row],[Age]]&lt;76),"1","0")</f>
        <v>0</v>
      </c>
      <c r="N188">
        <f>1</f>
        <v>1</v>
      </c>
      <c r="O188">
        <f>IF(Table1[[#This Row],[Labdate]]="",0,IF(Table1[[#This Row],[Labvalue]]="",0,1))</f>
        <v>1</v>
      </c>
      <c r="P188">
        <f>IF(YEAR(Table1[[#This Row],[Labdate]]) = 2015,1,0)</f>
        <v>1</v>
      </c>
      <c r="Q188">
        <f>IF(SUM(Table1[[#This Row],[test completed]],Table1[[#This Row],[Year 2015]])=2,1,0)</f>
        <v>1</v>
      </c>
      <c r="R188">
        <f>IF(Table1[[#This Row],[Labvalue]]&lt;8,1,0)</f>
        <v>1</v>
      </c>
      <c r="S188">
        <f>IF(SUM(Table1[[#This Row],[Tested in 2015]],Table1[[#This Row],[Less than 8.0]])=2,1,0)</f>
        <v>1</v>
      </c>
    </row>
    <row r="189" spans="1:19" x14ac:dyDescent="0.2">
      <c r="A189">
        <v>1910</v>
      </c>
      <c r="B189" t="s">
        <v>3</v>
      </c>
      <c r="C189" s="2">
        <v>33567</v>
      </c>
      <c r="D189" s="3">
        <f t="shared" ca="1" si="2"/>
        <v>31</v>
      </c>
      <c r="E189">
        <v>4</v>
      </c>
      <c r="F189">
        <v>1</v>
      </c>
      <c r="G189">
        <v>1</v>
      </c>
      <c r="H189" t="s">
        <v>1</v>
      </c>
      <c r="I189" s="5">
        <v>250.02</v>
      </c>
      <c r="J189" t="s">
        <v>0</v>
      </c>
      <c r="K189" s="2">
        <v>42247</v>
      </c>
      <c r="L189" s="1">
        <v>8.2498960494995117</v>
      </c>
      <c r="M189" t="str">
        <f ca="1">IF(AND(Table1[[#This Row],[Age]]&gt;17,Table1[[#This Row],[Age]]&lt;76),"1","0")</f>
        <v>1</v>
      </c>
      <c r="N189">
        <f>1</f>
        <v>1</v>
      </c>
      <c r="O189">
        <f>IF(Table1[[#This Row],[Labdate]]="",0,IF(Table1[[#This Row],[Labvalue]]="",0,1))</f>
        <v>1</v>
      </c>
      <c r="P189">
        <f>IF(YEAR(Table1[[#This Row],[Labdate]]) = 2015,1,0)</f>
        <v>1</v>
      </c>
      <c r="Q189">
        <f>IF(SUM(Table1[[#This Row],[test completed]],Table1[[#This Row],[Year 2015]])=2,1,0)</f>
        <v>1</v>
      </c>
      <c r="R189">
        <f>IF(Table1[[#This Row],[Labvalue]]&lt;8,1,0)</f>
        <v>0</v>
      </c>
      <c r="S189">
        <f>IF(SUM(Table1[[#This Row],[Tested in 2015]],Table1[[#This Row],[Less than 8.0]])=2,1,0)</f>
        <v>0</v>
      </c>
    </row>
    <row r="190" spans="1:19" x14ac:dyDescent="0.2">
      <c r="A190">
        <v>1917</v>
      </c>
      <c r="B190" t="s">
        <v>3</v>
      </c>
      <c r="C190" s="2">
        <v>34030</v>
      </c>
      <c r="D190" s="3">
        <f t="shared" ca="1" si="2"/>
        <v>30</v>
      </c>
      <c r="E190">
        <v>4</v>
      </c>
      <c r="F190">
        <v>1</v>
      </c>
      <c r="G190">
        <v>1</v>
      </c>
      <c r="H190" t="s">
        <v>1</v>
      </c>
      <c r="I190" s="5">
        <v>250.02</v>
      </c>
      <c r="J190" t="s">
        <v>0</v>
      </c>
      <c r="K190" s="2">
        <v>41939</v>
      </c>
      <c r="L190" s="1">
        <v>7.4546561241149902</v>
      </c>
      <c r="M190" t="str">
        <f ca="1">IF(AND(Table1[[#This Row],[Age]]&gt;17,Table1[[#This Row],[Age]]&lt;76),"1","0")</f>
        <v>1</v>
      </c>
      <c r="N190">
        <f>1</f>
        <v>1</v>
      </c>
      <c r="O190">
        <f>IF(Table1[[#This Row],[Labdate]]="",0,IF(Table1[[#This Row],[Labvalue]]="",0,1))</f>
        <v>1</v>
      </c>
      <c r="P190">
        <f>IF(YEAR(Table1[[#This Row],[Labdate]]) = 2015,1,0)</f>
        <v>0</v>
      </c>
      <c r="Q190">
        <f>IF(SUM(Table1[[#This Row],[test completed]],Table1[[#This Row],[Year 2015]])=2,1,0)</f>
        <v>0</v>
      </c>
      <c r="R190">
        <f>IF(Table1[[#This Row],[Labvalue]]&lt;8,1,0)</f>
        <v>1</v>
      </c>
      <c r="S190">
        <f>IF(SUM(Table1[[#This Row],[Tested in 2015]],Table1[[#This Row],[Less than 8.0]])=2,1,0)</f>
        <v>0</v>
      </c>
    </row>
    <row r="191" spans="1:19" x14ac:dyDescent="0.2">
      <c r="A191">
        <v>1921</v>
      </c>
      <c r="B191" t="s">
        <v>3</v>
      </c>
      <c r="C191" s="2">
        <v>28225</v>
      </c>
      <c r="D191" s="3">
        <f t="shared" ca="1" si="2"/>
        <v>46</v>
      </c>
      <c r="E191">
        <v>4</v>
      </c>
      <c r="F191">
        <v>1</v>
      </c>
      <c r="G191">
        <v>1</v>
      </c>
      <c r="H191" t="s">
        <v>1</v>
      </c>
      <c r="I191" s="5">
        <v>250.02</v>
      </c>
      <c r="J191" t="s">
        <v>0</v>
      </c>
      <c r="K191" s="2">
        <v>42265</v>
      </c>
      <c r="L191" s="1">
        <v>7.4571981430053711</v>
      </c>
      <c r="M191" t="str">
        <f ca="1">IF(AND(Table1[[#This Row],[Age]]&gt;17,Table1[[#This Row],[Age]]&lt;76),"1","0")</f>
        <v>1</v>
      </c>
      <c r="N191">
        <f>1</f>
        <v>1</v>
      </c>
      <c r="O191">
        <f>IF(Table1[[#This Row],[Labdate]]="",0,IF(Table1[[#This Row],[Labvalue]]="",0,1))</f>
        <v>1</v>
      </c>
      <c r="P191">
        <f>IF(YEAR(Table1[[#This Row],[Labdate]]) = 2015,1,0)</f>
        <v>1</v>
      </c>
      <c r="Q191">
        <f>IF(SUM(Table1[[#This Row],[test completed]],Table1[[#This Row],[Year 2015]])=2,1,0)</f>
        <v>1</v>
      </c>
      <c r="R191">
        <f>IF(Table1[[#This Row],[Labvalue]]&lt;8,1,0)</f>
        <v>1</v>
      </c>
      <c r="S191">
        <f>IF(SUM(Table1[[#This Row],[Tested in 2015]],Table1[[#This Row],[Less than 8.0]])=2,1,0)</f>
        <v>1</v>
      </c>
    </row>
    <row r="192" spans="1:19" x14ac:dyDescent="0.2">
      <c r="A192">
        <v>1928</v>
      </c>
      <c r="B192" t="s">
        <v>2</v>
      </c>
      <c r="C192" s="2">
        <v>15029</v>
      </c>
      <c r="D192" s="3">
        <f t="shared" ca="1" si="2"/>
        <v>82</v>
      </c>
      <c r="E192">
        <v>4</v>
      </c>
      <c r="F192">
        <v>1</v>
      </c>
      <c r="G192">
        <v>1</v>
      </c>
      <c r="H192" t="s">
        <v>1</v>
      </c>
      <c r="I192" s="5">
        <v>250.02</v>
      </c>
      <c r="J192" t="s">
        <v>0</v>
      </c>
      <c r="K192" s="2">
        <v>42360</v>
      </c>
      <c r="L192" s="1">
        <v>6.379976749420166</v>
      </c>
      <c r="M192" t="str">
        <f ca="1">IF(AND(Table1[[#This Row],[Age]]&gt;17,Table1[[#This Row],[Age]]&lt;76),"1","0")</f>
        <v>0</v>
      </c>
      <c r="N192">
        <f>1</f>
        <v>1</v>
      </c>
      <c r="O192">
        <f>IF(Table1[[#This Row],[Labdate]]="",0,IF(Table1[[#This Row],[Labvalue]]="",0,1))</f>
        <v>1</v>
      </c>
      <c r="P192">
        <f>IF(YEAR(Table1[[#This Row],[Labdate]]) = 2015,1,0)</f>
        <v>1</v>
      </c>
      <c r="Q192">
        <f>IF(SUM(Table1[[#This Row],[test completed]],Table1[[#This Row],[Year 2015]])=2,1,0)</f>
        <v>1</v>
      </c>
      <c r="R192">
        <f>IF(Table1[[#This Row],[Labvalue]]&lt;8,1,0)</f>
        <v>1</v>
      </c>
      <c r="S192">
        <f>IF(SUM(Table1[[#This Row],[Tested in 2015]],Table1[[#This Row],[Less than 8.0]])=2,1,0)</f>
        <v>1</v>
      </c>
    </row>
    <row r="193" spans="1:19" x14ac:dyDescent="0.2">
      <c r="A193">
        <v>1944</v>
      </c>
      <c r="B193" t="s">
        <v>3</v>
      </c>
      <c r="C193" s="2">
        <v>38404</v>
      </c>
      <c r="D193" s="3">
        <f t="shared" ca="1" si="2"/>
        <v>18</v>
      </c>
      <c r="E193">
        <v>4</v>
      </c>
      <c r="F193">
        <v>1</v>
      </c>
      <c r="G193">
        <v>1</v>
      </c>
      <c r="H193" t="s">
        <v>1</v>
      </c>
      <c r="I193" s="5">
        <v>250.02</v>
      </c>
      <c r="J193" t="s">
        <v>0</v>
      </c>
      <c r="K193" s="2">
        <v>42285</v>
      </c>
      <c r="L193" s="1">
        <v>6.7337121963500977</v>
      </c>
      <c r="M193" t="str">
        <f ca="1">IF(AND(Table1[[#This Row],[Age]]&gt;17,Table1[[#This Row],[Age]]&lt;76),"1","0")</f>
        <v>1</v>
      </c>
      <c r="N193">
        <f>1</f>
        <v>1</v>
      </c>
      <c r="O193">
        <f>IF(Table1[[#This Row],[Labdate]]="",0,IF(Table1[[#This Row],[Labvalue]]="",0,1))</f>
        <v>1</v>
      </c>
      <c r="P193">
        <f>IF(YEAR(Table1[[#This Row],[Labdate]]) = 2015,1,0)</f>
        <v>1</v>
      </c>
      <c r="Q193">
        <f>IF(SUM(Table1[[#This Row],[test completed]],Table1[[#This Row],[Year 2015]])=2,1,0)</f>
        <v>1</v>
      </c>
      <c r="R193">
        <f>IF(Table1[[#This Row],[Labvalue]]&lt;8,1,0)</f>
        <v>1</v>
      </c>
      <c r="S193">
        <f>IF(SUM(Table1[[#This Row],[Tested in 2015]],Table1[[#This Row],[Less than 8.0]])=2,1,0)</f>
        <v>1</v>
      </c>
    </row>
    <row r="194" spans="1:19" x14ac:dyDescent="0.2">
      <c r="A194">
        <v>1953</v>
      </c>
      <c r="B194" t="s">
        <v>3</v>
      </c>
      <c r="C194" s="2">
        <v>34490</v>
      </c>
      <c r="D194" s="3">
        <f t="shared" ref="D194:D257" ca="1" si="3">INT((TODAY()-C194)/365)</f>
        <v>29</v>
      </c>
      <c r="E194">
        <v>4</v>
      </c>
      <c r="F194">
        <v>1</v>
      </c>
      <c r="G194">
        <v>1</v>
      </c>
      <c r="H194" t="s">
        <v>1</v>
      </c>
      <c r="I194" s="5">
        <v>250.02</v>
      </c>
      <c r="J194" t="s">
        <v>0</v>
      </c>
      <c r="K194" s="2">
        <v>42218</v>
      </c>
      <c r="L194" s="1">
        <v>9.760991096496582</v>
      </c>
      <c r="M194" t="str">
        <f ca="1">IF(AND(Table1[[#This Row],[Age]]&gt;17,Table1[[#This Row],[Age]]&lt;76),"1","0")</f>
        <v>1</v>
      </c>
      <c r="N194">
        <f>1</f>
        <v>1</v>
      </c>
      <c r="O194">
        <f>IF(Table1[[#This Row],[Labdate]]="",0,IF(Table1[[#This Row],[Labvalue]]="",0,1))</f>
        <v>1</v>
      </c>
      <c r="P194">
        <f>IF(YEAR(Table1[[#This Row],[Labdate]]) = 2015,1,0)</f>
        <v>1</v>
      </c>
      <c r="Q194">
        <f>IF(SUM(Table1[[#This Row],[test completed]],Table1[[#This Row],[Year 2015]])=2,1,0)</f>
        <v>1</v>
      </c>
      <c r="R194">
        <f>IF(Table1[[#This Row],[Labvalue]]&lt;8,1,0)</f>
        <v>0</v>
      </c>
      <c r="S194">
        <f>IF(SUM(Table1[[#This Row],[Tested in 2015]],Table1[[#This Row],[Less than 8.0]])=2,1,0)</f>
        <v>0</v>
      </c>
    </row>
    <row r="195" spans="1:19" x14ac:dyDescent="0.2">
      <c r="A195">
        <v>1971</v>
      </c>
      <c r="B195" t="s">
        <v>3</v>
      </c>
      <c r="C195" s="2">
        <v>11941</v>
      </c>
      <c r="D195" s="3">
        <f t="shared" ca="1" si="3"/>
        <v>90</v>
      </c>
      <c r="E195">
        <v>4</v>
      </c>
      <c r="F195">
        <v>1</v>
      </c>
      <c r="G195">
        <v>1</v>
      </c>
      <c r="H195" t="s">
        <v>1</v>
      </c>
      <c r="I195" s="5">
        <v>250.02</v>
      </c>
      <c r="J195" t="s">
        <v>0</v>
      </c>
      <c r="K195" s="2">
        <v>42025</v>
      </c>
      <c r="L195" s="1">
        <v>7.3160715103149414</v>
      </c>
      <c r="M195" t="str">
        <f ca="1">IF(AND(Table1[[#This Row],[Age]]&gt;17,Table1[[#This Row],[Age]]&lt;76),"1","0")</f>
        <v>0</v>
      </c>
      <c r="N195">
        <f>1</f>
        <v>1</v>
      </c>
      <c r="O195">
        <f>IF(Table1[[#This Row],[Labdate]]="",0,IF(Table1[[#This Row],[Labvalue]]="",0,1))</f>
        <v>1</v>
      </c>
      <c r="P195">
        <f>IF(YEAR(Table1[[#This Row],[Labdate]]) = 2015,1,0)</f>
        <v>1</v>
      </c>
      <c r="Q195">
        <f>IF(SUM(Table1[[#This Row],[test completed]],Table1[[#This Row],[Year 2015]])=2,1,0)</f>
        <v>1</v>
      </c>
      <c r="R195">
        <f>IF(Table1[[#This Row],[Labvalue]]&lt;8,1,0)</f>
        <v>1</v>
      </c>
      <c r="S195">
        <f>IF(SUM(Table1[[#This Row],[Tested in 2015]],Table1[[#This Row],[Less than 8.0]])=2,1,0)</f>
        <v>1</v>
      </c>
    </row>
    <row r="196" spans="1:19" x14ac:dyDescent="0.2">
      <c r="A196">
        <v>1977</v>
      </c>
      <c r="B196" t="s">
        <v>2</v>
      </c>
      <c r="C196" s="2">
        <v>27720</v>
      </c>
      <c r="D196" s="3">
        <f t="shared" ca="1" si="3"/>
        <v>47</v>
      </c>
      <c r="E196">
        <v>4</v>
      </c>
      <c r="F196">
        <v>1</v>
      </c>
      <c r="G196">
        <v>1</v>
      </c>
      <c r="H196" t="s">
        <v>1</v>
      </c>
      <c r="I196" s="5">
        <v>250.02</v>
      </c>
      <c r="J196" t="s">
        <v>0</v>
      </c>
      <c r="K196" s="2">
        <v>42141</v>
      </c>
      <c r="L196" s="1">
        <v>7.4072294235229492</v>
      </c>
      <c r="M196" t="str">
        <f ca="1">IF(AND(Table1[[#This Row],[Age]]&gt;17,Table1[[#This Row],[Age]]&lt;76),"1","0")</f>
        <v>1</v>
      </c>
      <c r="N196">
        <f>1</f>
        <v>1</v>
      </c>
      <c r="O196">
        <f>IF(Table1[[#This Row],[Labdate]]="",0,IF(Table1[[#This Row],[Labvalue]]="",0,1))</f>
        <v>1</v>
      </c>
      <c r="P196">
        <f>IF(YEAR(Table1[[#This Row],[Labdate]]) = 2015,1,0)</f>
        <v>1</v>
      </c>
      <c r="Q196">
        <f>IF(SUM(Table1[[#This Row],[test completed]],Table1[[#This Row],[Year 2015]])=2,1,0)</f>
        <v>1</v>
      </c>
      <c r="R196">
        <f>IF(Table1[[#This Row],[Labvalue]]&lt;8,1,0)</f>
        <v>1</v>
      </c>
      <c r="S196">
        <f>IF(SUM(Table1[[#This Row],[Tested in 2015]],Table1[[#This Row],[Less than 8.0]])=2,1,0)</f>
        <v>1</v>
      </c>
    </row>
    <row r="197" spans="1:19" x14ac:dyDescent="0.2">
      <c r="A197">
        <v>2014</v>
      </c>
      <c r="B197" t="s">
        <v>3</v>
      </c>
      <c r="C197" s="2">
        <v>10307</v>
      </c>
      <c r="D197" s="3">
        <f t="shared" ca="1" si="3"/>
        <v>95</v>
      </c>
      <c r="E197">
        <v>4</v>
      </c>
      <c r="F197">
        <v>1</v>
      </c>
      <c r="G197">
        <v>1</v>
      </c>
      <c r="H197" t="s">
        <v>1</v>
      </c>
      <c r="I197" s="5">
        <v>250.73</v>
      </c>
      <c r="J197" t="s">
        <v>0</v>
      </c>
      <c r="K197" s="2">
        <v>41781</v>
      </c>
      <c r="L197" s="1">
        <v>9.5949106216430664</v>
      </c>
      <c r="M197" t="str">
        <f ca="1">IF(AND(Table1[[#This Row],[Age]]&gt;17,Table1[[#This Row],[Age]]&lt;76),"1","0")</f>
        <v>0</v>
      </c>
      <c r="N197">
        <f>1</f>
        <v>1</v>
      </c>
      <c r="O197">
        <f>IF(Table1[[#This Row],[Labdate]]="",0,IF(Table1[[#This Row],[Labvalue]]="",0,1))</f>
        <v>1</v>
      </c>
      <c r="P197">
        <f>IF(YEAR(Table1[[#This Row],[Labdate]]) = 2015,1,0)</f>
        <v>0</v>
      </c>
      <c r="Q197">
        <f>IF(SUM(Table1[[#This Row],[test completed]],Table1[[#This Row],[Year 2015]])=2,1,0)</f>
        <v>0</v>
      </c>
      <c r="R197">
        <f>IF(Table1[[#This Row],[Labvalue]]&lt;8,1,0)</f>
        <v>0</v>
      </c>
      <c r="S197">
        <f>IF(SUM(Table1[[#This Row],[Tested in 2015]],Table1[[#This Row],[Less than 8.0]])=2,1,0)</f>
        <v>0</v>
      </c>
    </row>
    <row r="198" spans="1:19" x14ac:dyDescent="0.2">
      <c r="A198">
        <v>2018</v>
      </c>
      <c r="B198" t="s">
        <v>3</v>
      </c>
      <c r="C198" s="2">
        <v>20055</v>
      </c>
      <c r="D198" s="3">
        <f t="shared" ca="1" si="3"/>
        <v>68</v>
      </c>
      <c r="E198">
        <v>4</v>
      </c>
      <c r="F198">
        <v>1</v>
      </c>
      <c r="G198">
        <v>1</v>
      </c>
      <c r="H198" t="s">
        <v>1</v>
      </c>
      <c r="I198" s="5">
        <v>250.02</v>
      </c>
      <c r="J198" t="s">
        <v>0</v>
      </c>
      <c r="K198" s="2">
        <v>42137</v>
      </c>
      <c r="L198" s="1">
        <v>6.4649004936218262</v>
      </c>
      <c r="M198" t="str">
        <f ca="1">IF(AND(Table1[[#This Row],[Age]]&gt;17,Table1[[#This Row],[Age]]&lt;76),"1","0")</f>
        <v>1</v>
      </c>
      <c r="N198">
        <f>1</f>
        <v>1</v>
      </c>
      <c r="O198">
        <f>IF(Table1[[#This Row],[Labdate]]="",0,IF(Table1[[#This Row],[Labvalue]]="",0,1))</f>
        <v>1</v>
      </c>
      <c r="P198">
        <f>IF(YEAR(Table1[[#This Row],[Labdate]]) = 2015,1,0)</f>
        <v>1</v>
      </c>
      <c r="Q198">
        <f>IF(SUM(Table1[[#This Row],[test completed]],Table1[[#This Row],[Year 2015]])=2,1,0)</f>
        <v>1</v>
      </c>
      <c r="R198">
        <f>IF(Table1[[#This Row],[Labvalue]]&lt;8,1,0)</f>
        <v>1</v>
      </c>
      <c r="S198">
        <f>IF(SUM(Table1[[#This Row],[Tested in 2015]],Table1[[#This Row],[Less than 8.0]])=2,1,0)</f>
        <v>1</v>
      </c>
    </row>
    <row r="199" spans="1:19" x14ac:dyDescent="0.2">
      <c r="A199">
        <v>2028</v>
      </c>
      <c r="B199" t="s">
        <v>2</v>
      </c>
      <c r="C199" s="2">
        <v>9251</v>
      </c>
      <c r="D199" s="3">
        <f t="shared" ca="1" si="3"/>
        <v>98</v>
      </c>
      <c r="E199">
        <v>4</v>
      </c>
      <c r="F199">
        <v>1</v>
      </c>
      <c r="G199">
        <v>1</v>
      </c>
      <c r="H199" t="s">
        <v>1</v>
      </c>
      <c r="I199" s="5">
        <v>250.73</v>
      </c>
      <c r="J199" t="s">
        <v>0</v>
      </c>
      <c r="K199" s="2">
        <v>42271</v>
      </c>
      <c r="L199" s="1">
        <v>9.7178325653076172</v>
      </c>
      <c r="M199" t="str">
        <f ca="1">IF(AND(Table1[[#This Row],[Age]]&gt;17,Table1[[#This Row],[Age]]&lt;76),"1","0")</f>
        <v>0</v>
      </c>
      <c r="N199">
        <f>1</f>
        <v>1</v>
      </c>
      <c r="O199">
        <f>IF(Table1[[#This Row],[Labdate]]="",0,IF(Table1[[#This Row],[Labvalue]]="",0,1))</f>
        <v>1</v>
      </c>
      <c r="P199">
        <f>IF(YEAR(Table1[[#This Row],[Labdate]]) = 2015,1,0)</f>
        <v>1</v>
      </c>
      <c r="Q199">
        <f>IF(SUM(Table1[[#This Row],[test completed]],Table1[[#This Row],[Year 2015]])=2,1,0)</f>
        <v>1</v>
      </c>
      <c r="R199">
        <f>IF(Table1[[#This Row],[Labvalue]]&lt;8,1,0)</f>
        <v>0</v>
      </c>
      <c r="S199">
        <f>IF(SUM(Table1[[#This Row],[Tested in 2015]],Table1[[#This Row],[Less than 8.0]])=2,1,0)</f>
        <v>0</v>
      </c>
    </row>
    <row r="200" spans="1:19" x14ac:dyDescent="0.2">
      <c r="A200">
        <v>2034</v>
      </c>
      <c r="B200" t="s">
        <v>3</v>
      </c>
      <c r="C200" s="2">
        <v>33849</v>
      </c>
      <c r="D200" s="3">
        <f t="shared" ca="1" si="3"/>
        <v>30</v>
      </c>
      <c r="E200">
        <v>4</v>
      </c>
      <c r="F200">
        <v>1</v>
      </c>
      <c r="G200">
        <v>1</v>
      </c>
      <c r="H200" t="s">
        <v>1</v>
      </c>
      <c r="I200" s="5">
        <v>250.02</v>
      </c>
      <c r="J200" t="s">
        <v>0</v>
      </c>
      <c r="K200" s="2">
        <v>42118</v>
      </c>
      <c r="L200" s="1">
        <v>8.199284553527832</v>
      </c>
      <c r="M200" t="str">
        <f ca="1">IF(AND(Table1[[#This Row],[Age]]&gt;17,Table1[[#This Row],[Age]]&lt;76),"1","0")</f>
        <v>1</v>
      </c>
      <c r="N200">
        <f>1</f>
        <v>1</v>
      </c>
      <c r="O200">
        <f>IF(Table1[[#This Row],[Labdate]]="",0,IF(Table1[[#This Row],[Labvalue]]="",0,1))</f>
        <v>1</v>
      </c>
      <c r="P200">
        <f>IF(YEAR(Table1[[#This Row],[Labdate]]) = 2015,1,0)</f>
        <v>1</v>
      </c>
      <c r="Q200">
        <f>IF(SUM(Table1[[#This Row],[test completed]],Table1[[#This Row],[Year 2015]])=2,1,0)</f>
        <v>1</v>
      </c>
      <c r="R200">
        <f>IF(Table1[[#This Row],[Labvalue]]&lt;8,1,0)</f>
        <v>0</v>
      </c>
      <c r="S200">
        <f>IF(SUM(Table1[[#This Row],[Tested in 2015]],Table1[[#This Row],[Less than 8.0]])=2,1,0)</f>
        <v>0</v>
      </c>
    </row>
    <row r="201" spans="1:19" x14ac:dyDescent="0.2">
      <c r="A201">
        <v>2045</v>
      </c>
      <c r="B201" t="s">
        <v>2</v>
      </c>
      <c r="C201" s="2">
        <v>22733</v>
      </c>
      <c r="D201" s="3">
        <f t="shared" ca="1" si="3"/>
        <v>61</v>
      </c>
      <c r="E201">
        <v>4</v>
      </c>
      <c r="F201">
        <v>1</v>
      </c>
      <c r="G201">
        <v>1</v>
      </c>
      <c r="H201" t="s">
        <v>1</v>
      </c>
      <c r="I201" s="5">
        <v>250.02</v>
      </c>
      <c r="J201" t="s">
        <v>0</v>
      </c>
      <c r="K201" s="2">
        <v>41866</v>
      </c>
      <c r="L201" s="1">
        <v>6.7606749534606934</v>
      </c>
      <c r="M201" t="str">
        <f ca="1">IF(AND(Table1[[#This Row],[Age]]&gt;17,Table1[[#This Row],[Age]]&lt;76),"1","0")</f>
        <v>1</v>
      </c>
      <c r="N201">
        <f>1</f>
        <v>1</v>
      </c>
      <c r="O201">
        <f>IF(Table1[[#This Row],[Labdate]]="",0,IF(Table1[[#This Row],[Labvalue]]="",0,1))</f>
        <v>1</v>
      </c>
      <c r="P201">
        <f>IF(YEAR(Table1[[#This Row],[Labdate]]) = 2015,1,0)</f>
        <v>0</v>
      </c>
      <c r="Q201">
        <f>IF(SUM(Table1[[#This Row],[test completed]],Table1[[#This Row],[Year 2015]])=2,1,0)</f>
        <v>0</v>
      </c>
      <c r="R201">
        <f>IF(Table1[[#This Row],[Labvalue]]&lt;8,1,0)</f>
        <v>1</v>
      </c>
      <c r="S201">
        <f>IF(SUM(Table1[[#This Row],[Tested in 2015]],Table1[[#This Row],[Less than 8.0]])=2,1,0)</f>
        <v>0</v>
      </c>
    </row>
    <row r="202" spans="1:19" x14ac:dyDescent="0.2">
      <c r="A202">
        <v>2061</v>
      </c>
      <c r="B202" t="s">
        <v>2</v>
      </c>
      <c r="C202" s="2">
        <v>12792</v>
      </c>
      <c r="D202" s="3">
        <f t="shared" ca="1" si="3"/>
        <v>88</v>
      </c>
      <c r="E202">
        <v>4</v>
      </c>
      <c r="F202">
        <v>1</v>
      </c>
      <c r="G202">
        <v>1</v>
      </c>
      <c r="H202" t="s">
        <v>1</v>
      </c>
      <c r="I202" s="5">
        <v>250.02</v>
      </c>
      <c r="J202" t="s">
        <v>0</v>
      </c>
      <c r="K202" s="2">
        <v>41991</v>
      </c>
      <c r="L202" s="1">
        <v>7.3248438835144043</v>
      </c>
      <c r="M202" t="str">
        <f ca="1">IF(AND(Table1[[#This Row],[Age]]&gt;17,Table1[[#This Row],[Age]]&lt;76),"1","0")</f>
        <v>0</v>
      </c>
      <c r="N202">
        <f>1</f>
        <v>1</v>
      </c>
      <c r="O202">
        <f>IF(Table1[[#This Row],[Labdate]]="",0,IF(Table1[[#This Row],[Labvalue]]="",0,1))</f>
        <v>1</v>
      </c>
      <c r="P202">
        <f>IF(YEAR(Table1[[#This Row],[Labdate]]) = 2015,1,0)</f>
        <v>0</v>
      </c>
      <c r="Q202">
        <f>IF(SUM(Table1[[#This Row],[test completed]],Table1[[#This Row],[Year 2015]])=2,1,0)</f>
        <v>0</v>
      </c>
      <c r="R202">
        <f>IF(Table1[[#This Row],[Labvalue]]&lt;8,1,0)</f>
        <v>1</v>
      </c>
      <c r="S202">
        <f>IF(SUM(Table1[[#This Row],[Tested in 2015]],Table1[[#This Row],[Less than 8.0]])=2,1,0)</f>
        <v>0</v>
      </c>
    </row>
    <row r="203" spans="1:19" x14ac:dyDescent="0.2">
      <c r="A203">
        <v>2068</v>
      </c>
      <c r="B203" t="s">
        <v>2</v>
      </c>
      <c r="C203" s="2">
        <v>25912</v>
      </c>
      <c r="D203" s="3">
        <f t="shared" ca="1" si="3"/>
        <v>52</v>
      </c>
      <c r="E203">
        <v>4</v>
      </c>
      <c r="F203">
        <v>1</v>
      </c>
      <c r="G203">
        <v>1</v>
      </c>
      <c r="H203" t="s">
        <v>1</v>
      </c>
      <c r="I203" s="5">
        <v>250.02</v>
      </c>
      <c r="J203" t="s">
        <v>0</v>
      </c>
      <c r="K203" s="2">
        <v>42239</v>
      </c>
      <c r="L203" s="1">
        <v>6.1021966934204102</v>
      </c>
      <c r="M203" t="str">
        <f ca="1">IF(AND(Table1[[#This Row],[Age]]&gt;17,Table1[[#This Row],[Age]]&lt;76),"1","0")</f>
        <v>1</v>
      </c>
      <c r="N203">
        <f>1</f>
        <v>1</v>
      </c>
      <c r="O203">
        <f>IF(Table1[[#This Row],[Labdate]]="",0,IF(Table1[[#This Row],[Labvalue]]="",0,1))</f>
        <v>1</v>
      </c>
      <c r="P203">
        <f>IF(YEAR(Table1[[#This Row],[Labdate]]) = 2015,1,0)</f>
        <v>1</v>
      </c>
      <c r="Q203">
        <f>IF(SUM(Table1[[#This Row],[test completed]],Table1[[#This Row],[Year 2015]])=2,1,0)</f>
        <v>1</v>
      </c>
      <c r="R203">
        <f>IF(Table1[[#This Row],[Labvalue]]&lt;8,1,0)</f>
        <v>1</v>
      </c>
      <c r="S203">
        <f>IF(SUM(Table1[[#This Row],[Tested in 2015]],Table1[[#This Row],[Less than 8.0]])=2,1,0)</f>
        <v>1</v>
      </c>
    </row>
    <row r="204" spans="1:19" x14ac:dyDescent="0.2">
      <c r="A204">
        <v>2075</v>
      </c>
      <c r="B204" t="s">
        <v>2</v>
      </c>
      <c r="C204" s="2">
        <v>12465</v>
      </c>
      <c r="D204" s="3">
        <f t="shared" ca="1" si="3"/>
        <v>89</v>
      </c>
      <c r="E204">
        <v>4</v>
      </c>
      <c r="F204">
        <v>1</v>
      </c>
      <c r="G204">
        <v>1</v>
      </c>
      <c r="H204" t="s">
        <v>1</v>
      </c>
      <c r="I204" s="5">
        <v>250.02</v>
      </c>
      <c r="J204" t="s">
        <v>0</v>
      </c>
      <c r="K204" s="2">
        <v>42197</v>
      </c>
      <c r="L204" s="1">
        <v>9.4815816879272461</v>
      </c>
      <c r="M204" t="str">
        <f ca="1">IF(AND(Table1[[#This Row],[Age]]&gt;17,Table1[[#This Row],[Age]]&lt;76),"1","0")</f>
        <v>0</v>
      </c>
      <c r="N204">
        <f>1</f>
        <v>1</v>
      </c>
      <c r="O204">
        <f>IF(Table1[[#This Row],[Labdate]]="",0,IF(Table1[[#This Row],[Labvalue]]="",0,1))</f>
        <v>1</v>
      </c>
      <c r="P204">
        <f>IF(YEAR(Table1[[#This Row],[Labdate]]) = 2015,1,0)</f>
        <v>1</v>
      </c>
      <c r="Q204">
        <f>IF(SUM(Table1[[#This Row],[test completed]],Table1[[#This Row],[Year 2015]])=2,1,0)</f>
        <v>1</v>
      </c>
      <c r="R204">
        <f>IF(Table1[[#This Row],[Labvalue]]&lt;8,1,0)</f>
        <v>0</v>
      </c>
      <c r="S204">
        <f>IF(SUM(Table1[[#This Row],[Tested in 2015]],Table1[[#This Row],[Less than 8.0]])=2,1,0)</f>
        <v>0</v>
      </c>
    </row>
    <row r="205" spans="1:19" x14ac:dyDescent="0.2">
      <c r="A205">
        <v>2080</v>
      </c>
      <c r="B205" t="s">
        <v>2</v>
      </c>
      <c r="C205" s="2">
        <v>13735</v>
      </c>
      <c r="D205" s="3">
        <f t="shared" ca="1" si="3"/>
        <v>85</v>
      </c>
      <c r="E205">
        <v>4</v>
      </c>
      <c r="F205">
        <v>1</v>
      </c>
      <c r="G205">
        <v>1</v>
      </c>
      <c r="H205" t="s">
        <v>1</v>
      </c>
      <c r="I205" s="5">
        <v>250.02</v>
      </c>
      <c r="J205" t="s">
        <v>0</v>
      </c>
      <c r="K205" s="2">
        <v>41766</v>
      </c>
      <c r="L205" s="1">
        <v>8.9116973876953125</v>
      </c>
      <c r="M205" t="str">
        <f ca="1">IF(AND(Table1[[#This Row],[Age]]&gt;17,Table1[[#This Row],[Age]]&lt;76),"1","0")</f>
        <v>0</v>
      </c>
      <c r="N205">
        <f>1</f>
        <v>1</v>
      </c>
      <c r="O205">
        <f>IF(Table1[[#This Row],[Labdate]]="",0,IF(Table1[[#This Row],[Labvalue]]="",0,1))</f>
        <v>1</v>
      </c>
      <c r="P205">
        <f>IF(YEAR(Table1[[#This Row],[Labdate]]) = 2015,1,0)</f>
        <v>0</v>
      </c>
      <c r="Q205">
        <f>IF(SUM(Table1[[#This Row],[test completed]],Table1[[#This Row],[Year 2015]])=2,1,0)</f>
        <v>0</v>
      </c>
      <c r="R205">
        <f>IF(Table1[[#This Row],[Labvalue]]&lt;8,1,0)</f>
        <v>0</v>
      </c>
      <c r="S205">
        <f>IF(SUM(Table1[[#This Row],[Tested in 2015]],Table1[[#This Row],[Less than 8.0]])=2,1,0)</f>
        <v>0</v>
      </c>
    </row>
    <row r="206" spans="1:19" x14ac:dyDescent="0.2">
      <c r="A206">
        <v>2083</v>
      </c>
      <c r="B206" t="s">
        <v>2</v>
      </c>
      <c r="C206" s="2">
        <v>36866</v>
      </c>
      <c r="D206" s="3">
        <f t="shared" ca="1" si="3"/>
        <v>22</v>
      </c>
      <c r="E206">
        <v>4</v>
      </c>
      <c r="F206">
        <v>1</v>
      </c>
      <c r="G206">
        <v>1</v>
      </c>
      <c r="H206" t="s">
        <v>1</v>
      </c>
      <c r="I206" s="5">
        <v>250.02</v>
      </c>
      <c r="J206" t="s">
        <v>0</v>
      </c>
      <c r="K206" s="2">
        <v>41802</v>
      </c>
      <c r="L206" s="1">
        <v>7.6005630493164062</v>
      </c>
      <c r="M206" t="str">
        <f ca="1">IF(AND(Table1[[#This Row],[Age]]&gt;17,Table1[[#This Row],[Age]]&lt;76),"1","0")</f>
        <v>1</v>
      </c>
      <c r="N206">
        <f>1</f>
        <v>1</v>
      </c>
      <c r="O206">
        <f>IF(Table1[[#This Row],[Labdate]]="",0,IF(Table1[[#This Row],[Labvalue]]="",0,1))</f>
        <v>1</v>
      </c>
      <c r="P206">
        <f>IF(YEAR(Table1[[#This Row],[Labdate]]) = 2015,1,0)</f>
        <v>0</v>
      </c>
      <c r="Q206">
        <f>IF(SUM(Table1[[#This Row],[test completed]],Table1[[#This Row],[Year 2015]])=2,1,0)</f>
        <v>0</v>
      </c>
      <c r="R206">
        <f>IF(Table1[[#This Row],[Labvalue]]&lt;8,1,0)</f>
        <v>1</v>
      </c>
      <c r="S206">
        <f>IF(SUM(Table1[[#This Row],[Tested in 2015]],Table1[[#This Row],[Less than 8.0]])=2,1,0)</f>
        <v>0</v>
      </c>
    </row>
    <row r="207" spans="1:19" x14ac:dyDescent="0.2">
      <c r="A207">
        <v>2092</v>
      </c>
      <c r="B207" t="s">
        <v>3</v>
      </c>
      <c r="C207" s="2">
        <v>23928</v>
      </c>
      <c r="D207" s="3">
        <f t="shared" ca="1" si="3"/>
        <v>57</v>
      </c>
      <c r="E207">
        <v>4</v>
      </c>
      <c r="F207">
        <v>1</v>
      </c>
      <c r="G207">
        <v>1</v>
      </c>
      <c r="H207" t="s">
        <v>1</v>
      </c>
      <c r="I207" s="5">
        <v>250.02</v>
      </c>
      <c r="J207" t="s">
        <v>0</v>
      </c>
      <c r="K207" s="2">
        <v>42087</v>
      </c>
      <c r="L207" s="1">
        <v>6.4685554504394531</v>
      </c>
      <c r="M207" t="str">
        <f ca="1">IF(AND(Table1[[#This Row],[Age]]&gt;17,Table1[[#This Row],[Age]]&lt;76),"1","0")</f>
        <v>1</v>
      </c>
      <c r="N207">
        <f>1</f>
        <v>1</v>
      </c>
      <c r="O207">
        <f>IF(Table1[[#This Row],[Labdate]]="",0,IF(Table1[[#This Row],[Labvalue]]="",0,1))</f>
        <v>1</v>
      </c>
      <c r="P207">
        <f>IF(YEAR(Table1[[#This Row],[Labdate]]) = 2015,1,0)</f>
        <v>1</v>
      </c>
      <c r="Q207">
        <f>IF(SUM(Table1[[#This Row],[test completed]],Table1[[#This Row],[Year 2015]])=2,1,0)</f>
        <v>1</v>
      </c>
      <c r="R207">
        <f>IF(Table1[[#This Row],[Labvalue]]&lt;8,1,0)</f>
        <v>1</v>
      </c>
      <c r="S207">
        <f>IF(SUM(Table1[[#This Row],[Tested in 2015]],Table1[[#This Row],[Less than 8.0]])=2,1,0)</f>
        <v>1</v>
      </c>
    </row>
    <row r="208" spans="1:19" x14ac:dyDescent="0.2">
      <c r="A208">
        <v>2099</v>
      </c>
      <c r="B208" t="s">
        <v>3</v>
      </c>
      <c r="C208" s="2">
        <v>18503</v>
      </c>
      <c r="D208" s="3">
        <f t="shared" ca="1" si="3"/>
        <v>72</v>
      </c>
      <c r="E208">
        <v>4</v>
      </c>
      <c r="F208">
        <v>1</v>
      </c>
      <c r="G208">
        <v>1</v>
      </c>
      <c r="H208" t="s">
        <v>1</v>
      </c>
      <c r="I208" s="5">
        <v>250.02</v>
      </c>
      <c r="J208" t="s">
        <v>0</v>
      </c>
      <c r="K208" s="2">
        <v>42235</v>
      </c>
      <c r="L208" s="1">
        <v>6.3413324356079102</v>
      </c>
      <c r="M208" t="str">
        <f ca="1">IF(AND(Table1[[#This Row],[Age]]&gt;17,Table1[[#This Row],[Age]]&lt;76),"1","0")</f>
        <v>1</v>
      </c>
      <c r="N208">
        <f>1</f>
        <v>1</v>
      </c>
      <c r="O208">
        <f>IF(Table1[[#This Row],[Labdate]]="",0,IF(Table1[[#This Row],[Labvalue]]="",0,1))</f>
        <v>1</v>
      </c>
      <c r="P208">
        <f>IF(YEAR(Table1[[#This Row],[Labdate]]) = 2015,1,0)</f>
        <v>1</v>
      </c>
      <c r="Q208">
        <f>IF(SUM(Table1[[#This Row],[test completed]],Table1[[#This Row],[Year 2015]])=2,1,0)</f>
        <v>1</v>
      </c>
      <c r="R208">
        <f>IF(Table1[[#This Row],[Labvalue]]&lt;8,1,0)</f>
        <v>1</v>
      </c>
      <c r="S208">
        <f>IF(SUM(Table1[[#This Row],[Tested in 2015]],Table1[[#This Row],[Less than 8.0]])=2,1,0)</f>
        <v>1</v>
      </c>
    </row>
    <row r="209" spans="1:19" x14ac:dyDescent="0.2">
      <c r="A209">
        <v>2111</v>
      </c>
      <c r="B209" t="s">
        <v>2</v>
      </c>
      <c r="C209" s="2">
        <v>13149</v>
      </c>
      <c r="D209" s="3">
        <f t="shared" ca="1" si="3"/>
        <v>87</v>
      </c>
      <c r="E209">
        <v>4</v>
      </c>
      <c r="F209">
        <v>1</v>
      </c>
      <c r="G209">
        <v>1</v>
      </c>
      <c r="H209" t="s">
        <v>1</v>
      </c>
      <c r="I209" s="5">
        <v>250.02</v>
      </c>
      <c r="J209" t="s">
        <v>0</v>
      </c>
      <c r="K209" s="2">
        <v>42052</v>
      </c>
      <c r="L209" s="1">
        <v>9.1240682601928711</v>
      </c>
      <c r="M209" t="str">
        <f ca="1">IF(AND(Table1[[#This Row],[Age]]&gt;17,Table1[[#This Row],[Age]]&lt;76),"1","0")</f>
        <v>0</v>
      </c>
      <c r="N209">
        <f>1</f>
        <v>1</v>
      </c>
      <c r="O209">
        <f>IF(Table1[[#This Row],[Labdate]]="",0,IF(Table1[[#This Row],[Labvalue]]="",0,1))</f>
        <v>1</v>
      </c>
      <c r="P209">
        <f>IF(YEAR(Table1[[#This Row],[Labdate]]) = 2015,1,0)</f>
        <v>1</v>
      </c>
      <c r="Q209">
        <f>IF(SUM(Table1[[#This Row],[test completed]],Table1[[#This Row],[Year 2015]])=2,1,0)</f>
        <v>1</v>
      </c>
      <c r="R209">
        <f>IF(Table1[[#This Row],[Labvalue]]&lt;8,1,0)</f>
        <v>0</v>
      </c>
      <c r="S209">
        <f>IF(SUM(Table1[[#This Row],[Tested in 2015]],Table1[[#This Row],[Less than 8.0]])=2,1,0)</f>
        <v>0</v>
      </c>
    </row>
    <row r="210" spans="1:19" x14ac:dyDescent="0.2">
      <c r="A210">
        <v>2116</v>
      </c>
      <c r="B210" t="s">
        <v>3</v>
      </c>
      <c r="C210" s="2">
        <v>38089</v>
      </c>
      <c r="D210" s="3">
        <f t="shared" ca="1" si="3"/>
        <v>19</v>
      </c>
      <c r="E210">
        <v>4</v>
      </c>
      <c r="F210">
        <v>1</v>
      </c>
      <c r="G210">
        <v>1</v>
      </c>
      <c r="H210" t="s">
        <v>1</v>
      </c>
      <c r="I210" s="5">
        <v>250.02</v>
      </c>
      <c r="J210" t="s">
        <v>0</v>
      </c>
      <c r="K210" s="2">
        <v>41800</v>
      </c>
      <c r="L210" s="1">
        <v>7.4984908103942871</v>
      </c>
      <c r="M210" t="str">
        <f ca="1">IF(AND(Table1[[#This Row],[Age]]&gt;17,Table1[[#This Row],[Age]]&lt;76),"1","0")</f>
        <v>1</v>
      </c>
      <c r="N210">
        <f>1</f>
        <v>1</v>
      </c>
      <c r="O210">
        <f>IF(Table1[[#This Row],[Labdate]]="",0,IF(Table1[[#This Row],[Labvalue]]="",0,1))</f>
        <v>1</v>
      </c>
      <c r="P210">
        <f>IF(YEAR(Table1[[#This Row],[Labdate]]) = 2015,1,0)</f>
        <v>0</v>
      </c>
      <c r="Q210">
        <f>IF(SUM(Table1[[#This Row],[test completed]],Table1[[#This Row],[Year 2015]])=2,1,0)</f>
        <v>0</v>
      </c>
      <c r="R210">
        <f>IF(Table1[[#This Row],[Labvalue]]&lt;8,1,0)</f>
        <v>1</v>
      </c>
      <c r="S210">
        <f>IF(SUM(Table1[[#This Row],[Tested in 2015]],Table1[[#This Row],[Less than 8.0]])=2,1,0)</f>
        <v>0</v>
      </c>
    </row>
    <row r="211" spans="1:19" x14ac:dyDescent="0.2">
      <c r="A211">
        <v>2127</v>
      </c>
      <c r="B211" t="s">
        <v>3</v>
      </c>
      <c r="C211" s="2">
        <v>32884</v>
      </c>
      <c r="D211" s="3">
        <f t="shared" ca="1" si="3"/>
        <v>33</v>
      </c>
      <c r="E211">
        <v>4</v>
      </c>
      <c r="F211">
        <v>1</v>
      </c>
      <c r="G211">
        <v>2</v>
      </c>
      <c r="H211" t="s">
        <v>6</v>
      </c>
      <c r="I211" s="5">
        <v>250.02</v>
      </c>
      <c r="J211" t="s">
        <v>0</v>
      </c>
      <c r="K211" s="2">
        <v>42365</v>
      </c>
      <c r="L211" s="1">
        <v>7.2627401351928711</v>
      </c>
      <c r="M211" t="str">
        <f ca="1">IF(AND(Table1[[#This Row],[Age]]&gt;17,Table1[[#This Row],[Age]]&lt;76),"1","0")</f>
        <v>1</v>
      </c>
      <c r="N211">
        <f>1</f>
        <v>1</v>
      </c>
      <c r="O211">
        <f>IF(Table1[[#This Row],[Labdate]]="",0,IF(Table1[[#This Row],[Labvalue]]="",0,1))</f>
        <v>1</v>
      </c>
      <c r="P211">
        <f>IF(YEAR(Table1[[#This Row],[Labdate]]) = 2015,1,0)</f>
        <v>1</v>
      </c>
      <c r="Q211">
        <f>IF(SUM(Table1[[#This Row],[test completed]],Table1[[#This Row],[Year 2015]])=2,1,0)</f>
        <v>1</v>
      </c>
      <c r="R211">
        <f>IF(Table1[[#This Row],[Labvalue]]&lt;8,1,0)</f>
        <v>1</v>
      </c>
      <c r="S211">
        <f>IF(SUM(Table1[[#This Row],[Tested in 2015]],Table1[[#This Row],[Less than 8.0]])=2,1,0)</f>
        <v>1</v>
      </c>
    </row>
    <row r="212" spans="1:19" x14ac:dyDescent="0.2">
      <c r="A212">
        <v>2167</v>
      </c>
      <c r="B212" t="s">
        <v>3</v>
      </c>
      <c r="C212" s="2">
        <v>28558</v>
      </c>
      <c r="D212" s="3">
        <f t="shared" ca="1" si="3"/>
        <v>45</v>
      </c>
      <c r="E212">
        <v>4</v>
      </c>
      <c r="F212">
        <v>1</v>
      </c>
      <c r="G212">
        <v>1</v>
      </c>
      <c r="H212" t="s">
        <v>1</v>
      </c>
      <c r="I212" s="5">
        <v>250.02</v>
      </c>
      <c r="J212" t="s">
        <v>0</v>
      </c>
      <c r="K212" s="2">
        <v>41858</v>
      </c>
      <c r="L212" s="1">
        <v>6.951289176940918</v>
      </c>
      <c r="M212" t="str">
        <f ca="1">IF(AND(Table1[[#This Row],[Age]]&gt;17,Table1[[#This Row],[Age]]&lt;76),"1","0")</f>
        <v>1</v>
      </c>
      <c r="N212">
        <f>1</f>
        <v>1</v>
      </c>
      <c r="O212">
        <f>IF(Table1[[#This Row],[Labdate]]="",0,IF(Table1[[#This Row],[Labvalue]]="",0,1))</f>
        <v>1</v>
      </c>
      <c r="P212">
        <f>IF(YEAR(Table1[[#This Row],[Labdate]]) = 2015,1,0)</f>
        <v>0</v>
      </c>
      <c r="Q212">
        <f>IF(SUM(Table1[[#This Row],[test completed]],Table1[[#This Row],[Year 2015]])=2,1,0)</f>
        <v>0</v>
      </c>
      <c r="R212">
        <f>IF(Table1[[#This Row],[Labvalue]]&lt;8,1,0)</f>
        <v>1</v>
      </c>
      <c r="S212">
        <f>IF(SUM(Table1[[#This Row],[Tested in 2015]],Table1[[#This Row],[Less than 8.0]])=2,1,0)</f>
        <v>0</v>
      </c>
    </row>
    <row r="213" spans="1:19" x14ac:dyDescent="0.2">
      <c r="A213">
        <v>2169</v>
      </c>
      <c r="B213" t="s">
        <v>2</v>
      </c>
      <c r="C213" s="2">
        <v>37918</v>
      </c>
      <c r="D213" s="3">
        <f t="shared" ca="1" si="3"/>
        <v>19</v>
      </c>
      <c r="E213">
        <v>4</v>
      </c>
      <c r="F213">
        <v>1</v>
      </c>
      <c r="G213">
        <v>1</v>
      </c>
      <c r="H213" t="s">
        <v>1</v>
      </c>
      <c r="I213" s="5">
        <v>250.02</v>
      </c>
      <c r="J213" t="s">
        <v>0</v>
      </c>
      <c r="K213" s="2">
        <v>41761</v>
      </c>
      <c r="L213" s="1">
        <v>6.305513858795166</v>
      </c>
      <c r="M213" t="str">
        <f ca="1">IF(AND(Table1[[#This Row],[Age]]&gt;17,Table1[[#This Row],[Age]]&lt;76),"1","0")</f>
        <v>1</v>
      </c>
      <c r="N213">
        <f>1</f>
        <v>1</v>
      </c>
      <c r="O213">
        <f>IF(Table1[[#This Row],[Labdate]]="",0,IF(Table1[[#This Row],[Labvalue]]="",0,1))</f>
        <v>1</v>
      </c>
      <c r="P213">
        <f>IF(YEAR(Table1[[#This Row],[Labdate]]) = 2015,1,0)</f>
        <v>0</v>
      </c>
      <c r="Q213">
        <f>IF(SUM(Table1[[#This Row],[test completed]],Table1[[#This Row],[Year 2015]])=2,1,0)</f>
        <v>0</v>
      </c>
      <c r="R213">
        <f>IF(Table1[[#This Row],[Labvalue]]&lt;8,1,0)</f>
        <v>1</v>
      </c>
      <c r="S213">
        <f>IF(SUM(Table1[[#This Row],[Tested in 2015]],Table1[[#This Row],[Less than 8.0]])=2,1,0)</f>
        <v>0</v>
      </c>
    </row>
    <row r="214" spans="1:19" x14ac:dyDescent="0.2">
      <c r="A214">
        <v>2180</v>
      </c>
      <c r="B214" t="s">
        <v>2</v>
      </c>
      <c r="C214" s="2">
        <v>30219</v>
      </c>
      <c r="D214" s="3">
        <f t="shared" ca="1" si="3"/>
        <v>40</v>
      </c>
      <c r="E214">
        <v>4</v>
      </c>
      <c r="F214">
        <v>1</v>
      </c>
      <c r="G214">
        <v>1</v>
      </c>
      <c r="H214" t="s">
        <v>1</v>
      </c>
      <c r="I214" s="5">
        <v>250.02</v>
      </c>
      <c r="J214" t="s">
        <v>0</v>
      </c>
      <c r="K214" s="2">
        <v>41912</v>
      </c>
      <c r="L214" s="1">
        <v>5.8543510437011719</v>
      </c>
      <c r="M214" t="str">
        <f ca="1">IF(AND(Table1[[#This Row],[Age]]&gt;17,Table1[[#This Row],[Age]]&lt;76),"1","0")</f>
        <v>1</v>
      </c>
      <c r="N214">
        <f>1</f>
        <v>1</v>
      </c>
      <c r="O214">
        <f>IF(Table1[[#This Row],[Labdate]]="",0,IF(Table1[[#This Row],[Labvalue]]="",0,1))</f>
        <v>1</v>
      </c>
      <c r="P214">
        <f>IF(YEAR(Table1[[#This Row],[Labdate]]) = 2015,1,0)</f>
        <v>0</v>
      </c>
      <c r="Q214">
        <f>IF(SUM(Table1[[#This Row],[test completed]],Table1[[#This Row],[Year 2015]])=2,1,0)</f>
        <v>0</v>
      </c>
      <c r="R214">
        <f>IF(Table1[[#This Row],[Labvalue]]&lt;8,1,0)</f>
        <v>1</v>
      </c>
      <c r="S214">
        <f>IF(SUM(Table1[[#This Row],[Tested in 2015]],Table1[[#This Row],[Less than 8.0]])=2,1,0)</f>
        <v>0</v>
      </c>
    </row>
    <row r="215" spans="1:19" x14ac:dyDescent="0.2">
      <c r="A215">
        <v>2182</v>
      </c>
      <c r="B215" t="s">
        <v>3</v>
      </c>
      <c r="C215" s="2">
        <v>10897</v>
      </c>
      <c r="D215" s="3">
        <f t="shared" ca="1" si="3"/>
        <v>93</v>
      </c>
      <c r="E215">
        <v>4</v>
      </c>
      <c r="F215">
        <v>1</v>
      </c>
      <c r="G215">
        <v>1</v>
      </c>
      <c r="H215" t="s">
        <v>1</v>
      </c>
      <c r="I215" s="5">
        <v>250.73</v>
      </c>
      <c r="J215" t="s">
        <v>0</v>
      </c>
      <c r="K215" s="2">
        <v>42026</v>
      </c>
      <c r="L215" s="1">
        <v>8.8317556381225586</v>
      </c>
      <c r="M215" t="str">
        <f ca="1">IF(AND(Table1[[#This Row],[Age]]&gt;17,Table1[[#This Row],[Age]]&lt;76),"1","0")</f>
        <v>0</v>
      </c>
      <c r="N215">
        <f>1</f>
        <v>1</v>
      </c>
      <c r="O215">
        <f>IF(Table1[[#This Row],[Labdate]]="",0,IF(Table1[[#This Row],[Labvalue]]="",0,1))</f>
        <v>1</v>
      </c>
      <c r="P215">
        <f>IF(YEAR(Table1[[#This Row],[Labdate]]) = 2015,1,0)</f>
        <v>1</v>
      </c>
      <c r="Q215">
        <f>IF(SUM(Table1[[#This Row],[test completed]],Table1[[#This Row],[Year 2015]])=2,1,0)</f>
        <v>1</v>
      </c>
      <c r="R215">
        <f>IF(Table1[[#This Row],[Labvalue]]&lt;8,1,0)</f>
        <v>0</v>
      </c>
      <c r="S215">
        <f>IF(SUM(Table1[[#This Row],[Tested in 2015]],Table1[[#This Row],[Less than 8.0]])=2,1,0)</f>
        <v>0</v>
      </c>
    </row>
    <row r="216" spans="1:19" x14ac:dyDescent="0.2">
      <c r="A216">
        <v>2204</v>
      </c>
      <c r="B216" t="s">
        <v>3</v>
      </c>
      <c r="C216" s="2">
        <v>21642</v>
      </c>
      <c r="D216" s="3">
        <f t="shared" ca="1" si="3"/>
        <v>64</v>
      </c>
      <c r="E216">
        <v>4</v>
      </c>
      <c r="F216">
        <v>1</v>
      </c>
      <c r="G216">
        <v>1</v>
      </c>
      <c r="H216" t="s">
        <v>1</v>
      </c>
      <c r="I216" s="5">
        <v>250.02</v>
      </c>
      <c r="J216" t="s">
        <v>0</v>
      </c>
      <c r="K216" s="2">
        <v>42209</v>
      </c>
      <c r="L216" s="1">
        <v>6.0073375701904297</v>
      </c>
      <c r="M216" t="str">
        <f ca="1">IF(AND(Table1[[#This Row],[Age]]&gt;17,Table1[[#This Row],[Age]]&lt;76),"1","0")</f>
        <v>1</v>
      </c>
      <c r="N216">
        <f>1</f>
        <v>1</v>
      </c>
      <c r="O216">
        <f>IF(Table1[[#This Row],[Labdate]]="",0,IF(Table1[[#This Row],[Labvalue]]="",0,1))</f>
        <v>1</v>
      </c>
      <c r="P216">
        <f>IF(YEAR(Table1[[#This Row],[Labdate]]) = 2015,1,0)</f>
        <v>1</v>
      </c>
      <c r="Q216">
        <f>IF(SUM(Table1[[#This Row],[test completed]],Table1[[#This Row],[Year 2015]])=2,1,0)</f>
        <v>1</v>
      </c>
      <c r="R216">
        <f>IF(Table1[[#This Row],[Labvalue]]&lt;8,1,0)</f>
        <v>1</v>
      </c>
      <c r="S216">
        <f>IF(SUM(Table1[[#This Row],[Tested in 2015]],Table1[[#This Row],[Less than 8.0]])=2,1,0)</f>
        <v>1</v>
      </c>
    </row>
    <row r="217" spans="1:19" x14ac:dyDescent="0.2">
      <c r="A217">
        <v>2210</v>
      </c>
      <c r="B217" t="s">
        <v>2</v>
      </c>
      <c r="C217" s="2">
        <v>36454</v>
      </c>
      <c r="D217" s="3">
        <f t="shared" ca="1" si="3"/>
        <v>23</v>
      </c>
      <c r="E217">
        <v>4</v>
      </c>
      <c r="F217">
        <v>1</v>
      </c>
      <c r="G217">
        <v>1</v>
      </c>
      <c r="H217" t="s">
        <v>1</v>
      </c>
      <c r="I217" s="5">
        <v>250.02</v>
      </c>
      <c r="J217" t="s">
        <v>0</v>
      </c>
      <c r="K217" s="2">
        <v>41735</v>
      </c>
      <c r="L217" s="1">
        <v>5.8168191909790039</v>
      </c>
      <c r="M217" t="str">
        <f ca="1">IF(AND(Table1[[#This Row],[Age]]&gt;17,Table1[[#This Row],[Age]]&lt;76),"1","0")</f>
        <v>1</v>
      </c>
      <c r="N217">
        <f>1</f>
        <v>1</v>
      </c>
      <c r="O217">
        <f>IF(Table1[[#This Row],[Labdate]]="",0,IF(Table1[[#This Row],[Labvalue]]="",0,1))</f>
        <v>1</v>
      </c>
      <c r="P217">
        <f>IF(YEAR(Table1[[#This Row],[Labdate]]) = 2015,1,0)</f>
        <v>0</v>
      </c>
      <c r="Q217">
        <f>IF(SUM(Table1[[#This Row],[test completed]],Table1[[#This Row],[Year 2015]])=2,1,0)</f>
        <v>0</v>
      </c>
      <c r="R217">
        <f>IF(Table1[[#This Row],[Labvalue]]&lt;8,1,0)</f>
        <v>1</v>
      </c>
      <c r="S217">
        <f>IF(SUM(Table1[[#This Row],[Tested in 2015]],Table1[[#This Row],[Less than 8.0]])=2,1,0)</f>
        <v>0</v>
      </c>
    </row>
    <row r="218" spans="1:19" x14ac:dyDescent="0.2">
      <c r="A218">
        <v>2216</v>
      </c>
      <c r="B218" t="s">
        <v>3</v>
      </c>
      <c r="C218" s="2">
        <v>16227</v>
      </c>
      <c r="D218" s="3">
        <f t="shared" ca="1" si="3"/>
        <v>79</v>
      </c>
      <c r="E218">
        <v>4</v>
      </c>
      <c r="F218">
        <v>1</v>
      </c>
      <c r="G218">
        <v>1</v>
      </c>
      <c r="H218" t="s">
        <v>1</v>
      </c>
      <c r="I218" s="5">
        <v>250.02</v>
      </c>
      <c r="J218" t="s">
        <v>0</v>
      </c>
      <c r="K218" s="2">
        <v>42066</v>
      </c>
      <c r="L218" s="1">
        <v>9.3952350616455078</v>
      </c>
      <c r="M218" t="str">
        <f ca="1">IF(AND(Table1[[#This Row],[Age]]&gt;17,Table1[[#This Row],[Age]]&lt;76),"1","0")</f>
        <v>0</v>
      </c>
      <c r="N218">
        <f>1</f>
        <v>1</v>
      </c>
      <c r="O218">
        <f>IF(Table1[[#This Row],[Labdate]]="",0,IF(Table1[[#This Row],[Labvalue]]="",0,1))</f>
        <v>1</v>
      </c>
      <c r="P218">
        <f>IF(YEAR(Table1[[#This Row],[Labdate]]) = 2015,1,0)</f>
        <v>1</v>
      </c>
      <c r="Q218">
        <f>IF(SUM(Table1[[#This Row],[test completed]],Table1[[#This Row],[Year 2015]])=2,1,0)</f>
        <v>1</v>
      </c>
      <c r="R218">
        <f>IF(Table1[[#This Row],[Labvalue]]&lt;8,1,0)</f>
        <v>0</v>
      </c>
      <c r="S218">
        <f>IF(SUM(Table1[[#This Row],[Tested in 2015]],Table1[[#This Row],[Less than 8.0]])=2,1,0)</f>
        <v>0</v>
      </c>
    </row>
    <row r="219" spans="1:19" x14ac:dyDescent="0.2">
      <c r="A219">
        <v>2229</v>
      </c>
      <c r="B219" t="s">
        <v>2</v>
      </c>
      <c r="C219" s="2">
        <v>10544</v>
      </c>
      <c r="D219" s="3">
        <f t="shared" ca="1" si="3"/>
        <v>94</v>
      </c>
      <c r="E219">
        <v>4</v>
      </c>
      <c r="F219">
        <v>1</v>
      </c>
      <c r="G219">
        <v>1</v>
      </c>
      <c r="H219" t="s">
        <v>1</v>
      </c>
      <c r="I219" s="5">
        <v>250.73</v>
      </c>
      <c r="J219" t="s">
        <v>0</v>
      </c>
      <c r="K219" s="2">
        <v>42348</v>
      </c>
      <c r="L219" s="1">
        <v>8.3740901947021484</v>
      </c>
      <c r="M219" t="str">
        <f ca="1">IF(AND(Table1[[#This Row],[Age]]&gt;17,Table1[[#This Row],[Age]]&lt;76),"1","0")</f>
        <v>0</v>
      </c>
      <c r="N219">
        <f>1</f>
        <v>1</v>
      </c>
      <c r="O219">
        <f>IF(Table1[[#This Row],[Labdate]]="",0,IF(Table1[[#This Row],[Labvalue]]="",0,1))</f>
        <v>1</v>
      </c>
      <c r="P219">
        <f>IF(YEAR(Table1[[#This Row],[Labdate]]) = 2015,1,0)</f>
        <v>1</v>
      </c>
      <c r="Q219">
        <f>IF(SUM(Table1[[#This Row],[test completed]],Table1[[#This Row],[Year 2015]])=2,1,0)</f>
        <v>1</v>
      </c>
      <c r="R219">
        <f>IF(Table1[[#This Row],[Labvalue]]&lt;8,1,0)</f>
        <v>0</v>
      </c>
      <c r="S219">
        <f>IF(SUM(Table1[[#This Row],[Tested in 2015]],Table1[[#This Row],[Less than 8.0]])=2,1,0)</f>
        <v>0</v>
      </c>
    </row>
    <row r="220" spans="1:19" x14ac:dyDescent="0.2">
      <c r="A220">
        <v>2246</v>
      </c>
      <c r="B220" t="s">
        <v>3</v>
      </c>
      <c r="C220" s="2">
        <v>25906</v>
      </c>
      <c r="D220" s="3">
        <f t="shared" ca="1" si="3"/>
        <v>52</v>
      </c>
      <c r="E220">
        <v>4</v>
      </c>
      <c r="F220">
        <v>1</v>
      </c>
      <c r="G220">
        <v>1</v>
      </c>
      <c r="H220" t="s">
        <v>1</v>
      </c>
      <c r="I220" s="5">
        <v>250.02</v>
      </c>
      <c r="J220" t="s">
        <v>0</v>
      </c>
      <c r="K220" s="2">
        <v>41949</v>
      </c>
      <c r="L220" s="1">
        <v>8.2012977600097656</v>
      </c>
      <c r="M220" t="str">
        <f ca="1">IF(AND(Table1[[#This Row],[Age]]&gt;17,Table1[[#This Row],[Age]]&lt;76),"1","0")</f>
        <v>1</v>
      </c>
      <c r="N220">
        <f>1</f>
        <v>1</v>
      </c>
      <c r="O220">
        <f>IF(Table1[[#This Row],[Labdate]]="",0,IF(Table1[[#This Row],[Labvalue]]="",0,1))</f>
        <v>1</v>
      </c>
      <c r="P220">
        <f>IF(YEAR(Table1[[#This Row],[Labdate]]) = 2015,1,0)</f>
        <v>0</v>
      </c>
      <c r="Q220">
        <f>IF(SUM(Table1[[#This Row],[test completed]],Table1[[#This Row],[Year 2015]])=2,1,0)</f>
        <v>0</v>
      </c>
      <c r="R220">
        <f>IF(Table1[[#This Row],[Labvalue]]&lt;8,1,0)</f>
        <v>0</v>
      </c>
      <c r="S220">
        <f>IF(SUM(Table1[[#This Row],[Tested in 2015]],Table1[[#This Row],[Less than 8.0]])=2,1,0)</f>
        <v>0</v>
      </c>
    </row>
    <row r="221" spans="1:19" x14ac:dyDescent="0.2">
      <c r="A221">
        <v>2247</v>
      </c>
      <c r="B221" t="s">
        <v>2</v>
      </c>
      <c r="C221" s="2">
        <v>31732</v>
      </c>
      <c r="D221" s="3">
        <f t="shared" ca="1" si="3"/>
        <v>36</v>
      </c>
      <c r="E221">
        <v>4</v>
      </c>
      <c r="F221">
        <v>1</v>
      </c>
      <c r="G221">
        <v>3</v>
      </c>
      <c r="H221" t="s">
        <v>4</v>
      </c>
      <c r="I221" s="5">
        <v>250.02</v>
      </c>
      <c r="J221" t="s">
        <v>0</v>
      </c>
      <c r="K221" s="2">
        <v>41962</v>
      </c>
      <c r="L221" s="1">
        <v>9.5591611862182617</v>
      </c>
      <c r="M221" t="str">
        <f ca="1">IF(AND(Table1[[#This Row],[Age]]&gt;17,Table1[[#This Row],[Age]]&lt;76),"1","0")</f>
        <v>1</v>
      </c>
      <c r="N221">
        <f>1</f>
        <v>1</v>
      </c>
      <c r="O221">
        <f>IF(Table1[[#This Row],[Labdate]]="",0,IF(Table1[[#This Row],[Labvalue]]="",0,1))</f>
        <v>1</v>
      </c>
      <c r="P221">
        <f>IF(YEAR(Table1[[#This Row],[Labdate]]) = 2015,1,0)</f>
        <v>0</v>
      </c>
      <c r="Q221">
        <f>IF(SUM(Table1[[#This Row],[test completed]],Table1[[#This Row],[Year 2015]])=2,1,0)</f>
        <v>0</v>
      </c>
      <c r="R221">
        <f>IF(Table1[[#This Row],[Labvalue]]&lt;8,1,0)</f>
        <v>0</v>
      </c>
      <c r="S221">
        <f>IF(SUM(Table1[[#This Row],[Tested in 2015]],Table1[[#This Row],[Less than 8.0]])=2,1,0)</f>
        <v>0</v>
      </c>
    </row>
    <row r="222" spans="1:19" x14ac:dyDescent="0.2">
      <c r="A222">
        <v>2261</v>
      </c>
      <c r="B222" t="s">
        <v>3</v>
      </c>
      <c r="C222" s="2">
        <v>22711</v>
      </c>
      <c r="D222" s="3">
        <f t="shared" ca="1" si="3"/>
        <v>61</v>
      </c>
      <c r="E222">
        <v>4</v>
      </c>
      <c r="F222">
        <v>1</v>
      </c>
      <c r="G222">
        <v>1</v>
      </c>
      <c r="H222" t="s">
        <v>1</v>
      </c>
      <c r="I222" s="5">
        <v>250.02</v>
      </c>
      <c r="J222" t="s">
        <v>0</v>
      </c>
      <c r="K222" s="2">
        <v>41962</v>
      </c>
      <c r="L222" s="1">
        <v>7.7257647514343262</v>
      </c>
      <c r="M222" t="str">
        <f ca="1">IF(AND(Table1[[#This Row],[Age]]&gt;17,Table1[[#This Row],[Age]]&lt;76),"1","0")</f>
        <v>1</v>
      </c>
      <c r="N222">
        <f>1</f>
        <v>1</v>
      </c>
      <c r="O222">
        <f>IF(Table1[[#This Row],[Labdate]]="",0,IF(Table1[[#This Row],[Labvalue]]="",0,1))</f>
        <v>1</v>
      </c>
      <c r="P222">
        <f>IF(YEAR(Table1[[#This Row],[Labdate]]) = 2015,1,0)</f>
        <v>0</v>
      </c>
      <c r="Q222">
        <f>IF(SUM(Table1[[#This Row],[test completed]],Table1[[#This Row],[Year 2015]])=2,1,0)</f>
        <v>0</v>
      </c>
      <c r="R222">
        <f>IF(Table1[[#This Row],[Labvalue]]&lt;8,1,0)</f>
        <v>1</v>
      </c>
      <c r="S222">
        <f>IF(SUM(Table1[[#This Row],[Tested in 2015]],Table1[[#This Row],[Less than 8.0]])=2,1,0)</f>
        <v>0</v>
      </c>
    </row>
    <row r="223" spans="1:19" x14ac:dyDescent="0.2">
      <c r="A223">
        <v>2282</v>
      </c>
      <c r="B223" t="s">
        <v>2</v>
      </c>
      <c r="C223" s="2">
        <v>19142</v>
      </c>
      <c r="D223" s="3">
        <f t="shared" ca="1" si="3"/>
        <v>71</v>
      </c>
      <c r="E223">
        <v>4</v>
      </c>
      <c r="F223">
        <v>1</v>
      </c>
      <c r="G223">
        <v>1</v>
      </c>
      <c r="H223" t="s">
        <v>1</v>
      </c>
      <c r="I223" s="5">
        <v>250.02</v>
      </c>
      <c r="J223" t="s">
        <v>0</v>
      </c>
      <c r="K223" s="2">
        <v>41982</v>
      </c>
      <c r="L223" s="1">
        <v>8.0843839645385742</v>
      </c>
      <c r="M223" t="str">
        <f ca="1">IF(AND(Table1[[#This Row],[Age]]&gt;17,Table1[[#This Row],[Age]]&lt;76),"1","0")</f>
        <v>1</v>
      </c>
      <c r="N223">
        <f>1</f>
        <v>1</v>
      </c>
      <c r="O223">
        <f>IF(Table1[[#This Row],[Labdate]]="",0,IF(Table1[[#This Row],[Labvalue]]="",0,1))</f>
        <v>1</v>
      </c>
      <c r="P223">
        <f>IF(YEAR(Table1[[#This Row],[Labdate]]) = 2015,1,0)</f>
        <v>0</v>
      </c>
      <c r="Q223">
        <f>IF(SUM(Table1[[#This Row],[test completed]],Table1[[#This Row],[Year 2015]])=2,1,0)</f>
        <v>0</v>
      </c>
      <c r="R223">
        <f>IF(Table1[[#This Row],[Labvalue]]&lt;8,1,0)</f>
        <v>0</v>
      </c>
      <c r="S223">
        <f>IF(SUM(Table1[[#This Row],[Tested in 2015]],Table1[[#This Row],[Less than 8.0]])=2,1,0)</f>
        <v>0</v>
      </c>
    </row>
    <row r="224" spans="1:19" x14ac:dyDescent="0.2">
      <c r="A224">
        <v>2286</v>
      </c>
      <c r="B224" t="s">
        <v>2</v>
      </c>
      <c r="C224" s="2">
        <v>16732</v>
      </c>
      <c r="D224" s="3">
        <f t="shared" ca="1" si="3"/>
        <v>77</v>
      </c>
      <c r="E224">
        <v>4</v>
      </c>
      <c r="F224">
        <v>1</v>
      </c>
      <c r="G224">
        <v>1</v>
      </c>
      <c r="H224" t="s">
        <v>1</v>
      </c>
      <c r="I224" s="5">
        <v>250.02</v>
      </c>
      <c r="J224" t="s">
        <v>0</v>
      </c>
      <c r="K224" s="2">
        <v>42339</v>
      </c>
      <c r="L224" s="1">
        <v>8.6997699737548828</v>
      </c>
      <c r="M224" t="str">
        <f ca="1">IF(AND(Table1[[#This Row],[Age]]&gt;17,Table1[[#This Row],[Age]]&lt;76),"1","0")</f>
        <v>0</v>
      </c>
      <c r="N224">
        <f>1</f>
        <v>1</v>
      </c>
      <c r="O224">
        <f>IF(Table1[[#This Row],[Labdate]]="",0,IF(Table1[[#This Row],[Labvalue]]="",0,1))</f>
        <v>1</v>
      </c>
      <c r="P224">
        <f>IF(YEAR(Table1[[#This Row],[Labdate]]) = 2015,1,0)</f>
        <v>1</v>
      </c>
      <c r="Q224">
        <f>IF(SUM(Table1[[#This Row],[test completed]],Table1[[#This Row],[Year 2015]])=2,1,0)</f>
        <v>1</v>
      </c>
      <c r="R224">
        <f>IF(Table1[[#This Row],[Labvalue]]&lt;8,1,0)</f>
        <v>0</v>
      </c>
      <c r="S224">
        <f>IF(SUM(Table1[[#This Row],[Tested in 2015]],Table1[[#This Row],[Less than 8.0]])=2,1,0)</f>
        <v>0</v>
      </c>
    </row>
    <row r="225" spans="1:19" x14ac:dyDescent="0.2">
      <c r="A225">
        <v>2290</v>
      </c>
      <c r="B225" t="s">
        <v>2</v>
      </c>
      <c r="C225" s="2">
        <v>18916</v>
      </c>
      <c r="D225" s="3">
        <f t="shared" ca="1" si="3"/>
        <v>71</v>
      </c>
      <c r="E225">
        <v>4</v>
      </c>
      <c r="F225">
        <v>1</v>
      </c>
      <c r="G225">
        <v>1</v>
      </c>
      <c r="H225" t="s">
        <v>1</v>
      </c>
      <c r="I225" s="5">
        <v>250.02</v>
      </c>
      <c r="J225" t="s">
        <v>0</v>
      </c>
      <c r="K225" s="2">
        <v>41854</v>
      </c>
      <c r="L225" s="1">
        <v>8.5425939559936523</v>
      </c>
      <c r="M225" t="str">
        <f ca="1">IF(AND(Table1[[#This Row],[Age]]&gt;17,Table1[[#This Row],[Age]]&lt;76),"1","0")</f>
        <v>1</v>
      </c>
      <c r="N225">
        <f>1</f>
        <v>1</v>
      </c>
      <c r="O225">
        <f>IF(Table1[[#This Row],[Labdate]]="",0,IF(Table1[[#This Row],[Labvalue]]="",0,1))</f>
        <v>1</v>
      </c>
      <c r="P225">
        <f>IF(YEAR(Table1[[#This Row],[Labdate]]) = 2015,1,0)</f>
        <v>0</v>
      </c>
      <c r="Q225">
        <f>IF(SUM(Table1[[#This Row],[test completed]],Table1[[#This Row],[Year 2015]])=2,1,0)</f>
        <v>0</v>
      </c>
      <c r="R225">
        <f>IF(Table1[[#This Row],[Labvalue]]&lt;8,1,0)</f>
        <v>0</v>
      </c>
      <c r="S225">
        <f>IF(SUM(Table1[[#This Row],[Tested in 2015]],Table1[[#This Row],[Less than 8.0]])=2,1,0)</f>
        <v>0</v>
      </c>
    </row>
    <row r="226" spans="1:19" x14ac:dyDescent="0.2">
      <c r="A226">
        <v>2291</v>
      </c>
      <c r="B226" t="s">
        <v>2</v>
      </c>
      <c r="C226" s="2">
        <v>32833</v>
      </c>
      <c r="D226" s="3">
        <f t="shared" ca="1" si="3"/>
        <v>33</v>
      </c>
      <c r="E226">
        <v>4</v>
      </c>
      <c r="F226">
        <v>1</v>
      </c>
      <c r="G226">
        <v>1</v>
      </c>
      <c r="H226" t="s">
        <v>1</v>
      </c>
      <c r="I226" s="5">
        <v>250.02</v>
      </c>
      <c r="J226" t="s">
        <v>0</v>
      </c>
      <c r="K226" s="2">
        <v>41774</v>
      </c>
      <c r="L226" s="1">
        <v>6.9214053153991699</v>
      </c>
      <c r="M226" t="str">
        <f ca="1">IF(AND(Table1[[#This Row],[Age]]&gt;17,Table1[[#This Row],[Age]]&lt;76),"1","0")</f>
        <v>1</v>
      </c>
      <c r="N226">
        <f>1</f>
        <v>1</v>
      </c>
      <c r="O226">
        <f>IF(Table1[[#This Row],[Labdate]]="",0,IF(Table1[[#This Row],[Labvalue]]="",0,1))</f>
        <v>1</v>
      </c>
      <c r="P226">
        <f>IF(YEAR(Table1[[#This Row],[Labdate]]) = 2015,1,0)</f>
        <v>0</v>
      </c>
      <c r="Q226">
        <f>IF(SUM(Table1[[#This Row],[test completed]],Table1[[#This Row],[Year 2015]])=2,1,0)</f>
        <v>0</v>
      </c>
      <c r="R226">
        <f>IF(Table1[[#This Row],[Labvalue]]&lt;8,1,0)</f>
        <v>1</v>
      </c>
      <c r="S226">
        <f>IF(SUM(Table1[[#This Row],[Tested in 2015]],Table1[[#This Row],[Less than 8.0]])=2,1,0)</f>
        <v>0</v>
      </c>
    </row>
    <row r="227" spans="1:19" x14ac:dyDescent="0.2">
      <c r="A227">
        <v>2298</v>
      </c>
      <c r="B227" t="s">
        <v>2</v>
      </c>
      <c r="C227" s="2">
        <v>26310</v>
      </c>
      <c r="D227" s="3">
        <f t="shared" ca="1" si="3"/>
        <v>51</v>
      </c>
      <c r="E227">
        <v>4</v>
      </c>
      <c r="F227">
        <v>1</v>
      </c>
      <c r="G227">
        <v>1</v>
      </c>
      <c r="H227" t="s">
        <v>1</v>
      </c>
      <c r="I227" s="5">
        <v>250.02</v>
      </c>
      <c r="J227" t="s">
        <v>0</v>
      </c>
      <c r="K227" s="2">
        <v>42309</v>
      </c>
      <c r="L227" s="1">
        <v>8.3379526138305664</v>
      </c>
      <c r="M227" t="str">
        <f ca="1">IF(AND(Table1[[#This Row],[Age]]&gt;17,Table1[[#This Row],[Age]]&lt;76),"1","0")</f>
        <v>1</v>
      </c>
      <c r="N227">
        <f>1</f>
        <v>1</v>
      </c>
      <c r="O227">
        <f>IF(Table1[[#This Row],[Labdate]]="",0,IF(Table1[[#This Row],[Labvalue]]="",0,1))</f>
        <v>1</v>
      </c>
      <c r="P227">
        <f>IF(YEAR(Table1[[#This Row],[Labdate]]) = 2015,1,0)</f>
        <v>1</v>
      </c>
      <c r="Q227">
        <f>IF(SUM(Table1[[#This Row],[test completed]],Table1[[#This Row],[Year 2015]])=2,1,0)</f>
        <v>1</v>
      </c>
      <c r="R227">
        <f>IF(Table1[[#This Row],[Labvalue]]&lt;8,1,0)</f>
        <v>0</v>
      </c>
      <c r="S227">
        <f>IF(SUM(Table1[[#This Row],[Tested in 2015]],Table1[[#This Row],[Less than 8.0]])=2,1,0)</f>
        <v>0</v>
      </c>
    </row>
    <row r="228" spans="1:19" x14ac:dyDescent="0.2">
      <c r="A228">
        <v>2300</v>
      </c>
      <c r="B228" t="s">
        <v>2</v>
      </c>
      <c r="C228" s="2">
        <v>23931</v>
      </c>
      <c r="D228" s="3">
        <f t="shared" ca="1" si="3"/>
        <v>57</v>
      </c>
      <c r="E228">
        <v>4</v>
      </c>
      <c r="F228">
        <v>1</v>
      </c>
      <c r="G228">
        <v>1</v>
      </c>
      <c r="H228" t="s">
        <v>1</v>
      </c>
      <c r="I228" s="5">
        <v>250.02</v>
      </c>
      <c r="J228" t="s">
        <v>0</v>
      </c>
      <c r="K228" s="2">
        <v>42078</v>
      </c>
      <c r="L228" s="1">
        <v>6.5300707817077637</v>
      </c>
      <c r="M228" t="str">
        <f ca="1">IF(AND(Table1[[#This Row],[Age]]&gt;17,Table1[[#This Row],[Age]]&lt;76),"1","0")</f>
        <v>1</v>
      </c>
      <c r="N228">
        <f>1</f>
        <v>1</v>
      </c>
      <c r="O228">
        <f>IF(Table1[[#This Row],[Labdate]]="",0,IF(Table1[[#This Row],[Labvalue]]="",0,1))</f>
        <v>1</v>
      </c>
      <c r="P228">
        <f>IF(YEAR(Table1[[#This Row],[Labdate]]) = 2015,1,0)</f>
        <v>1</v>
      </c>
      <c r="Q228">
        <f>IF(SUM(Table1[[#This Row],[test completed]],Table1[[#This Row],[Year 2015]])=2,1,0)</f>
        <v>1</v>
      </c>
      <c r="R228">
        <f>IF(Table1[[#This Row],[Labvalue]]&lt;8,1,0)</f>
        <v>1</v>
      </c>
      <c r="S228">
        <f>IF(SUM(Table1[[#This Row],[Tested in 2015]],Table1[[#This Row],[Less than 8.0]])=2,1,0)</f>
        <v>1</v>
      </c>
    </row>
    <row r="229" spans="1:19" x14ac:dyDescent="0.2">
      <c r="A229">
        <v>2316</v>
      </c>
      <c r="B229" t="s">
        <v>2</v>
      </c>
      <c r="C229" s="2">
        <v>33660</v>
      </c>
      <c r="D229" s="3">
        <f t="shared" ca="1" si="3"/>
        <v>31</v>
      </c>
      <c r="E229">
        <v>4</v>
      </c>
      <c r="F229">
        <v>1</v>
      </c>
      <c r="G229">
        <v>1</v>
      </c>
      <c r="H229" t="s">
        <v>1</v>
      </c>
      <c r="I229" s="5">
        <v>250.02</v>
      </c>
      <c r="J229" t="s">
        <v>0</v>
      </c>
      <c r="K229" s="2">
        <v>42071</v>
      </c>
      <c r="L229" s="1">
        <v>7.3900704383850098</v>
      </c>
      <c r="M229" t="str">
        <f ca="1">IF(AND(Table1[[#This Row],[Age]]&gt;17,Table1[[#This Row],[Age]]&lt;76),"1","0")</f>
        <v>1</v>
      </c>
      <c r="N229">
        <f>1</f>
        <v>1</v>
      </c>
      <c r="O229">
        <f>IF(Table1[[#This Row],[Labdate]]="",0,IF(Table1[[#This Row],[Labvalue]]="",0,1))</f>
        <v>1</v>
      </c>
      <c r="P229">
        <f>IF(YEAR(Table1[[#This Row],[Labdate]]) = 2015,1,0)</f>
        <v>1</v>
      </c>
      <c r="Q229">
        <f>IF(SUM(Table1[[#This Row],[test completed]],Table1[[#This Row],[Year 2015]])=2,1,0)</f>
        <v>1</v>
      </c>
      <c r="R229">
        <f>IF(Table1[[#This Row],[Labvalue]]&lt;8,1,0)</f>
        <v>1</v>
      </c>
      <c r="S229">
        <f>IF(SUM(Table1[[#This Row],[Tested in 2015]],Table1[[#This Row],[Less than 8.0]])=2,1,0)</f>
        <v>1</v>
      </c>
    </row>
    <row r="230" spans="1:19" x14ac:dyDescent="0.2">
      <c r="A230">
        <v>2336</v>
      </c>
      <c r="B230" t="s">
        <v>2</v>
      </c>
      <c r="C230" s="2">
        <v>22892</v>
      </c>
      <c r="D230" s="3">
        <f t="shared" ca="1" si="3"/>
        <v>60</v>
      </c>
      <c r="E230">
        <v>4</v>
      </c>
      <c r="F230">
        <v>1</v>
      </c>
      <c r="G230">
        <v>1</v>
      </c>
      <c r="H230" t="s">
        <v>1</v>
      </c>
      <c r="I230" s="5">
        <v>250.02</v>
      </c>
      <c r="J230" t="s">
        <v>0</v>
      </c>
      <c r="K230" s="2">
        <v>41967</v>
      </c>
      <c r="L230" s="1">
        <v>6.6933817863464355</v>
      </c>
      <c r="M230" t="str">
        <f ca="1">IF(AND(Table1[[#This Row],[Age]]&gt;17,Table1[[#This Row],[Age]]&lt;76),"1","0")</f>
        <v>1</v>
      </c>
      <c r="N230">
        <f>1</f>
        <v>1</v>
      </c>
      <c r="O230">
        <f>IF(Table1[[#This Row],[Labdate]]="",0,IF(Table1[[#This Row],[Labvalue]]="",0,1))</f>
        <v>1</v>
      </c>
      <c r="P230">
        <f>IF(YEAR(Table1[[#This Row],[Labdate]]) = 2015,1,0)</f>
        <v>0</v>
      </c>
      <c r="Q230">
        <f>IF(SUM(Table1[[#This Row],[test completed]],Table1[[#This Row],[Year 2015]])=2,1,0)</f>
        <v>0</v>
      </c>
      <c r="R230">
        <f>IF(Table1[[#This Row],[Labvalue]]&lt;8,1,0)</f>
        <v>1</v>
      </c>
      <c r="S230">
        <f>IF(SUM(Table1[[#This Row],[Tested in 2015]],Table1[[#This Row],[Less than 8.0]])=2,1,0)</f>
        <v>0</v>
      </c>
    </row>
    <row r="231" spans="1:19" x14ac:dyDescent="0.2">
      <c r="A231">
        <v>2337</v>
      </c>
      <c r="B231" t="s">
        <v>2</v>
      </c>
      <c r="C231" s="2">
        <v>15588</v>
      </c>
      <c r="D231" s="3">
        <f t="shared" ca="1" si="3"/>
        <v>80</v>
      </c>
      <c r="E231">
        <v>4</v>
      </c>
      <c r="F231">
        <v>1</v>
      </c>
      <c r="G231">
        <v>1</v>
      </c>
      <c r="H231" t="s">
        <v>1</v>
      </c>
      <c r="I231" s="5">
        <v>250.02</v>
      </c>
      <c r="J231" t="s">
        <v>0</v>
      </c>
      <c r="K231" s="2">
        <v>42019</v>
      </c>
      <c r="L231" s="1">
        <v>6.9892435073852539</v>
      </c>
      <c r="M231" t="str">
        <f ca="1">IF(AND(Table1[[#This Row],[Age]]&gt;17,Table1[[#This Row],[Age]]&lt;76),"1","0")</f>
        <v>0</v>
      </c>
      <c r="N231">
        <f>1</f>
        <v>1</v>
      </c>
      <c r="O231">
        <f>IF(Table1[[#This Row],[Labdate]]="",0,IF(Table1[[#This Row],[Labvalue]]="",0,1))</f>
        <v>1</v>
      </c>
      <c r="P231">
        <f>IF(YEAR(Table1[[#This Row],[Labdate]]) = 2015,1,0)</f>
        <v>1</v>
      </c>
      <c r="Q231">
        <f>IF(SUM(Table1[[#This Row],[test completed]],Table1[[#This Row],[Year 2015]])=2,1,0)</f>
        <v>1</v>
      </c>
      <c r="R231">
        <f>IF(Table1[[#This Row],[Labvalue]]&lt;8,1,0)</f>
        <v>1</v>
      </c>
      <c r="S231">
        <f>IF(SUM(Table1[[#This Row],[Tested in 2015]],Table1[[#This Row],[Less than 8.0]])=2,1,0)</f>
        <v>1</v>
      </c>
    </row>
    <row r="232" spans="1:19" x14ac:dyDescent="0.2">
      <c r="A232">
        <v>2353</v>
      </c>
      <c r="B232" t="s">
        <v>3</v>
      </c>
      <c r="C232" s="2">
        <v>33386</v>
      </c>
      <c r="D232" s="3">
        <f t="shared" ca="1" si="3"/>
        <v>32</v>
      </c>
      <c r="E232">
        <v>4</v>
      </c>
      <c r="F232">
        <v>1</v>
      </c>
      <c r="G232">
        <v>1</v>
      </c>
      <c r="H232" t="s">
        <v>1</v>
      </c>
      <c r="I232" s="5">
        <v>250.02</v>
      </c>
      <c r="J232" t="s">
        <v>0</v>
      </c>
      <c r="K232" s="2">
        <v>42003</v>
      </c>
      <c r="L232" s="1">
        <v>6.2838339805603027</v>
      </c>
      <c r="M232" t="str">
        <f ca="1">IF(AND(Table1[[#This Row],[Age]]&gt;17,Table1[[#This Row],[Age]]&lt;76),"1","0")</f>
        <v>1</v>
      </c>
      <c r="N232">
        <f>1</f>
        <v>1</v>
      </c>
      <c r="O232">
        <f>IF(Table1[[#This Row],[Labdate]]="",0,IF(Table1[[#This Row],[Labvalue]]="",0,1))</f>
        <v>1</v>
      </c>
      <c r="P232">
        <f>IF(YEAR(Table1[[#This Row],[Labdate]]) = 2015,1,0)</f>
        <v>0</v>
      </c>
      <c r="Q232">
        <f>IF(SUM(Table1[[#This Row],[test completed]],Table1[[#This Row],[Year 2015]])=2,1,0)</f>
        <v>0</v>
      </c>
      <c r="R232">
        <f>IF(Table1[[#This Row],[Labvalue]]&lt;8,1,0)</f>
        <v>1</v>
      </c>
      <c r="S232">
        <f>IF(SUM(Table1[[#This Row],[Tested in 2015]],Table1[[#This Row],[Less than 8.0]])=2,1,0)</f>
        <v>0</v>
      </c>
    </row>
    <row r="233" spans="1:19" x14ac:dyDescent="0.2">
      <c r="A233">
        <v>2358</v>
      </c>
      <c r="B233" t="s">
        <v>3</v>
      </c>
      <c r="C233" s="2">
        <v>32170</v>
      </c>
      <c r="D233" s="3">
        <f t="shared" ca="1" si="3"/>
        <v>35</v>
      </c>
      <c r="E233">
        <v>4</v>
      </c>
      <c r="F233">
        <v>1</v>
      </c>
      <c r="G233">
        <v>4</v>
      </c>
      <c r="H233" t="s">
        <v>5</v>
      </c>
      <c r="I233" s="5">
        <v>250.4</v>
      </c>
      <c r="J233" t="s">
        <v>0</v>
      </c>
      <c r="K233" s="2"/>
      <c r="L233" s="1"/>
      <c r="M233" t="str">
        <f ca="1">IF(AND(Table1[[#This Row],[Age]]&gt;17,Table1[[#This Row],[Age]]&lt;76),"1","0")</f>
        <v>1</v>
      </c>
      <c r="N233">
        <f>1</f>
        <v>1</v>
      </c>
      <c r="O233">
        <f>IF(Table1[[#This Row],[Labdate]]="",0,IF(Table1[[#This Row],[Labvalue]]="",0,1))</f>
        <v>0</v>
      </c>
      <c r="P233">
        <f>IF(YEAR(Table1[[#This Row],[Labdate]]) = 2015,1,0)</f>
        <v>0</v>
      </c>
      <c r="Q233">
        <f>IF(SUM(Table1[[#This Row],[test completed]],Table1[[#This Row],[Year 2015]])=2,1,0)</f>
        <v>0</v>
      </c>
      <c r="R233">
        <f>IF(Table1[[#This Row],[Labvalue]]&lt;8,1,0)</f>
        <v>1</v>
      </c>
      <c r="S233">
        <f>IF(SUM(Table1[[#This Row],[Tested in 2015]],Table1[[#This Row],[Less than 8.0]])=2,1,0)</f>
        <v>0</v>
      </c>
    </row>
    <row r="234" spans="1:19" x14ac:dyDescent="0.2">
      <c r="A234">
        <v>2362</v>
      </c>
      <c r="B234" t="s">
        <v>3</v>
      </c>
      <c r="C234" s="2">
        <v>9080</v>
      </c>
      <c r="D234" s="3">
        <f t="shared" ca="1" si="3"/>
        <v>98</v>
      </c>
      <c r="E234">
        <v>4</v>
      </c>
      <c r="F234">
        <v>1</v>
      </c>
      <c r="G234">
        <v>1</v>
      </c>
      <c r="H234" t="s">
        <v>1</v>
      </c>
      <c r="I234" s="5">
        <v>250.73</v>
      </c>
      <c r="J234" t="s">
        <v>0</v>
      </c>
      <c r="K234" s="2">
        <v>41735</v>
      </c>
      <c r="L234" s="1">
        <v>7.8493146896362305</v>
      </c>
      <c r="M234" t="str">
        <f ca="1">IF(AND(Table1[[#This Row],[Age]]&gt;17,Table1[[#This Row],[Age]]&lt;76),"1","0")</f>
        <v>0</v>
      </c>
      <c r="N234">
        <f>1</f>
        <v>1</v>
      </c>
      <c r="O234">
        <f>IF(Table1[[#This Row],[Labdate]]="",0,IF(Table1[[#This Row],[Labvalue]]="",0,1))</f>
        <v>1</v>
      </c>
      <c r="P234">
        <f>IF(YEAR(Table1[[#This Row],[Labdate]]) = 2015,1,0)</f>
        <v>0</v>
      </c>
      <c r="Q234">
        <f>IF(SUM(Table1[[#This Row],[test completed]],Table1[[#This Row],[Year 2015]])=2,1,0)</f>
        <v>0</v>
      </c>
      <c r="R234">
        <f>IF(Table1[[#This Row],[Labvalue]]&lt;8,1,0)</f>
        <v>1</v>
      </c>
      <c r="S234">
        <f>IF(SUM(Table1[[#This Row],[Tested in 2015]],Table1[[#This Row],[Less than 8.0]])=2,1,0)</f>
        <v>0</v>
      </c>
    </row>
    <row r="235" spans="1:19" x14ac:dyDescent="0.2">
      <c r="A235">
        <v>2369</v>
      </c>
      <c r="B235" t="s">
        <v>2</v>
      </c>
      <c r="C235" s="2">
        <v>34143</v>
      </c>
      <c r="D235" s="3">
        <f t="shared" ca="1" si="3"/>
        <v>29</v>
      </c>
      <c r="E235">
        <v>4</v>
      </c>
      <c r="F235">
        <v>1</v>
      </c>
      <c r="G235">
        <v>1</v>
      </c>
      <c r="H235" t="s">
        <v>1</v>
      </c>
      <c r="I235" s="5">
        <v>250.02</v>
      </c>
      <c r="J235" t="s">
        <v>0</v>
      </c>
      <c r="K235" s="2">
        <v>42095</v>
      </c>
      <c r="L235" s="1">
        <v>9.5555505752563477</v>
      </c>
      <c r="M235" t="str">
        <f ca="1">IF(AND(Table1[[#This Row],[Age]]&gt;17,Table1[[#This Row],[Age]]&lt;76),"1","0")</f>
        <v>1</v>
      </c>
      <c r="N235">
        <f>1</f>
        <v>1</v>
      </c>
      <c r="O235">
        <f>IF(Table1[[#This Row],[Labdate]]="",0,IF(Table1[[#This Row],[Labvalue]]="",0,1))</f>
        <v>1</v>
      </c>
      <c r="P235">
        <f>IF(YEAR(Table1[[#This Row],[Labdate]]) = 2015,1,0)</f>
        <v>1</v>
      </c>
      <c r="Q235">
        <f>IF(SUM(Table1[[#This Row],[test completed]],Table1[[#This Row],[Year 2015]])=2,1,0)</f>
        <v>1</v>
      </c>
      <c r="R235">
        <f>IF(Table1[[#This Row],[Labvalue]]&lt;8,1,0)</f>
        <v>0</v>
      </c>
      <c r="S235">
        <f>IF(SUM(Table1[[#This Row],[Tested in 2015]],Table1[[#This Row],[Less than 8.0]])=2,1,0)</f>
        <v>0</v>
      </c>
    </row>
    <row r="236" spans="1:19" x14ac:dyDescent="0.2">
      <c r="A236">
        <v>2372</v>
      </c>
      <c r="B236" t="s">
        <v>3</v>
      </c>
      <c r="C236" s="2">
        <v>31266</v>
      </c>
      <c r="D236" s="3">
        <f t="shared" ca="1" si="3"/>
        <v>37</v>
      </c>
      <c r="E236">
        <v>4</v>
      </c>
      <c r="F236">
        <v>1</v>
      </c>
      <c r="G236">
        <v>1</v>
      </c>
      <c r="H236" t="s">
        <v>1</v>
      </c>
      <c r="I236" s="5">
        <v>250.4</v>
      </c>
      <c r="J236" t="s">
        <v>0</v>
      </c>
      <c r="K236" s="2">
        <v>41866</v>
      </c>
      <c r="L236" s="1">
        <v>9.7295627593994141</v>
      </c>
      <c r="M236" t="str">
        <f ca="1">IF(AND(Table1[[#This Row],[Age]]&gt;17,Table1[[#This Row],[Age]]&lt;76),"1","0")</f>
        <v>1</v>
      </c>
      <c r="N236">
        <f>1</f>
        <v>1</v>
      </c>
      <c r="O236">
        <f>IF(Table1[[#This Row],[Labdate]]="",0,IF(Table1[[#This Row],[Labvalue]]="",0,1))</f>
        <v>1</v>
      </c>
      <c r="P236">
        <f>IF(YEAR(Table1[[#This Row],[Labdate]]) = 2015,1,0)</f>
        <v>0</v>
      </c>
      <c r="Q236">
        <f>IF(SUM(Table1[[#This Row],[test completed]],Table1[[#This Row],[Year 2015]])=2,1,0)</f>
        <v>0</v>
      </c>
      <c r="R236">
        <f>IF(Table1[[#This Row],[Labvalue]]&lt;8,1,0)</f>
        <v>0</v>
      </c>
      <c r="S236">
        <f>IF(SUM(Table1[[#This Row],[Tested in 2015]],Table1[[#This Row],[Less than 8.0]])=2,1,0)</f>
        <v>0</v>
      </c>
    </row>
    <row r="237" spans="1:19" x14ac:dyDescent="0.2">
      <c r="A237">
        <v>2373</v>
      </c>
      <c r="B237" t="s">
        <v>3</v>
      </c>
      <c r="C237" s="2">
        <v>12867</v>
      </c>
      <c r="D237" s="3">
        <f t="shared" ca="1" si="3"/>
        <v>88</v>
      </c>
      <c r="E237">
        <v>4</v>
      </c>
      <c r="F237">
        <v>1</v>
      </c>
      <c r="G237">
        <v>1</v>
      </c>
      <c r="H237" t="s">
        <v>1</v>
      </c>
      <c r="I237" s="5">
        <v>250.02</v>
      </c>
      <c r="J237" t="s">
        <v>0</v>
      </c>
      <c r="K237" s="2">
        <v>42039</v>
      </c>
      <c r="L237" s="1">
        <v>7.7326631546020508</v>
      </c>
      <c r="M237" t="str">
        <f ca="1">IF(AND(Table1[[#This Row],[Age]]&gt;17,Table1[[#This Row],[Age]]&lt;76),"1","0")</f>
        <v>0</v>
      </c>
      <c r="N237">
        <f>1</f>
        <v>1</v>
      </c>
      <c r="O237">
        <f>IF(Table1[[#This Row],[Labdate]]="",0,IF(Table1[[#This Row],[Labvalue]]="",0,1))</f>
        <v>1</v>
      </c>
      <c r="P237">
        <f>IF(YEAR(Table1[[#This Row],[Labdate]]) = 2015,1,0)</f>
        <v>1</v>
      </c>
      <c r="Q237">
        <f>IF(SUM(Table1[[#This Row],[test completed]],Table1[[#This Row],[Year 2015]])=2,1,0)</f>
        <v>1</v>
      </c>
      <c r="R237">
        <f>IF(Table1[[#This Row],[Labvalue]]&lt;8,1,0)</f>
        <v>1</v>
      </c>
      <c r="S237">
        <f>IF(SUM(Table1[[#This Row],[Tested in 2015]],Table1[[#This Row],[Less than 8.0]])=2,1,0)</f>
        <v>1</v>
      </c>
    </row>
    <row r="238" spans="1:19" x14ac:dyDescent="0.2">
      <c r="A238">
        <v>2377</v>
      </c>
      <c r="B238" t="s">
        <v>2</v>
      </c>
      <c r="C238" s="2">
        <v>16434</v>
      </c>
      <c r="D238" s="3">
        <f t="shared" ca="1" si="3"/>
        <v>78</v>
      </c>
      <c r="E238">
        <v>4</v>
      </c>
      <c r="F238">
        <v>1</v>
      </c>
      <c r="G238">
        <v>1</v>
      </c>
      <c r="H238" t="s">
        <v>1</v>
      </c>
      <c r="I238" s="5">
        <v>250.02</v>
      </c>
      <c r="J238" t="s">
        <v>0</v>
      </c>
      <c r="K238" s="2">
        <v>42103</v>
      </c>
      <c r="L238" s="1">
        <v>5.8731241226196289</v>
      </c>
      <c r="M238" t="str">
        <f ca="1">IF(AND(Table1[[#This Row],[Age]]&gt;17,Table1[[#This Row],[Age]]&lt;76),"1","0")</f>
        <v>0</v>
      </c>
      <c r="N238">
        <f>1</f>
        <v>1</v>
      </c>
      <c r="O238">
        <f>IF(Table1[[#This Row],[Labdate]]="",0,IF(Table1[[#This Row],[Labvalue]]="",0,1))</f>
        <v>1</v>
      </c>
      <c r="P238">
        <f>IF(YEAR(Table1[[#This Row],[Labdate]]) = 2015,1,0)</f>
        <v>1</v>
      </c>
      <c r="Q238">
        <f>IF(SUM(Table1[[#This Row],[test completed]],Table1[[#This Row],[Year 2015]])=2,1,0)</f>
        <v>1</v>
      </c>
      <c r="R238">
        <f>IF(Table1[[#This Row],[Labvalue]]&lt;8,1,0)</f>
        <v>1</v>
      </c>
      <c r="S238">
        <f>IF(SUM(Table1[[#This Row],[Tested in 2015]],Table1[[#This Row],[Less than 8.0]])=2,1,0)</f>
        <v>1</v>
      </c>
    </row>
    <row r="239" spans="1:19" x14ac:dyDescent="0.2">
      <c r="A239">
        <v>2379</v>
      </c>
      <c r="B239" t="s">
        <v>2</v>
      </c>
      <c r="C239" s="2">
        <v>33134</v>
      </c>
      <c r="D239" s="3">
        <f t="shared" ca="1" si="3"/>
        <v>32</v>
      </c>
      <c r="E239">
        <v>4</v>
      </c>
      <c r="F239">
        <v>1</v>
      </c>
      <c r="G239">
        <v>1</v>
      </c>
      <c r="H239" t="s">
        <v>1</v>
      </c>
      <c r="I239" s="5">
        <v>250.02</v>
      </c>
      <c r="J239" t="s">
        <v>0</v>
      </c>
      <c r="K239" s="2">
        <v>42048</v>
      </c>
      <c r="L239" s="1">
        <v>7.5844979286193848</v>
      </c>
      <c r="M239" t="str">
        <f ca="1">IF(AND(Table1[[#This Row],[Age]]&gt;17,Table1[[#This Row],[Age]]&lt;76),"1","0")</f>
        <v>1</v>
      </c>
      <c r="N239">
        <f>1</f>
        <v>1</v>
      </c>
      <c r="O239">
        <f>IF(Table1[[#This Row],[Labdate]]="",0,IF(Table1[[#This Row],[Labvalue]]="",0,1))</f>
        <v>1</v>
      </c>
      <c r="P239">
        <f>IF(YEAR(Table1[[#This Row],[Labdate]]) = 2015,1,0)</f>
        <v>1</v>
      </c>
      <c r="Q239">
        <f>IF(SUM(Table1[[#This Row],[test completed]],Table1[[#This Row],[Year 2015]])=2,1,0)</f>
        <v>1</v>
      </c>
      <c r="R239">
        <f>IF(Table1[[#This Row],[Labvalue]]&lt;8,1,0)</f>
        <v>1</v>
      </c>
      <c r="S239">
        <f>IF(SUM(Table1[[#This Row],[Tested in 2015]],Table1[[#This Row],[Less than 8.0]])=2,1,0)</f>
        <v>1</v>
      </c>
    </row>
    <row r="240" spans="1:19" x14ac:dyDescent="0.2">
      <c r="A240">
        <v>2386</v>
      </c>
      <c r="B240" t="s">
        <v>2</v>
      </c>
      <c r="C240" s="2">
        <v>21637</v>
      </c>
      <c r="D240" s="3">
        <f t="shared" ca="1" si="3"/>
        <v>64</v>
      </c>
      <c r="E240">
        <v>4</v>
      </c>
      <c r="F240">
        <v>1</v>
      </c>
      <c r="G240">
        <v>3</v>
      </c>
      <c r="H240" t="s">
        <v>4</v>
      </c>
      <c r="I240" s="5">
        <v>250.02</v>
      </c>
      <c r="J240" t="s">
        <v>0</v>
      </c>
      <c r="K240" s="2">
        <v>42260</v>
      </c>
      <c r="L240" s="1">
        <v>6.3196268081665039</v>
      </c>
      <c r="M240" t="str">
        <f ca="1">IF(AND(Table1[[#This Row],[Age]]&gt;17,Table1[[#This Row],[Age]]&lt;76),"1","0")</f>
        <v>1</v>
      </c>
      <c r="N240">
        <f>1</f>
        <v>1</v>
      </c>
      <c r="O240">
        <f>IF(Table1[[#This Row],[Labdate]]="",0,IF(Table1[[#This Row],[Labvalue]]="",0,1))</f>
        <v>1</v>
      </c>
      <c r="P240">
        <f>IF(YEAR(Table1[[#This Row],[Labdate]]) = 2015,1,0)</f>
        <v>1</v>
      </c>
      <c r="Q240">
        <f>IF(SUM(Table1[[#This Row],[test completed]],Table1[[#This Row],[Year 2015]])=2,1,0)</f>
        <v>1</v>
      </c>
      <c r="R240">
        <f>IF(Table1[[#This Row],[Labvalue]]&lt;8,1,0)</f>
        <v>1</v>
      </c>
      <c r="S240">
        <f>IF(SUM(Table1[[#This Row],[Tested in 2015]],Table1[[#This Row],[Less than 8.0]])=2,1,0)</f>
        <v>1</v>
      </c>
    </row>
    <row r="241" spans="1:19" x14ac:dyDescent="0.2">
      <c r="A241">
        <v>2399</v>
      </c>
      <c r="B241" t="s">
        <v>3</v>
      </c>
      <c r="C241" s="2">
        <v>27740</v>
      </c>
      <c r="D241" s="3">
        <f t="shared" ca="1" si="3"/>
        <v>47</v>
      </c>
      <c r="E241">
        <v>4</v>
      </c>
      <c r="F241">
        <v>1</v>
      </c>
      <c r="G241">
        <v>1</v>
      </c>
      <c r="H241" t="s">
        <v>1</v>
      </c>
      <c r="I241" s="5">
        <v>250.02</v>
      </c>
      <c r="J241" t="s">
        <v>0</v>
      </c>
      <c r="K241" s="2">
        <v>41969</v>
      </c>
      <c r="L241" s="1">
        <v>9.5089759826660156</v>
      </c>
      <c r="M241" t="str">
        <f ca="1">IF(AND(Table1[[#This Row],[Age]]&gt;17,Table1[[#This Row],[Age]]&lt;76),"1","0")</f>
        <v>1</v>
      </c>
      <c r="N241">
        <f>1</f>
        <v>1</v>
      </c>
      <c r="O241">
        <f>IF(Table1[[#This Row],[Labdate]]="",0,IF(Table1[[#This Row],[Labvalue]]="",0,1))</f>
        <v>1</v>
      </c>
      <c r="P241">
        <f>IF(YEAR(Table1[[#This Row],[Labdate]]) = 2015,1,0)</f>
        <v>0</v>
      </c>
      <c r="Q241">
        <f>IF(SUM(Table1[[#This Row],[test completed]],Table1[[#This Row],[Year 2015]])=2,1,0)</f>
        <v>0</v>
      </c>
      <c r="R241">
        <f>IF(Table1[[#This Row],[Labvalue]]&lt;8,1,0)</f>
        <v>0</v>
      </c>
      <c r="S241">
        <f>IF(SUM(Table1[[#This Row],[Tested in 2015]],Table1[[#This Row],[Less than 8.0]])=2,1,0)</f>
        <v>0</v>
      </c>
    </row>
    <row r="242" spans="1:19" x14ac:dyDescent="0.2">
      <c r="A242">
        <v>2408</v>
      </c>
      <c r="B242" t="s">
        <v>3</v>
      </c>
      <c r="C242" s="2">
        <v>18179</v>
      </c>
      <c r="D242" s="3">
        <f t="shared" ca="1" si="3"/>
        <v>73</v>
      </c>
      <c r="E242">
        <v>4</v>
      </c>
      <c r="F242">
        <v>1</v>
      </c>
      <c r="G242">
        <v>1</v>
      </c>
      <c r="H242" t="s">
        <v>1</v>
      </c>
      <c r="I242" s="5">
        <v>250.02</v>
      </c>
      <c r="J242" t="s">
        <v>0</v>
      </c>
      <c r="K242" s="2">
        <v>42053</v>
      </c>
      <c r="L242" s="1">
        <v>7.3665804862976074</v>
      </c>
      <c r="M242" t="str">
        <f ca="1">IF(AND(Table1[[#This Row],[Age]]&gt;17,Table1[[#This Row],[Age]]&lt;76),"1","0")</f>
        <v>1</v>
      </c>
      <c r="N242">
        <f>1</f>
        <v>1</v>
      </c>
      <c r="O242">
        <f>IF(Table1[[#This Row],[Labdate]]="",0,IF(Table1[[#This Row],[Labvalue]]="",0,1))</f>
        <v>1</v>
      </c>
      <c r="P242">
        <f>IF(YEAR(Table1[[#This Row],[Labdate]]) = 2015,1,0)</f>
        <v>1</v>
      </c>
      <c r="Q242">
        <f>IF(SUM(Table1[[#This Row],[test completed]],Table1[[#This Row],[Year 2015]])=2,1,0)</f>
        <v>1</v>
      </c>
      <c r="R242">
        <f>IF(Table1[[#This Row],[Labvalue]]&lt;8,1,0)</f>
        <v>1</v>
      </c>
      <c r="S242">
        <f>IF(SUM(Table1[[#This Row],[Tested in 2015]],Table1[[#This Row],[Less than 8.0]])=2,1,0)</f>
        <v>1</v>
      </c>
    </row>
    <row r="243" spans="1:19" x14ac:dyDescent="0.2">
      <c r="A243">
        <v>2414</v>
      </c>
      <c r="B243" t="s">
        <v>2</v>
      </c>
      <c r="C243" s="2">
        <v>35919</v>
      </c>
      <c r="D243" s="3">
        <f t="shared" ca="1" si="3"/>
        <v>25</v>
      </c>
      <c r="E243">
        <v>4</v>
      </c>
      <c r="F243">
        <v>1</v>
      </c>
      <c r="G243">
        <v>1</v>
      </c>
      <c r="H243" t="s">
        <v>1</v>
      </c>
      <c r="I243" s="5">
        <v>250.02</v>
      </c>
      <c r="J243" t="s">
        <v>0</v>
      </c>
      <c r="K243" s="2">
        <v>42056</v>
      </c>
      <c r="L243" s="1">
        <v>6.0494799613952637</v>
      </c>
      <c r="M243" t="str">
        <f ca="1">IF(AND(Table1[[#This Row],[Age]]&gt;17,Table1[[#This Row],[Age]]&lt;76),"1","0")</f>
        <v>1</v>
      </c>
      <c r="N243">
        <f>1</f>
        <v>1</v>
      </c>
      <c r="O243">
        <f>IF(Table1[[#This Row],[Labdate]]="",0,IF(Table1[[#This Row],[Labvalue]]="",0,1))</f>
        <v>1</v>
      </c>
      <c r="P243">
        <f>IF(YEAR(Table1[[#This Row],[Labdate]]) = 2015,1,0)</f>
        <v>1</v>
      </c>
      <c r="Q243">
        <f>IF(SUM(Table1[[#This Row],[test completed]],Table1[[#This Row],[Year 2015]])=2,1,0)</f>
        <v>1</v>
      </c>
      <c r="R243">
        <f>IF(Table1[[#This Row],[Labvalue]]&lt;8,1,0)</f>
        <v>1</v>
      </c>
      <c r="S243">
        <f>IF(SUM(Table1[[#This Row],[Tested in 2015]],Table1[[#This Row],[Less than 8.0]])=2,1,0)</f>
        <v>1</v>
      </c>
    </row>
    <row r="244" spans="1:19" x14ac:dyDescent="0.2">
      <c r="A244">
        <v>2420</v>
      </c>
      <c r="B244" t="s">
        <v>3</v>
      </c>
      <c r="C244" s="2">
        <v>26269</v>
      </c>
      <c r="D244" s="3">
        <f t="shared" ca="1" si="3"/>
        <v>51</v>
      </c>
      <c r="E244">
        <v>4</v>
      </c>
      <c r="F244">
        <v>1</v>
      </c>
      <c r="G244">
        <v>1</v>
      </c>
      <c r="H244" t="s">
        <v>1</v>
      </c>
      <c r="I244" s="5">
        <v>250.02</v>
      </c>
      <c r="J244" t="s">
        <v>0</v>
      </c>
      <c r="K244" s="2">
        <v>42024</v>
      </c>
      <c r="L244" s="1">
        <v>6.3732423782348633</v>
      </c>
      <c r="M244" t="str">
        <f ca="1">IF(AND(Table1[[#This Row],[Age]]&gt;17,Table1[[#This Row],[Age]]&lt;76),"1","0")</f>
        <v>1</v>
      </c>
      <c r="N244">
        <f>1</f>
        <v>1</v>
      </c>
      <c r="O244">
        <f>IF(Table1[[#This Row],[Labdate]]="",0,IF(Table1[[#This Row],[Labvalue]]="",0,1))</f>
        <v>1</v>
      </c>
      <c r="P244">
        <f>IF(YEAR(Table1[[#This Row],[Labdate]]) = 2015,1,0)</f>
        <v>1</v>
      </c>
      <c r="Q244">
        <f>IF(SUM(Table1[[#This Row],[test completed]],Table1[[#This Row],[Year 2015]])=2,1,0)</f>
        <v>1</v>
      </c>
      <c r="R244">
        <f>IF(Table1[[#This Row],[Labvalue]]&lt;8,1,0)</f>
        <v>1</v>
      </c>
      <c r="S244">
        <f>IF(SUM(Table1[[#This Row],[Tested in 2015]],Table1[[#This Row],[Less than 8.0]])=2,1,0)</f>
        <v>1</v>
      </c>
    </row>
    <row r="245" spans="1:19" x14ac:dyDescent="0.2">
      <c r="A245">
        <v>2424</v>
      </c>
      <c r="B245" t="s">
        <v>2</v>
      </c>
      <c r="C245" s="2">
        <v>38345</v>
      </c>
      <c r="D245" s="3">
        <f t="shared" ca="1" si="3"/>
        <v>18</v>
      </c>
      <c r="E245">
        <v>4</v>
      </c>
      <c r="F245">
        <v>1</v>
      </c>
      <c r="G245">
        <v>3</v>
      </c>
      <c r="H245" t="s">
        <v>4</v>
      </c>
      <c r="I245" s="5">
        <v>250.02</v>
      </c>
      <c r="J245" t="s">
        <v>0</v>
      </c>
      <c r="K245" s="2">
        <v>42123</v>
      </c>
      <c r="L245" s="1">
        <v>7.029322624206543</v>
      </c>
      <c r="M245" t="str">
        <f ca="1">IF(AND(Table1[[#This Row],[Age]]&gt;17,Table1[[#This Row],[Age]]&lt;76),"1","0")</f>
        <v>1</v>
      </c>
      <c r="N245">
        <f>1</f>
        <v>1</v>
      </c>
      <c r="O245">
        <f>IF(Table1[[#This Row],[Labdate]]="",0,IF(Table1[[#This Row],[Labvalue]]="",0,1))</f>
        <v>1</v>
      </c>
      <c r="P245">
        <f>IF(YEAR(Table1[[#This Row],[Labdate]]) = 2015,1,0)</f>
        <v>1</v>
      </c>
      <c r="Q245">
        <f>IF(SUM(Table1[[#This Row],[test completed]],Table1[[#This Row],[Year 2015]])=2,1,0)</f>
        <v>1</v>
      </c>
      <c r="R245">
        <f>IF(Table1[[#This Row],[Labvalue]]&lt;8,1,0)</f>
        <v>1</v>
      </c>
      <c r="S245">
        <f>IF(SUM(Table1[[#This Row],[Tested in 2015]],Table1[[#This Row],[Less than 8.0]])=2,1,0)</f>
        <v>1</v>
      </c>
    </row>
    <row r="246" spans="1:19" x14ac:dyDescent="0.2">
      <c r="A246">
        <v>2432</v>
      </c>
      <c r="B246" t="s">
        <v>2</v>
      </c>
      <c r="C246" s="2">
        <v>23368</v>
      </c>
      <c r="D246" s="3">
        <f t="shared" ca="1" si="3"/>
        <v>59</v>
      </c>
      <c r="E246">
        <v>4</v>
      </c>
      <c r="F246">
        <v>1</v>
      </c>
      <c r="G246">
        <v>1</v>
      </c>
      <c r="H246" t="s">
        <v>1</v>
      </c>
      <c r="I246" s="5">
        <v>250.02</v>
      </c>
      <c r="J246" t="s">
        <v>0</v>
      </c>
      <c r="K246" s="2">
        <v>41805</v>
      </c>
      <c r="L246" s="1">
        <v>6.9939475059509277</v>
      </c>
      <c r="M246" t="str">
        <f ca="1">IF(AND(Table1[[#This Row],[Age]]&gt;17,Table1[[#This Row],[Age]]&lt;76),"1","0")</f>
        <v>1</v>
      </c>
      <c r="N246">
        <f>1</f>
        <v>1</v>
      </c>
      <c r="O246">
        <f>IF(Table1[[#This Row],[Labdate]]="",0,IF(Table1[[#This Row],[Labvalue]]="",0,1))</f>
        <v>1</v>
      </c>
      <c r="P246">
        <f>IF(YEAR(Table1[[#This Row],[Labdate]]) = 2015,1,0)</f>
        <v>0</v>
      </c>
      <c r="Q246">
        <f>IF(SUM(Table1[[#This Row],[test completed]],Table1[[#This Row],[Year 2015]])=2,1,0)</f>
        <v>0</v>
      </c>
      <c r="R246">
        <f>IF(Table1[[#This Row],[Labvalue]]&lt;8,1,0)</f>
        <v>1</v>
      </c>
      <c r="S246">
        <f>IF(SUM(Table1[[#This Row],[Tested in 2015]],Table1[[#This Row],[Less than 8.0]])=2,1,0)</f>
        <v>0</v>
      </c>
    </row>
    <row r="247" spans="1:19" x14ac:dyDescent="0.2">
      <c r="A247">
        <v>2458</v>
      </c>
      <c r="B247" t="s">
        <v>2</v>
      </c>
      <c r="C247" s="2">
        <v>19567</v>
      </c>
      <c r="D247" s="3">
        <f t="shared" ca="1" si="3"/>
        <v>69</v>
      </c>
      <c r="E247">
        <v>4</v>
      </c>
      <c r="F247">
        <v>1</v>
      </c>
      <c r="G247">
        <v>1</v>
      </c>
      <c r="H247" t="s">
        <v>1</v>
      </c>
      <c r="I247" s="5">
        <v>250.02</v>
      </c>
      <c r="J247" t="s">
        <v>0</v>
      </c>
      <c r="K247" s="2">
        <v>42211</v>
      </c>
      <c r="L247" s="1">
        <v>7.4303679466247559</v>
      </c>
      <c r="M247" t="str">
        <f ca="1">IF(AND(Table1[[#This Row],[Age]]&gt;17,Table1[[#This Row],[Age]]&lt;76),"1","0")</f>
        <v>1</v>
      </c>
      <c r="N247">
        <f>1</f>
        <v>1</v>
      </c>
      <c r="O247">
        <f>IF(Table1[[#This Row],[Labdate]]="",0,IF(Table1[[#This Row],[Labvalue]]="",0,1))</f>
        <v>1</v>
      </c>
      <c r="P247">
        <f>IF(YEAR(Table1[[#This Row],[Labdate]]) = 2015,1,0)</f>
        <v>1</v>
      </c>
      <c r="Q247">
        <f>IF(SUM(Table1[[#This Row],[test completed]],Table1[[#This Row],[Year 2015]])=2,1,0)</f>
        <v>1</v>
      </c>
      <c r="R247">
        <f>IF(Table1[[#This Row],[Labvalue]]&lt;8,1,0)</f>
        <v>1</v>
      </c>
      <c r="S247">
        <f>IF(SUM(Table1[[#This Row],[Tested in 2015]],Table1[[#This Row],[Less than 8.0]])=2,1,0)</f>
        <v>1</v>
      </c>
    </row>
    <row r="248" spans="1:19" x14ac:dyDescent="0.2">
      <c r="A248">
        <v>2462</v>
      </c>
      <c r="B248" t="s">
        <v>3</v>
      </c>
      <c r="C248" s="2">
        <v>40249</v>
      </c>
      <c r="D248" s="3">
        <f t="shared" ca="1" si="3"/>
        <v>13</v>
      </c>
      <c r="E248">
        <v>4</v>
      </c>
      <c r="F248">
        <v>1</v>
      </c>
      <c r="G248">
        <v>4</v>
      </c>
      <c r="H248" t="s">
        <v>5</v>
      </c>
      <c r="I248" s="5">
        <v>250.02</v>
      </c>
      <c r="J248" t="s">
        <v>0</v>
      </c>
      <c r="K248" s="2"/>
      <c r="L248" s="1"/>
      <c r="M248" t="str">
        <f ca="1">IF(AND(Table1[[#This Row],[Age]]&gt;17,Table1[[#This Row],[Age]]&lt;76),"1","0")</f>
        <v>0</v>
      </c>
      <c r="N248">
        <f>1</f>
        <v>1</v>
      </c>
      <c r="O248">
        <f>IF(Table1[[#This Row],[Labdate]]="",0,IF(Table1[[#This Row],[Labvalue]]="",0,1))</f>
        <v>0</v>
      </c>
      <c r="P248">
        <f>IF(YEAR(Table1[[#This Row],[Labdate]]) = 2015,1,0)</f>
        <v>0</v>
      </c>
      <c r="Q248">
        <f>IF(SUM(Table1[[#This Row],[test completed]],Table1[[#This Row],[Year 2015]])=2,1,0)</f>
        <v>0</v>
      </c>
      <c r="R248">
        <f>IF(Table1[[#This Row],[Labvalue]]&lt;8,1,0)</f>
        <v>1</v>
      </c>
      <c r="S248">
        <f>IF(SUM(Table1[[#This Row],[Tested in 2015]],Table1[[#This Row],[Less than 8.0]])=2,1,0)</f>
        <v>0</v>
      </c>
    </row>
    <row r="249" spans="1:19" x14ac:dyDescent="0.2">
      <c r="A249">
        <v>2463</v>
      </c>
      <c r="B249" t="s">
        <v>2</v>
      </c>
      <c r="C249" s="2">
        <v>19908</v>
      </c>
      <c r="D249" s="3">
        <f t="shared" ca="1" si="3"/>
        <v>68</v>
      </c>
      <c r="E249">
        <v>4</v>
      </c>
      <c r="F249">
        <v>1</v>
      </c>
      <c r="G249">
        <v>1</v>
      </c>
      <c r="H249" t="s">
        <v>1</v>
      </c>
      <c r="I249" s="5">
        <v>250.02</v>
      </c>
      <c r="J249" t="s">
        <v>0</v>
      </c>
      <c r="K249" s="2">
        <v>42228</v>
      </c>
      <c r="L249" s="1">
        <v>7.029181957244873</v>
      </c>
      <c r="M249" t="str">
        <f ca="1">IF(AND(Table1[[#This Row],[Age]]&gt;17,Table1[[#This Row],[Age]]&lt;76),"1","0")</f>
        <v>1</v>
      </c>
      <c r="N249">
        <f>1</f>
        <v>1</v>
      </c>
      <c r="O249">
        <f>IF(Table1[[#This Row],[Labdate]]="",0,IF(Table1[[#This Row],[Labvalue]]="",0,1))</f>
        <v>1</v>
      </c>
      <c r="P249">
        <f>IF(YEAR(Table1[[#This Row],[Labdate]]) = 2015,1,0)</f>
        <v>1</v>
      </c>
      <c r="Q249">
        <f>IF(SUM(Table1[[#This Row],[test completed]],Table1[[#This Row],[Year 2015]])=2,1,0)</f>
        <v>1</v>
      </c>
      <c r="R249">
        <f>IF(Table1[[#This Row],[Labvalue]]&lt;8,1,0)</f>
        <v>1</v>
      </c>
      <c r="S249">
        <f>IF(SUM(Table1[[#This Row],[Tested in 2015]],Table1[[#This Row],[Less than 8.0]])=2,1,0)</f>
        <v>1</v>
      </c>
    </row>
    <row r="250" spans="1:19" x14ac:dyDescent="0.2">
      <c r="A250">
        <v>2466</v>
      </c>
      <c r="B250" t="s">
        <v>3</v>
      </c>
      <c r="C250" s="2">
        <v>34924</v>
      </c>
      <c r="D250" s="3">
        <f t="shared" ca="1" si="3"/>
        <v>27</v>
      </c>
      <c r="E250">
        <v>4</v>
      </c>
      <c r="F250">
        <v>1</v>
      </c>
      <c r="G250">
        <v>1</v>
      </c>
      <c r="H250" t="s">
        <v>1</v>
      </c>
      <c r="I250" s="5">
        <v>250.02</v>
      </c>
      <c r="J250" t="s">
        <v>0</v>
      </c>
      <c r="K250" s="2">
        <v>42257</v>
      </c>
      <c r="L250" s="1">
        <v>7.5977621078491211</v>
      </c>
      <c r="M250" t="str">
        <f ca="1">IF(AND(Table1[[#This Row],[Age]]&gt;17,Table1[[#This Row],[Age]]&lt;76),"1","0")</f>
        <v>1</v>
      </c>
      <c r="N250">
        <f>1</f>
        <v>1</v>
      </c>
      <c r="O250">
        <f>IF(Table1[[#This Row],[Labdate]]="",0,IF(Table1[[#This Row],[Labvalue]]="",0,1))</f>
        <v>1</v>
      </c>
      <c r="P250">
        <f>IF(YEAR(Table1[[#This Row],[Labdate]]) = 2015,1,0)</f>
        <v>1</v>
      </c>
      <c r="Q250">
        <f>IF(SUM(Table1[[#This Row],[test completed]],Table1[[#This Row],[Year 2015]])=2,1,0)</f>
        <v>1</v>
      </c>
      <c r="R250">
        <f>IF(Table1[[#This Row],[Labvalue]]&lt;8,1,0)</f>
        <v>1</v>
      </c>
      <c r="S250">
        <f>IF(SUM(Table1[[#This Row],[Tested in 2015]],Table1[[#This Row],[Less than 8.0]])=2,1,0)</f>
        <v>1</v>
      </c>
    </row>
    <row r="251" spans="1:19" x14ac:dyDescent="0.2">
      <c r="A251">
        <v>2467</v>
      </c>
      <c r="B251" t="s">
        <v>3</v>
      </c>
      <c r="C251" s="2">
        <v>29983</v>
      </c>
      <c r="D251" s="3">
        <f t="shared" ca="1" si="3"/>
        <v>41</v>
      </c>
      <c r="E251">
        <v>4</v>
      </c>
      <c r="F251">
        <v>1</v>
      </c>
      <c r="G251">
        <v>1</v>
      </c>
      <c r="H251" t="s">
        <v>1</v>
      </c>
      <c r="I251" s="5">
        <v>250.02</v>
      </c>
      <c r="J251" t="s">
        <v>0</v>
      </c>
      <c r="K251" s="2">
        <v>42219</v>
      </c>
      <c r="L251" s="1">
        <v>6.5468392372131348</v>
      </c>
      <c r="M251" t="str">
        <f ca="1">IF(AND(Table1[[#This Row],[Age]]&gt;17,Table1[[#This Row],[Age]]&lt;76),"1","0")</f>
        <v>1</v>
      </c>
      <c r="N251">
        <f>1</f>
        <v>1</v>
      </c>
      <c r="O251">
        <f>IF(Table1[[#This Row],[Labdate]]="",0,IF(Table1[[#This Row],[Labvalue]]="",0,1))</f>
        <v>1</v>
      </c>
      <c r="P251">
        <f>IF(YEAR(Table1[[#This Row],[Labdate]]) = 2015,1,0)</f>
        <v>1</v>
      </c>
      <c r="Q251">
        <f>IF(SUM(Table1[[#This Row],[test completed]],Table1[[#This Row],[Year 2015]])=2,1,0)</f>
        <v>1</v>
      </c>
      <c r="R251">
        <f>IF(Table1[[#This Row],[Labvalue]]&lt;8,1,0)</f>
        <v>1</v>
      </c>
      <c r="S251">
        <f>IF(SUM(Table1[[#This Row],[Tested in 2015]],Table1[[#This Row],[Less than 8.0]])=2,1,0)</f>
        <v>1</v>
      </c>
    </row>
    <row r="252" spans="1:19" x14ac:dyDescent="0.2">
      <c r="A252">
        <v>2492</v>
      </c>
      <c r="B252" t="s">
        <v>2</v>
      </c>
      <c r="C252" s="2">
        <v>38905</v>
      </c>
      <c r="D252" s="3">
        <f t="shared" ca="1" si="3"/>
        <v>16</v>
      </c>
      <c r="E252">
        <v>4</v>
      </c>
      <c r="F252">
        <v>1</v>
      </c>
      <c r="G252">
        <v>1</v>
      </c>
      <c r="H252" t="s">
        <v>1</v>
      </c>
      <c r="I252" s="5">
        <v>250.02</v>
      </c>
      <c r="J252" t="s">
        <v>0</v>
      </c>
      <c r="K252" s="2">
        <v>42054</v>
      </c>
      <c r="L252" s="1">
        <v>7.4326057434082031</v>
      </c>
      <c r="M252" t="str">
        <f ca="1">IF(AND(Table1[[#This Row],[Age]]&gt;17,Table1[[#This Row],[Age]]&lt;76),"1","0")</f>
        <v>0</v>
      </c>
      <c r="N252">
        <f>1</f>
        <v>1</v>
      </c>
      <c r="O252">
        <f>IF(Table1[[#This Row],[Labdate]]="",0,IF(Table1[[#This Row],[Labvalue]]="",0,1))</f>
        <v>1</v>
      </c>
      <c r="P252">
        <f>IF(YEAR(Table1[[#This Row],[Labdate]]) = 2015,1,0)</f>
        <v>1</v>
      </c>
      <c r="Q252">
        <f>IF(SUM(Table1[[#This Row],[test completed]],Table1[[#This Row],[Year 2015]])=2,1,0)</f>
        <v>1</v>
      </c>
      <c r="R252">
        <f>IF(Table1[[#This Row],[Labvalue]]&lt;8,1,0)</f>
        <v>1</v>
      </c>
      <c r="S252">
        <f>IF(SUM(Table1[[#This Row],[Tested in 2015]],Table1[[#This Row],[Less than 8.0]])=2,1,0)</f>
        <v>1</v>
      </c>
    </row>
    <row r="253" spans="1:19" x14ac:dyDescent="0.2">
      <c r="A253">
        <v>2494</v>
      </c>
      <c r="B253" t="s">
        <v>2</v>
      </c>
      <c r="C253" s="2">
        <v>19285</v>
      </c>
      <c r="D253" s="3">
        <f t="shared" ca="1" si="3"/>
        <v>70</v>
      </c>
      <c r="E253">
        <v>4</v>
      </c>
      <c r="F253">
        <v>1</v>
      </c>
      <c r="G253">
        <v>1</v>
      </c>
      <c r="H253" t="s">
        <v>1</v>
      </c>
      <c r="I253" s="5">
        <v>250.02</v>
      </c>
      <c r="J253" t="s">
        <v>0</v>
      </c>
      <c r="K253" s="2">
        <v>42095</v>
      </c>
      <c r="L253" s="1">
        <v>6.2829380035400391</v>
      </c>
      <c r="M253" t="str">
        <f ca="1">IF(AND(Table1[[#This Row],[Age]]&gt;17,Table1[[#This Row],[Age]]&lt;76),"1","0")</f>
        <v>1</v>
      </c>
      <c r="N253">
        <f>1</f>
        <v>1</v>
      </c>
      <c r="O253">
        <f>IF(Table1[[#This Row],[Labdate]]="",0,IF(Table1[[#This Row],[Labvalue]]="",0,1))</f>
        <v>1</v>
      </c>
      <c r="P253">
        <f>IF(YEAR(Table1[[#This Row],[Labdate]]) = 2015,1,0)</f>
        <v>1</v>
      </c>
      <c r="Q253">
        <f>IF(SUM(Table1[[#This Row],[test completed]],Table1[[#This Row],[Year 2015]])=2,1,0)</f>
        <v>1</v>
      </c>
      <c r="R253">
        <f>IF(Table1[[#This Row],[Labvalue]]&lt;8,1,0)</f>
        <v>1</v>
      </c>
      <c r="S253">
        <f>IF(SUM(Table1[[#This Row],[Tested in 2015]],Table1[[#This Row],[Less than 8.0]])=2,1,0)</f>
        <v>1</v>
      </c>
    </row>
    <row r="254" spans="1:19" x14ac:dyDescent="0.2">
      <c r="A254">
        <v>2506</v>
      </c>
      <c r="B254" t="s">
        <v>3</v>
      </c>
      <c r="C254" s="2">
        <v>17308</v>
      </c>
      <c r="D254" s="3">
        <f t="shared" ca="1" si="3"/>
        <v>76</v>
      </c>
      <c r="E254">
        <v>4</v>
      </c>
      <c r="F254">
        <v>1</v>
      </c>
      <c r="G254">
        <v>1</v>
      </c>
      <c r="H254" t="s">
        <v>1</v>
      </c>
      <c r="I254" s="5">
        <v>250.02</v>
      </c>
      <c r="J254" t="s">
        <v>0</v>
      </c>
      <c r="K254" s="2">
        <v>41848</v>
      </c>
      <c r="L254" s="1">
        <v>7.7313442230224609</v>
      </c>
      <c r="M254" t="str">
        <f ca="1">IF(AND(Table1[[#This Row],[Age]]&gt;17,Table1[[#This Row],[Age]]&lt;76),"1","0")</f>
        <v>0</v>
      </c>
      <c r="N254">
        <f>1</f>
        <v>1</v>
      </c>
      <c r="O254">
        <f>IF(Table1[[#This Row],[Labdate]]="",0,IF(Table1[[#This Row],[Labvalue]]="",0,1))</f>
        <v>1</v>
      </c>
      <c r="P254">
        <f>IF(YEAR(Table1[[#This Row],[Labdate]]) = 2015,1,0)</f>
        <v>0</v>
      </c>
      <c r="Q254">
        <f>IF(SUM(Table1[[#This Row],[test completed]],Table1[[#This Row],[Year 2015]])=2,1,0)</f>
        <v>0</v>
      </c>
      <c r="R254">
        <f>IF(Table1[[#This Row],[Labvalue]]&lt;8,1,0)</f>
        <v>1</v>
      </c>
      <c r="S254">
        <f>IF(SUM(Table1[[#This Row],[Tested in 2015]],Table1[[#This Row],[Less than 8.0]])=2,1,0)</f>
        <v>0</v>
      </c>
    </row>
    <row r="255" spans="1:19" x14ac:dyDescent="0.2">
      <c r="A255">
        <v>2508</v>
      </c>
      <c r="B255" t="s">
        <v>3</v>
      </c>
      <c r="C255" s="2">
        <v>30397</v>
      </c>
      <c r="D255" s="3">
        <f t="shared" ca="1" si="3"/>
        <v>40</v>
      </c>
      <c r="E255">
        <v>4</v>
      </c>
      <c r="F255">
        <v>1</v>
      </c>
      <c r="G255">
        <v>1</v>
      </c>
      <c r="H255" t="s">
        <v>1</v>
      </c>
      <c r="I255" s="5">
        <v>250.02</v>
      </c>
      <c r="J255" t="s">
        <v>0</v>
      </c>
      <c r="K255" s="2">
        <v>42140</v>
      </c>
      <c r="L255" s="1">
        <v>7.3973140716552734</v>
      </c>
      <c r="M255" t="str">
        <f ca="1">IF(AND(Table1[[#This Row],[Age]]&gt;17,Table1[[#This Row],[Age]]&lt;76),"1","0")</f>
        <v>1</v>
      </c>
      <c r="N255">
        <f>1</f>
        <v>1</v>
      </c>
      <c r="O255">
        <f>IF(Table1[[#This Row],[Labdate]]="",0,IF(Table1[[#This Row],[Labvalue]]="",0,1))</f>
        <v>1</v>
      </c>
      <c r="P255">
        <f>IF(YEAR(Table1[[#This Row],[Labdate]]) = 2015,1,0)</f>
        <v>1</v>
      </c>
      <c r="Q255">
        <f>IF(SUM(Table1[[#This Row],[test completed]],Table1[[#This Row],[Year 2015]])=2,1,0)</f>
        <v>1</v>
      </c>
      <c r="R255">
        <f>IF(Table1[[#This Row],[Labvalue]]&lt;8,1,0)</f>
        <v>1</v>
      </c>
      <c r="S255">
        <f>IF(SUM(Table1[[#This Row],[Tested in 2015]],Table1[[#This Row],[Less than 8.0]])=2,1,0)</f>
        <v>1</v>
      </c>
    </row>
    <row r="256" spans="1:19" x14ac:dyDescent="0.2">
      <c r="A256">
        <v>2513</v>
      </c>
      <c r="B256" t="s">
        <v>2</v>
      </c>
      <c r="C256" s="2">
        <v>38592</v>
      </c>
      <c r="D256" s="3">
        <f t="shared" ca="1" si="3"/>
        <v>17</v>
      </c>
      <c r="E256">
        <v>4</v>
      </c>
      <c r="F256">
        <v>1</v>
      </c>
      <c r="G256">
        <v>1</v>
      </c>
      <c r="H256" t="s">
        <v>1</v>
      </c>
      <c r="I256" s="5">
        <v>250.02</v>
      </c>
      <c r="J256" t="s">
        <v>0</v>
      </c>
      <c r="K256" s="2">
        <v>42299</v>
      </c>
      <c r="L256" s="1">
        <v>7.6241083145141602</v>
      </c>
      <c r="M256" t="str">
        <f ca="1">IF(AND(Table1[[#This Row],[Age]]&gt;17,Table1[[#This Row],[Age]]&lt;76),"1","0")</f>
        <v>0</v>
      </c>
      <c r="N256">
        <f>1</f>
        <v>1</v>
      </c>
      <c r="O256">
        <f>IF(Table1[[#This Row],[Labdate]]="",0,IF(Table1[[#This Row],[Labvalue]]="",0,1))</f>
        <v>1</v>
      </c>
      <c r="P256">
        <f>IF(YEAR(Table1[[#This Row],[Labdate]]) = 2015,1,0)</f>
        <v>1</v>
      </c>
      <c r="Q256">
        <f>IF(SUM(Table1[[#This Row],[test completed]],Table1[[#This Row],[Year 2015]])=2,1,0)</f>
        <v>1</v>
      </c>
      <c r="R256">
        <f>IF(Table1[[#This Row],[Labvalue]]&lt;8,1,0)</f>
        <v>1</v>
      </c>
      <c r="S256">
        <f>IF(SUM(Table1[[#This Row],[Tested in 2015]],Table1[[#This Row],[Less than 8.0]])=2,1,0)</f>
        <v>1</v>
      </c>
    </row>
    <row r="257" spans="1:19" x14ac:dyDescent="0.2">
      <c r="A257">
        <v>2543</v>
      </c>
      <c r="B257" t="s">
        <v>3</v>
      </c>
      <c r="C257" s="2">
        <v>24594</v>
      </c>
      <c r="D257" s="3">
        <f t="shared" ca="1" si="3"/>
        <v>56</v>
      </c>
      <c r="E257">
        <v>4</v>
      </c>
      <c r="F257">
        <v>1</v>
      </c>
      <c r="G257">
        <v>1</v>
      </c>
      <c r="H257" t="s">
        <v>1</v>
      </c>
      <c r="I257" s="5">
        <v>250.02</v>
      </c>
      <c r="J257" t="s">
        <v>0</v>
      </c>
      <c r="K257" s="2">
        <v>42055</v>
      </c>
      <c r="L257" s="1">
        <v>9.5774993896484375</v>
      </c>
      <c r="M257" t="str">
        <f ca="1">IF(AND(Table1[[#This Row],[Age]]&gt;17,Table1[[#This Row],[Age]]&lt;76),"1","0")</f>
        <v>1</v>
      </c>
      <c r="N257">
        <f>1</f>
        <v>1</v>
      </c>
      <c r="O257">
        <f>IF(Table1[[#This Row],[Labdate]]="",0,IF(Table1[[#This Row],[Labvalue]]="",0,1))</f>
        <v>1</v>
      </c>
      <c r="P257">
        <f>IF(YEAR(Table1[[#This Row],[Labdate]]) = 2015,1,0)</f>
        <v>1</v>
      </c>
      <c r="Q257">
        <f>IF(SUM(Table1[[#This Row],[test completed]],Table1[[#This Row],[Year 2015]])=2,1,0)</f>
        <v>1</v>
      </c>
      <c r="R257">
        <f>IF(Table1[[#This Row],[Labvalue]]&lt;8,1,0)</f>
        <v>0</v>
      </c>
      <c r="S257">
        <f>IF(SUM(Table1[[#This Row],[Tested in 2015]],Table1[[#This Row],[Less than 8.0]])=2,1,0)</f>
        <v>0</v>
      </c>
    </row>
    <row r="258" spans="1:19" x14ac:dyDescent="0.2">
      <c r="A258">
        <v>2555</v>
      </c>
      <c r="B258" t="s">
        <v>2</v>
      </c>
      <c r="C258" s="2">
        <v>34658</v>
      </c>
      <c r="D258" s="3">
        <f t="shared" ref="D258:D321" ca="1" si="4">INT((TODAY()-C258)/365)</f>
        <v>28</v>
      </c>
      <c r="E258">
        <v>4</v>
      </c>
      <c r="F258">
        <v>1</v>
      </c>
      <c r="G258">
        <v>1</v>
      </c>
      <c r="H258" t="s">
        <v>1</v>
      </c>
      <c r="I258" s="5">
        <v>250.02</v>
      </c>
      <c r="J258" t="s">
        <v>0</v>
      </c>
      <c r="K258" s="2">
        <v>41998</v>
      </c>
      <c r="L258" s="1">
        <v>9.1276092529296875</v>
      </c>
      <c r="M258" t="str">
        <f ca="1">IF(AND(Table1[[#This Row],[Age]]&gt;17,Table1[[#This Row],[Age]]&lt;76),"1","0")</f>
        <v>1</v>
      </c>
      <c r="N258">
        <f>1</f>
        <v>1</v>
      </c>
      <c r="O258">
        <f>IF(Table1[[#This Row],[Labdate]]="",0,IF(Table1[[#This Row],[Labvalue]]="",0,1))</f>
        <v>1</v>
      </c>
      <c r="P258">
        <f>IF(YEAR(Table1[[#This Row],[Labdate]]) = 2015,1,0)</f>
        <v>0</v>
      </c>
      <c r="Q258">
        <f>IF(SUM(Table1[[#This Row],[test completed]],Table1[[#This Row],[Year 2015]])=2,1,0)</f>
        <v>0</v>
      </c>
      <c r="R258">
        <f>IF(Table1[[#This Row],[Labvalue]]&lt;8,1,0)</f>
        <v>0</v>
      </c>
      <c r="S258">
        <f>IF(SUM(Table1[[#This Row],[Tested in 2015]],Table1[[#This Row],[Less than 8.0]])=2,1,0)</f>
        <v>0</v>
      </c>
    </row>
    <row r="259" spans="1:19" x14ac:dyDescent="0.2">
      <c r="A259">
        <v>2564</v>
      </c>
      <c r="B259" t="s">
        <v>3</v>
      </c>
      <c r="C259" s="2">
        <v>39147</v>
      </c>
      <c r="D259" s="3">
        <f t="shared" ca="1" si="4"/>
        <v>16</v>
      </c>
      <c r="E259">
        <v>4</v>
      </c>
      <c r="F259">
        <v>1</v>
      </c>
      <c r="G259">
        <v>4</v>
      </c>
      <c r="H259" t="s">
        <v>5</v>
      </c>
      <c r="I259" s="5">
        <v>250.02</v>
      </c>
      <c r="J259" t="s">
        <v>0</v>
      </c>
      <c r="K259" s="2"/>
      <c r="L259" s="1"/>
      <c r="M259" t="str">
        <f ca="1">IF(AND(Table1[[#This Row],[Age]]&gt;17,Table1[[#This Row],[Age]]&lt;76),"1","0")</f>
        <v>0</v>
      </c>
      <c r="N259">
        <f>1</f>
        <v>1</v>
      </c>
      <c r="O259">
        <f>IF(Table1[[#This Row],[Labdate]]="",0,IF(Table1[[#This Row],[Labvalue]]="",0,1))</f>
        <v>0</v>
      </c>
      <c r="P259">
        <f>IF(YEAR(Table1[[#This Row],[Labdate]]) = 2015,1,0)</f>
        <v>0</v>
      </c>
      <c r="Q259">
        <f>IF(SUM(Table1[[#This Row],[test completed]],Table1[[#This Row],[Year 2015]])=2,1,0)</f>
        <v>0</v>
      </c>
      <c r="R259">
        <f>IF(Table1[[#This Row],[Labvalue]]&lt;8,1,0)</f>
        <v>1</v>
      </c>
      <c r="S259">
        <f>IF(SUM(Table1[[#This Row],[Tested in 2015]],Table1[[#This Row],[Less than 8.0]])=2,1,0)</f>
        <v>0</v>
      </c>
    </row>
    <row r="260" spans="1:19" x14ac:dyDescent="0.2">
      <c r="A260">
        <v>2567</v>
      </c>
      <c r="B260" t="s">
        <v>2</v>
      </c>
      <c r="C260" s="2">
        <v>20403</v>
      </c>
      <c r="D260" s="3">
        <f t="shared" ca="1" si="4"/>
        <v>67</v>
      </c>
      <c r="E260">
        <v>4</v>
      </c>
      <c r="F260">
        <v>1</v>
      </c>
      <c r="G260">
        <v>4</v>
      </c>
      <c r="H260" t="s">
        <v>5</v>
      </c>
      <c r="I260" s="5">
        <v>250.02</v>
      </c>
      <c r="J260" t="s">
        <v>0</v>
      </c>
      <c r="K260" s="2"/>
      <c r="L260" s="1"/>
      <c r="M260" t="str">
        <f ca="1">IF(AND(Table1[[#This Row],[Age]]&gt;17,Table1[[#This Row],[Age]]&lt;76),"1","0")</f>
        <v>1</v>
      </c>
      <c r="N260">
        <f>1</f>
        <v>1</v>
      </c>
      <c r="O260">
        <f>IF(Table1[[#This Row],[Labdate]]="",0,IF(Table1[[#This Row],[Labvalue]]="",0,1))</f>
        <v>0</v>
      </c>
      <c r="P260">
        <f>IF(YEAR(Table1[[#This Row],[Labdate]]) = 2015,1,0)</f>
        <v>0</v>
      </c>
      <c r="Q260">
        <f>IF(SUM(Table1[[#This Row],[test completed]],Table1[[#This Row],[Year 2015]])=2,1,0)</f>
        <v>0</v>
      </c>
      <c r="R260">
        <f>IF(Table1[[#This Row],[Labvalue]]&lt;8,1,0)</f>
        <v>1</v>
      </c>
      <c r="S260">
        <f>IF(SUM(Table1[[#This Row],[Tested in 2015]],Table1[[#This Row],[Less than 8.0]])=2,1,0)</f>
        <v>0</v>
      </c>
    </row>
    <row r="261" spans="1:19" x14ac:dyDescent="0.2">
      <c r="A261">
        <v>2586</v>
      </c>
      <c r="B261" t="s">
        <v>2</v>
      </c>
      <c r="C261" s="2">
        <v>28184</v>
      </c>
      <c r="D261" s="3">
        <f t="shared" ca="1" si="4"/>
        <v>46</v>
      </c>
      <c r="E261">
        <v>4</v>
      </c>
      <c r="F261">
        <v>1</v>
      </c>
      <c r="G261">
        <v>1</v>
      </c>
      <c r="H261" t="s">
        <v>1</v>
      </c>
      <c r="I261" s="5">
        <v>250.02</v>
      </c>
      <c r="J261" t="s">
        <v>0</v>
      </c>
      <c r="K261" s="2">
        <v>42146</v>
      </c>
      <c r="L261" s="1">
        <v>6.5543785095214844</v>
      </c>
      <c r="M261" t="str">
        <f ca="1">IF(AND(Table1[[#This Row],[Age]]&gt;17,Table1[[#This Row],[Age]]&lt;76),"1","0")</f>
        <v>1</v>
      </c>
      <c r="N261">
        <f>1</f>
        <v>1</v>
      </c>
      <c r="O261">
        <f>IF(Table1[[#This Row],[Labdate]]="",0,IF(Table1[[#This Row],[Labvalue]]="",0,1))</f>
        <v>1</v>
      </c>
      <c r="P261">
        <f>IF(YEAR(Table1[[#This Row],[Labdate]]) = 2015,1,0)</f>
        <v>1</v>
      </c>
      <c r="Q261">
        <f>IF(SUM(Table1[[#This Row],[test completed]],Table1[[#This Row],[Year 2015]])=2,1,0)</f>
        <v>1</v>
      </c>
      <c r="R261">
        <f>IF(Table1[[#This Row],[Labvalue]]&lt;8,1,0)</f>
        <v>1</v>
      </c>
      <c r="S261">
        <f>IF(SUM(Table1[[#This Row],[Tested in 2015]],Table1[[#This Row],[Less than 8.0]])=2,1,0)</f>
        <v>1</v>
      </c>
    </row>
    <row r="262" spans="1:19" x14ac:dyDescent="0.2">
      <c r="A262">
        <v>2610</v>
      </c>
      <c r="B262" t="s">
        <v>3</v>
      </c>
      <c r="C262" s="2">
        <v>15314</v>
      </c>
      <c r="D262" s="3">
        <f t="shared" ca="1" si="4"/>
        <v>81</v>
      </c>
      <c r="E262">
        <v>4</v>
      </c>
      <c r="F262">
        <v>1</v>
      </c>
      <c r="G262">
        <v>6</v>
      </c>
      <c r="H262" t="s">
        <v>7</v>
      </c>
      <c r="I262" s="5">
        <v>250.02</v>
      </c>
      <c r="J262" t="s">
        <v>0</v>
      </c>
      <c r="K262" s="2"/>
      <c r="L262" s="1"/>
      <c r="M262" t="str">
        <f ca="1">IF(AND(Table1[[#This Row],[Age]]&gt;17,Table1[[#This Row],[Age]]&lt;76),"1","0")</f>
        <v>0</v>
      </c>
      <c r="N262">
        <f>1</f>
        <v>1</v>
      </c>
      <c r="O262">
        <f>IF(Table1[[#This Row],[Labdate]]="",0,IF(Table1[[#This Row],[Labvalue]]="",0,1))</f>
        <v>0</v>
      </c>
      <c r="P262">
        <f>IF(YEAR(Table1[[#This Row],[Labdate]]) = 2015,1,0)</f>
        <v>0</v>
      </c>
      <c r="Q262">
        <f>IF(SUM(Table1[[#This Row],[test completed]],Table1[[#This Row],[Year 2015]])=2,1,0)</f>
        <v>0</v>
      </c>
      <c r="R262">
        <f>IF(Table1[[#This Row],[Labvalue]]&lt;8,1,0)</f>
        <v>1</v>
      </c>
      <c r="S262">
        <f>IF(SUM(Table1[[#This Row],[Tested in 2015]],Table1[[#This Row],[Less than 8.0]])=2,1,0)</f>
        <v>0</v>
      </c>
    </row>
    <row r="263" spans="1:19" x14ac:dyDescent="0.2">
      <c r="A263">
        <v>2617</v>
      </c>
      <c r="B263" t="s">
        <v>2</v>
      </c>
      <c r="C263" s="2">
        <v>22258</v>
      </c>
      <c r="D263" s="3">
        <f t="shared" ca="1" si="4"/>
        <v>62</v>
      </c>
      <c r="E263">
        <v>4</v>
      </c>
      <c r="F263">
        <v>1</v>
      </c>
      <c r="G263">
        <v>1</v>
      </c>
      <c r="H263" t="s">
        <v>1</v>
      </c>
      <c r="I263" s="5">
        <v>250.02</v>
      </c>
      <c r="J263" t="s">
        <v>0</v>
      </c>
      <c r="K263" s="2">
        <v>41979</v>
      </c>
      <c r="L263" s="1">
        <v>9.6890420913696289</v>
      </c>
      <c r="M263" t="str">
        <f ca="1">IF(AND(Table1[[#This Row],[Age]]&gt;17,Table1[[#This Row],[Age]]&lt;76),"1","0")</f>
        <v>1</v>
      </c>
      <c r="N263">
        <f>1</f>
        <v>1</v>
      </c>
      <c r="O263">
        <f>IF(Table1[[#This Row],[Labdate]]="",0,IF(Table1[[#This Row],[Labvalue]]="",0,1))</f>
        <v>1</v>
      </c>
      <c r="P263">
        <f>IF(YEAR(Table1[[#This Row],[Labdate]]) = 2015,1,0)</f>
        <v>0</v>
      </c>
      <c r="Q263">
        <f>IF(SUM(Table1[[#This Row],[test completed]],Table1[[#This Row],[Year 2015]])=2,1,0)</f>
        <v>0</v>
      </c>
      <c r="R263">
        <f>IF(Table1[[#This Row],[Labvalue]]&lt;8,1,0)</f>
        <v>0</v>
      </c>
      <c r="S263">
        <f>IF(SUM(Table1[[#This Row],[Tested in 2015]],Table1[[#This Row],[Less than 8.0]])=2,1,0)</f>
        <v>0</v>
      </c>
    </row>
    <row r="264" spans="1:19" x14ac:dyDescent="0.2">
      <c r="A264">
        <v>2621</v>
      </c>
      <c r="B264" t="s">
        <v>3</v>
      </c>
      <c r="C264" s="2">
        <v>26034</v>
      </c>
      <c r="D264" s="3">
        <f t="shared" ca="1" si="4"/>
        <v>52</v>
      </c>
      <c r="E264">
        <v>4</v>
      </c>
      <c r="F264">
        <v>1</v>
      </c>
      <c r="G264">
        <v>1</v>
      </c>
      <c r="H264" t="s">
        <v>1</v>
      </c>
      <c r="I264" s="5">
        <v>250.02</v>
      </c>
      <c r="J264" t="s">
        <v>0</v>
      </c>
      <c r="K264" s="2">
        <v>42066</v>
      </c>
      <c r="L264" s="1">
        <v>9.6455535888671875</v>
      </c>
      <c r="M264" t="str">
        <f ca="1">IF(AND(Table1[[#This Row],[Age]]&gt;17,Table1[[#This Row],[Age]]&lt;76),"1","0")</f>
        <v>1</v>
      </c>
      <c r="N264">
        <f>1</f>
        <v>1</v>
      </c>
      <c r="O264">
        <f>IF(Table1[[#This Row],[Labdate]]="",0,IF(Table1[[#This Row],[Labvalue]]="",0,1))</f>
        <v>1</v>
      </c>
      <c r="P264">
        <f>IF(YEAR(Table1[[#This Row],[Labdate]]) = 2015,1,0)</f>
        <v>1</v>
      </c>
      <c r="Q264">
        <f>IF(SUM(Table1[[#This Row],[test completed]],Table1[[#This Row],[Year 2015]])=2,1,0)</f>
        <v>1</v>
      </c>
      <c r="R264">
        <f>IF(Table1[[#This Row],[Labvalue]]&lt;8,1,0)</f>
        <v>0</v>
      </c>
      <c r="S264">
        <f>IF(SUM(Table1[[#This Row],[Tested in 2015]],Table1[[#This Row],[Less than 8.0]])=2,1,0)</f>
        <v>0</v>
      </c>
    </row>
    <row r="265" spans="1:19" x14ac:dyDescent="0.2">
      <c r="A265">
        <v>2623</v>
      </c>
      <c r="B265" t="s">
        <v>2</v>
      </c>
      <c r="C265" s="2">
        <v>32645</v>
      </c>
      <c r="D265" s="3">
        <f t="shared" ca="1" si="4"/>
        <v>34</v>
      </c>
      <c r="E265">
        <v>4</v>
      </c>
      <c r="F265">
        <v>1</v>
      </c>
      <c r="G265">
        <v>1</v>
      </c>
      <c r="H265" t="s">
        <v>1</v>
      </c>
      <c r="I265" s="5">
        <v>250.02</v>
      </c>
      <c r="J265" t="s">
        <v>0</v>
      </c>
      <c r="K265" s="2">
        <v>42037</v>
      </c>
      <c r="L265" s="1">
        <v>8.3943805694580078</v>
      </c>
      <c r="M265" t="str">
        <f ca="1">IF(AND(Table1[[#This Row],[Age]]&gt;17,Table1[[#This Row],[Age]]&lt;76),"1","0")</f>
        <v>1</v>
      </c>
      <c r="N265">
        <f>1</f>
        <v>1</v>
      </c>
      <c r="O265">
        <f>IF(Table1[[#This Row],[Labdate]]="",0,IF(Table1[[#This Row],[Labvalue]]="",0,1))</f>
        <v>1</v>
      </c>
      <c r="P265">
        <f>IF(YEAR(Table1[[#This Row],[Labdate]]) = 2015,1,0)</f>
        <v>1</v>
      </c>
      <c r="Q265">
        <f>IF(SUM(Table1[[#This Row],[test completed]],Table1[[#This Row],[Year 2015]])=2,1,0)</f>
        <v>1</v>
      </c>
      <c r="R265">
        <f>IF(Table1[[#This Row],[Labvalue]]&lt;8,1,0)</f>
        <v>0</v>
      </c>
      <c r="S265">
        <f>IF(SUM(Table1[[#This Row],[Tested in 2015]],Table1[[#This Row],[Less than 8.0]])=2,1,0)</f>
        <v>0</v>
      </c>
    </row>
    <row r="266" spans="1:19" x14ac:dyDescent="0.2">
      <c r="A266">
        <v>2636</v>
      </c>
      <c r="B266" t="s">
        <v>2</v>
      </c>
      <c r="C266" s="2">
        <v>26728</v>
      </c>
      <c r="D266" s="3">
        <f t="shared" ca="1" si="4"/>
        <v>50</v>
      </c>
      <c r="E266">
        <v>4</v>
      </c>
      <c r="F266">
        <v>1</v>
      </c>
      <c r="G266">
        <v>1</v>
      </c>
      <c r="H266" t="s">
        <v>1</v>
      </c>
      <c r="I266" s="5">
        <v>250.02</v>
      </c>
      <c r="J266" t="s">
        <v>0</v>
      </c>
      <c r="K266" s="2">
        <v>41960</v>
      </c>
      <c r="L266" s="1">
        <v>9.3578958511352539</v>
      </c>
      <c r="M266" t="str">
        <f ca="1">IF(AND(Table1[[#This Row],[Age]]&gt;17,Table1[[#This Row],[Age]]&lt;76),"1","0")</f>
        <v>1</v>
      </c>
      <c r="N266">
        <f>1</f>
        <v>1</v>
      </c>
      <c r="O266">
        <f>IF(Table1[[#This Row],[Labdate]]="",0,IF(Table1[[#This Row],[Labvalue]]="",0,1))</f>
        <v>1</v>
      </c>
      <c r="P266">
        <f>IF(YEAR(Table1[[#This Row],[Labdate]]) = 2015,1,0)</f>
        <v>0</v>
      </c>
      <c r="Q266">
        <f>IF(SUM(Table1[[#This Row],[test completed]],Table1[[#This Row],[Year 2015]])=2,1,0)</f>
        <v>0</v>
      </c>
      <c r="R266">
        <f>IF(Table1[[#This Row],[Labvalue]]&lt;8,1,0)</f>
        <v>0</v>
      </c>
      <c r="S266">
        <f>IF(SUM(Table1[[#This Row],[Tested in 2015]],Table1[[#This Row],[Less than 8.0]])=2,1,0)</f>
        <v>0</v>
      </c>
    </row>
    <row r="267" spans="1:19" x14ac:dyDescent="0.2">
      <c r="A267">
        <v>2640</v>
      </c>
      <c r="B267" t="s">
        <v>2</v>
      </c>
      <c r="C267" s="2">
        <v>13611</v>
      </c>
      <c r="D267" s="3">
        <f t="shared" ca="1" si="4"/>
        <v>86</v>
      </c>
      <c r="E267">
        <v>4</v>
      </c>
      <c r="F267">
        <v>1</v>
      </c>
      <c r="G267">
        <v>1</v>
      </c>
      <c r="H267" t="s">
        <v>1</v>
      </c>
      <c r="I267" s="5">
        <v>250.02</v>
      </c>
      <c r="J267" t="s">
        <v>0</v>
      </c>
      <c r="K267" s="2">
        <v>42016</v>
      </c>
      <c r="L267" s="1">
        <v>6.8421273231506348</v>
      </c>
      <c r="M267" t="str">
        <f ca="1">IF(AND(Table1[[#This Row],[Age]]&gt;17,Table1[[#This Row],[Age]]&lt;76),"1","0")</f>
        <v>0</v>
      </c>
      <c r="N267">
        <f>1</f>
        <v>1</v>
      </c>
      <c r="O267">
        <f>IF(Table1[[#This Row],[Labdate]]="",0,IF(Table1[[#This Row],[Labvalue]]="",0,1))</f>
        <v>1</v>
      </c>
      <c r="P267">
        <f>IF(YEAR(Table1[[#This Row],[Labdate]]) = 2015,1,0)</f>
        <v>1</v>
      </c>
      <c r="Q267">
        <f>IF(SUM(Table1[[#This Row],[test completed]],Table1[[#This Row],[Year 2015]])=2,1,0)</f>
        <v>1</v>
      </c>
      <c r="R267">
        <f>IF(Table1[[#This Row],[Labvalue]]&lt;8,1,0)</f>
        <v>1</v>
      </c>
      <c r="S267">
        <f>IF(SUM(Table1[[#This Row],[Tested in 2015]],Table1[[#This Row],[Less than 8.0]])=2,1,0)</f>
        <v>1</v>
      </c>
    </row>
    <row r="268" spans="1:19" x14ac:dyDescent="0.2">
      <c r="A268">
        <v>2653</v>
      </c>
      <c r="B268" t="s">
        <v>2</v>
      </c>
      <c r="C268" s="2">
        <v>12643</v>
      </c>
      <c r="D268" s="3">
        <f t="shared" ca="1" si="4"/>
        <v>88</v>
      </c>
      <c r="E268">
        <v>4</v>
      </c>
      <c r="F268">
        <v>1</v>
      </c>
      <c r="G268">
        <v>1</v>
      </c>
      <c r="H268" t="s">
        <v>1</v>
      </c>
      <c r="I268" s="5">
        <v>250.02</v>
      </c>
      <c r="J268" t="s">
        <v>0</v>
      </c>
      <c r="K268" s="2">
        <v>41725</v>
      </c>
      <c r="L268" s="1">
        <v>8.6564903259277344</v>
      </c>
      <c r="M268" t="str">
        <f ca="1">IF(AND(Table1[[#This Row],[Age]]&gt;17,Table1[[#This Row],[Age]]&lt;76),"1","0")</f>
        <v>0</v>
      </c>
      <c r="N268">
        <f>1</f>
        <v>1</v>
      </c>
      <c r="O268">
        <f>IF(Table1[[#This Row],[Labdate]]="",0,IF(Table1[[#This Row],[Labvalue]]="",0,1))</f>
        <v>1</v>
      </c>
      <c r="P268">
        <f>IF(YEAR(Table1[[#This Row],[Labdate]]) = 2015,1,0)</f>
        <v>0</v>
      </c>
      <c r="Q268">
        <f>IF(SUM(Table1[[#This Row],[test completed]],Table1[[#This Row],[Year 2015]])=2,1,0)</f>
        <v>0</v>
      </c>
      <c r="R268">
        <f>IF(Table1[[#This Row],[Labvalue]]&lt;8,1,0)</f>
        <v>0</v>
      </c>
      <c r="S268">
        <f>IF(SUM(Table1[[#This Row],[Tested in 2015]],Table1[[#This Row],[Less than 8.0]])=2,1,0)</f>
        <v>0</v>
      </c>
    </row>
    <row r="269" spans="1:19" x14ac:dyDescent="0.2">
      <c r="A269">
        <v>2666</v>
      </c>
      <c r="B269" t="s">
        <v>3</v>
      </c>
      <c r="C269" s="2">
        <v>21176</v>
      </c>
      <c r="D269" s="3">
        <f t="shared" ca="1" si="4"/>
        <v>65</v>
      </c>
      <c r="E269">
        <v>4</v>
      </c>
      <c r="F269">
        <v>1</v>
      </c>
      <c r="G269">
        <v>3</v>
      </c>
      <c r="H269" t="s">
        <v>4</v>
      </c>
      <c r="I269" s="5">
        <v>250.02</v>
      </c>
      <c r="J269" t="s">
        <v>0</v>
      </c>
      <c r="K269" s="2">
        <v>42187</v>
      </c>
      <c r="L269" s="1">
        <v>8.1070613861083984</v>
      </c>
      <c r="M269" t="str">
        <f ca="1">IF(AND(Table1[[#This Row],[Age]]&gt;17,Table1[[#This Row],[Age]]&lt;76),"1","0")</f>
        <v>1</v>
      </c>
      <c r="N269">
        <f>1</f>
        <v>1</v>
      </c>
      <c r="O269">
        <f>IF(Table1[[#This Row],[Labdate]]="",0,IF(Table1[[#This Row],[Labvalue]]="",0,1))</f>
        <v>1</v>
      </c>
      <c r="P269">
        <f>IF(YEAR(Table1[[#This Row],[Labdate]]) = 2015,1,0)</f>
        <v>1</v>
      </c>
      <c r="Q269">
        <f>IF(SUM(Table1[[#This Row],[test completed]],Table1[[#This Row],[Year 2015]])=2,1,0)</f>
        <v>1</v>
      </c>
      <c r="R269">
        <f>IF(Table1[[#This Row],[Labvalue]]&lt;8,1,0)</f>
        <v>0</v>
      </c>
      <c r="S269">
        <f>IF(SUM(Table1[[#This Row],[Tested in 2015]],Table1[[#This Row],[Less than 8.0]])=2,1,0)</f>
        <v>0</v>
      </c>
    </row>
    <row r="270" spans="1:19" x14ac:dyDescent="0.2">
      <c r="A270">
        <v>2669</v>
      </c>
      <c r="B270" t="s">
        <v>2</v>
      </c>
      <c r="C270" s="2">
        <v>37382</v>
      </c>
      <c r="D270" s="3">
        <f t="shared" ca="1" si="4"/>
        <v>21</v>
      </c>
      <c r="E270">
        <v>4</v>
      </c>
      <c r="F270">
        <v>1</v>
      </c>
      <c r="G270">
        <v>1</v>
      </c>
      <c r="H270" t="s">
        <v>1</v>
      </c>
      <c r="I270" s="5">
        <v>250.02</v>
      </c>
      <c r="J270" t="s">
        <v>0</v>
      </c>
      <c r="K270" s="2">
        <v>42041</v>
      </c>
      <c r="L270" s="1">
        <v>8.0151424407958984</v>
      </c>
      <c r="M270" t="str">
        <f ca="1">IF(AND(Table1[[#This Row],[Age]]&gt;17,Table1[[#This Row],[Age]]&lt;76),"1","0")</f>
        <v>1</v>
      </c>
      <c r="N270">
        <f>1</f>
        <v>1</v>
      </c>
      <c r="O270">
        <f>IF(Table1[[#This Row],[Labdate]]="",0,IF(Table1[[#This Row],[Labvalue]]="",0,1))</f>
        <v>1</v>
      </c>
      <c r="P270">
        <f>IF(YEAR(Table1[[#This Row],[Labdate]]) = 2015,1,0)</f>
        <v>1</v>
      </c>
      <c r="Q270">
        <f>IF(SUM(Table1[[#This Row],[test completed]],Table1[[#This Row],[Year 2015]])=2,1,0)</f>
        <v>1</v>
      </c>
      <c r="R270">
        <f>IF(Table1[[#This Row],[Labvalue]]&lt;8,1,0)</f>
        <v>0</v>
      </c>
      <c r="S270">
        <f>IF(SUM(Table1[[#This Row],[Tested in 2015]],Table1[[#This Row],[Less than 8.0]])=2,1,0)</f>
        <v>0</v>
      </c>
    </row>
    <row r="271" spans="1:19" x14ac:dyDescent="0.2">
      <c r="A271">
        <v>2675</v>
      </c>
      <c r="B271" t="s">
        <v>2</v>
      </c>
      <c r="C271" s="2">
        <v>23158</v>
      </c>
      <c r="D271" s="3">
        <f t="shared" ca="1" si="4"/>
        <v>60</v>
      </c>
      <c r="E271">
        <v>4</v>
      </c>
      <c r="F271">
        <v>1</v>
      </c>
      <c r="G271">
        <v>1</v>
      </c>
      <c r="H271" t="s">
        <v>1</v>
      </c>
      <c r="I271" s="5">
        <v>250.02</v>
      </c>
      <c r="J271" t="s">
        <v>0</v>
      </c>
      <c r="K271" s="2">
        <v>42145</v>
      </c>
      <c r="L271" s="1">
        <v>7.7177901268005371</v>
      </c>
      <c r="M271" t="str">
        <f ca="1">IF(AND(Table1[[#This Row],[Age]]&gt;17,Table1[[#This Row],[Age]]&lt;76),"1","0")</f>
        <v>1</v>
      </c>
      <c r="N271">
        <f>1</f>
        <v>1</v>
      </c>
      <c r="O271">
        <f>IF(Table1[[#This Row],[Labdate]]="",0,IF(Table1[[#This Row],[Labvalue]]="",0,1))</f>
        <v>1</v>
      </c>
      <c r="P271">
        <f>IF(YEAR(Table1[[#This Row],[Labdate]]) = 2015,1,0)</f>
        <v>1</v>
      </c>
      <c r="Q271">
        <f>IF(SUM(Table1[[#This Row],[test completed]],Table1[[#This Row],[Year 2015]])=2,1,0)</f>
        <v>1</v>
      </c>
      <c r="R271">
        <f>IF(Table1[[#This Row],[Labvalue]]&lt;8,1,0)</f>
        <v>1</v>
      </c>
      <c r="S271">
        <f>IF(SUM(Table1[[#This Row],[Tested in 2015]],Table1[[#This Row],[Less than 8.0]])=2,1,0)</f>
        <v>1</v>
      </c>
    </row>
    <row r="272" spans="1:19" x14ac:dyDescent="0.2">
      <c r="A272">
        <v>2684</v>
      </c>
      <c r="B272" t="s">
        <v>2</v>
      </c>
      <c r="C272" s="2">
        <v>31060</v>
      </c>
      <c r="D272" s="3">
        <f t="shared" ca="1" si="4"/>
        <v>38</v>
      </c>
      <c r="E272">
        <v>4</v>
      </c>
      <c r="F272">
        <v>1</v>
      </c>
      <c r="G272">
        <v>1</v>
      </c>
      <c r="H272" t="s">
        <v>1</v>
      </c>
      <c r="I272" s="5">
        <v>250.02</v>
      </c>
      <c r="J272" t="s">
        <v>0</v>
      </c>
      <c r="K272" s="2">
        <v>42145</v>
      </c>
      <c r="L272" s="1">
        <v>7.5245532989501953</v>
      </c>
      <c r="M272" t="str">
        <f ca="1">IF(AND(Table1[[#This Row],[Age]]&gt;17,Table1[[#This Row],[Age]]&lt;76),"1","0")</f>
        <v>1</v>
      </c>
      <c r="N272">
        <f>1</f>
        <v>1</v>
      </c>
      <c r="O272">
        <f>IF(Table1[[#This Row],[Labdate]]="",0,IF(Table1[[#This Row],[Labvalue]]="",0,1))</f>
        <v>1</v>
      </c>
      <c r="P272">
        <f>IF(YEAR(Table1[[#This Row],[Labdate]]) = 2015,1,0)</f>
        <v>1</v>
      </c>
      <c r="Q272">
        <f>IF(SUM(Table1[[#This Row],[test completed]],Table1[[#This Row],[Year 2015]])=2,1,0)</f>
        <v>1</v>
      </c>
      <c r="R272">
        <f>IF(Table1[[#This Row],[Labvalue]]&lt;8,1,0)</f>
        <v>1</v>
      </c>
      <c r="S272">
        <f>IF(SUM(Table1[[#This Row],[Tested in 2015]],Table1[[#This Row],[Less than 8.0]])=2,1,0)</f>
        <v>1</v>
      </c>
    </row>
    <row r="273" spans="1:19" x14ac:dyDescent="0.2">
      <c r="A273">
        <v>2693</v>
      </c>
      <c r="B273" t="s">
        <v>2</v>
      </c>
      <c r="C273" s="2">
        <v>20261</v>
      </c>
      <c r="D273" s="3">
        <f t="shared" ca="1" si="4"/>
        <v>67</v>
      </c>
      <c r="E273">
        <v>4</v>
      </c>
      <c r="F273">
        <v>1</v>
      </c>
      <c r="G273">
        <v>4</v>
      </c>
      <c r="H273" t="s">
        <v>5</v>
      </c>
      <c r="I273" s="5">
        <v>250.02</v>
      </c>
      <c r="J273" t="s">
        <v>0</v>
      </c>
      <c r="K273" s="2"/>
      <c r="L273" s="1"/>
      <c r="M273" t="str">
        <f ca="1">IF(AND(Table1[[#This Row],[Age]]&gt;17,Table1[[#This Row],[Age]]&lt;76),"1","0")</f>
        <v>1</v>
      </c>
      <c r="N273">
        <f>1</f>
        <v>1</v>
      </c>
      <c r="O273">
        <f>IF(Table1[[#This Row],[Labdate]]="",0,IF(Table1[[#This Row],[Labvalue]]="",0,1))</f>
        <v>0</v>
      </c>
      <c r="P273">
        <f>IF(YEAR(Table1[[#This Row],[Labdate]]) = 2015,1,0)</f>
        <v>0</v>
      </c>
      <c r="Q273">
        <f>IF(SUM(Table1[[#This Row],[test completed]],Table1[[#This Row],[Year 2015]])=2,1,0)</f>
        <v>0</v>
      </c>
      <c r="R273">
        <f>IF(Table1[[#This Row],[Labvalue]]&lt;8,1,0)</f>
        <v>1</v>
      </c>
      <c r="S273">
        <f>IF(SUM(Table1[[#This Row],[Tested in 2015]],Table1[[#This Row],[Less than 8.0]])=2,1,0)</f>
        <v>0</v>
      </c>
    </row>
    <row r="274" spans="1:19" x14ac:dyDescent="0.2">
      <c r="A274">
        <v>2700</v>
      </c>
      <c r="B274" t="s">
        <v>3</v>
      </c>
      <c r="C274" s="2">
        <v>14397</v>
      </c>
      <c r="D274" s="3">
        <f t="shared" ca="1" si="4"/>
        <v>84</v>
      </c>
      <c r="E274">
        <v>4</v>
      </c>
      <c r="F274">
        <v>1</v>
      </c>
      <c r="G274">
        <v>1</v>
      </c>
      <c r="H274" t="s">
        <v>1</v>
      </c>
      <c r="I274" s="5">
        <v>250.02</v>
      </c>
      <c r="J274" t="s">
        <v>0</v>
      </c>
      <c r="K274" s="2">
        <v>42105</v>
      </c>
      <c r="L274" s="1">
        <v>8.4497289657592773</v>
      </c>
      <c r="M274" t="str">
        <f ca="1">IF(AND(Table1[[#This Row],[Age]]&gt;17,Table1[[#This Row],[Age]]&lt;76),"1","0")</f>
        <v>0</v>
      </c>
      <c r="N274">
        <f>1</f>
        <v>1</v>
      </c>
      <c r="O274">
        <f>IF(Table1[[#This Row],[Labdate]]="",0,IF(Table1[[#This Row],[Labvalue]]="",0,1))</f>
        <v>1</v>
      </c>
      <c r="P274">
        <f>IF(YEAR(Table1[[#This Row],[Labdate]]) = 2015,1,0)</f>
        <v>1</v>
      </c>
      <c r="Q274">
        <f>IF(SUM(Table1[[#This Row],[test completed]],Table1[[#This Row],[Year 2015]])=2,1,0)</f>
        <v>1</v>
      </c>
      <c r="R274">
        <f>IF(Table1[[#This Row],[Labvalue]]&lt;8,1,0)</f>
        <v>0</v>
      </c>
      <c r="S274">
        <f>IF(SUM(Table1[[#This Row],[Tested in 2015]],Table1[[#This Row],[Less than 8.0]])=2,1,0)</f>
        <v>0</v>
      </c>
    </row>
    <row r="275" spans="1:19" x14ac:dyDescent="0.2">
      <c r="A275">
        <v>2706</v>
      </c>
      <c r="B275" t="s">
        <v>3</v>
      </c>
      <c r="C275" s="2">
        <v>22452</v>
      </c>
      <c r="D275" s="3">
        <f t="shared" ca="1" si="4"/>
        <v>61</v>
      </c>
      <c r="E275">
        <v>4</v>
      </c>
      <c r="F275">
        <v>1</v>
      </c>
      <c r="G275">
        <v>1</v>
      </c>
      <c r="H275" t="s">
        <v>1</v>
      </c>
      <c r="I275" s="5">
        <v>250.02</v>
      </c>
      <c r="J275" t="s">
        <v>0</v>
      </c>
      <c r="K275" s="2">
        <v>42083</v>
      </c>
      <c r="L275" s="1">
        <v>9.2354917526245117</v>
      </c>
      <c r="M275" t="str">
        <f ca="1">IF(AND(Table1[[#This Row],[Age]]&gt;17,Table1[[#This Row],[Age]]&lt;76),"1","0")</f>
        <v>1</v>
      </c>
      <c r="N275">
        <f>1</f>
        <v>1</v>
      </c>
      <c r="O275">
        <f>IF(Table1[[#This Row],[Labdate]]="",0,IF(Table1[[#This Row],[Labvalue]]="",0,1))</f>
        <v>1</v>
      </c>
      <c r="P275">
        <f>IF(YEAR(Table1[[#This Row],[Labdate]]) = 2015,1,0)</f>
        <v>1</v>
      </c>
      <c r="Q275">
        <f>IF(SUM(Table1[[#This Row],[test completed]],Table1[[#This Row],[Year 2015]])=2,1,0)</f>
        <v>1</v>
      </c>
      <c r="R275">
        <f>IF(Table1[[#This Row],[Labvalue]]&lt;8,1,0)</f>
        <v>0</v>
      </c>
      <c r="S275">
        <f>IF(SUM(Table1[[#This Row],[Tested in 2015]],Table1[[#This Row],[Less than 8.0]])=2,1,0)</f>
        <v>0</v>
      </c>
    </row>
    <row r="276" spans="1:19" x14ac:dyDescent="0.2">
      <c r="A276">
        <v>2715</v>
      </c>
      <c r="B276" t="s">
        <v>2</v>
      </c>
      <c r="C276" s="2">
        <v>25277</v>
      </c>
      <c r="D276" s="3">
        <f t="shared" ca="1" si="4"/>
        <v>54</v>
      </c>
      <c r="E276">
        <v>4</v>
      </c>
      <c r="F276">
        <v>1</v>
      </c>
      <c r="G276">
        <v>1</v>
      </c>
      <c r="H276" t="s">
        <v>1</v>
      </c>
      <c r="I276" s="5">
        <v>250.02</v>
      </c>
      <c r="J276" t="s">
        <v>0</v>
      </c>
      <c r="K276" s="2">
        <v>42034</v>
      </c>
      <c r="L276" s="1">
        <v>9.9224834442138672</v>
      </c>
      <c r="M276" t="str">
        <f ca="1">IF(AND(Table1[[#This Row],[Age]]&gt;17,Table1[[#This Row],[Age]]&lt;76),"1","0")</f>
        <v>1</v>
      </c>
      <c r="N276">
        <f>1</f>
        <v>1</v>
      </c>
      <c r="O276">
        <f>IF(Table1[[#This Row],[Labdate]]="",0,IF(Table1[[#This Row],[Labvalue]]="",0,1))</f>
        <v>1</v>
      </c>
      <c r="P276">
        <f>IF(YEAR(Table1[[#This Row],[Labdate]]) = 2015,1,0)</f>
        <v>1</v>
      </c>
      <c r="Q276">
        <f>IF(SUM(Table1[[#This Row],[test completed]],Table1[[#This Row],[Year 2015]])=2,1,0)</f>
        <v>1</v>
      </c>
      <c r="R276">
        <f>IF(Table1[[#This Row],[Labvalue]]&lt;8,1,0)</f>
        <v>0</v>
      </c>
      <c r="S276">
        <f>IF(SUM(Table1[[#This Row],[Tested in 2015]],Table1[[#This Row],[Less than 8.0]])=2,1,0)</f>
        <v>0</v>
      </c>
    </row>
    <row r="277" spans="1:19" x14ac:dyDescent="0.2">
      <c r="A277">
        <v>2726</v>
      </c>
      <c r="B277" t="s">
        <v>3</v>
      </c>
      <c r="C277" s="2">
        <v>20712</v>
      </c>
      <c r="D277" s="3">
        <f t="shared" ca="1" si="4"/>
        <v>66</v>
      </c>
      <c r="E277">
        <v>4</v>
      </c>
      <c r="F277">
        <v>1</v>
      </c>
      <c r="G277">
        <v>1</v>
      </c>
      <c r="H277" t="s">
        <v>1</v>
      </c>
      <c r="I277" s="5">
        <v>250.02</v>
      </c>
      <c r="J277" t="s">
        <v>0</v>
      </c>
      <c r="K277" s="2">
        <v>42320</v>
      </c>
      <c r="L277" s="1">
        <v>8.9696388244628906</v>
      </c>
      <c r="M277" t="str">
        <f ca="1">IF(AND(Table1[[#This Row],[Age]]&gt;17,Table1[[#This Row],[Age]]&lt;76),"1","0")</f>
        <v>1</v>
      </c>
      <c r="N277">
        <f>1</f>
        <v>1</v>
      </c>
      <c r="O277">
        <f>IF(Table1[[#This Row],[Labdate]]="",0,IF(Table1[[#This Row],[Labvalue]]="",0,1))</f>
        <v>1</v>
      </c>
      <c r="P277">
        <f>IF(YEAR(Table1[[#This Row],[Labdate]]) = 2015,1,0)</f>
        <v>1</v>
      </c>
      <c r="Q277">
        <f>IF(SUM(Table1[[#This Row],[test completed]],Table1[[#This Row],[Year 2015]])=2,1,0)</f>
        <v>1</v>
      </c>
      <c r="R277">
        <f>IF(Table1[[#This Row],[Labvalue]]&lt;8,1,0)</f>
        <v>0</v>
      </c>
      <c r="S277">
        <f>IF(SUM(Table1[[#This Row],[Tested in 2015]],Table1[[#This Row],[Less than 8.0]])=2,1,0)</f>
        <v>0</v>
      </c>
    </row>
    <row r="278" spans="1:19" x14ac:dyDescent="0.2">
      <c r="A278">
        <v>2734</v>
      </c>
      <c r="B278" t="s">
        <v>2</v>
      </c>
      <c r="C278" s="2">
        <v>28888</v>
      </c>
      <c r="D278" s="3">
        <f t="shared" ca="1" si="4"/>
        <v>44</v>
      </c>
      <c r="E278">
        <v>4</v>
      </c>
      <c r="F278">
        <v>1</v>
      </c>
      <c r="G278">
        <v>1</v>
      </c>
      <c r="H278" t="s">
        <v>1</v>
      </c>
      <c r="I278" s="5">
        <v>250.02</v>
      </c>
      <c r="J278" t="s">
        <v>0</v>
      </c>
      <c r="K278" s="2">
        <v>42220</v>
      </c>
      <c r="L278" s="1">
        <v>6.0485563278198242</v>
      </c>
      <c r="M278" t="str">
        <f ca="1">IF(AND(Table1[[#This Row],[Age]]&gt;17,Table1[[#This Row],[Age]]&lt;76),"1","0")</f>
        <v>1</v>
      </c>
      <c r="N278">
        <f>1</f>
        <v>1</v>
      </c>
      <c r="O278">
        <f>IF(Table1[[#This Row],[Labdate]]="",0,IF(Table1[[#This Row],[Labvalue]]="",0,1))</f>
        <v>1</v>
      </c>
      <c r="P278">
        <f>IF(YEAR(Table1[[#This Row],[Labdate]]) = 2015,1,0)</f>
        <v>1</v>
      </c>
      <c r="Q278">
        <f>IF(SUM(Table1[[#This Row],[test completed]],Table1[[#This Row],[Year 2015]])=2,1,0)</f>
        <v>1</v>
      </c>
      <c r="R278">
        <f>IF(Table1[[#This Row],[Labvalue]]&lt;8,1,0)</f>
        <v>1</v>
      </c>
      <c r="S278">
        <f>IF(SUM(Table1[[#This Row],[Tested in 2015]],Table1[[#This Row],[Less than 8.0]])=2,1,0)</f>
        <v>1</v>
      </c>
    </row>
    <row r="279" spans="1:19" x14ac:dyDescent="0.2">
      <c r="A279">
        <v>2742</v>
      </c>
      <c r="B279" t="s">
        <v>2</v>
      </c>
      <c r="C279" s="2">
        <v>23794</v>
      </c>
      <c r="D279" s="3">
        <f t="shared" ca="1" si="4"/>
        <v>58</v>
      </c>
      <c r="E279">
        <v>4</v>
      </c>
      <c r="F279">
        <v>1</v>
      </c>
      <c r="G279">
        <v>1</v>
      </c>
      <c r="H279" t="s">
        <v>1</v>
      </c>
      <c r="I279" s="5">
        <v>250.02</v>
      </c>
      <c r="J279" t="s">
        <v>0</v>
      </c>
      <c r="K279" s="2">
        <v>42031</v>
      </c>
      <c r="L279" s="1">
        <v>7.5256505012512207</v>
      </c>
      <c r="M279" t="str">
        <f ca="1">IF(AND(Table1[[#This Row],[Age]]&gt;17,Table1[[#This Row],[Age]]&lt;76),"1","0")</f>
        <v>1</v>
      </c>
      <c r="N279">
        <f>1</f>
        <v>1</v>
      </c>
      <c r="O279">
        <f>IF(Table1[[#This Row],[Labdate]]="",0,IF(Table1[[#This Row],[Labvalue]]="",0,1))</f>
        <v>1</v>
      </c>
      <c r="P279">
        <f>IF(YEAR(Table1[[#This Row],[Labdate]]) = 2015,1,0)</f>
        <v>1</v>
      </c>
      <c r="Q279">
        <f>IF(SUM(Table1[[#This Row],[test completed]],Table1[[#This Row],[Year 2015]])=2,1,0)</f>
        <v>1</v>
      </c>
      <c r="R279">
        <f>IF(Table1[[#This Row],[Labvalue]]&lt;8,1,0)</f>
        <v>1</v>
      </c>
      <c r="S279">
        <f>IF(SUM(Table1[[#This Row],[Tested in 2015]],Table1[[#This Row],[Less than 8.0]])=2,1,0)</f>
        <v>1</v>
      </c>
    </row>
    <row r="280" spans="1:19" x14ac:dyDescent="0.2">
      <c r="A280">
        <v>2772</v>
      </c>
      <c r="B280" t="s">
        <v>2</v>
      </c>
      <c r="C280" s="2">
        <v>26065</v>
      </c>
      <c r="D280" s="3">
        <f t="shared" ca="1" si="4"/>
        <v>52</v>
      </c>
      <c r="E280">
        <v>4</v>
      </c>
      <c r="F280">
        <v>1</v>
      </c>
      <c r="G280">
        <v>1</v>
      </c>
      <c r="H280" t="s">
        <v>1</v>
      </c>
      <c r="I280" s="5">
        <v>250.02</v>
      </c>
      <c r="J280" t="s">
        <v>0</v>
      </c>
      <c r="K280" s="2">
        <v>42043</v>
      </c>
      <c r="L280" s="1">
        <v>8.1436166763305664</v>
      </c>
      <c r="M280" t="str">
        <f ca="1">IF(AND(Table1[[#This Row],[Age]]&gt;17,Table1[[#This Row],[Age]]&lt;76),"1","0")</f>
        <v>1</v>
      </c>
      <c r="N280">
        <f>1</f>
        <v>1</v>
      </c>
      <c r="O280">
        <f>IF(Table1[[#This Row],[Labdate]]="",0,IF(Table1[[#This Row],[Labvalue]]="",0,1))</f>
        <v>1</v>
      </c>
      <c r="P280">
        <f>IF(YEAR(Table1[[#This Row],[Labdate]]) = 2015,1,0)</f>
        <v>1</v>
      </c>
      <c r="Q280">
        <f>IF(SUM(Table1[[#This Row],[test completed]],Table1[[#This Row],[Year 2015]])=2,1,0)</f>
        <v>1</v>
      </c>
      <c r="R280">
        <f>IF(Table1[[#This Row],[Labvalue]]&lt;8,1,0)</f>
        <v>0</v>
      </c>
      <c r="S280">
        <f>IF(SUM(Table1[[#This Row],[Tested in 2015]],Table1[[#This Row],[Less than 8.0]])=2,1,0)</f>
        <v>0</v>
      </c>
    </row>
    <row r="281" spans="1:19" x14ac:dyDescent="0.2">
      <c r="A281">
        <v>2775</v>
      </c>
      <c r="B281" t="s">
        <v>3</v>
      </c>
      <c r="C281" s="2">
        <v>24279</v>
      </c>
      <c r="D281" s="3">
        <f t="shared" ca="1" si="4"/>
        <v>56</v>
      </c>
      <c r="E281">
        <v>4</v>
      </c>
      <c r="F281">
        <v>1</v>
      </c>
      <c r="G281">
        <v>1</v>
      </c>
      <c r="H281" t="s">
        <v>1</v>
      </c>
      <c r="I281" s="5">
        <v>250.02</v>
      </c>
      <c r="J281" t="s">
        <v>0</v>
      </c>
      <c r="K281" s="2">
        <v>41987</v>
      </c>
      <c r="L281" s="1">
        <v>6.7152400016784668</v>
      </c>
      <c r="M281" t="str">
        <f ca="1">IF(AND(Table1[[#This Row],[Age]]&gt;17,Table1[[#This Row],[Age]]&lt;76),"1","0")</f>
        <v>1</v>
      </c>
      <c r="N281">
        <f>1</f>
        <v>1</v>
      </c>
      <c r="O281">
        <f>IF(Table1[[#This Row],[Labdate]]="",0,IF(Table1[[#This Row],[Labvalue]]="",0,1))</f>
        <v>1</v>
      </c>
      <c r="P281">
        <f>IF(YEAR(Table1[[#This Row],[Labdate]]) = 2015,1,0)</f>
        <v>0</v>
      </c>
      <c r="Q281">
        <f>IF(SUM(Table1[[#This Row],[test completed]],Table1[[#This Row],[Year 2015]])=2,1,0)</f>
        <v>0</v>
      </c>
      <c r="R281">
        <f>IF(Table1[[#This Row],[Labvalue]]&lt;8,1,0)</f>
        <v>1</v>
      </c>
      <c r="S281">
        <f>IF(SUM(Table1[[#This Row],[Tested in 2015]],Table1[[#This Row],[Less than 8.0]])=2,1,0)</f>
        <v>0</v>
      </c>
    </row>
    <row r="282" spans="1:19" x14ac:dyDescent="0.2">
      <c r="A282">
        <v>2784</v>
      </c>
      <c r="B282" t="s">
        <v>3</v>
      </c>
      <c r="C282" s="2">
        <v>23377</v>
      </c>
      <c r="D282" s="3">
        <f t="shared" ca="1" si="4"/>
        <v>59</v>
      </c>
      <c r="E282">
        <v>4</v>
      </c>
      <c r="F282">
        <v>1</v>
      </c>
      <c r="G282">
        <v>1</v>
      </c>
      <c r="H282" t="s">
        <v>1</v>
      </c>
      <c r="I282" s="5">
        <v>250.02</v>
      </c>
      <c r="J282" t="s">
        <v>0</v>
      </c>
      <c r="K282" s="2">
        <v>42107</v>
      </c>
      <c r="L282" s="1">
        <v>6.4038600921630859</v>
      </c>
      <c r="M282" t="str">
        <f ca="1">IF(AND(Table1[[#This Row],[Age]]&gt;17,Table1[[#This Row],[Age]]&lt;76),"1","0")</f>
        <v>1</v>
      </c>
      <c r="N282">
        <f>1</f>
        <v>1</v>
      </c>
      <c r="O282">
        <f>IF(Table1[[#This Row],[Labdate]]="",0,IF(Table1[[#This Row],[Labvalue]]="",0,1))</f>
        <v>1</v>
      </c>
      <c r="P282">
        <f>IF(YEAR(Table1[[#This Row],[Labdate]]) = 2015,1,0)</f>
        <v>1</v>
      </c>
      <c r="Q282">
        <f>IF(SUM(Table1[[#This Row],[test completed]],Table1[[#This Row],[Year 2015]])=2,1,0)</f>
        <v>1</v>
      </c>
      <c r="R282">
        <f>IF(Table1[[#This Row],[Labvalue]]&lt;8,1,0)</f>
        <v>1</v>
      </c>
      <c r="S282">
        <f>IF(SUM(Table1[[#This Row],[Tested in 2015]],Table1[[#This Row],[Less than 8.0]])=2,1,0)</f>
        <v>1</v>
      </c>
    </row>
    <row r="283" spans="1:19" x14ac:dyDescent="0.2">
      <c r="A283">
        <v>2786</v>
      </c>
      <c r="B283" t="s">
        <v>2</v>
      </c>
      <c r="C283" s="2">
        <v>29681</v>
      </c>
      <c r="D283" s="3">
        <f t="shared" ca="1" si="4"/>
        <v>42</v>
      </c>
      <c r="E283">
        <v>4</v>
      </c>
      <c r="F283">
        <v>1</v>
      </c>
      <c r="G283">
        <v>1</v>
      </c>
      <c r="H283" t="s">
        <v>1</v>
      </c>
      <c r="I283" s="5">
        <v>250.02</v>
      </c>
      <c r="J283" t="s">
        <v>0</v>
      </c>
      <c r="K283" s="2">
        <v>42292</v>
      </c>
      <c r="L283" s="1">
        <v>7.0777788162231445</v>
      </c>
      <c r="M283" t="str">
        <f ca="1">IF(AND(Table1[[#This Row],[Age]]&gt;17,Table1[[#This Row],[Age]]&lt;76),"1","0")</f>
        <v>1</v>
      </c>
      <c r="N283">
        <f>1</f>
        <v>1</v>
      </c>
      <c r="O283">
        <f>IF(Table1[[#This Row],[Labdate]]="",0,IF(Table1[[#This Row],[Labvalue]]="",0,1))</f>
        <v>1</v>
      </c>
      <c r="P283">
        <f>IF(YEAR(Table1[[#This Row],[Labdate]]) = 2015,1,0)</f>
        <v>1</v>
      </c>
      <c r="Q283">
        <f>IF(SUM(Table1[[#This Row],[test completed]],Table1[[#This Row],[Year 2015]])=2,1,0)</f>
        <v>1</v>
      </c>
      <c r="R283">
        <f>IF(Table1[[#This Row],[Labvalue]]&lt;8,1,0)</f>
        <v>1</v>
      </c>
      <c r="S283">
        <f>IF(SUM(Table1[[#This Row],[Tested in 2015]],Table1[[#This Row],[Less than 8.0]])=2,1,0)</f>
        <v>1</v>
      </c>
    </row>
    <row r="284" spans="1:19" x14ac:dyDescent="0.2">
      <c r="A284">
        <v>2792</v>
      </c>
      <c r="B284" t="s">
        <v>3</v>
      </c>
      <c r="C284" s="2">
        <v>23622</v>
      </c>
      <c r="D284" s="3">
        <f t="shared" ca="1" si="4"/>
        <v>58</v>
      </c>
      <c r="E284">
        <v>4</v>
      </c>
      <c r="F284">
        <v>1</v>
      </c>
      <c r="G284">
        <v>1</v>
      </c>
      <c r="H284" t="s">
        <v>1</v>
      </c>
      <c r="I284" s="5">
        <v>250.02</v>
      </c>
      <c r="J284" t="s">
        <v>0</v>
      </c>
      <c r="K284" s="2">
        <v>41885</v>
      </c>
      <c r="L284" s="1">
        <v>8.9466753005981445</v>
      </c>
      <c r="M284" t="str">
        <f ca="1">IF(AND(Table1[[#This Row],[Age]]&gt;17,Table1[[#This Row],[Age]]&lt;76),"1","0")</f>
        <v>1</v>
      </c>
      <c r="N284">
        <f>1</f>
        <v>1</v>
      </c>
      <c r="O284">
        <f>IF(Table1[[#This Row],[Labdate]]="",0,IF(Table1[[#This Row],[Labvalue]]="",0,1))</f>
        <v>1</v>
      </c>
      <c r="P284">
        <f>IF(YEAR(Table1[[#This Row],[Labdate]]) = 2015,1,0)</f>
        <v>0</v>
      </c>
      <c r="Q284">
        <f>IF(SUM(Table1[[#This Row],[test completed]],Table1[[#This Row],[Year 2015]])=2,1,0)</f>
        <v>0</v>
      </c>
      <c r="R284">
        <f>IF(Table1[[#This Row],[Labvalue]]&lt;8,1,0)</f>
        <v>0</v>
      </c>
      <c r="S284">
        <f>IF(SUM(Table1[[#This Row],[Tested in 2015]],Table1[[#This Row],[Less than 8.0]])=2,1,0)</f>
        <v>0</v>
      </c>
    </row>
    <row r="285" spans="1:19" x14ac:dyDescent="0.2">
      <c r="A285">
        <v>2794</v>
      </c>
      <c r="B285" t="s">
        <v>2</v>
      </c>
      <c r="C285" s="2">
        <v>36626</v>
      </c>
      <c r="D285" s="3">
        <f t="shared" ca="1" si="4"/>
        <v>23</v>
      </c>
      <c r="E285">
        <v>4</v>
      </c>
      <c r="F285">
        <v>1</v>
      </c>
      <c r="G285">
        <v>1</v>
      </c>
      <c r="H285" t="s">
        <v>1</v>
      </c>
      <c r="I285" s="5">
        <v>250.02</v>
      </c>
      <c r="J285" t="s">
        <v>0</v>
      </c>
      <c r="K285" s="2">
        <v>42023</v>
      </c>
      <c r="L285" s="1">
        <v>7.8936009407043457</v>
      </c>
      <c r="M285" t="str">
        <f ca="1">IF(AND(Table1[[#This Row],[Age]]&gt;17,Table1[[#This Row],[Age]]&lt;76),"1","0")</f>
        <v>1</v>
      </c>
      <c r="N285">
        <f>1</f>
        <v>1</v>
      </c>
      <c r="O285">
        <f>IF(Table1[[#This Row],[Labdate]]="",0,IF(Table1[[#This Row],[Labvalue]]="",0,1))</f>
        <v>1</v>
      </c>
      <c r="P285">
        <f>IF(YEAR(Table1[[#This Row],[Labdate]]) = 2015,1,0)</f>
        <v>1</v>
      </c>
      <c r="Q285">
        <f>IF(SUM(Table1[[#This Row],[test completed]],Table1[[#This Row],[Year 2015]])=2,1,0)</f>
        <v>1</v>
      </c>
      <c r="R285">
        <f>IF(Table1[[#This Row],[Labvalue]]&lt;8,1,0)</f>
        <v>1</v>
      </c>
      <c r="S285">
        <f>IF(SUM(Table1[[#This Row],[Tested in 2015]],Table1[[#This Row],[Less than 8.0]])=2,1,0)</f>
        <v>1</v>
      </c>
    </row>
    <row r="286" spans="1:19" x14ac:dyDescent="0.2">
      <c r="A286">
        <v>2798</v>
      </c>
      <c r="B286" t="s">
        <v>2</v>
      </c>
      <c r="C286" s="2">
        <v>39276</v>
      </c>
      <c r="D286" s="3">
        <f t="shared" ca="1" si="4"/>
        <v>15</v>
      </c>
      <c r="E286">
        <v>4</v>
      </c>
      <c r="F286">
        <v>1</v>
      </c>
      <c r="G286">
        <v>3</v>
      </c>
      <c r="H286" t="s">
        <v>4</v>
      </c>
      <c r="I286" s="5">
        <v>250.02</v>
      </c>
      <c r="J286" t="s">
        <v>0</v>
      </c>
      <c r="K286" s="2">
        <v>42057</v>
      </c>
      <c r="L286" s="1">
        <v>5.8334097862243652</v>
      </c>
      <c r="M286" t="str">
        <f ca="1">IF(AND(Table1[[#This Row],[Age]]&gt;17,Table1[[#This Row],[Age]]&lt;76),"1","0")</f>
        <v>0</v>
      </c>
      <c r="N286">
        <f>1</f>
        <v>1</v>
      </c>
      <c r="O286">
        <f>IF(Table1[[#This Row],[Labdate]]="",0,IF(Table1[[#This Row],[Labvalue]]="",0,1))</f>
        <v>1</v>
      </c>
      <c r="P286">
        <f>IF(YEAR(Table1[[#This Row],[Labdate]]) = 2015,1,0)</f>
        <v>1</v>
      </c>
      <c r="Q286">
        <f>IF(SUM(Table1[[#This Row],[test completed]],Table1[[#This Row],[Year 2015]])=2,1,0)</f>
        <v>1</v>
      </c>
      <c r="R286">
        <f>IF(Table1[[#This Row],[Labvalue]]&lt;8,1,0)</f>
        <v>1</v>
      </c>
      <c r="S286">
        <f>IF(SUM(Table1[[#This Row],[Tested in 2015]],Table1[[#This Row],[Less than 8.0]])=2,1,0)</f>
        <v>1</v>
      </c>
    </row>
    <row r="287" spans="1:19" x14ac:dyDescent="0.2">
      <c r="A287">
        <v>2814</v>
      </c>
      <c r="B287" t="s">
        <v>2</v>
      </c>
      <c r="C287" s="2">
        <v>9615</v>
      </c>
      <c r="D287" s="3">
        <f t="shared" ca="1" si="4"/>
        <v>97</v>
      </c>
      <c r="E287">
        <v>4</v>
      </c>
      <c r="F287">
        <v>1</v>
      </c>
      <c r="G287">
        <v>1</v>
      </c>
      <c r="H287" t="s">
        <v>1</v>
      </c>
      <c r="I287" s="5">
        <v>250.73</v>
      </c>
      <c r="J287" t="s">
        <v>0</v>
      </c>
      <c r="K287" s="2">
        <v>42174</v>
      </c>
      <c r="L287" s="1">
        <v>9.6798820495605469</v>
      </c>
      <c r="M287" t="str">
        <f ca="1">IF(AND(Table1[[#This Row],[Age]]&gt;17,Table1[[#This Row],[Age]]&lt;76),"1","0")</f>
        <v>0</v>
      </c>
      <c r="N287">
        <f>1</f>
        <v>1</v>
      </c>
      <c r="O287">
        <f>IF(Table1[[#This Row],[Labdate]]="",0,IF(Table1[[#This Row],[Labvalue]]="",0,1))</f>
        <v>1</v>
      </c>
      <c r="P287">
        <f>IF(YEAR(Table1[[#This Row],[Labdate]]) = 2015,1,0)</f>
        <v>1</v>
      </c>
      <c r="Q287">
        <f>IF(SUM(Table1[[#This Row],[test completed]],Table1[[#This Row],[Year 2015]])=2,1,0)</f>
        <v>1</v>
      </c>
      <c r="R287">
        <f>IF(Table1[[#This Row],[Labvalue]]&lt;8,1,0)</f>
        <v>0</v>
      </c>
      <c r="S287">
        <f>IF(SUM(Table1[[#This Row],[Tested in 2015]],Table1[[#This Row],[Less than 8.0]])=2,1,0)</f>
        <v>0</v>
      </c>
    </row>
    <row r="288" spans="1:19" x14ac:dyDescent="0.2">
      <c r="A288">
        <v>2819</v>
      </c>
      <c r="B288" t="s">
        <v>2</v>
      </c>
      <c r="C288" s="2">
        <v>26635</v>
      </c>
      <c r="D288" s="3">
        <f t="shared" ca="1" si="4"/>
        <v>50</v>
      </c>
      <c r="E288">
        <v>4</v>
      </c>
      <c r="F288">
        <v>1</v>
      </c>
      <c r="G288">
        <v>4</v>
      </c>
      <c r="H288" t="s">
        <v>5</v>
      </c>
      <c r="I288" s="5">
        <v>250.02</v>
      </c>
      <c r="J288" t="s">
        <v>0</v>
      </c>
      <c r="K288" s="2"/>
      <c r="L288" s="1"/>
      <c r="M288" t="str">
        <f ca="1">IF(AND(Table1[[#This Row],[Age]]&gt;17,Table1[[#This Row],[Age]]&lt;76),"1","0")</f>
        <v>1</v>
      </c>
      <c r="N288">
        <f>1</f>
        <v>1</v>
      </c>
      <c r="O288">
        <f>IF(Table1[[#This Row],[Labdate]]="",0,IF(Table1[[#This Row],[Labvalue]]="",0,1))</f>
        <v>0</v>
      </c>
      <c r="P288">
        <f>IF(YEAR(Table1[[#This Row],[Labdate]]) = 2015,1,0)</f>
        <v>0</v>
      </c>
      <c r="Q288">
        <f>IF(SUM(Table1[[#This Row],[test completed]],Table1[[#This Row],[Year 2015]])=2,1,0)</f>
        <v>0</v>
      </c>
      <c r="R288">
        <f>IF(Table1[[#This Row],[Labvalue]]&lt;8,1,0)</f>
        <v>1</v>
      </c>
      <c r="S288">
        <f>IF(SUM(Table1[[#This Row],[Tested in 2015]],Table1[[#This Row],[Less than 8.0]])=2,1,0)</f>
        <v>0</v>
      </c>
    </row>
    <row r="289" spans="1:19" x14ac:dyDescent="0.2">
      <c r="A289">
        <v>2822</v>
      </c>
      <c r="B289" t="s">
        <v>2</v>
      </c>
      <c r="C289" s="2">
        <v>24875</v>
      </c>
      <c r="D289" s="3">
        <f t="shared" ca="1" si="4"/>
        <v>55</v>
      </c>
      <c r="E289">
        <v>4</v>
      </c>
      <c r="F289">
        <v>1</v>
      </c>
      <c r="G289">
        <v>1</v>
      </c>
      <c r="H289" t="s">
        <v>1</v>
      </c>
      <c r="I289" s="5">
        <v>250.02</v>
      </c>
      <c r="J289" t="s">
        <v>0</v>
      </c>
      <c r="K289" s="2">
        <v>42016</v>
      </c>
      <c r="L289" s="1">
        <v>6.2327580451965332</v>
      </c>
      <c r="M289" t="str">
        <f ca="1">IF(AND(Table1[[#This Row],[Age]]&gt;17,Table1[[#This Row],[Age]]&lt;76),"1","0")</f>
        <v>1</v>
      </c>
      <c r="N289">
        <f>1</f>
        <v>1</v>
      </c>
      <c r="O289">
        <f>IF(Table1[[#This Row],[Labdate]]="",0,IF(Table1[[#This Row],[Labvalue]]="",0,1))</f>
        <v>1</v>
      </c>
      <c r="P289">
        <f>IF(YEAR(Table1[[#This Row],[Labdate]]) = 2015,1,0)</f>
        <v>1</v>
      </c>
      <c r="Q289">
        <f>IF(SUM(Table1[[#This Row],[test completed]],Table1[[#This Row],[Year 2015]])=2,1,0)</f>
        <v>1</v>
      </c>
      <c r="R289">
        <f>IF(Table1[[#This Row],[Labvalue]]&lt;8,1,0)</f>
        <v>1</v>
      </c>
      <c r="S289">
        <f>IF(SUM(Table1[[#This Row],[Tested in 2015]],Table1[[#This Row],[Less than 8.0]])=2,1,0)</f>
        <v>1</v>
      </c>
    </row>
    <row r="290" spans="1:19" x14ac:dyDescent="0.2">
      <c r="A290">
        <v>2829</v>
      </c>
      <c r="B290" t="s">
        <v>3</v>
      </c>
      <c r="C290" s="2">
        <v>19803</v>
      </c>
      <c r="D290" s="3">
        <f t="shared" ca="1" si="4"/>
        <v>69</v>
      </c>
      <c r="E290">
        <v>4</v>
      </c>
      <c r="F290">
        <v>1</v>
      </c>
      <c r="G290">
        <v>1</v>
      </c>
      <c r="H290" t="s">
        <v>1</v>
      </c>
      <c r="I290" s="5">
        <v>250.02</v>
      </c>
      <c r="J290" t="s">
        <v>0</v>
      </c>
      <c r="K290" s="2">
        <v>42062</v>
      </c>
      <c r="L290" s="1">
        <v>7.5075149536132812</v>
      </c>
      <c r="M290" t="str">
        <f ca="1">IF(AND(Table1[[#This Row],[Age]]&gt;17,Table1[[#This Row],[Age]]&lt;76),"1","0")</f>
        <v>1</v>
      </c>
      <c r="N290">
        <f>1</f>
        <v>1</v>
      </c>
      <c r="O290">
        <f>IF(Table1[[#This Row],[Labdate]]="",0,IF(Table1[[#This Row],[Labvalue]]="",0,1))</f>
        <v>1</v>
      </c>
      <c r="P290">
        <f>IF(YEAR(Table1[[#This Row],[Labdate]]) = 2015,1,0)</f>
        <v>1</v>
      </c>
      <c r="Q290">
        <f>IF(SUM(Table1[[#This Row],[test completed]],Table1[[#This Row],[Year 2015]])=2,1,0)</f>
        <v>1</v>
      </c>
      <c r="R290">
        <f>IF(Table1[[#This Row],[Labvalue]]&lt;8,1,0)</f>
        <v>1</v>
      </c>
      <c r="S290">
        <f>IF(SUM(Table1[[#This Row],[Tested in 2015]],Table1[[#This Row],[Less than 8.0]])=2,1,0)</f>
        <v>1</v>
      </c>
    </row>
    <row r="291" spans="1:19" x14ac:dyDescent="0.2">
      <c r="A291">
        <v>2842</v>
      </c>
      <c r="B291" t="s">
        <v>3</v>
      </c>
      <c r="C291" s="2">
        <v>25548</v>
      </c>
      <c r="D291" s="3">
        <f t="shared" ca="1" si="4"/>
        <v>53</v>
      </c>
      <c r="E291">
        <v>4</v>
      </c>
      <c r="F291">
        <v>1</v>
      </c>
      <c r="G291">
        <v>1</v>
      </c>
      <c r="H291" t="s">
        <v>1</v>
      </c>
      <c r="I291" s="5">
        <v>250.02</v>
      </c>
      <c r="J291" t="s">
        <v>0</v>
      </c>
      <c r="K291" s="2">
        <v>41802</v>
      </c>
      <c r="L291" s="1">
        <v>5.9449186325073242</v>
      </c>
      <c r="M291" t="str">
        <f ca="1">IF(AND(Table1[[#This Row],[Age]]&gt;17,Table1[[#This Row],[Age]]&lt;76),"1","0")</f>
        <v>1</v>
      </c>
      <c r="N291">
        <f>1</f>
        <v>1</v>
      </c>
      <c r="O291">
        <f>IF(Table1[[#This Row],[Labdate]]="",0,IF(Table1[[#This Row],[Labvalue]]="",0,1))</f>
        <v>1</v>
      </c>
      <c r="P291">
        <f>IF(YEAR(Table1[[#This Row],[Labdate]]) = 2015,1,0)</f>
        <v>0</v>
      </c>
      <c r="Q291">
        <f>IF(SUM(Table1[[#This Row],[test completed]],Table1[[#This Row],[Year 2015]])=2,1,0)</f>
        <v>0</v>
      </c>
      <c r="R291">
        <f>IF(Table1[[#This Row],[Labvalue]]&lt;8,1,0)</f>
        <v>1</v>
      </c>
      <c r="S291">
        <f>IF(SUM(Table1[[#This Row],[Tested in 2015]],Table1[[#This Row],[Less than 8.0]])=2,1,0)</f>
        <v>0</v>
      </c>
    </row>
    <row r="292" spans="1:19" x14ac:dyDescent="0.2">
      <c r="A292">
        <v>2861</v>
      </c>
      <c r="B292" t="s">
        <v>2</v>
      </c>
      <c r="C292" s="2">
        <v>17094</v>
      </c>
      <c r="D292" s="3">
        <f t="shared" ca="1" si="4"/>
        <v>76</v>
      </c>
      <c r="E292">
        <v>4</v>
      </c>
      <c r="F292">
        <v>1</v>
      </c>
      <c r="G292">
        <v>1</v>
      </c>
      <c r="H292" t="s">
        <v>1</v>
      </c>
      <c r="I292" s="5">
        <v>250.02</v>
      </c>
      <c r="J292" t="s">
        <v>0</v>
      </c>
      <c r="K292" s="2">
        <v>42352</v>
      </c>
      <c r="L292" s="1">
        <v>9.8827114105224609</v>
      </c>
      <c r="M292" t="str">
        <f ca="1">IF(AND(Table1[[#This Row],[Age]]&gt;17,Table1[[#This Row],[Age]]&lt;76),"1","0")</f>
        <v>0</v>
      </c>
      <c r="N292">
        <f>1</f>
        <v>1</v>
      </c>
      <c r="O292">
        <f>IF(Table1[[#This Row],[Labdate]]="",0,IF(Table1[[#This Row],[Labvalue]]="",0,1))</f>
        <v>1</v>
      </c>
      <c r="P292">
        <f>IF(YEAR(Table1[[#This Row],[Labdate]]) = 2015,1,0)</f>
        <v>1</v>
      </c>
      <c r="Q292">
        <f>IF(SUM(Table1[[#This Row],[test completed]],Table1[[#This Row],[Year 2015]])=2,1,0)</f>
        <v>1</v>
      </c>
      <c r="R292">
        <f>IF(Table1[[#This Row],[Labvalue]]&lt;8,1,0)</f>
        <v>0</v>
      </c>
      <c r="S292">
        <f>IF(SUM(Table1[[#This Row],[Tested in 2015]],Table1[[#This Row],[Less than 8.0]])=2,1,0)</f>
        <v>0</v>
      </c>
    </row>
    <row r="293" spans="1:19" x14ac:dyDescent="0.2">
      <c r="A293">
        <v>2867</v>
      </c>
      <c r="B293" t="s">
        <v>2</v>
      </c>
      <c r="C293" s="2">
        <v>31992</v>
      </c>
      <c r="D293" s="3">
        <f t="shared" ca="1" si="4"/>
        <v>35</v>
      </c>
      <c r="E293">
        <v>4</v>
      </c>
      <c r="F293">
        <v>1</v>
      </c>
      <c r="G293">
        <v>1</v>
      </c>
      <c r="H293" t="s">
        <v>1</v>
      </c>
      <c r="I293" s="5">
        <v>250.02</v>
      </c>
      <c r="J293" t="s">
        <v>0</v>
      </c>
      <c r="K293" s="2">
        <v>42275</v>
      </c>
      <c r="L293" s="1">
        <v>6.5089645385742188</v>
      </c>
      <c r="M293" t="str">
        <f ca="1">IF(AND(Table1[[#This Row],[Age]]&gt;17,Table1[[#This Row],[Age]]&lt;76),"1","0")</f>
        <v>1</v>
      </c>
      <c r="N293">
        <f>1</f>
        <v>1</v>
      </c>
      <c r="O293">
        <f>IF(Table1[[#This Row],[Labdate]]="",0,IF(Table1[[#This Row],[Labvalue]]="",0,1))</f>
        <v>1</v>
      </c>
      <c r="P293">
        <f>IF(YEAR(Table1[[#This Row],[Labdate]]) = 2015,1,0)</f>
        <v>1</v>
      </c>
      <c r="Q293">
        <f>IF(SUM(Table1[[#This Row],[test completed]],Table1[[#This Row],[Year 2015]])=2,1,0)</f>
        <v>1</v>
      </c>
      <c r="R293">
        <f>IF(Table1[[#This Row],[Labvalue]]&lt;8,1,0)</f>
        <v>1</v>
      </c>
      <c r="S293">
        <f>IF(SUM(Table1[[#This Row],[Tested in 2015]],Table1[[#This Row],[Less than 8.0]])=2,1,0)</f>
        <v>1</v>
      </c>
    </row>
    <row r="294" spans="1:19" x14ac:dyDescent="0.2">
      <c r="A294">
        <v>2892</v>
      </c>
      <c r="B294" t="s">
        <v>3</v>
      </c>
      <c r="C294" s="2">
        <v>13289</v>
      </c>
      <c r="D294" s="3">
        <f t="shared" ca="1" si="4"/>
        <v>87</v>
      </c>
      <c r="E294">
        <v>4</v>
      </c>
      <c r="F294">
        <v>1</v>
      </c>
      <c r="G294">
        <v>1</v>
      </c>
      <c r="H294" t="s">
        <v>1</v>
      </c>
      <c r="I294" s="5">
        <v>250.02</v>
      </c>
      <c r="J294" t="s">
        <v>0</v>
      </c>
      <c r="K294" s="2">
        <v>42303</v>
      </c>
      <c r="L294" s="1">
        <v>8.6657314300537109</v>
      </c>
      <c r="M294" t="str">
        <f ca="1">IF(AND(Table1[[#This Row],[Age]]&gt;17,Table1[[#This Row],[Age]]&lt;76),"1","0")</f>
        <v>0</v>
      </c>
      <c r="N294">
        <f>1</f>
        <v>1</v>
      </c>
      <c r="O294">
        <f>IF(Table1[[#This Row],[Labdate]]="",0,IF(Table1[[#This Row],[Labvalue]]="",0,1))</f>
        <v>1</v>
      </c>
      <c r="P294">
        <f>IF(YEAR(Table1[[#This Row],[Labdate]]) = 2015,1,0)</f>
        <v>1</v>
      </c>
      <c r="Q294">
        <f>IF(SUM(Table1[[#This Row],[test completed]],Table1[[#This Row],[Year 2015]])=2,1,0)</f>
        <v>1</v>
      </c>
      <c r="R294">
        <f>IF(Table1[[#This Row],[Labvalue]]&lt;8,1,0)</f>
        <v>0</v>
      </c>
      <c r="S294">
        <f>IF(SUM(Table1[[#This Row],[Tested in 2015]],Table1[[#This Row],[Less than 8.0]])=2,1,0)</f>
        <v>0</v>
      </c>
    </row>
    <row r="295" spans="1:19" x14ac:dyDescent="0.2">
      <c r="A295">
        <v>2893</v>
      </c>
      <c r="B295" t="s">
        <v>2</v>
      </c>
      <c r="C295" s="2">
        <v>22000</v>
      </c>
      <c r="D295" s="3">
        <f t="shared" ca="1" si="4"/>
        <v>63</v>
      </c>
      <c r="E295">
        <v>4</v>
      </c>
      <c r="F295">
        <v>1</v>
      </c>
      <c r="G295">
        <v>1</v>
      </c>
      <c r="H295" t="s">
        <v>1</v>
      </c>
      <c r="I295" s="5">
        <v>250.02</v>
      </c>
      <c r="J295" t="s">
        <v>0</v>
      </c>
      <c r="K295" s="2">
        <v>42143</v>
      </c>
      <c r="L295" s="1">
        <v>6.5933017730712891</v>
      </c>
      <c r="M295" t="str">
        <f ca="1">IF(AND(Table1[[#This Row],[Age]]&gt;17,Table1[[#This Row],[Age]]&lt;76),"1","0")</f>
        <v>1</v>
      </c>
      <c r="N295">
        <f>1</f>
        <v>1</v>
      </c>
      <c r="O295">
        <f>IF(Table1[[#This Row],[Labdate]]="",0,IF(Table1[[#This Row],[Labvalue]]="",0,1))</f>
        <v>1</v>
      </c>
      <c r="P295">
        <f>IF(YEAR(Table1[[#This Row],[Labdate]]) = 2015,1,0)</f>
        <v>1</v>
      </c>
      <c r="Q295">
        <f>IF(SUM(Table1[[#This Row],[test completed]],Table1[[#This Row],[Year 2015]])=2,1,0)</f>
        <v>1</v>
      </c>
      <c r="R295">
        <f>IF(Table1[[#This Row],[Labvalue]]&lt;8,1,0)</f>
        <v>1</v>
      </c>
      <c r="S295">
        <f>IF(SUM(Table1[[#This Row],[Tested in 2015]],Table1[[#This Row],[Less than 8.0]])=2,1,0)</f>
        <v>1</v>
      </c>
    </row>
    <row r="296" spans="1:19" x14ac:dyDescent="0.2">
      <c r="A296">
        <v>2896</v>
      </c>
      <c r="B296" t="s">
        <v>3</v>
      </c>
      <c r="C296" s="2">
        <v>14079</v>
      </c>
      <c r="D296" s="3">
        <f t="shared" ca="1" si="4"/>
        <v>84</v>
      </c>
      <c r="E296">
        <v>4</v>
      </c>
      <c r="F296">
        <v>1</v>
      </c>
      <c r="G296">
        <v>1</v>
      </c>
      <c r="H296" t="s">
        <v>1</v>
      </c>
      <c r="I296" s="5">
        <v>250.02</v>
      </c>
      <c r="J296" t="s">
        <v>0</v>
      </c>
      <c r="K296" s="2">
        <v>42167</v>
      </c>
      <c r="L296" s="1">
        <v>9.3202857971191406</v>
      </c>
      <c r="M296" t="str">
        <f ca="1">IF(AND(Table1[[#This Row],[Age]]&gt;17,Table1[[#This Row],[Age]]&lt;76),"1","0")</f>
        <v>0</v>
      </c>
      <c r="N296">
        <f>1</f>
        <v>1</v>
      </c>
      <c r="O296">
        <f>IF(Table1[[#This Row],[Labdate]]="",0,IF(Table1[[#This Row],[Labvalue]]="",0,1))</f>
        <v>1</v>
      </c>
      <c r="P296">
        <f>IF(YEAR(Table1[[#This Row],[Labdate]]) = 2015,1,0)</f>
        <v>1</v>
      </c>
      <c r="Q296">
        <f>IF(SUM(Table1[[#This Row],[test completed]],Table1[[#This Row],[Year 2015]])=2,1,0)</f>
        <v>1</v>
      </c>
      <c r="R296">
        <f>IF(Table1[[#This Row],[Labvalue]]&lt;8,1,0)</f>
        <v>0</v>
      </c>
      <c r="S296">
        <f>IF(SUM(Table1[[#This Row],[Tested in 2015]],Table1[[#This Row],[Less than 8.0]])=2,1,0)</f>
        <v>0</v>
      </c>
    </row>
    <row r="297" spans="1:19" x14ac:dyDescent="0.2">
      <c r="A297">
        <v>2919</v>
      </c>
      <c r="B297" t="s">
        <v>2</v>
      </c>
      <c r="C297" s="2">
        <v>28412</v>
      </c>
      <c r="D297" s="3">
        <f t="shared" ca="1" si="4"/>
        <v>45</v>
      </c>
      <c r="E297">
        <v>4</v>
      </c>
      <c r="F297">
        <v>1</v>
      </c>
      <c r="G297">
        <v>1</v>
      </c>
      <c r="H297" t="s">
        <v>1</v>
      </c>
      <c r="I297" s="5">
        <v>250.02</v>
      </c>
      <c r="J297" t="s">
        <v>0</v>
      </c>
      <c r="K297" s="2">
        <v>41861</v>
      </c>
      <c r="L297" s="1">
        <v>9.4832477569580078</v>
      </c>
      <c r="M297" t="str">
        <f ca="1">IF(AND(Table1[[#This Row],[Age]]&gt;17,Table1[[#This Row],[Age]]&lt;76),"1","0")</f>
        <v>1</v>
      </c>
      <c r="N297">
        <f>1</f>
        <v>1</v>
      </c>
      <c r="O297">
        <f>IF(Table1[[#This Row],[Labdate]]="",0,IF(Table1[[#This Row],[Labvalue]]="",0,1))</f>
        <v>1</v>
      </c>
      <c r="P297">
        <f>IF(YEAR(Table1[[#This Row],[Labdate]]) = 2015,1,0)</f>
        <v>0</v>
      </c>
      <c r="Q297">
        <f>IF(SUM(Table1[[#This Row],[test completed]],Table1[[#This Row],[Year 2015]])=2,1,0)</f>
        <v>0</v>
      </c>
      <c r="R297">
        <f>IF(Table1[[#This Row],[Labvalue]]&lt;8,1,0)</f>
        <v>0</v>
      </c>
      <c r="S297">
        <f>IF(SUM(Table1[[#This Row],[Tested in 2015]],Table1[[#This Row],[Less than 8.0]])=2,1,0)</f>
        <v>0</v>
      </c>
    </row>
    <row r="298" spans="1:19" x14ac:dyDescent="0.2">
      <c r="A298">
        <v>2929</v>
      </c>
      <c r="B298" t="s">
        <v>2</v>
      </c>
      <c r="C298" s="2">
        <v>20667</v>
      </c>
      <c r="D298" s="3">
        <f t="shared" ca="1" si="4"/>
        <v>66</v>
      </c>
      <c r="E298">
        <v>4</v>
      </c>
      <c r="F298">
        <v>1</v>
      </c>
      <c r="G298">
        <v>1</v>
      </c>
      <c r="H298" t="s">
        <v>1</v>
      </c>
      <c r="I298" s="5">
        <v>250.02</v>
      </c>
      <c r="J298" t="s">
        <v>0</v>
      </c>
      <c r="K298" s="2">
        <v>42203</v>
      </c>
      <c r="L298" s="1">
        <v>8.293116569519043</v>
      </c>
      <c r="M298" t="str">
        <f ca="1">IF(AND(Table1[[#This Row],[Age]]&gt;17,Table1[[#This Row],[Age]]&lt;76),"1","0")</f>
        <v>1</v>
      </c>
      <c r="N298">
        <f>1</f>
        <v>1</v>
      </c>
      <c r="O298">
        <f>IF(Table1[[#This Row],[Labdate]]="",0,IF(Table1[[#This Row],[Labvalue]]="",0,1))</f>
        <v>1</v>
      </c>
      <c r="P298">
        <f>IF(YEAR(Table1[[#This Row],[Labdate]]) = 2015,1,0)</f>
        <v>1</v>
      </c>
      <c r="Q298">
        <f>IF(SUM(Table1[[#This Row],[test completed]],Table1[[#This Row],[Year 2015]])=2,1,0)</f>
        <v>1</v>
      </c>
      <c r="R298">
        <f>IF(Table1[[#This Row],[Labvalue]]&lt;8,1,0)</f>
        <v>0</v>
      </c>
      <c r="S298">
        <f>IF(SUM(Table1[[#This Row],[Tested in 2015]],Table1[[#This Row],[Less than 8.0]])=2,1,0)</f>
        <v>0</v>
      </c>
    </row>
    <row r="299" spans="1:19" x14ac:dyDescent="0.2">
      <c r="A299">
        <v>2933</v>
      </c>
      <c r="B299" t="s">
        <v>2</v>
      </c>
      <c r="C299" s="2">
        <v>14546</v>
      </c>
      <c r="D299" s="3">
        <f t="shared" ca="1" si="4"/>
        <v>83</v>
      </c>
      <c r="E299">
        <v>4</v>
      </c>
      <c r="F299">
        <v>1</v>
      </c>
      <c r="G299">
        <v>1</v>
      </c>
      <c r="H299" t="s">
        <v>1</v>
      </c>
      <c r="I299" s="5">
        <v>250.91</v>
      </c>
      <c r="J299" t="s">
        <v>0</v>
      </c>
      <c r="K299" s="2">
        <v>42047</v>
      </c>
      <c r="L299" s="1">
        <v>5.9</v>
      </c>
      <c r="M299" t="str">
        <f ca="1">IF(AND(Table1[[#This Row],[Age]]&gt;17,Table1[[#This Row],[Age]]&lt;76),"1","0")</f>
        <v>0</v>
      </c>
      <c r="N299">
        <f>1</f>
        <v>1</v>
      </c>
      <c r="O299">
        <f>IF(Table1[[#This Row],[Labdate]]="",0,IF(Table1[[#This Row],[Labvalue]]="",0,1))</f>
        <v>1</v>
      </c>
      <c r="P299">
        <f>IF(YEAR(Table1[[#This Row],[Labdate]]) = 2015,1,0)</f>
        <v>1</v>
      </c>
      <c r="Q299">
        <f>IF(SUM(Table1[[#This Row],[test completed]],Table1[[#This Row],[Year 2015]])=2,1,0)</f>
        <v>1</v>
      </c>
      <c r="R299">
        <f>IF(Table1[[#This Row],[Labvalue]]&lt;8,1,0)</f>
        <v>1</v>
      </c>
      <c r="S299">
        <f>IF(SUM(Table1[[#This Row],[Tested in 2015]],Table1[[#This Row],[Less than 8.0]])=2,1,0)</f>
        <v>1</v>
      </c>
    </row>
    <row r="300" spans="1:19" x14ac:dyDescent="0.2">
      <c r="A300">
        <v>2937</v>
      </c>
      <c r="B300" t="s">
        <v>2</v>
      </c>
      <c r="C300" s="2">
        <v>31524</v>
      </c>
      <c r="D300" s="3">
        <f t="shared" ca="1" si="4"/>
        <v>37</v>
      </c>
      <c r="E300">
        <v>4</v>
      </c>
      <c r="F300">
        <v>1</v>
      </c>
      <c r="G300">
        <v>1</v>
      </c>
      <c r="H300" t="s">
        <v>1</v>
      </c>
      <c r="I300" s="5">
        <v>250.02</v>
      </c>
      <c r="J300" t="s">
        <v>0</v>
      </c>
      <c r="K300" s="2">
        <v>42156</v>
      </c>
      <c r="L300" s="1">
        <v>8.2977228164672852</v>
      </c>
      <c r="M300" t="str">
        <f ca="1">IF(AND(Table1[[#This Row],[Age]]&gt;17,Table1[[#This Row],[Age]]&lt;76),"1","0")</f>
        <v>1</v>
      </c>
      <c r="N300">
        <f>1</f>
        <v>1</v>
      </c>
      <c r="O300">
        <f>IF(Table1[[#This Row],[Labdate]]="",0,IF(Table1[[#This Row],[Labvalue]]="",0,1))</f>
        <v>1</v>
      </c>
      <c r="P300">
        <f>IF(YEAR(Table1[[#This Row],[Labdate]]) = 2015,1,0)</f>
        <v>1</v>
      </c>
      <c r="Q300">
        <f>IF(SUM(Table1[[#This Row],[test completed]],Table1[[#This Row],[Year 2015]])=2,1,0)</f>
        <v>1</v>
      </c>
      <c r="R300">
        <f>IF(Table1[[#This Row],[Labvalue]]&lt;8,1,0)</f>
        <v>0</v>
      </c>
      <c r="S300">
        <f>IF(SUM(Table1[[#This Row],[Tested in 2015]],Table1[[#This Row],[Less than 8.0]])=2,1,0)</f>
        <v>0</v>
      </c>
    </row>
    <row r="301" spans="1:19" x14ac:dyDescent="0.2">
      <c r="A301">
        <v>2941</v>
      </c>
      <c r="B301" t="s">
        <v>2</v>
      </c>
      <c r="C301" s="2">
        <v>11532</v>
      </c>
      <c r="D301" s="3">
        <f t="shared" ca="1" si="4"/>
        <v>91</v>
      </c>
      <c r="E301">
        <v>4</v>
      </c>
      <c r="F301">
        <v>1</v>
      </c>
      <c r="G301">
        <v>1</v>
      </c>
      <c r="H301" t="s">
        <v>1</v>
      </c>
      <c r="I301" s="5">
        <v>250.73</v>
      </c>
      <c r="J301" t="s">
        <v>0</v>
      </c>
      <c r="K301" s="2">
        <v>42200</v>
      </c>
      <c r="L301" s="1">
        <v>7.6157050132751465</v>
      </c>
      <c r="M301" t="str">
        <f ca="1">IF(AND(Table1[[#This Row],[Age]]&gt;17,Table1[[#This Row],[Age]]&lt;76),"1","0")</f>
        <v>0</v>
      </c>
      <c r="N301">
        <f>1</f>
        <v>1</v>
      </c>
      <c r="O301">
        <f>IF(Table1[[#This Row],[Labdate]]="",0,IF(Table1[[#This Row],[Labvalue]]="",0,1))</f>
        <v>1</v>
      </c>
      <c r="P301">
        <f>IF(YEAR(Table1[[#This Row],[Labdate]]) = 2015,1,0)</f>
        <v>1</v>
      </c>
      <c r="Q301">
        <f>IF(SUM(Table1[[#This Row],[test completed]],Table1[[#This Row],[Year 2015]])=2,1,0)</f>
        <v>1</v>
      </c>
      <c r="R301">
        <f>IF(Table1[[#This Row],[Labvalue]]&lt;8,1,0)</f>
        <v>1</v>
      </c>
      <c r="S301">
        <f>IF(SUM(Table1[[#This Row],[Tested in 2015]],Table1[[#This Row],[Less than 8.0]])=2,1,0)</f>
        <v>1</v>
      </c>
    </row>
    <row r="302" spans="1:19" x14ac:dyDescent="0.2">
      <c r="A302">
        <v>2979</v>
      </c>
      <c r="B302" t="s">
        <v>3</v>
      </c>
      <c r="C302" s="2">
        <v>18756</v>
      </c>
      <c r="D302" s="3">
        <f t="shared" ca="1" si="4"/>
        <v>72</v>
      </c>
      <c r="E302">
        <v>4</v>
      </c>
      <c r="F302">
        <v>1</v>
      </c>
      <c r="G302">
        <v>1</v>
      </c>
      <c r="H302" t="s">
        <v>1</v>
      </c>
      <c r="I302" s="5">
        <v>250.02</v>
      </c>
      <c r="J302" t="s">
        <v>0</v>
      </c>
      <c r="K302" s="2">
        <v>41717</v>
      </c>
      <c r="L302" s="1">
        <v>9.0128622055053711</v>
      </c>
      <c r="M302" t="str">
        <f ca="1">IF(AND(Table1[[#This Row],[Age]]&gt;17,Table1[[#This Row],[Age]]&lt;76),"1","0")</f>
        <v>1</v>
      </c>
      <c r="N302">
        <f>1</f>
        <v>1</v>
      </c>
      <c r="O302">
        <f>IF(Table1[[#This Row],[Labdate]]="",0,IF(Table1[[#This Row],[Labvalue]]="",0,1))</f>
        <v>1</v>
      </c>
      <c r="P302">
        <f>IF(YEAR(Table1[[#This Row],[Labdate]]) = 2015,1,0)</f>
        <v>0</v>
      </c>
      <c r="Q302">
        <f>IF(SUM(Table1[[#This Row],[test completed]],Table1[[#This Row],[Year 2015]])=2,1,0)</f>
        <v>0</v>
      </c>
      <c r="R302">
        <f>IF(Table1[[#This Row],[Labvalue]]&lt;8,1,0)</f>
        <v>0</v>
      </c>
      <c r="S302">
        <f>IF(SUM(Table1[[#This Row],[Tested in 2015]],Table1[[#This Row],[Less than 8.0]])=2,1,0)</f>
        <v>0</v>
      </c>
    </row>
    <row r="303" spans="1:19" x14ac:dyDescent="0.2">
      <c r="A303">
        <v>2993</v>
      </c>
      <c r="B303" t="s">
        <v>3</v>
      </c>
      <c r="C303" s="2">
        <v>16527</v>
      </c>
      <c r="D303" s="3">
        <f t="shared" ca="1" si="4"/>
        <v>78</v>
      </c>
      <c r="E303">
        <v>4</v>
      </c>
      <c r="F303">
        <v>1</v>
      </c>
      <c r="G303">
        <v>1</v>
      </c>
      <c r="H303" t="s">
        <v>1</v>
      </c>
      <c r="I303" s="5">
        <v>250.02</v>
      </c>
      <c r="J303" t="s">
        <v>0</v>
      </c>
      <c r="K303" s="2">
        <v>42312</v>
      </c>
      <c r="L303" s="1">
        <v>6.2613449096679688</v>
      </c>
      <c r="M303" t="str">
        <f ca="1">IF(AND(Table1[[#This Row],[Age]]&gt;17,Table1[[#This Row],[Age]]&lt;76),"1","0")</f>
        <v>0</v>
      </c>
      <c r="N303">
        <f>1</f>
        <v>1</v>
      </c>
      <c r="O303">
        <f>IF(Table1[[#This Row],[Labdate]]="",0,IF(Table1[[#This Row],[Labvalue]]="",0,1))</f>
        <v>1</v>
      </c>
      <c r="P303">
        <f>IF(YEAR(Table1[[#This Row],[Labdate]]) = 2015,1,0)</f>
        <v>1</v>
      </c>
      <c r="Q303">
        <f>IF(SUM(Table1[[#This Row],[test completed]],Table1[[#This Row],[Year 2015]])=2,1,0)</f>
        <v>1</v>
      </c>
      <c r="R303">
        <f>IF(Table1[[#This Row],[Labvalue]]&lt;8,1,0)</f>
        <v>1</v>
      </c>
      <c r="S303">
        <f>IF(SUM(Table1[[#This Row],[Tested in 2015]],Table1[[#This Row],[Less than 8.0]])=2,1,0)</f>
        <v>1</v>
      </c>
    </row>
    <row r="304" spans="1:19" x14ac:dyDescent="0.2">
      <c r="A304">
        <v>2997</v>
      </c>
      <c r="B304" t="s">
        <v>3</v>
      </c>
      <c r="C304" s="2">
        <v>30953</v>
      </c>
      <c r="D304" s="3">
        <f t="shared" ca="1" si="4"/>
        <v>38</v>
      </c>
      <c r="E304">
        <v>4</v>
      </c>
      <c r="F304">
        <v>1</v>
      </c>
      <c r="G304">
        <v>1</v>
      </c>
      <c r="H304" t="s">
        <v>1</v>
      </c>
      <c r="I304" s="5">
        <v>250.4</v>
      </c>
      <c r="J304" t="s">
        <v>0</v>
      </c>
      <c r="K304" s="2">
        <v>41980</v>
      </c>
      <c r="L304" s="1">
        <v>8.0152359008789062</v>
      </c>
      <c r="M304" t="str">
        <f ca="1">IF(AND(Table1[[#This Row],[Age]]&gt;17,Table1[[#This Row],[Age]]&lt;76),"1","0")</f>
        <v>1</v>
      </c>
      <c r="N304">
        <f>1</f>
        <v>1</v>
      </c>
      <c r="O304">
        <f>IF(Table1[[#This Row],[Labdate]]="",0,IF(Table1[[#This Row],[Labvalue]]="",0,1))</f>
        <v>1</v>
      </c>
      <c r="P304">
        <f>IF(YEAR(Table1[[#This Row],[Labdate]]) = 2015,1,0)</f>
        <v>0</v>
      </c>
      <c r="Q304">
        <f>IF(SUM(Table1[[#This Row],[test completed]],Table1[[#This Row],[Year 2015]])=2,1,0)</f>
        <v>0</v>
      </c>
      <c r="R304">
        <f>IF(Table1[[#This Row],[Labvalue]]&lt;8,1,0)</f>
        <v>0</v>
      </c>
      <c r="S304">
        <f>IF(SUM(Table1[[#This Row],[Tested in 2015]],Table1[[#This Row],[Less than 8.0]])=2,1,0)</f>
        <v>0</v>
      </c>
    </row>
    <row r="305" spans="1:19" x14ac:dyDescent="0.2">
      <c r="A305">
        <v>10</v>
      </c>
      <c r="B305" t="s">
        <v>2</v>
      </c>
      <c r="C305" s="2">
        <v>37397</v>
      </c>
      <c r="D305" s="3">
        <f t="shared" ca="1" si="4"/>
        <v>21</v>
      </c>
      <c r="E305">
        <v>4</v>
      </c>
      <c r="F305">
        <v>2</v>
      </c>
      <c r="G305">
        <v>1</v>
      </c>
      <c r="H305" t="s">
        <v>1</v>
      </c>
      <c r="I305" s="5">
        <v>250.02</v>
      </c>
      <c r="J305" t="s">
        <v>0</v>
      </c>
      <c r="K305" s="2">
        <v>42308</v>
      </c>
      <c r="L305" s="1">
        <v>8.5646381378173828</v>
      </c>
      <c r="M305" t="str">
        <f ca="1">IF(AND(Table1[[#This Row],[Age]]&gt;17,Table1[[#This Row],[Age]]&lt;76),"1","0")</f>
        <v>1</v>
      </c>
      <c r="N305">
        <f>1</f>
        <v>1</v>
      </c>
      <c r="O305">
        <f>IF(Table1[[#This Row],[Labdate]]="",0,IF(Table1[[#This Row],[Labvalue]]="",0,1))</f>
        <v>1</v>
      </c>
      <c r="P305">
        <f>IF(YEAR(Table1[[#This Row],[Labdate]]) = 2015,1,0)</f>
        <v>1</v>
      </c>
      <c r="Q305">
        <f>IF(SUM(Table1[[#This Row],[test completed]],Table1[[#This Row],[Year 2015]])=2,1,0)</f>
        <v>1</v>
      </c>
      <c r="R305">
        <f>IF(Table1[[#This Row],[Labvalue]]&lt;8,1,0)</f>
        <v>0</v>
      </c>
      <c r="S305">
        <f>IF(SUM(Table1[[#This Row],[Tested in 2015]],Table1[[#This Row],[Less than 8.0]])=2,1,0)</f>
        <v>0</v>
      </c>
    </row>
    <row r="306" spans="1:19" x14ac:dyDescent="0.2">
      <c r="A306">
        <v>20</v>
      </c>
      <c r="B306" t="s">
        <v>2</v>
      </c>
      <c r="C306" s="2">
        <v>19411</v>
      </c>
      <c r="D306" s="3">
        <f t="shared" ca="1" si="4"/>
        <v>70</v>
      </c>
      <c r="E306">
        <v>4</v>
      </c>
      <c r="F306">
        <v>2</v>
      </c>
      <c r="G306">
        <v>1</v>
      </c>
      <c r="H306" t="s">
        <v>1</v>
      </c>
      <c r="I306" s="5">
        <v>250.02</v>
      </c>
      <c r="J306" t="s">
        <v>0</v>
      </c>
      <c r="K306" s="2">
        <v>42089</v>
      </c>
      <c r="L306" s="1">
        <v>8.8212308883666992</v>
      </c>
      <c r="M306" t="str">
        <f ca="1">IF(AND(Table1[[#This Row],[Age]]&gt;17,Table1[[#This Row],[Age]]&lt;76),"1","0")</f>
        <v>1</v>
      </c>
      <c r="N306">
        <f>1</f>
        <v>1</v>
      </c>
      <c r="O306">
        <f>IF(Table1[[#This Row],[Labdate]]="",0,IF(Table1[[#This Row],[Labvalue]]="",0,1))</f>
        <v>1</v>
      </c>
      <c r="P306">
        <f>IF(YEAR(Table1[[#This Row],[Labdate]]) = 2015,1,0)</f>
        <v>1</v>
      </c>
      <c r="Q306">
        <f>IF(SUM(Table1[[#This Row],[test completed]],Table1[[#This Row],[Year 2015]])=2,1,0)</f>
        <v>1</v>
      </c>
      <c r="R306">
        <f>IF(Table1[[#This Row],[Labvalue]]&lt;8,1,0)</f>
        <v>0</v>
      </c>
      <c r="S306">
        <f>IF(SUM(Table1[[#This Row],[Tested in 2015]],Table1[[#This Row],[Less than 8.0]])=2,1,0)</f>
        <v>0</v>
      </c>
    </row>
    <row r="307" spans="1:19" x14ac:dyDescent="0.2">
      <c r="A307">
        <v>26</v>
      </c>
      <c r="B307" t="s">
        <v>3</v>
      </c>
      <c r="C307" s="2">
        <v>28986</v>
      </c>
      <c r="D307" s="3">
        <f t="shared" ca="1" si="4"/>
        <v>44</v>
      </c>
      <c r="E307">
        <v>4</v>
      </c>
      <c r="F307">
        <v>2</v>
      </c>
      <c r="G307">
        <v>1</v>
      </c>
      <c r="H307" t="s">
        <v>1</v>
      </c>
      <c r="I307" s="5">
        <v>250.02</v>
      </c>
      <c r="J307" t="s">
        <v>0</v>
      </c>
      <c r="K307" s="2">
        <v>42004</v>
      </c>
      <c r="L307" s="1">
        <v>9.5679998397827148</v>
      </c>
      <c r="M307" t="str">
        <f ca="1">IF(AND(Table1[[#This Row],[Age]]&gt;17,Table1[[#This Row],[Age]]&lt;76),"1","0")</f>
        <v>1</v>
      </c>
      <c r="N307">
        <f>1</f>
        <v>1</v>
      </c>
      <c r="O307">
        <f>IF(Table1[[#This Row],[Labdate]]="",0,IF(Table1[[#This Row],[Labvalue]]="",0,1))</f>
        <v>1</v>
      </c>
      <c r="P307">
        <f>IF(YEAR(Table1[[#This Row],[Labdate]]) = 2015,1,0)</f>
        <v>0</v>
      </c>
      <c r="Q307">
        <f>IF(SUM(Table1[[#This Row],[test completed]],Table1[[#This Row],[Year 2015]])=2,1,0)</f>
        <v>0</v>
      </c>
      <c r="R307">
        <f>IF(Table1[[#This Row],[Labvalue]]&lt;8,1,0)</f>
        <v>0</v>
      </c>
      <c r="S307">
        <f>IF(SUM(Table1[[#This Row],[Tested in 2015]],Table1[[#This Row],[Less than 8.0]])=2,1,0)</f>
        <v>0</v>
      </c>
    </row>
    <row r="308" spans="1:19" x14ac:dyDescent="0.2">
      <c r="A308">
        <v>33</v>
      </c>
      <c r="B308" t="s">
        <v>2</v>
      </c>
      <c r="C308" s="2">
        <v>35752</v>
      </c>
      <c r="D308" s="3">
        <f t="shared" ca="1" si="4"/>
        <v>25</v>
      </c>
      <c r="E308">
        <v>4</v>
      </c>
      <c r="F308">
        <v>2</v>
      </c>
      <c r="G308">
        <v>6</v>
      </c>
      <c r="H308" t="s">
        <v>7</v>
      </c>
      <c r="I308" s="5">
        <v>250.02</v>
      </c>
      <c r="J308" t="s">
        <v>0</v>
      </c>
      <c r="K308" s="2"/>
      <c r="L308" s="1"/>
      <c r="M308" t="str">
        <f ca="1">IF(AND(Table1[[#This Row],[Age]]&gt;17,Table1[[#This Row],[Age]]&lt;76),"1","0")</f>
        <v>1</v>
      </c>
      <c r="N308">
        <f>1</f>
        <v>1</v>
      </c>
      <c r="O308">
        <f>IF(Table1[[#This Row],[Labdate]]="",0,IF(Table1[[#This Row],[Labvalue]]="",0,1))</f>
        <v>0</v>
      </c>
      <c r="P308">
        <f>IF(YEAR(Table1[[#This Row],[Labdate]]) = 2015,1,0)</f>
        <v>0</v>
      </c>
      <c r="Q308">
        <f>IF(SUM(Table1[[#This Row],[test completed]],Table1[[#This Row],[Year 2015]])=2,1,0)</f>
        <v>0</v>
      </c>
      <c r="R308">
        <f>IF(Table1[[#This Row],[Labvalue]]&lt;8,1,0)</f>
        <v>1</v>
      </c>
      <c r="S308">
        <f>IF(SUM(Table1[[#This Row],[Tested in 2015]],Table1[[#This Row],[Less than 8.0]])=2,1,0)</f>
        <v>0</v>
      </c>
    </row>
    <row r="309" spans="1:19" x14ac:dyDescent="0.2">
      <c r="A309">
        <v>36</v>
      </c>
      <c r="B309" t="s">
        <v>3</v>
      </c>
      <c r="C309" s="2">
        <v>39171</v>
      </c>
      <c r="D309" s="3">
        <f t="shared" ca="1" si="4"/>
        <v>16</v>
      </c>
      <c r="E309">
        <v>4</v>
      </c>
      <c r="F309">
        <v>2</v>
      </c>
      <c r="G309">
        <v>1</v>
      </c>
      <c r="H309" t="s">
        <v>1</v>
      </c>
      <c r="I309" s="5">
        <v>250.02</v>
      </c>
      <c r="J309" t="s">
        <v>0</v>
      </c>
      <c r="K309" s="2">
        <v>42066</v>
      </c>
      <c r="L309" s="1">
        <v>7.1502523422241211</v>
      </c>
      <c r="M309" t="str">
        <f ca="1">IF(AND(Table1[[#This Row],[Age]]&gt;17,Table1[[#This Row],[Age]]&lt;76),"1","0")</f>
        <v>0</v>
      </c>
      <c r="N309">
        <f>1</f>
        <v>1</v>
      </c>
      <c r="O309">
        <f>IF(Table1[[#This Row],[Labdate]]="",0,IF(Table1[[#This Row],[Labvalue]]="",0,1))</f>
        <v>1</v>
      </c>
      <c r="P309">
        <f>IF(YEAR(Table1[[#This Row],[Labdate]]) = 2015,1,0)</f>
        <v>1</v>
      </c>
      <c r="Q309">
        <f>IF(SUM(Table1[[#This Row],[test completed]],Table1[[#This Row],[Year 2015]])=2,1,0)</f>
        <v>1</v>
      </c>
      <c r="R309">
        <f>IF(Table1[[#This Row],[Labvalue]]&lt;8,1,0)</f>
        <v>1</v>
      </c>
      <c r="S309">
        <f>IF(SUM(Table1[[#This Row],[Tested in 2015]],Table1[[#This Row],[Less than 8.0]])=2,1,0)</f>
        <v>1</v>
      </c>
    </row>
    <row r="310" spans="1:19" x14ac:dyDescent="0.2">
      <c r="A310">
        <v>48</v>
      </c>
      <c r="B310" t="s">
        <v>2</v>
      </c>
      <c r="C310" s="2">
        <v>30089</v>
      </c>
      <c r="D310" s="3">
        <f t="shared" ca="1" si="4"/>
        <v>41</v>
      </c>
      <c r="E310">
        <v>4</v>
      </c>
      <c r="F310">
        <v>2</v>
      </c>
      <c r="G310">
        <v>1</v>
      </c>
      <c r="H310" t="s">
        <v>1</v>
      </c>
      <c r="I310" s="5">
        <v>250.02</v>
      </c>
      <c r="J310" t="s">
        <v>0</v>
      </c>
      <c r="K310" s="2">
        <v>41874</v>
      </c>
      <c r="L310" s="1">
        <v>6.7796058654785156</v>
      </c>
      <c r="M310" t="str">
        <f ca="1">IF(AND(Table1[[#This Row],[Age]]&gt;17,Table1[[#This Row],[Age]]&lt;76),"1","0")</f>
        <v>1</v>
      </c>
      <c r="N310">
        <f>1</f>
        <v>1</v>
      </c>
      <c r="O310">
        <f>IF(Table1[[#This Row],[Labdate]]="",0,IF(Table1[[#This Row],[Labvalue]]="",0,1))</f>
        <v>1</v>
      </c>
      <c r="P310">
        <f>IF(YEAR(Table1[[#This Row],[Labdate]]) = 2015,1,0)</f>
        <v>0</v>
      </c>
      <c r="Q310">
        <f>IF(SUM(Table1[[#This Row],[test completed]],Table1[[#This Row],[Year 2015]])=2,1,0)</f>
        <v>0</v>
      </c>
      <c r="R310">
        <f>IF(Table1[[#This Row],[Labvalue]]&lt;8,1,0)</f>
        <v>1</v>
      </c>
      <c r="S310">
        <f>IF(SUM(Table1[[#This Row],[Tested in 2015]],Table1[[#This Row],[Less than 8.0]])=2,1,0)</f>
        <v>0</v>
      </c>
    </row>
    <row r="311" spans="1:19" x14ac:dyDescent="0.2">
      <c r="A311">
        <v>53</v>
      </c>
      <c r="B311" t="s">
        <v>3</v>
      </c>
      <c r="C311" s="2">
        <v>18979</v>
      </c>
      <c r="D311" s="3">
        <f t="shared" ca="1" si="4"/>
        <v>71</v>
      </c>
      <c r="E311">
        <v>4</v>
      </c>
      <c r="F311">
        <v>2</v>
      </c>
      <c r="G311">
        <v>4</v>
      </c>
      <c r="H311" t="s">
        <v>5</v>
      </c>
      <c r="I311" s="5">
        <v>250.02</v>
      </c>
      <c r="J311" t="s">
        <v>0</v>
      </c>
      <c r="K311" s="2"/>
      <c r="L311" s="1"/>
      <c r="M311" t="str">
        <f ca="1">IF(AND(Table1[[#This Row],[Age]]&gt;17,Table1[[#This Row],[Age]]&lt;76),"1","0")</f>
        <v>1</v>
      </c>
      <c r="N311">
        <f>1</f>
        <v>1</v>
      </c>
      <c r="O311">
        <f>IF(Table1[[#This Row],[Labdate]]="",0,IF(Table1[[#This Row],[Labvalue]]="",0,1))</f>
        <v>0</v>
      </c>
      <c r="P311">
        <f>IF(YEAR(Table1[[#This Row],[Labdate]]) = 2015,1,0)</f>
        <v>0</v>
      </c>
      <c r="Q311">
        <f>IF(SUM(Table1[[#This Row],[test completed]],Table1[[#This Row],[Year 2015]])=2,1,0)</f>
        <v>0</v>
      </c>
      <c r="R311">
        <f>IF(Table1[[#This Row],[Labvalue]]&lt;8,1,0)</f>
        <v>1</v>
      </c>
      <c r="S311">
        <f>IF(SUM(Table1[[#This Row],[Tested in 2015]],Table1[[#This Row],[Less than 8.0]])=2,1,0)</f>
        <v>0</v>
      </c>
    </row>
    <row r="312" spans="1:19" x14ac:dyDescent="0.2">
      <c r="A312">
        <v>67</v>
      </c>
      <c r="B312" t="s">
        <v>2</v>
      </c>
      <c r="C312" s="2">
        <v>13838</v>
      </c>
      <c r="D312" s="3">
        <f t="shared" ca="1" si="4"/>
        <v>85</v>
      </c>
      <c r="E312">
        <v>4</v>
      </c>
      <c r="F312">
        <v>2</v>
      </c>
      <c r="G312">
        <v>1</v>
      </c>
      <c r="H312" t="s">
        <v>1</v>
      </c>
      <c r="I312" s="5">
        <v>250.91</v>
      </c>
      <c r="J312" t="s">
        <v>0</v>
      </c>
      <c r="M312" t="str">
        <f ca="1">IF(AND(Table1[[#This Row],[Age]]&gt;17,Table1[[#This Row],[Age]]&lt;76),"1","0")</f>
        <v>0</v>
      </c>
      <c r="N312">
        <f>1</f>
        <v>1</v>
      </c>
      <c r="O312">
        <f>IF(Table1[[#This Row],[Labdate]]="",0,IF(Table1[[#This Row],[Labvalue]]="",0,1))</f>
        <v>0</v>
      </c>
      <c r="P312">
        <f>IF(YEAR(Table1[[#This Row],[Labdate]]) = 2015,1,0)</f>
        <v>0</v>
      </c>
      <c r="Q312">
        <f>IF(SUM(Table1[[#This Row],[test completed]],Table1[[#This Row],[Year 2015]])=2,1,0)</f>
        <v>0</v>
      </c>
      <c r="R312">
        <f>IF(Table1[[#This Row],[Labvalue]]&lt;8,1,0)</f>
        <v>1</v>
      </c>
      <c r="S312">
        <f>IF(SUM(Table1[[#This Row],[Tested in 2015]],Table1[[#This Row],[Less than 8.0]])=2,1,0)</f>
        <v>0</v>
      </c>
    </row>
    <row r="313" spans="1:19" x14ac:dyDescent="0.2">
      <c r="A313">
        <v>72</v>
      </c>
      <c r="B313" t="s">
        <v>2</v>
      </c>
      <c r="C313" s="2">
        <v>26075</v>
      </c>
      <c r="D313" s="3">
        <f t="shared" ca="1" si="4"/>
        <v>52</v>
      </c>
      <c r="E313">
        <v>4</v>
      </c>
      <c r="F313">
        <v>2</v>
      </c>
      <c r="G313">
        <v>1</v>
      </c>
      <c r="H313" t="s">
        <v>1</v>
      </c>
      <c r="I313" s="5">
        <v>250.02</v>
      </c>
      <c r="J313" t="s">
        <v>0</v>
      </c>
      <c r="K313" s="2">
        <v>42340</v>
      </c>
      <c r="L313" s="1">
        <v>6.0813531875610352</v>
      </c>
      <c r="M313" t="str">
        <f ca="1">IF(AND(Table1[[#This Row],[Age]]&gt;17,Table1[[#This Row],[Age]]&lt;76),"1","0")</f>
        <v>1</v>
      </c>
      <c r="N313">
        <f>1</f>
        <v>1</v>
      </c>
      <c r="O313">
        <f>IF(Table1[[#This Row],[Labdate]]="",0,IF(Table1[[#This Row],[Labvalue]]="",0,1))</f>
        <v>1</v>
      </c>
      <c r="P313">
        <f>IF(YEAR(Table1[[#This Row],[Labdate]]) = 2015,1,0)</f>
        <v>1</v>
      </c>
      <c r="Q313">
        <f>IF(SUM(Table1[[#This Row],[test completed]],Table1[[#This Row],[Year 2015]])=2,1,0)</f>
        <v>1</v>
      </c>
      <c r="R313">
        <f>IF(Table1[[#This Row],[Labvalue]]&lt;8,1,0)</f>
        <v>1</v>
      </c>
      <c r="S313">
        <f>IF(SUM(Table1[[#This Row],[Tested in 2015]],Table1[[#This Row],[Less than 8.0]])=2,1,0)</f>
        <v>1</v>
      </c>
    </row>
    <row r="314" spans="1:19" x14ac:dyDescent="0.2">
      <c r="A314">
        <v>96</v>
      </c>
      <c r="B314" t="s">
        <v>3</v>
      </c>
      <c r="C314" s="2">
        <v>27987</v>
      </c>
      <c r="D314" s="3">
        <f t="shared" ca="1" si="4"/>
        <v>46</v>
      </c>
      <c r="E314">
        <v>4</v>
      </c>
      <c r="F314">
        <v>2</v>
      </c>
      <c r="G314">
        <v>4</v>
      </c>
      <c r="H314" t="s">
        <v>5</v>
      </c>
      <c r="I314" s="5">
        <v>250.02</v>
      </c>
      <c r="J314" t="s">
        <v>0</v>
      </c>
      <c r="K314" s="2"/>
      <c r="L314" s="1"/>
      <c r="M314" t="str">
        <f ca="1">IF(AND(Table1[[#This Row],[Age]]&gt;17,Table1[[#This Row],[Age]]&lt;76),"1","0")</f>
        <v>1</v>
      </c>
      <c r="N314">
        <f>1</f>
        <v>1</v>
      </c>
      <c r="O314">
        <f>IF(Table1[[#This Row],[Labdate]]="",0,IF(Table1[[#This Row],[Labvalue]]="",0,1))</f>
        <v>0</v>
      </c>
      <c r="P314">
        <f>IF(YEAR(Table1[[#This Row],[Labdate]]) = 2015,1,0)</f>
        <v>0</v>
      </c>
      <c r="Q314">
        <f>IF(SUM(Table1[[#This Row],[test completed]],Table1[[#This Row],[Year 2015]])=2,1,0)</f>
        <v>0</v>
      </c>
      <c r="R314">
        <f>IF(Table1[[#This Row],[Labvalue]]&lt;8,1,0)</f>
        <v>1</v>
      </c>
      <c r="S314">
        <f>IF(SUM(Table1[[#This Row],[Tested in 2015]],Table1[[#This Row],[Less than 8.0]])=2,1,0)</f>
        <v>0</v>
      </c>
    </row>
    <row r="315" spans="1:19" x14ac:dyDescent="0.2">
      <c r="A315">
        <v>114</v>
      </c>
      <c r="B315" t="s">
        <v>2</v>
      </c>
      <c r="C315" s="2">
        <v>34318</v>
      </c>
      <c r="D315" s="3">
        <f t="shared" ca="1" si="4"/>
        <v>29</v>
      </c>
      <c r="E315">
        <v>4</v>
      </c>
      <c r="F315">
        <v>2</v>
      </c>
      <c r="G315">
        <v>3</v>
      </c>
      <c r="H315" t="s">
        <v>4</v>
      </c>
      <c r="I315" s="5">
        <v>250.02</v>
      </c>
      <c r="J315" t="s">
        <v>0</v>
      </c>
      <c r="K315" s="2">
        <v>41843</v>
      </c>
      <c r="L315" s="1">
        <v>6.8618583679199219</v>
      </c>
      <c r="M315" t="str">
        <f ca="1">IF(AND(Table1[[#This Row],[Age]]&gt;17,Table1[[#This Row],[Age]]&lt;76),"1","0")</f>
        <v>1</v>
      </c>
      <c r="N315">
        <f>1</f>
        <v>1</v>
      </c>
      <c r="O315">
        <f>IF(Table1[[#This Row],[Labdate]]="",0,IF(Table1[[#This Row],[Labvalue]]="",0,1))</f>
        <v>1</v>
      </c>
      <c r="P315">
        <f>IF(YEAR(Table1[[#This Row],[Labdate]]) = 2015,1,0)</f>
        <v>0</v>
      </c>
      <c r="Q315">
        <f>IF(SUM(Table1[[#This Row],[test completed]],Table1[[#This Row],[Year 2015]])=2,1,0)</f>
        <v>0</v>
      </c>
      <c r="R315">
        <f>IF(Table1[[#This Row],[Labvalue]]&lt;8,1,0)</f>
        <v>1</v>
      </c>
      <c r="S315">
        <f>IF(SUM(Table1[[#This Row],[Tested in 2015]],Table1[[#This Row],[Less than 8.0]])=2,1,0)</f>
        <v>0</v>
      </c>
    </row>
    <row r="316" spans="1:19" x14ac:dyDescent="0.2">
      <c r="A316">
        <v>129</v>
      </c>
      <c r="B316" t="s">
        <v>3</v>
      </c>
      <c r="C316" s="2">
        <v>24017</v>
      </c>
      <c r="D316" s="3">
        <f t="shared" ca="1" si="4"/>
        <v>57</v>
      </c>
      <c r="E316">
        <v>4</v>
      </c>
      <c r="F316">
        <v>2</v>
      </c>
      <c r="G316">
        <v>1</v>
      </c>
      <c r="H316" t="s">
        <v>1</v>
      </c>
      <c r="I316" s="5">
        <v>250.02</v>
      </c>
      <c r="J316" t="s">
        <v>0</v>
      </c>
      <c r="K316" s="2">
        <v>41859</v>
      </c>
      <c r="L316" s="1">
        <v>6.4338202476501465</v>
      </c>
      <c r="M316" t="str">
        <f ca="1">IF(AND(Table1[[#This Row],[Age]]&gt;17,Table1[[#This Row],[Age]]&lt;76),"1","0")</f>
        <v>1</v>
      </c>
      <c r="N316">
        <f>1</f>
        <v>1</v>
      </c>
      <c r="O316">
        <f>IF(Table1[[#This Row],[Labdate]]="",0,IF(Table1[[#This Row],[Labvalue]]="",0,1))</f>
        <v>1</v>
      </c>
      <c r="P316">
        <f>IF(YEAR(Table1[[#This Row],[Labdate]]) = 2015,1,0)</f>
        <v>0</v>
      </c>
      <c r="Q316">
        <f>IF(SUM(Table1[[#This Row],[test completed]],Table1[[#This Row],[Year 2015]])=2,1,0)</f>
        <v>0</v>
      </c>
      <c r="R316">
        <f>IF(Table1[[#This Row],[Labvalue]]&lt;8,1,0)</f>
        <v>1</v>
      </c>
      <c r="S316">
        <f>IF(SUM(Table1[[#This Row],[Tested in 2015]],Table1[[#This Row],[Less than 8.0]])=2,1,0)</f>
        <v>0</v>
      </c>
    </row>
    <row r="317" spans="1:19" x14ac:dyDescent="0.2">
      <c r="A317">
        <v>133</v>
      </c>
      <c r="B317" t="s">
        <v>3</v>
      </c>
      <c r="C317" s="2">
        <v>32463</v>
      </c>
      <c r="D317" s="3">
        <f t="shared" ca="1" si="4"/>
        <v>34</v>
      </c>
      <c r="E317">
        <v>4</v>
      </c>
      <c r="F317">
        <v>2</v>
      </c>
      <c r="G317">
        <v>1</v>
      </c>
      <c r="H317" t="s">
        <v>1</v>
      </c>
      <c r="I317" s="5">
        <v>250.4</v>
      </c>
      <c r="J317" t="s">
        <v>0</v>
      </c>
      <c r="K317" s="2">
        <v>42099</v>
      </c>
      <c r="L317" s="1">
        <v>7.594367504119873</v>
      </c>
      <c r="M317" t="str">
        <f ca="1">IF(AND(Table1[[#This Row],[Age]]&gt;17,Table1[[#This Row],[Age]]&lt;76),"1","0")</f>
        <v>1</v>
      </c>
      <c r="N317">
        <f>1</f>
        <v>1</v>
      </c>
      <c r="O317">
        <f>IF(Table1[[#This Row],[Labdate]]="",0,IF(Table1[[#This Row],[Labvalue]]="",0,1))</f>
        <v>1</v>
      </c>
      <c r="P317">
        <f>IF(YEAR(Table1[[#This Row],[Labdate]]) = 2015,1,0)</f>
        <v>1</v>
      </c>
      <c r="Q317">
        <f>IF(SUM(Table1[[#This Row],[test completed]],Table1[[#This Row],[Year 2015]])=2,1,0)</f>
        <v>1</v>
      </c>
      <c r="R317">
        <f>IF(Table1[[#This Row],[Labvalue]]&lt;8,1,0)</f>
        <v>1</v>
      </c>
      <c r="S317">
        <f>IF(SUM(Table1[[#This Row],[Tested in 2015]],Table1[[#This Row],[Less than 8.0]])=2,1,0)</f>
        <v>1</v>
      </c>
    </row>
    <row r="318" spans="1:19" x14ac:dyDescent="0.2">
      <c r="A318">
        <v>146</v>
      </c>
      <c r="B318" t="s">
        <v>2</v>
      </c>
      <c r="C318" s="2">
        <v>29781</v>
      </c>
      <c r="D318" s="3">
        <f t="shared" ca="1" si="4"/>
        <v>41</v>
      </c>
      <c r="E318">
        <v>4</v>
      </c>
      <c r="F318">
        <v>2</v>
      </c>
      <c r="G318">
        <v>1</v>
      </c>
      <c r="H318" t="s">
        <v>1</v>
      </c>
      <c r="I318" s="5">
        <v>250.02</v>
      </c>
      <c r="J318" t="s">
        <v>0</v>
      </c>
      <c r="K318" s="2">
        <v>42311</v>
      </c>
      <c r="L318" s="1">
        <v>6.7143058776855469</v>
      </c>
      <c r="M318" t="str">
        <f ca="1">IF(AND(Table1[[#This Row],[Age]]&gt;17,Table1[[#This Row],[Age]]&lt;76),"1","0")</f>
        <v>1</v>
      </c>
      <c r="N318">
        <f>1</f>
        <v>1</v>
      </c>
      <c r="O318">
        <f>IF(Table1[[#This Row],[Labdate]]="",0,IF(Table1[[#This Row],[Labvalue]]="",0,1))</f>
        <v>1</v>
      </c>
      <c r="P318">
        <f>IF(YEAR(Table1[[#This Row],[Labdate]]) = 2015,1,0)</f>
        <v>1</v>
      </c>
      <c r="Q318">
        <f>IF(SUM(Table1[[#This Row],[test completed]],Table1[[#This Row],[Year 2015]])=2,1,0)</f>
        <v>1</v>
      </c>
      <c r="R318">
        <f>IF(Table1[[#This Row],[Labvalue]]&lt;8,1,0)</f>
        <v>1</v>
      </c>
      <c r="S318">
        <f>IF(SUM(Table1[[#This Row],[Tested in 2015]],Table1[[#This Row],[Less than 8.0]])=2,1,0)</f>
        <v>1</v>
      </c>
    </row>
    <row r="319" spans="1:19" x14ac:dyDescent="0.2">
      <c r="A319">
        <v>150</v>
      </c>
      <c r="B319" t="s">
        <v>3</v>
      </c>
      <c r="C319" s="2">
        <v>35177</v>
      </c>
      <c r="D319" s="3">
        <f t="shared" ca="1" si="4"/>
        <v>27</v>
      </c>
      <c r="E319">
        <v>4</v>
      </c>
      <c r="F319">
        <v>2</v>
      </c>
      <c r="G319">
        <v>3</v>
      </c>
      <c r="H319" t="s">
        <v>4</v>
      </c>
      <c r="I319" s="5">
        <v>250.02</v>
      </c>
      <c r="J319" t="s">
        <v>0</v>
      </c>
      <c r="M319" t="str">
        <f ca="1">IF(AND(Table1[[#This Row],[Age]]&gt;17,Table1[[#This Row],[Age]]&lt;76),"1","0")</f>
        <v>1</v>
      </c>
      <c r="N319">
        <f>1</f>
        <v>1</v>
      </c>
      <c r="O319">
        <f>IF(Table1[[#This Row],[Labdate]]="",0,IF(Table1[[#This Row],[Labvalue]]="",0,1))</f>
        <v>0</v>
      </c>
      <c r="P319">
        <f>IF(YEAR(Table1[[#This Row],[Labdate]]) = 2015,1,0)</f>
        <v>0</v>
      </c>
      <c r="Q319">
        <f>IF(SUM(Table1[[#This Row],[test completed]],Table1[[#This Row],[Year 2015]])=2,1,0)</f>
        <v>0</v>
      </c>
      <c r="R319">
        <f>IF(Table1[[#This Row],[Labvalue]]&lt;8,1,0)</f>
        <v>1</v>
      </c>
      <c r="S319">
        <f>IF(SUM(Table1[[#This Row],[Tested in 2015]],Table1[[#This Row],[Less than 8.0]])=2,1,0)</f>
        <v>0</v>
      </c>
    </row>
    <row r="320" spans="1:19" x14ac:dyDescent="0.2">
      <c r="A320">
        <v>157</v>
      </c>
      <c r="B320" t="s">
        <v>3</v>
      </c>
      <c r="C320" s="2">
        <v>31287</v>
      </c>
      <c r="D320" s="3">
        <f t="shared" ca="1" si="4"/>
        <v>37</v>
      </c>
      <c r="E320">
        <v>4</v>
      </c>
      <c r="F320">
        <v>2</v>
      </c>
      <c r="G320">
        <v>1</v>
      </c>
      <c r="H320" t="s">
        <v>1</v>
      </c>
      <c r="I320" s="5">
        <v>250.4</v>
      </c>
      <c r="J320" t="s">
        <v>0</v>
      </c>
      <c r="K320" s="2">
        <v>41764</v>
      </c>
      <c r="L320" s="1">
        <v>7.2602105140686035</v>
      </c>
      <c r="M320" t="str">
        <f ca="1">IF(AND(Table1[[#This Row],[Age]]&gt;17,Table1[[#This Row],[Age]]&lt;76),"1","0")</f>
        <v>1</v>
      </c>
      <c r="N320">
        <f>1</f>
        <v>1</v>
      </c>
      <c r="O320">
        <f>IF(Table1[[#This Row],[Labdate]]="",0,IF(Table1[[#This Row],[Labvalue]]="",0,1))</f>
        <v>1</v>
      </c>
      <c r="P320">
        <f>IF(YEAR(Table1[[#This Row],[Labdate]]) = 2015,1,0)</f>
        <v>0</v>
      </c>
      <c r="Q320">
        <f>IF(SUM(Table1[[#This Row],[test completed]],Table1[[#This Row],[Year 2015]])=2,1,0)</f>
        <v>0</v>
      </c>
      <c r="R320">
        <f>IF(Table1[[#This Row],[Labvalue]]&lt;8,1,0)</f>
        <v>1</v>
      </c>
      <c r="S320">
        <f>IF(SUM(Table1[[#This Row],[Tested in 2015]],Table1[[#This Row],[Less than 8.0]])=2,1,0)</f>
        <v>0</v>
      </c>
    </row>
    <row r="321" spans="1:19" x14ac:dyDescent="0.2">
      <c r="A321">
        <v>159</v>
      </c>
      <c r="B321" t="s">
        <v>2</v>
      </c>
      <c r="C321" s="2">
        <v>24228</v>
      </c>
      <c r="D321" s="3">
        <f t="shared" ca="1" si="4"/>
        <v>57</v>
      </c>
      <c r="E321">
        <v>4</v>
      </c>
      <c r="F321">
        <v>2</v>
      </c>
      <c r="G321">
        <v>1</v>
      </c>
      <c r="H321" t="s">
        <v>1</v>
      </c>
      <c r="I321" s="5">
        <v>250.02</v>
      </c>
      <c r="J321" t="s">
        <v>0</v>
      </c>
      <c r="K321" s="2">
        <v>41926</v>
      </c>
      <c r="L321" s="1">
        <v>9.3904867172241211</v>
      </c>
      <c r="M321" t="str">
        <f ca="1">IF(AND(Table1[[#This Row],[Age]]&gt;17,Table1[[#This Row],[Age]]&lt;76),"1","0")</f>
        <v>1</v>
      </c>
      <c r="N321">
        <f>1</f>
        <v>1</v>
      </c>
      <c r="O321">
        <f>IF(Table1[[#This Row],[Labdate]]="",0,IF(Table1[[#This Row],[Labvalue]]="",0,1))</f>
        <v>1</v>
      </c>
      <c r="P321">
        <f>IF(YEAR(Table1[[#This Row],[Labdate]]) = 2015,1,0)</f>
        <v>0</v>
      </c>
      <c r="Q321">
        <f>IF(SUM(Table1[[#This Row],[test completed]],Table1[[#This Row],[Year 2015]])=2,1,0)</f>
        <v>0</v>
      </c>
      <c r="R321">
        <f>IF(Table1[[#This Row],[Labvalue]]&lt;8,1,0)</f>
        <v>0</v>
      </c>
      <c r="S321">
        <f>IF(SUM(Table1[[#This Row],[Tested in 2015]],Table1[[#This Row],[Less than 8.0]])=2,1,0)</f>
        <v>0</v>
      </c>
    </row>
    <row r="322" spans="1:19" x14ac:dyDescent="0.2">
      <c r="A322">
        <v>181</v>
      </c>
      <c r="B322" t="s">
        <v>2</v>
      </c>
      <c r="C322" s="2">
        <v>20806</v>
      </c>
      <c r="D322" s="3">
        <f t="shared" ref="D322:D385" ca="1" si="5">INT((TODAY()-C322)/365)</f>
        <v>66</v>
      </c>
      <c r="E322">
        <v>4</v>
      </c>
      <c r="F322">
        <v>2</v>
      </c>
      <c r="G322">
        <v>1</v>
      </c>
      <c r="H322" t="s">
        <v>1</v>
      </c>
      <c r="I322" s="5">
        <v>250.02</v>
      </c>
      <c r="J322" t="s">
        <v>0</v>
      </c>
      <c r="K322" s="2">
        <v>42043</v>
      </c>
      <c r="L322" s="1">
        <v>8.8917446136474609</v>
      </c>
      <c r="M322" t="str">
        <f ca="1">IF(AND(Table1[[#This Row],[Age]]&gt;17,Table1[[#This Row],[Age]]&lt;76),"1","0")</f>
        <v>1</v>
      </c>
      <c r="N322">
        <f>1</f>
        <v>1</v>
      </c>
      <c r="O322">
        <f>IF(Table1[[#This Row],[Labdate]]="",0,IF(Table1[[#This Row],[Labvalue]]="",0,1))</f>
        <v>1</v>
      </c>
      <c r="P322">
        <f>IF(YEAR(Table1[[#This Row],[Labdate]]) = 2015,1,0)</f>
        <v>1</v>
      </c>
      <c r="Q322">
        <f>IF(SUM(Table1[[#This Row],[test completed]],Table1[[#This Row],[Year 2015]])=2,1,0)</f>
        <v>1</v>
      </c>
      <c r="R322">
        <f>IF(Table1[[#This Row],[Labvalue]]&lt;8,1,0)</f>
        <v>0</v>
      </c>
      <c r="S322">
        <f>IF(SUM(Table1[[#This Row],[Tested in 2015]],Table1[[#This Row],[Less than 8.0]])=2,1,0)</f>
        <v>0</v>
      </c>
    </row>
    <row r="323" spans="1:19" x14ac:dyDescent="0.2">
      <c r="A323">
        <v>185</v>
      </c>
      <c r="B323" t="s">
        <v>2</v>
      </c>
      <c r="C323" s="2">
        <v>9954</v>
      </c>
      <c r="D323" s="3">
        <f t="shared" ca="1" si="5"/>
        <v>96</v>
      </c>
      <c r="E323">
        <v>4</v>
      </c>
      <c r="F323">
        <v>2</v>
      </c>
      <c r="G323">
        <v>1</v>
      </c>
      <c r="H323" t="s">
        <v>1</v>
      </c>
      <c r="I323" s="5">
        <v>250.73</v>
      </c>
      <c r="J323" t="s">
        <v>0</v>
      </c>
      <c r="M323" t="str">
        <f ca="1">IF(AND(Table1[[#This Row],[Age]]&gt;17,Table1[[#This Row],[Age]]&lt;76),"1","0")</f>
        <v>0</v>
      </c>
      <c r="N323">
        <f>1</f>
        <v>1</v>
      </c>
      <c r="O323">
        <f>IF(Table1[[#This Row],[Labdate]]="",0,IF(Table1[[#This Row],[Labvalue]]="",0,1))</f>
        <v>0</v>
      </c>
      <c r="P323">
        <f>IF(YEAR(Table1[[#This Row],[Labdate]]) = 2015,1,0)</f>
        <v>0</v>
      </c>
      <c r="Q323">
        <f>IF(SUM(Table1[[#This Row],[test completed]],Table1[[#This Row],[Year 2015]])=2,1,0)</f>
        <v>0</v>
      </c>
      <c r="R323">
        <f>IF(Table1[[#This Row],[Labvalue]]&lt;8,1,0)</f>
        <v>1</v>
      </c>
      <c r="S323">
        <f>IF(SUM(Table1[[#This Row],[Tested in 2015]],Table1[[#This Row],[Less than 8.0]])=2,1,0)</f>
        <v>0</v>
      </c>
    </row>
    <row r="324" spans="1:19" x14ac:dyDescent="0.2">
      <c r="A324">
        <v>187</v>
      </c>
      <c r="B324" t="s">
        <v>2</v>
      </c>
      <c r="C324" s="2">
        <v>15626</v>
      </c>
      <c r="D324" s="3">
        <f t="shared" ca="1" si="5"/>
        <v>80</v>
      </c>
      <c r="E324">
        <v>4</v>
      </c>
      <c r="F324">
        <v>2</v>
      </c>
      <c r="G324">
        <v>3</v>
      </c>
      <c r="H324" t="s">
        <v>4</v>
      </c>
      <c r="I324" s="5">
        <v>250.02</v>
      </c>
      <c r="J324" t="s">
        <v>0</v>
      </c>
      <c r="M324" t="str">
        <f ca="1">IF(AND(Table1[[#This Row],[Age]]&gt;17,Table1[[#This Row],[Age]]&lt;76),"1","0")</f>
        <v>0</v>
      </c>
      <c r="N324">
        <f>1</f>
        <v>1</v>
      </c>
      <c r="O324">
        <f>IF(Table1[[#This Row],[Labdate]]="",0,IF(Table1[[#This Row],[Labvalue]]="",0,1))</f>
        <v>0</v>
      </c>
      <c r="P324">
        <f>IF(YEAR(Table1[[#This Row],[Labdate]]) = 2015,1,0)</f>
        <v>0</v>
      </c>
      <c r="Q324">
        <f>IF(SUM(Table1[[#This Row],[test completed]],Table1[[#This Row],[Year 2015]])=2,1,0)</f>
        <v>0</v>
      </c>
      <c r="R324">
        <f>IF(Table1[[#This Row],[Labvalue]]&lt;8,1,0)</f>
        <v>1</v>
      </c>
      <c r="S324">
        <f>IF(SUM(Table1[[#This Row],[Tested in 2015]],Table1[[#This Row],[Less than 8.0]])=2,1,0)</f>
        <v>0</v>
      </c>
    </row>
    <row r="325" spans="1:19" x14ac:dyDescent="0.2">
      <c r="A325">
        <v>196</v>
      </c>
      <c r="B325" t="s">
        <v>2</v>
      </c>
      <c r="C325" s="2">
        <v>25679</v>
      </c>
      <c r="D325" s="3">
        <f t="shared" ca="1" si="5"/>
        <v>53</v>
      </c>
      <c r="E325">
        <v>4</v>
      </c>
      <c r="F325">
        <v>2</v>
      </c>
      <c r="G325">
        <v>1</v>
      </c>
      <c r="H325" t="s">
        <v>1</v>
      </c>
      <c r="I325" s="5">
        <v>250.02</v>
      </c>
      <c r="J325" t="s">
        <v>0</v>
      </c>
      <c r="K325" s="2">
        <v>42231</v>
      </c>
      <c r="L325" s="1">
        <v>9.5947084426879883</v>
      </c>
      <c r="M325" t="str">
        <f ca="1">IF(AND(Table1[[#This Row],[Age]]&gt;17,Table1[[#This Row],[Age]]&lt;76),"1","0")</f>
        <v>1</v>
      </c>
      <c r="N325">
        <f>1</f>
        <v>1</v>
      </c>
      <c r="O325">
        <f>IF(Table1[[#This Row],[Labdate]]="",0,IF(Table1[[#This Row],[Labvalue]]="",0,1))</f>
        <v>1</v>
      </c>
      <c r="P325">
        <f>IF(YEAR(Table1[[#This Row],[Labdate]]) = 2015,1,0)</f>
        <v>1</v>
      </c>
      <c r="Q325">
        <f>IF(SUM(Table1[[#This Row],[test completed]],Table1[[#This Row],[Year 2015]])=2,1,0)</f>
        <v>1</v>
      </c>
      <c r="R325">
        <f>IF(Table1[[#This Row],[Labvalue]]&lt;8,1,0)</f>
        <v>0</v>
      </c>
      <c r="S325">
        <f>IF(SUM(Table1[[#This Row],[Tested in 2015]],Table1[[#This Row],[Less than 8.0]])=2,1,0)</f>
        <v>0</v>
      </c>
    </row>
    <row r="326" spans="1:19" x14ac:dyDescent="0.2">
      <c r="A326">
        <v>201</v>
      </c>
      <c r="B326" t="s">
        <v>3</v>
      </c>
      <c r="C326" s="2">
        <v>13627</v>
      </c>
      <c r="D326" s="3">
        <f t="shared" ca="1" si="5"/>
        <v>86</v>
      </c>
      <c r="E326">
        <v>4</v>
      </c>
      <c r="F326">
        <v>2</v>
      </c>
      <c r="G326">
        <v>1</v>
      </c>
      <c r="H326" t="s">
        <v>1</v>
      </c>
      <c r="I326" s="5">
        <v>250.02</v>
      </c>
      <c r="J326" t="s">
        <v>0</v>
      </c>
      <c r="K326" s="2">
        <v>41781</v>
      </c>
      <c r="L326" s="1">
        <v>6.9706134796142578</v>
      </c>
      <c r="M326" t="str">
        <f ca="1">IF(AND(Table1[[#This Row],[Age]]&gt;17,Table1[[#This Row],[Age]]&lt;76),"1","0")</f>
        <v>0</v>
      </c>
      <c r="N326">
        <f>1</f>
        <v>1</v>
      </c>
      <c r="O326">
        <f>IF(Table1[[#This Row],[Labdate]]="",0,IF(Table1[[#This Row],[Labvalue]]="",0,1))</f>
        <v>1</v>
      </c>
      <c r="P326">
        <f>IF(YEAR(Table1[[#This Row],[Labdate]]) = 2015,1,0)</f>
        <v>0</v>
      </c>
      <c r="Q326">
        <f>IF(SUM(Table1[[#This Row],[test completed]],Table1[[#This Row],[Year 2015]])=2,1,0)</f>
        <v>0</v>
      </c>
      <c r="R326">
        <f>IF(Table1[[#This Row],[Labvalue]]&lt;8,1,0)</f>
        <v>1</v>
      </c>
      <c r="S326">
        <f>IF(SUM(Table1[[#This Row],[Tested in 2015]],Table1[[#This Row],[Less than 8.0]])=2,1,0)</f>
        <v>0</v>
      </c>
    </row>
    <row r="327" spans="1:19" x14ac:dyDescent="0.2">
      <c r="A327">
        <v>203</v>
      </c>
      <c r="B327" t="s">
        <v>3</v>
      </c>
      <c r="C327" s="2">
        <v>17388</v>
      </c>
      <c r="D327" s="3">
        <f t="shared" ca="1" si="5"/>
        <v>75</v>
      </c>
      <c r="E327">
        <v>4</v>
      </c>
      <c r="F327">
        <v>2</v>
      </c>
      <c r="G327">
        <v>1</v>
      </c>
      <c r="H327" t="s">
        <v>1</v>
      </c>
      <c r="I327" s="5">
        <v>250.02</v>
      </c>
      <c r="J327" t="s">
        <v>0</v>
      </c>
      <c r="K327" s="2">
        <v>42060</v>
      </c>
      <c r="L327" s="1">
        <v>8.7365398406982422</v>
      </c>
      <c r="M327" t="str">
        <f ca="1">IF(AND(Table1[[#This Row],[Age]]&gt;17,Table1[[#This Row],[Age]]&lt;76),"1","0")</f>
        <v>1</v>
      </c>
      <c r="N327">
        <f>1</f>
        <v>1</v>
      </c>
      <c r="O327">
        <f>IF(Table1[[#This Row],[Labdate]]="",0,IF(Table1[[#This Row],[Labvalue]]="",0,1))</f>
        <v>1</v>
      </c>
      <c r="P327">
        <f>IF(YEAR(Table1[[#This Row],[Labdate]]) = 2015,1,0)</f>
        <v>1</v>
      </c>
      <c r="Q327">
        <f>IF(SUM(Table1[[#This Row],[test completed]],Table1[[#This Row],[Year 2015]])=2,1,0)</f>
        <v>1</v>
      </c>
      <c r="R327">
        <f>IF(Table1[[#This Row],[Labvalue]]&lt;8,1,0)</f>
        <v>0</v>
      </c>
      <c r="S327">
        <f>IF(SUM(Table1[[#This Row],[Tested in 2015]],Table1[[#This Row],[Less than 8.0]])=2,1,0)</f>
        <v>0</v>
      </c>
    </row>
    <row r="328" spans="1:19" x14ac:dyDescent="0.2">
      <c r="A328">
        <v>210</v>
      </c>
      <c r="B328" t="s">
        <v>2</v>
      </c>
      <c r="C328" s="2">
        <v>23436</v>
      </c>
      <c r="D328" s="3">
        <f t="shared" ca="1" si="5"/>
        <v>59</v>
      </c>
      <c r="E328">
        <v>4</v>
      </c>
      <c r="F328">
        <v>2</v>
      </c>
      <c r="G328">
        <v>1</v>
      </c>
      <c r="H328" t="s">
        <v>1</v>
      </c>
      <c r="I328" s="5">
        <v>250.02</v>
      </c>
      <c r="J328" t="s">
        <v>0</v>
      </c>
      <c r="K328" s="2">
        <v>41936</v>
      </c>
      <c r="L328" s="1">
        <v>6.6800107955932617</v>
      </c>
      <c r="M328" t="str">
        <f ca="1">IF(AND(Table1[[#This Row],[Age]]&gt;17,Table1[[#This Row],[Age]]&lt;76),"1","0")</f>
        <v>1</v>
      </c>
      <c r="N328">
        <f>1</f>
        <v>1</v>
      </c>
      <c r="O328">
        <f>IF(Table1[[#This Row],[Labdate]]="",0,IF(Table1[[#This Row],[Labvalue]]="",0,1))</f>
        <v>1</v>
      </c>
      <c r="P328">
        <f>IF(YEAR(Table1[[#This Row],[Labdate]]) = 2015,1,0)</f>
        <v>0</v>
      </c>
      <c r="Q328">
        <f>IF(SUM(Table1[[#This Row],[test completed]],Table1[[#This Row],[Year 2015]])=2,1,0)</f>
        <v>0</v>
      </c>
      <c r="R328">
        <f>IF(Table1[[#This Row],[Labvalue]]&lt;8,1,0)</f>
        <v>1</v>
      </c>
      <c r="S328">
        <f>IF(SUM(Table1[[#This Row],[Tested in 2015]],Table1[[#This Row],[Less than 8.0]])=2,1,0)</f>
        <v>0</v>
      </c>
    </row>
    <row r="329" spans="1:19" x14ac:dyDescent="0.2">
      <c r="A329">
        <v>216</v>
      </c>
      <c r="B329" t="s">
        <v>3</v>
      </c>
      <c r="C329" s="2">
        <v>26273</v>
      </c>
      <c r="D329" s="3">
        <f t="shared" ca="1" si="5"/>
        <v>51</v>
      </c>
      <c r="E329">
        <v>4</v>
      </c>
      <c r="F329">
        <v>2</v>
      </c>
      <c r="G329">
        <v>1</v>
      </c>
      <c r="H329" t="s">
        <v>1</v>
      </c>
      <c r="I329" s="5">
        <v>250.02</v>
      </c>
      <c r="J329" t="s">
        <v>0</v>
      </c>
      <c r="M329" t="str">
        <f ca="1">IF(AND(Table1[[#This Row],[Age]]&gt;17,Table1[[#This Row],[Age]]&lt;76),"1","0")</f>
        <v>1</v>
      </c>
      <c r="N329">
        <f>1</f>
        <v>1</v>
      </c>
      <c r="O329">
        <f>IF(Table1[[#This Row],[Labdate]]="",0,IF(Table1[[#This Row],[Labvalue]]="",0,1))</f>
        <v>0</v>
      </c>
      <c r="P329">
        <f>IF(YEAR(Table1[[#This Row],[Labdate]]) = 2015,1,0)</f>
        <v>0</v>
      </c>
      <c r="Q329">
        <f>IF(SUM(Table1[[#This Row],[test completed]],Table1[[#This Row],[Year 2015]])=2,1,0)</f>
        <v>0</v>
      </c>
      <c r="R329">
        <f>IF(Table1[[#This Row],[Labvalue]]&lt;8,1,0)</f>
        <v>1</v>
      </c>
      <c r="S329">
        <f>IF(SUM(Table1[[#This Row],[Tested in 2015]],Table1[[#This Row],[Less than 8.0]])=2,1,0)</f>
        <v>0</v>
      </c>
    </row>
    <row r="330" spans="1:19" x14ac:dyDescent="0.2">
      <c r="A330">
        <v>217</v>
      </c>
      <c r="B330" t="s">
        <v>3</v>
      </c>
      <c r="C330" s="2">
        <v>34035</v>
      </c>
      <c r="D330" s="3">
        <f t="shared" ca="1" si="5"/>
        <v>30</v>
      </c>
      <c r="E330">
        <v>4</v>
      </c>
      <c r="F330">
        <v>2</v>
      </c>
      <c r="G330">
        <v>1</v>
      </c>
      <c r="H330" t="s">
        <v>1</v>
      </c>
      <c r="I330" s="5">
        <v>250.02</v>
      </c>
      <c r="J330" t="s">
        <v>0</v>
      </c>
      <c r="M330" t="str">
        <f ca="1">IF(AND(Table1[[#This Row],[Age]]&gt;17,Table1[[#This Row],[Age]]&lt;76),"1","0")</f>
        <v>1</v>
      </c>
      <c r="N330">
        <f>1</f>
        <v>1</v>
      </c>
      <c r="O330">
        <f>IF(Table1[[#This Row],[Labdate]]="",0,IF(Table1[[#This Row],[Labvalue]]="",0,1))</f>
        <v>0</v>
      </c>
      <c r="P330">
        <f>IF(YEAR(Table1[[#This Row],[Labdate]]) = 2015,1,0)</f>
        <v>0</v>
      </c>
      <c r="Q330">
        <f>IF(SUM(Table1[[#This Row],[test completed]],Table1[[#This Row],[Year 2015]])=2,1,0)</f>
        <v>0</v>
      </c>
      <c r="R330">
        <f>IF(Table1[[#This Row],[Labvalue]]&lt;8,1,0)</f>
        <v>1</v>
      </c>
      <c r="S330">
        <f>IF(SUM(Table1[[#This Row],[Tested in 2015]],Table1[[#This Row],[Less than 8.0]])=2,1,0)</f>
        <v>0</v>
      </c>
    </row>
    <row r="331" spans="1:19" x14ac:dyDescent="0.2">
      <c r="A331">
        <v>237</v>
      </c>
      <c r="B331" t="s">
        <v>3</v>
      </c>
      <c r="C331" s="2">
        <v>9115</v>
      </c>
      <c r="D331" s="3">
        <f t="shared" ca="1" si="5"/>
        <v>98</v>
      </c>
      <c r="E331">
        <v>4</v>
      </c>
      <c r="F331">
        <v>2</v>
      </c>
      <c r="G331">
        <v>1</v>
      </c>
      <c r="H331" t="s">
        <v>1</v>
      </c>
      <c r="I331" s="5">
        <v>250.73</v>
      </c>
      <c r="J331" t="s">
        <v>0</v>
      </c>
      <c r="K331" s="2">
        <v>42225</v>
      </c>
      <c r="L331" s="1">
        <v>8.0331258773803711</v>
      </c>
      <c r="M331" t="str">
        <f ca="1">IF(AND(Table1[[#This Row],[Age]]&gt;17,Table1[[#This Row],[Age]]&lt;76),"1","0")</f>
        <v>0</v>
      </c>
      <c r="N331">
        <f>1</f>
        <v>1</v>
      </c>
      <c r="O331">
        <f>IF(Table1[[#This Row],[Labdate]]="",0,IF(Table1[[#This Row],[Labvalue]]="",0,1))</f>
        <v>1</v>
      </c>
      <c r="P331">
        <f>IF(YEAR(Table1[[#This Row],[Labdate]]) = 2015,1,0)</f>
        <v>1</v>
      </c>
      <c r="Q331">
        <f>IF(SUM(Table1[[#This Row],[test completed]],Table1[[#This Row],[Year 2015]])=2,1,0)</f>
        <v>1</v>
      </c>
      <c r="R331">
        <f>IF(Table1[[#This Row],[Labvalue]]&lt;8,1,0)</f>
        <v>0</v>
      </c>
      <c r="S331">
        <f>IF(SUM(Table1[[#This Row],[Tested in 2015]],Table1[[#This Row],[Less than 8.0]])=2,1,0)</f>
        <v>0</v>
      </c>
    </row>
    <row r="332" spans="1:19" x14ac:dyDescent="0.2">
      <c r="A332">
        <v>249</v>
      </c>
      <c r="B332" t="s">
        <v>2</v>
      </c>
      <c r="C332" s="2">
        <v>28323</v>
      </c>
      <c r="D332" s="3">
        <f t="shared" ca="1" si="5"/>
        <v>45</v>
      </c>
      <c r="E332">
        <v>4</v>
      </c>
      <c r="F332">
        <v>2</v>
      </c>
      <c r="G332">
        <v>1</v>
      </c>
      <c r="H332" t="s">
        <v>1</v>
      </c>
      <c r="I332" s="5">
        <v>250.02</v>
      </c>
      <c r="J332" t="s">
        <v>0</v>
      </c>
      <c r="K332" s="2">
        <v>41892</v>
      </c>
      <c r="L332" s="1">
        <v>8.791534423828125</v>
      </c>
      <c r="M332" t="str">
        <f ca="1">IF(AND(Table1[[#This Row],[Age]]&gt;17,Table1[[#This Row],[Age]]&lt;76),"1","0")</f>
        <v>1</v>
      </c>
      <c r="N332">
        <f>1</f>
        <v>1</v>
      </c>
      <c r="O332">
        <f>IF(Table1[[#This Row],[Labdate]]="",0,IF(Table1[[#This Row],[Labvalue]]="",0,1))</f>
        <v>1</v>
      </c>
      <c r="P332">
        <f>IF(YEAR(Table1[[#This Row],[Labdate]]) = 2015,1,0)</f>
        <v>0</v>
      </c>
      <c r="Q332">
        <f>IF(SUM(Table1[[#This Row],[test completed]],Table1[[#This Row],[Year 2015]])=2,1,0)</f>
        <v>0</v>
      </c>
      <c r="R332">
        <f>IF(Table1[[#This Row],[Labvalue]]&lt;8,1,0)</f>
        <v>0</v>
      </c>
      <c r="S332">
        <f>IF(SUM(Table1[[#This Row],[Tested in 2015]],Table1[[#This Row],[Less than 8.0]])=2,1,0)</f>
        <v>0</v>
      </c>
    </row>
    <row r="333" spans="1:19" x14ac:dyDescent="0.2">
      <c r="A333">
        <v>256</v>
      </c>
      <c r="B333" t="s">
        <v>2</v>
      </c>
      <c r="C333" s="2">
        <v>28896</v>
      </c>
      <c r="D333" s="3">
        <f t="shared" ca="1" si="5"/>
        <v>44</v>
      </c>
      <c r="E333">
        <v>4</v>
      </c>
      <c r="F333">
        <v>2</v>
      </c>
      <c r="G333">
        <v>1</v>
      </c>
      <c r="H333" t="s">
        <v>1</v>
      </c>
      <c r="I333" s="5">
        <v>250.02</v>
      </c>
      <c r="J333" t="s">
        <v>0</v>
      </c>
      <c r="K333" s="2">
        <v>42279</v>
      </c>
      <c r="L333" s="1">
        <v>6.8679375648498535</v>
      </c>
      <c r="M333" t="str">
        <f ca="1">IF(AND(Table1[[#This Row],[Age]]&gt;17,Table1[[#This Row],[Age]]&lt;76),"1","0")</f>
        <v>1</v>
      </c>
      <c r="N333">
        <f>1</f>
        <v>1</v>
      </c>
      <c r="O333">
        <f>IF(Table1[[#This Row],[Labdate]]="",0,IF(Table1[[#This Row],[Labvalue]]="",0,1))</f>
        <v>1</v>
      </c>
      <c r="P333">
        <f>IF(YEAR(Table1[[#This Row],[Labdate]]) = 2015,1,0)</f>
        <v>1</v>
      </c>
      <c r="Q333">
        <f>IF(SUM(Table1[[#This Row],[test completed]],Table1[[#This Row],[Year 2015]])=2,1,0)</f>
        <v>1</v>
      </c>
      <c r="R333">
        <f>IF(Table1[[#This Row],[Labvalue]]&lt;8,1,0)</f>
        <v>1</v>
      </c>
      <c r="S333">
        <f>IF(SUM(Table1[[#This Row],[Tested in 2015]],Table1[[#This Row],[Less than 8.0]])=2,1,0)</f>
        <v>1</v>
      </c>
    </row>
    <row r="334" spans="1:19" x14ac:dyDescent="0.2">
      <c r="A334">
        <v>263</v>
      </c>
      <c r="B334" t="s">
        <v>3</v>
      </c>
      <c r="C334" s="2">
        <v>32641</v>
      </c>
      <c r="D334" s="3">
        <f t="shared" ca="1" si="5"/>
        <v>34</v>
      </c>
      <c r="E334">
        <v>4</v>
      </c>
      <c r="F334">
        <v>2</v>
      </c>
      <c r="G334">
        <v>4</v>
      </c>
      <c r="H334" t="s">
        <v>5</v>
      </c>
      <c r="I334" s="5">
        <v>250.4</v>
      </c>
      <c r="J334" t="s">
        <v>0</v>
      </c>
      <c r="K334" s="2"/>
      <c r="L334" s="1"/>
      <c r="M334" t="str">
        <f ca="1">IF(AND(Table1[[#This Row],[Age]]&gt;17,Table1[[#This Row],[Age]]&lt;76),"1","0")</f>
        <v>1</v>
      </c>
      <c r="N334">
        <f>1</f>
        <v>1</v>
      </c>
      <c r="O334">
        <f>IF(Table1[[#This Row],[Labdate]]="",0,IF(Table1[[#This Row],[Labvalue]]="",0,1))</f>
        <v>0</v>
      </c>
      <c r="P334">
        <f>IF(YEAR(Table1[[#This Row],[Labdate]]) = 2015,1,0)</f>
        <v>0</v>
      </c>
      <c r="Q334">
        <f>IF(SUM(Table1[[#This Row],[test completed]],Table1[[#This Row],[Year 2015]])=2,1,0)</f>
        <v>0</v>
      </c>
      <c r="R334">
        <f>IF(Table1[[#This Row],[Labvalue]]&lt;8,1,0)</f>
        <v>1</v>
      </c>
      <c r="S334">
        <f>IF(SUM(Table1[[#This Row],[Tested in 2015]],Table1[[#This Row],[Less than 8.0]])=2,1,0)</f>
        <v>0</v>
      </c>
    </row>
    <row r="335" spans="1:19" x14ac:dyDescent="0.2">
      <c r="A335">
        <v>274</v>
      </c>
      <c r="B335" t="s">
        <v>2</v>
      </c>
      <c r="C335" s="2">
        <v>11138</v>
      </c>
      <c r="D335" s="3">
        <f t="shared" ca="1" si="5"/>
        <v>92</v>
      </c>
      <c r="E335">
        <v>4</v>
      </c>
      <c r="F335">
        <v>2</v>
      </c>
      <c r="G335">
        <v>1</v>
      </c>
      <c r="H335" t="s">
        <v>1</v>
      </c>
      <c r="I335" s="5">
        <v>250.73</v>
      </c>
      <c r="J335" t="s">
        <v>0</v>
      </c>
      <c r="M335" t="str">
        <f ca="1">IF(AND(Table1[[#This Row],[Age]]&gt;17,Table1[[#This Row],[Age]]&lt;76),"1","0")</f>
        <v>0</v>
      </c>
      <c r="N335">
        <f>1</f>
        <v>1</v>
      </c>
      <c r="O335">
        <f>IF(Table1[[#This Row],[Labdate]]="",0,IF(Table1[[#This Row],[Labvalue]]="",0,1))</f>
        <v>0</v>
      </c>
      <c r="P335">
        <f>IF(YEAR(Table1[[#This Row],[Labdate]]) = 2015,1,0)</f>
        <v>0</v>
      </c>
      <c r="Q335">
        <f>IF(SUM(Table1[[#This Row],[test completed]],Table1[[#This Row],[Year 2015]])=2,1,0)</f>
        <v>0</v>
      </c>
      <c r="R335">
        <f>IF(Table1[[#This Row],[Labvalue]]&lt;8,1,0)</f>
        <v>1</v>
      </c>
      <c r="S335">
        <f>IF(SUM(Table1[[#This Row],[Tested in 2015]],Table1[[#This Row],[Less than 8.0]])=2,1,0)</f>
        <v>0</v>
      </c>
    </row>
    <row r="336" spans="1:19" x14ac:dyDescent="0.2">
      <c r="A336">
        <v>279</v>
      </c>
      <c r="B336" t="s">
        <v>2</v>
      </c>
      <c r="C336" s="2">
        <v>9621</v>
      </c>
      <c r="D336" s="3">
        <f t="shared" ca="1" si="5"/>
        <v>97</v>
      </c>
      <c r="E336">
        <v>4</v>
      </c>
      <c r="F336">
        <v>2</v>
      </c>
      <c r="G336">
        <v>1</v>
      </c>
      <c r="H336" t="s">
        <v>1</v>
      </c>
      <c r="I336" s="5">
        <v>250.73</v>
      </c>
      <c r="J336" t="s">
        <v>0</v>
      </c>
      <c r="M336" t="str">
        <f ca="1">IF(AND(Table1[[#This Row],[Age]]&gt;17,Table1[[#This Row],[Age]]&lt;76),"1","0")</f>
        <v>0</v>
      </c>
      <c r="N336">
        <f>1</f>
        <v>1</v>
      </c>
      <c r="O336">
        <f>IF(Table1[[#This Row],[Labdate]]="",0,IF(Table1[[#This Row],[Labvalue]]="",0,1))</f>
        <v>0</v>
      </c>
      <c r="P336">
        <f>IF(YEAR(Table1[[#This Row],[Labdate]]) = 2015,1,0)</f>
        <v>0</v>
      </c>
      <c r="Q336">
        <f>IF(SUM(Table1[[#This Row],[test completed]],Table1[[#This Row],[Year 2015]])=2,1,0)</f>
        <v>0</v>
      </c>
      <c r="R336">
        <f>IF(Table1[[#This Row],[Labvalue]]&lt;8,1,0)</f>
        <v>1</v>
      </c>
      <c r="S336">
        <f>IF(SUM(Table1[[#This Row],[Tested in 2015]],Table1[[#This Row],[Less than 8.0]])=2,1,0)</f>
        <v>0</v>
      </c>
    </row>
    <row r="337" spans="1:19" x14ac:dyDescent="0.2">
      <c r="A337">
        <v>291</v>
      </c>
      <c r="B337" t="s">
        <v>2</v>
      </c>
      <c r="C337" s="2">
        <v>16783</v>
      </c>
      <c r="D337" s="3">
        <f t="shared" ca="1" si="5"/>
        <v>77</v>
      </c>
      <c r="E337">
        <v>4</v>
      </c>
      <c r="F337">
        <v>2</v>
      </c>
      <c r="G337">
        <v>1</v>
      </c>
      <c r="H337" t="s">
        <v>1</v>
      </c>
      <c r="I337" s="5">
        <v>250.02</v>
      </c>
      <c r="J337" t="s">
        <v>0</v>
      </c>
      <c r="K337" s="2">
        <v>42281</v>
      </c>
      <c r="L337" s="1">
        <v>7.5839648246765137</v>
      </c>
      <c r="M337" t="str">
        <f ca="1">IF(AND(Table1[[#This Row],[Age]]&gt;17,Table1[[#This Row],[Age]]&lt;76),"1","0")</f>
        <v>0</v>
      </c>
      <c r="N337">
        <f>1</f>
        <v>1</v>
      </c>
      <c r="O337">
        <f>IF(Table1[[#This Row],[Labdate]]="",0,IF(Table1[[#This Row],[Labvalue]]="",0,1))</f>
        <v>1</v>
      </c>
      <c r="P337">
        <f>IF(YEAR(Table1[[#This Row],[Labdate]]) = 2015,1,0)</f>
        <v>1</v>
      </c>
      <c r="Q337">
        <f>IF(SUM(Table1[[#This Row],[test completed]],Table1[[#This Row],[Year 2015]])=2,1,0)</f>
        <v>1</v>
      </c>
      <c r="R337">
        <f>IF(Table1[[#This Row],[Labvalue]]&lt;8,1,0)</f>
        <v>1</v>
      </c>
      <c r="S337">
        <f>IF(SUM(Table1[[#This Row],[Tested in 2015]],Table1[[#This Row],[Less than 8.0]])=2,1,0)</f>
        <v>1</v>
      </c>
    </row>
    <row r="338" spans="1:19" x14ac:dyDescent="0.2">
      <c r="A338">
        <v>295</v>
      </c>
      <c r="B338" t="s">
        <v>2</v>
      </c>
      <c r="C338" s="2">
        <v>9772</v>
      </c>
      <c r="D338" s="3">
        <f t="shared" ca="1" si="5"/>
        <v>96</v>
      </c>
      <c r="E338">
        <v>4</v>
      </c>
      <c r="F338">
        <v>2</v>
      </c>
      <c r="G338">
        <v>1</v>
      </c>
      <c r="H338" t="s">
        <v>1</v>
      </c>
      <c r="I338" s="5">
        <v>250.73</v>
      </c>
      <c r="J338" t="s">
        <v>0</v>
      </c>
      <c r="M338" t="str">
        <f ca="1">IF(AND(Table1[[#This Row],[Age]]&gt;17,Table1[[#This Row],[Age]]&lt;76),"1","0")</f>
        <v>0</v>
      </c>
      <c r="N338">
        <f>1</f>
        <v>1</v>
      </c>
      <c r="O338">
        <f>IF(Table1[[#This Row],[Labdate]]="",0,IF(Table1[[#This Row],[Labvalue]]="",0,1))</f>
        <v>0</v>
      </c>
      <c r="P338">
        <f>IF(YEAR(Table1[[#This Row],[Labdate]]) = 2015,1,0)</f>
        <v>0</v>
      </c>
      <c r="Q338">
        <f>IF(SUM(Table1[[#This Row],[test completed]],Table1[[#This Row],[Year 2015]])=2,1,0)</f>
        <v>0</v>
      </c>
      <c r="R338">
        <f>IF(Table1[[#This Row],[Labvalue]]&lt;8,1,0)</f>
        <v>1</v>
      </c>
      <c r="S338">
        <f>IF(SUM(Table1[[#This Row],[Tested in 2015]],Table1[[#This Row],[Less than 8.0]])=2,1,0)</f>
        <v>0</v>
      </c>
    </row>
    <row r="339" spans="1:19" x14ac:dyDescent="0.2">
      <c r="A339">
        <v>296</v>
      </c>
      <c r="B339" t="s">
        <v>2</v>
      </c>
      <c r="C339" s="2">
        <v>35488</v>
      </c>
      <c r="D339" s="3">
        <f t="shared" ca="1" si="5"/>
        <v>26</v>
      </c>
      <c r="E339">
        <v>4</v>
      </c>
      <c r="F339">
        <v>2</v>
      </c>
      <c r="G339">
        <v>1</v>
      </c>
      <c r="H339" t="s">
        <v>1</v>
      </c>
      <c r="I339" s="5">
        <v>250.02</v>
      </c>
      <c r="J339" t="s">
        <v>0</v>
      </c>
      <c r="K339" s="2">
        <v>41785</v>
      </c>
      <c r="L339" s="1">
        <v>7.4279670715332031</v>
      </c>
      <c r="M339" t="str">
        <f ca="1">IF(AND(Table1[[#This Row],[Age]]&gt;17,Table1[[#This Row],[Age]]&lt;76),"1","0")</f>
        <v>1</v>
      </c>
      <c r="N339">
        <f>1</f>
        <v>1</v>
      </c>
      <c r="O339">
        <f>IF(Table1[[#This Row],[Labdate]]="",0,IF(Table1[[#This Row],[Labvalue]]="",0,1))</f>
        <v>1</v>
      </c>
      <c r="P339">
        <f>IF(YEAR(Table1[[#This Row],[Labdate]]) = 2015,1,0)</f>
        <v>0</v>
      </c>
      <c r="Q339">
        <f>IF(SUM(Table1[[#This Row],[test completed]],Table1[[#This Row],[Year 2015]])=2,1,0)</f>
        <v>0</v>
      </c>
      <c r="R339">
        <f>IF(Table1[[#This Row],[Labvalue]]&lt;8,1,0)</f>
        <v>1</v>
      </c>
      <c r="S339">
        <f>IF(SUM(Table1[[#This Row],[Tested in 2015]],Table1[[#This Row],[Less than 8.0]])=2,1,0)</f>
        <v>0</v>
      </c>
    </row>
    <row r="340" spans="1:19" x14ac:dyDescent="0.2">
      <c r="A340">
        <v>301</v>
      </c>
      <c r="B340" t="s">
        <v>2</v>
      </c>
      <c r="C340" s="2">
        <v>36184</v>
      </c>
      <c r="D340" s="3">
        <f t="shared" ca="1" si="5"/>
        <v>24</v>
      </c>
      <c r="E340">
        <v>4</v>
      </c>
      <c r="F340">
        <v>2</v>
      </c>
      <c r="G340">
        <v>1</v>
      </c>
      <c r="H340" t="s">
        <v>1</v>
      </c>
      <c r="I340" s="5">
        <v>250.02</v>
      </c>
      <c r="J340" t="s">
        <v>0</v>
      </c>
      <c r="K340" s="2">
        <v>42151</v>
      </c>
      <c r="L340" s="1">
        <v>6.2848114967346191</v>
      </c>
      <c r="M340" t="str">
        <f ca="1">IF(AND(Table1[[#This Row],[Age]]&gt;17,Table1[[#This Row],[Age]]&lt;76),"1","0")</f>
        <v>1</v>
      </c>
      <c r="N340">
        <f>1</f>
        <v>1</v>
      </c>
      <c r="O340">
        <f>IF(Table1[[#This Row],[Labdate]]="",0,IF(Table1[[#This Row],[Labvalue]]="",0,1))</f>
        <v>1</v>
      </c>
      <c r="P340">
        <f>IF(YEAR(Table1[[#This Row],[Labdate]]) = 2015,1,0)</f>
        <v>1</v>
      </c>
      <c r="Q340">
        <f>IF(SUM(Table1[[#This Row],[test completed]],Table1[[#This Row],[Year 2015]])=2,1,0)</f>
        <v>1</v>
      </c>
      <c r="R340">
        <f>IF(Table1[[#This Row],[Labvalue]]&lt;8,1,0)</f>
        <v>1</v>
      </c>
      <c r="S340">
        <f>IF(SUM(Table1[[#This Row],[Tested in 2015]],Table1[[#This Row],[Less than 8.0]])=2,1,0)</f>
        <v>1</v>
      </c>
    </row>
    <row r="341" spans="1:19" x14ac:dyDescent="0.2">
      <c r="A341">
        <v>308</v>
      </c>
      <c r="B341" t="s">
        <v>2</v>
      </c>
      <c r="C341" s="2">
        <v>15035</v>
      </c>
      <c r="D341" s="3">
        <f t="shared" ca="1" si="5"/>
        <v>82</v>
      </c>
      <c r="E341">
        <v>4</v>
      </c>
      <c r="F341">
        <v>2</v>
      </c>
      <c r="G341">
        <v>1</v>
      </c>
      <c r="H341" t="s">
        <v>1</v>
      </c>
      <c r="I341" s="5">
        <v>250.02</v>
      </c>
      <c r="J341" t="s">
        <v>0</v>
      </c>
      <c r="M341" t="str">
        <f ca="1">IF(AND(Table1[[#This Row],[Age]]&gt;17,Table1[[#This Row],[Age]]&lt;76),"1","0")</f>
        <v>0</v>
      </c>
      <c r="N341">
        <f>1</f>
        <v>1</v>
      </c>
      <c r="O341">
        <f>IF(Table1[[#This Row],[Labdate]]="",0,IF(Table1[[#This Row],[Labvalue]]="",0,1))</f>
        <v>0</v>
      </c>
      <c r="P341">
        <f>IF(YEAR(Table1[[#This Row],[Labdate]]) = 2015,1,0)</f>
        <v>0</v>
      </c>
      <c r="Q341">
        <f>IF(SUM(Table1[[#This Row],[test completed]],Table1[[#This Row],[Year 2015]])=2,1,0)</f>
        <v>0</v>
      </c>
      <c r="R341">
        <f>IF(Table1[[#This Row],[Labvalue]]&lt;8,1,0)</f>
        <v>1</v>
      </c>
      <c r="S341">
        <f>IF(SUM(Table1[[#This Row],[Tested in 2015]],Table1[[#This Row],[Less than 8.0]])=2,1,0)</f>
        <v>0</v>
      </c>
    </row>
    <row r="342" spans="1:19" x14ac:dyDescent="0.2">
      <c r="A342">
        <v>315</v>
      </c>
      <c r="B342" t="s">
        <v>2</v>
      </c>
      <c r="C342" s="2">
        <v>21237</v>
      </c>
      <c r="D342" s="3">
        <f t="shared" ca="1" si="5"/>
        <v>65</v>
      </c>
      <c r="E342">
        <v>4</v>
      </c>
      <c r="F342">
        <v>2</v>
      </c>
      <c r="G342">
        <v>1</v>
      </c>
      <c r="H342" t="s">
        <v>1</v>
      </c>
      <c r="I342" s="5">
        <v>250.02</v>
      </c>
      <c r="J342" t="s">
        <v>0</v>
      </c>
      <c r="M342" t="str">
        <f ca="1">IF(AND(Table1[[#This Row],[Age]]&gt;17,Table1[[#This Row],[Age]]&lt;76),"1","0")</f>
        <v>1</v>
      </c>
      <c r="N342">
        <f>1</f>
        <v>1</v>
      </c>
      <c r="O342">
        <f>IF(Table1[[#This Row],[Labdate]]="",0,IF(Table1[[#This Row],[Labvalue]]="",0,1))</f>
        <v>0</v>
      </c>
      <c r="P342">
        <f>IF(YEAR(Table1[[#This Row],[Labdate]]) = 2015,1,0)</f>
        <v>0</v>
      </c>
      <c r="Q342">
        <f>IF(SUM(Table1[[#This Row],[test completed]],Table1[[#This Row],[Year 2015]])=2,1,0)</f>
        <v>0</v>
      </c>
      <c r="R342">
        <f>IF(Table1[[#This Row],[Labvalue]]&lt;8,1,0)</f>
        <v>1</v>
      </c>
      <c r="S342">
        <f>IF(SUM(Table1[[#This Row],[Tested in 2015]],Table1[[#This Row],[Less than 8.0]])=2,1,0)</f>
        <v>0</v>
      </c>
    </row>
    <row r="343" spans="1:19" x14ac:dyDescent="0.2">
      <c r="A343">
        <v>328</v>
      </c>
      <c r="B343" t="s">
        <v>3</v>
      </c>
      <c r="C343" s="2">
        <v>33570</v>
      </c>
      <c r="D343" s="3">
        <f t="shared" ca="1" si="5"/>
        <v>31</v>
      </c>
      <c r="E343">
        <v>4</v>
      </c>
      <c r="F343">
        <v>2</v>
      </c>
      <c r="G343">
        <v>1</v>
      </c>
      <c r="H343" t="s">
        <v>1</v>
      </c>
      <c r="I343" s="5">
        <v>250.02</v>
      </c>
      <c r="J343" t="s">
        <v>0</v>
      </c>
      <c r="M343" t="str">
        <f ca="1">IF(AND(Table1[[#This Row],[Age]]&gt;17,Table1[[#This Row],[Age]]&lt;76),"1","0")</f>
        <v>1</v>
      </c>
      <c r="N343">
        <f>1</f>
        <v>1</v>
      </c>
      <c r="O343">
        <f>IF(Table1[[#This Row],[Labdate]]="",0,IF(Table1[[#This Row],[Labvalue]]="",0,1))</f>
        <v>0</v>
      </c>
      <c r="P343">
        <f>IF(YEAR(Table1[[#This Row],[Labdate]]) = 2015,1,0)</f>
        <v>0</v>
      </c>
      <c r="Q343">
        <f>IF(SUM(Table1[[#This Row],[test completed]],Table1[[#This Row],[Year 2015]])=2,1,0)</f>
        <v>0</v>
      </c>
      <c r="R343">
        <f>IF(Table1[[#This Row],[Labvalue]]&lt;8,1,0)</f>
        <v>1</v>
      </c>
      <c r="S343">
        <f>IF(SUM(Table1[[#This Row],[Tested in 2015]],Table1[[#This Row],[Less than 8.0]])=2,1,0)</f>
        <v>0</v>
      </c>
    </row>
    <row r="344" spans="1:19" x14ac:dyDescent="0.2">
      <c r="A344">
        <v>332</v>
      </c>
      <c r="B344" t="s">
        <v>2</v>
      </c>
      <c r="C344" s="2">
        <v>38809</v>
      </c>
      <c r="D344" s="3">
        <f t="shared" ca="1" si="5"/>
        <v>17</v>
      </c>
      <c r="E344">
        <v>4</v>
      </c>
      <c r="F344">
        <v>2</v>
      </c>
      <c r="G344">
        <v>1</v>
      </c>
      <c r="H344" t="s">
        <v>1</v>
      </c>
      <c r="I344" s="5">
        <v>250.02</v>
      </c>
      <c r="J344" t="s">
        <v>0</v>
      </c>
      <c r="K344" s="2">
        <v>42300</v>
      </c>
      <c r="L344" s="1">
        <v>7.8667817115783691</v>
      </c>
      <c r="M344" t="str">
        <f ca="1">IF(AND(Table1[[#This Row],[Age]]&gt;17,Table1[[#This Row],[Age]]&lt;76),"1","0")</f>
        <v>0</v>
      </c>
      <c r="N344">
        <f>1</f>
        <v>1</v>
      </c>
      <c r="O344">
        <f>IF(Table1[[#This Row],[Labdate]]="",0,IF(Table1[[#This Row],[Labvalue]]="",0,1))</f>
        <v>1</v>
      </c>
      <c r="P344">
        <f>IF(YEAR(Table1[[#This Row],[Labdate]]) = 2015,1,0)</f>
        <v>1</v>
      </c>
      <c r="Q344">
        <f>IF(SUM(Table1[[#This Row],[test completed]],Table1[[#This Row],[Year 2015]])=2,1,0)</f>
        <v>1</v>
      </c>
      <c r="R344">
        <f>IF(Table1[[#This Row],[Labvalue]]&lt;8,1,0)</f>
        <v>1</v>
      </c>
      <c r="S344">
        <f>IF(SUM(Table1[[#This Row],[Tested in 2015]],Table1[[#This Row],[Less than 8.0]])=2,1,0)</f>
        <v>1</v>
      </c>
    </row>
    <row r="345" spans="1:19" x14ac:dyDescent="0.2">
      <c r="A345">
        <v>342</v>
      </c>
      <c r="B345" t="s">
        <v>2</v>
      </c>
      <c r="C345" s="2">
        <v>20667</v>
      </c>
      <c r="D345" s="3">
        <f t="shared" ca="1" si="5"/>
        <v>66</v>
      </c>
      <c r="E345">
        <v>4</v>
      </c>
      <c r="F345">
        <v>2</v>
      </c>
      <c r="G345">
        <v>1</v>
      </c>
      <c r="H345" t="s">
        <v>1</v>
      </c>
      <c r="I345" s="5">
        <v>250.02</v>
      </c>
      <c r="J345" t="s">
        <v>0</v>
      </c>
      <c r="K345" s="2">
        <v>42064</v>
      </c>
      <c r="L345" s="1">
        <v>9.3882951736450195</v>
      </c>
      <c r="M345" t="str">
        <f ca="1">IF(AND(Table1[[#This Row],[Age]]&gt;17,Table1[[#This Row],[Age]]&lt;76),"1","0")</f>
        <v>1</v>
      </c>
      <c r="N345">
        <f>1</f>
        <v>1</v>
      </c>
      <c r="O345">
        <f>IF(Table1[[#This Row],[Labdate]]="",0,IF(Table1[[#This Row],[Labvalue]]="",0,1))</f>
        <v>1</v>
      </c>
      <c r="P345">
        <f>IF(YEAR(Table1[[#This Row],[Labdate]]) = 2015,1,0)</f>
        <v>1</v>
      </c>
      <c r="Q345">
        <f>IF(SUM(Table1[[#This Row],[test completed]],Table1[[#This Row],[Year 2015]])=2,1,0)</f>
        <v>1</v>
      </c>
      <c r="R345">
        <f>IF(Table1[[#This Row],[Labvalue]]&lt;8,1,0)</f>
        <v>0</v>
      </c>
      <c r="S345">
        <f>IF(SUM(Table1[[#This Row],[Tested in 2015]],Table1[[#This Row],[Less than 8.0]])=2,1,0)</f>
        <v>0</v>
      </c>
    </row>
    <row r="346" spans="1:19" x14ac:dyDescent="0.2">
      <c r="A346">
        <v>353</v>
      </c>
      <c r="B346" t="s">
        <v>3</v>
      </c>
      <c r="C346" s="2">
        <v>27330</v>
      </c>
      <c r="D346" s="3">
        <f t="shared" ca="1" si="5"/>
        <v>48</v>
      </c>
      <c r="E346">
        <v>4</v>
      </c>
      <c r="F346">
        <v>2</v>
      </c>
      <c r="G346">
        <v>1</v>
      </c>
      <c r="H346" t="s">
        <v>1</v>
      </c>
      <c r="I346" s="5">
        <v>250.02</v>
      </c>
      <c r="J346" t="s">
        <v>0</v>
      </c>
      <c r="M346" t="str">
        <f ca="1">IF(AND(Table1[[#This Row],[Age]]&gt;17,Table1[[#This Row],[Age]]&lt;76),"1","0")</f>
        <v>1</v>
      </c>
      <c r="N346">
        <f>1</f>
        <v>1</v>
      </c>
      <c r="O346">
        <f>IF(Table1[[#This Row],[Labdate]]="",0,IF(Table1[[#This Row],[Labvalue]]="",0,1))</f>
        <v>0</v>
      </c>
      <c r="P346">
        <f>IF(YEAR(Table1[[#This Row],[Labdate]]) = 2015,1,0)</f>
        <v>0</v>
      </c>
      <c r="Q346">
        <f>IF(SUM(Table1[[#This Row],[test completed]],Table1[[#This Row],[Year 2015]])=2,1,0)</f>
        <v>0</v>
      </c>
      <c r="R346">
        <f>IF(Table1[[#This Row],[Labvalue]]&lt;8,1,0)</f>
        <v>1</v>
      </c>
      <c r="S346">
        <f>IF(SUM(Table1[[#This Row],[Tested in 2015]],Table1[[#This Row],[Less than 8.0]])=2,1,0)</f>
        <v>0</v>
      </c>
    </row>
    <row r="347" spans="1:19" x14ac:dyDescent="0.2">
      <c r="A347">
        <v>358</v>
      </c>
      <c r="B347" t="s">
        <v>2</v>
      </c>
      <c r="C347" s="2">
        <v>28608</v>
      </c>
      <c r="D347" s="3">
        <f t="shared" ca="1" si="5"/>
        <v>45</v>
      </c>
      <c r="E347">
        <v>4</v>
      </c>
      <c r="F347">
        <v>2</v>
      </c>
      <c r="G347">
        <v>1</v>
      </c>
      <c r="H347" t="s">
        <v>1</v>
      </c>
      <c r="I347" s="5">
        <v>250.02</v>
      </c>
      <c r="J347" t="s">
        <v>0</v>
      </c>
      <c r="K347" s="2">
        <v>42010</v>
      </c>
      <c r="L347" s="1">
        <v>7.8579540252685547</v>
      </c>
      <c r="M347" t="str">
        <f ca="1">IF(AND(Table1[[#This Row],[Age]]&gt;17,Table1[[#This Row],[Age]]&lt;76),"1","0")</f>
        <v>1</v>
      </c>
      <c r="N347">
        <f>1</f>
        <v>1</v>
      </c>
      <c r="O347">
        <f>IF(Table1[[#This Row],[Labdate]]="",0,IF(Table1[[#This Row],[Labvalue]]="",0,1))</f>
        <v>1</v>
      </c>
      <c r="P347">
        <f>IF(YEAR(Table1[[#This Row],[Labdate]]) = 2015,1,0)</f>
        <v>1</v>
      </c>
      <c r="Q347">
        <f>IF(SUM(Table1[[#This Row],[test completed]],Table1[[#This Row],[Year 2015]])=2,1,0)</f>
        <v>1</v>
      </c>
      <c r="R347">
        <f>IF(Table1[[#This Row],[Labvalue]]&lt;8,1,0)</f>
        <v>1</v>
      </c>
      <c r="S347">
        <f>IF(SUM(Table1[[#This Row],[Tested in 2015]],Table1[[#This Row],[Less than 8.0]])=2,1,0)</f>
        <v>1</v>
      </c>
    </row>
    <row r="348" spans="1:19" x14ac:dyDescent="0.2">
      <c r="A348">
        <v>362</v>
      </c>
      <c r="B348" t="s">
        <v>2</v>
      </c>
      <c r="C348" s="2">
        <v>19705</v>
      </c>
      <c r="D348" s="3">
        <f t="shared" ca="1" si="5"/>
        <v>69</v>
      </c>
      <c r="E348">
        <v>4</v>
      </c>
      <c r="F348">
        <v>2</v>
      </c>
      <c r="G348">
        <v>1</v>
      </c>
      <c r="H348" t="s">
        <v>1</v>
      </c>
      <c r="I348" s="5">
        <v>250.02</v>
      </c>
      <c r="J348" t="s">
        <v>0</v>
      </c>
      <c r="K348" s="2">
        <v>41718</v>
      </c>
      <c r="L348" s="1">
        <v>6.7072305679321289</v>
      </c>
      <c r="M348" t="str">
        <f ca="1">IF(AND(Table1[[#This Row],[Age]]&gt;17,Table1[[#This Row],[Age]]&lt;76),"1","0")</f>
        <v>1</v>
      </c>
      <c r="N348">
        <f>1</f>
        <v>1</v>
      </c>
      <c r="O348">
        <f>IF(Table1[[#This Row],[Labdate]]="",0,IF(Table1[[#This Row],[Labvalue]]="",0,1))</f>
        <v>1</v>
      </c>
      <c r="P348">
        <f>IF(YEAR(Table1[[#This Row],[Labdate]]) = 2015,1,0)</f>
        <v>0</v>
      </c>
      <c r="Q348">
        <f>IF(SUM(Table1[[#This Row],[test completed]],Table1[[#This Row],[Year 2015]])=2,1,0)</f>
        <v>0</v>
      </c>
      <c r="R348">
        <f>IF(Table1[[#This Row],[Labvalue]]&lt;8,1,0)</f>
        <v>1</v>
      </c>
      <c r="S348">
        <f>IF(SUM(Table1[[#This Row],[Tested in 2015]],Table1[[#This Row],[Less than 8.0]])=2,1,0)</f>
        <v>0</v>
      </c>
    </row>
    <row r="349" spans="1:19" x14ac:dyDescent="0.2">
      <c r="A349">
        <v>374</v>
      </c>
      <c r="B349" t="s">
        <v>2</v>
      </c>
      <c r="C349" s="2">
        <v>32519</v>
      </c>
      <c r="D349" s="3">
        <f t="shared" ca="1" si="5"/>
        <v>34</v>
      </c>
      <c r="E349">
        <v>4</v>
      </c>
      <c r="F349">
        <v>2</v>
      </c>
      <c r="G349">
        <v>1</v>
      </c>
      <c r="H349" t="s">
        <v>1</v>
      </c>
      <c r="I349" s="5">
        <v>250.02</v>
      </c>
      <c r="J349" t="s">
        <v>0</v>
      </c>
      <c r="K349" s="2">
        <v>42022</v>
      </c>
      <c r="L349" s="1">
        <v>7.1249585151672363</v>
      </c>
      <c r="M349" t="str">
        <f ca="1">IF(AND(Table1[[#This Row],[Age]]&gt;17,Table1[[#This Row],[Age]]&lt;76),"1","0")</f>
        <v>1</v>
      </c>
      <c r="N349">
        <f>1</f>
        <v>1</v>
      </c>
      <c r="O349">
        <f>IF(Table1[[#This Row],[Labdate]]="",0,IF(Table1[[#This Row],[Labvalue]]="",0,1))</f>
        <v>1</v>
      </c>
      <c r="P349">
        <f>IF(YEAR(Table1[[#This Row],[Labdate]]) = 2015,1,0)</f>
        <v>1</v>
      </c>
      <c r="Q349">
        <f>IF(SUM(Table1[[#This Row],[test completed]],Table1[[#This Row],[Year 2015]])=2,1,0)</f>
        <v>1</v>
      </c>
      <c r="R349">
        <f>IF(Table1[[#This Row],[Labvalue]]&lt;8,1,0)</f>
        <v>1</v>
      </c>
      <c r="S349">
        <f>IF(SUM(Table1[[#This Row],[Tested in 2015]],Table1[[#This Row],[Less than 8.0]])=2,1,0)</f>
        <v>1</v>
      </c>
    </row>
    <row r="350" spans="1:19" x14ac:dyDescent="0.2">
      <c r="A350">
        <v>375</v>
      </c>
      <c r="B350" t="s">
        <v>2</v>
      </c>
      <c r="C350" s="2">
        <v>29015</v>
      </c>
      <c r="D350" s="3">
        <f t="shared" ca="1" si="5"/>
        <v>44</v>
      </c>
      <c r="E350">
        <v>4</v>
      </c>
      <c r="F350">
        <v>2</v>
      </c>
      <c r="G350">
        <v>1</v>
      </c>
      <c r="H350" t="s">
        <v>1</v>
      </c>
      <c r="I350" s="5">
        <v>250.02</v>
      </c>
      <c r="J350" t="s">
        <v>0</v>
      </c>
      <c r="K350" s="2">
        <v>41722</v>
      </c>
      <c r="L350" s="1">
        <v>7.7117247581481934</v>
      </c>
      <c r="M350" t="str">
        <f ca="1">IF(AND(Table1[[#This Row],[Age]]&gt;17,Table1[[#This Row],[Age]]&lt;76),"1","0")</f>
        <v>1</v>
      </c>
      <c r="N350">
        <f>1</f>
        <v>1</v>
      </c>
      <c r="O350">
        <f>IF(Table1[[#This Row],[Labdate]]="",0,IF(Table1[[#This Row],[Labvalue]]="",0,1))</f>
        <v>1</v>
      </c>
      <c r="P350">
        <f>IF(YEAR(Table1[[#This Row],[Labdate]]) = 2015,1,0)</f>
        <v>0</v>
      </c>
      <c r="Q350">
        <f>IF(SUM(Table1[[#This Row],[test completed]],Table1[[#This Row],[Year 2015]])=2,1,0)</f>
        <v>0</v>
      </c>
      <c r="R350">
        <f>IF(Table1[[#This Row],[Labvalue]]&lt;8,1,0)</f>
        <v>1</v>
      </c>
      <c r="S350">
        <f>IF(SUM(Table1[[#This Row],[Tested in 2015]],Table1[[#This Row],[Less than 8.0]])=2,1,0)</f>
        <v>0</v>
      </c>
    </row>
    <row r="351" spans="1:19" x14ac:dyDescent="0.2">
      <c r="A351">
        <v>385</v>
      </c>
      <c r="B351" t="s">
        <v>2</v>
      </c>
      <c r="C351" s="2">
        <v>19916</v>
      </c>
      <c r="D351" s="3">
        <f t="shared" ca="1" si="5"/>
        <v>68</v>
      </c>
      <c r="E351">
        <v>4</v>
      </c>
      <c r="F351">
        <v>2</v>
      </c>
      <c r="G351">
        <v>1</v>
      </c>
      <c r="H351" t="s">
        <v>1</v>
      </c>
      <c r="I351" s="5">
        <v>250.02</v>
      </c>
      <c r="J351" t="s">
        <v>0</v>
      </c>
      <c r="K351" s="2">
        <v>42345</v>
      </c>
      <c r="L351" s="1">
        <v>6.0929145812988281</v>
      </c>
      <c r="M351" t="str">
        <f ca="1">IF(AND(Table1[[#This Row],[Age]]&gt;17,Table1[[#This Row],[Age]]&lt;76),"1","0")</f>
        <v>1</v>
      </c>
      <c r="N351">
        <f>1</f>
        <v>1</v>
      </c>
      <c r="O351">
        <f>IF(Table1[[#This Row],[Labdate]]="",0,IF(Table1[[#This Row],[Labvalue]]="",0,1))</f>
        <v>1</v>
      </c>
      <c r="P351">
        <f>IF(YEAR(Table1[[#This Row],[Labdate]]) = 2015,1,0)</f>
        <v>1</v>
      </c>
      <c r="Q351">
        <f>IF(SUM(Table1[[#This Row],[test completed]],Table1[[#This Row],[Year 2015]])=2,1,0)</f>
        <v>1</v>
      </c>
      <c r="R351">
        <f>IF(Table1[[#This Row],[Labvalue]]&lt;8,1,0)</f>
        <v>1</v>
      </c>
      <c r="S351">
        <f>IF(SUM(Table1[[#This Row],[Tested in 2015]],Table1[[#This Row],[Less than 8.0]])=2,1,0)</f>
        <v>1</v>
      </c>
    </row>
    <row r="352" spans="1:19" x14ac:dyDescent="0.2">
      <c r="A352">
        <v>406</v>
      </c>
      <c r="B352" t="s">
        <v>2</v>
      </c>
      <c r="C352" s="2">
        <v>14268</v>
      </c>
      <c r="D352" s="3">
        <f t="shared" ca="1" si="5"/>
        <v>84</v>
      </c>
      <c r="E352">
        <v>4</v>
      </c>
      <c r="F352">
        <v>2</v>
      </c>
      <c r="G352">
        <v>1</v>
      </c>
      <c r="H352" t="s">
        <v>1</v>
      </c>
      <c r="I352" s="5">
        <v>250.91</v>
      </c>
      <c r="J352" t="s">
        <v>0</v>
      </c>
      <c r="M352" t="str">
        <f ca="1">IF(AND(Table1[[#This Row],[Age]]&gt;17,Table1[[#This Row],[Age]]&lt;76),"1","0")</f>
        <v>0</v>
      </c>
      <c r="N352">
        <f>1</f>
        <v>1</v>
      </c>
      <c r="O352">
        <f>IF(Table1[[#This Row],[Labdate]]="",0,IF(Table1[[#This Row],[Labvalue]]="",0,1))</f>
        <v>0</v>
      </c>
      <c r="P352">
        <f>IF(YEAR(Table1[[#This Row],[Labdate]]) = 2015,1,0)</f>
        <v>0</v>
      </c>
      <c r="Q352">
        <f>IF(SUM(Table1[[#This Row],[test completed]],Table1[[#This Row],[Year 2015]])=2,1,0)</f>
        <v>0</v>
      </c>
      <c r="R352">
        <f>IF(Table1[[#This Row],[Labvalue]]&lt;8,1,0)</f>
        <v>1</v>
      </c>
      <c r="S352">
        <f>IF(SUM(Table1[[#This Row],[Tested in 2015]],Table1[[#This Row],[Less than 8.0]])=2,1,0)</f>
        <v>0</v>
      </c>
    </row>
    <row r="353" spans="1:19" x14ac:dyDescent="0.2">
      <c r="A353">
        <v>407</v>
      </c>
      <c r="B353" t="s">
        <v>2</v>
      </c>
      <c r="C353" s="2">
        <v>11551</v>
      </c>
      <c r="D353" s="3">
        <f t="shared" ca="1" si="5"/>
        <v>91</v>
      </c>
      <c r="E353">
        <v>4</v>
      </c>
      <c r="F353">
        <v>2</v>
      </c>
      <c r="G353">
        <v>1</v>
      </c>
      <c r="H353" t="s">
        <v>1</v>
      </c>
      <c r="I353" s="5">
        <v>250.73</v>
      </c>
      <c r="J353" t="s">
        <v>0</v>
      </c>
      <c r="M353" t="str">
        <f ca="1">IF(AND(Table1[[#This Row],[Age]]&gt;17,Table1[[#This Row],[Age]]&lt;76),"1","0")</f>
        <v>0</v>
      </c>
      <c r="N353">
        <f>1</f>
        <v>1</v>
      </c>
      <c r="O353">
        <f>IF(Table1[[#This Row],[Labdate]]="",0,IF(Table1[[#This Row],[Labvalue]]="",0,1))</f>
        <v>0</v>
      </c>
      <c r="P353">
        <f>IF(YEAR(Table1[[#This Row],[Labdate]]) = 2015,1,0)</f>
        <v>0</v>
      </c>
      <c r="Q353">
        <f>IF(SUM(Table1[[#This Row],[test completed]],Table1[[#This Row],[Year 2015]])=2,1,0)</f>
        <v>0</v>
      </c>
      <c r="R353">
        <f>IF(Table1[[#This Row],[Labvalue]]&lt;8,1,0)</f>
        <v>1</v>
      </c>
      <c r="S353">
        <f>IF(SUM(Table1[[#This Row],[Tested in 2015]],Table1[[#This Row],[Less than 8.0]])=2,1,0)</f>
        <v>0</v>
      </c>
    </row>
    <row r="354" spans="1:19" x14ac:dyDescent="0.2">
      <c r="A354">
        <v>410</v>
      </c>
      <c r="B354" t="s">
        <v>2</v>
      </c>
      <c r="C354" s="2">
        <v>18931</v>
      </c>
      <c r="D354" s="3">
        <f t="shared" ca="1" si="5"/>
        <v>71</v>
      </c>
      <c r="E354">
        <v>4</v>
      </c>
      <c r="F354">
        <v>2</v>
      </c>
      <c r="G354">
        <v>1</v>
      </c>
      <c r="H354" t="s">
        <v>1</v>
      </c>
      <c r="I354" s="5">
        <v>250.02</v>
      </c>
      <c r="J354" t="s">
        <v>0</v>
      </c>
      <c r="K354" s="2">
        <v>42142</v>
      </c>
      <c r="L354" s="1">
        <v>9.2651548385620117</v>
      </c>
      <c r="M354" t="str">
        <f ca="1">IF(AND(Table1[[#This Row],[Age]]&gt;17,Table1[[#This Row],[Age]]&lt;76),"1","0")</f>
        <v>1</v>
      </c>
      <c r="N354">
        <f>1</f>
        <v>1</v>
      </c>
      <c r="O354">
        <f>IF(Table1[[#This Row],[Labdate]]="",0,IF(Table1[[#This Row],[Labvalue]]="",0,1))</f>
        <v>1</v>
      </c>
      <c r="P354">
        <f>IF(YEAR(Table1[[#This Row],[Labdate]]) = 2015,1,0)</f>
        <v>1</v>
      </c>
      <c r="Q354">
        <f>IF(SUM(Table1[[#This Row],[test completed]],Table1[[#This Row],[Year 2015]])=2,1,0)</f>
        <v>1</v>
      </c>
      <c r="R354">
        <f>IF(Table1[[#This Row],[Labvalue]]&lt;8,1,0)</f>
        <v>0</v>
      </c>
      <c r="S354">
        <f>IF(SUM(Table1[[#This Row],[Tested in 2015]],Table1[[#This Row],[Less than 8.0]])=2,1,0)</f>
        <v>0</v>
      </c>
    </row>
    <row r="355" spans="1:19" x14ac:dyDescent="0.2">
      <c r="A355">
        <v>438</v>
      </c>
      <c r="B355" t="s">
        <v>2</v>
      </c>
      <c r="C355" s="2">
        <v>24696</v>
      </c>
      <c r="D355" s="3">
        <f t="shared" ca="1" si="5"/>
        <v>55</v>
      </c>
      <c r="E355">
        <v>4</v>
      </c>
      <c r="F355">
        <v>2</v>
      </c>
      <c r="G355">
        <v>1</v>
      </c>
      <c r="H355" t="s">
        <v>1</v>
      </c>
      <c r="I355" s="5">
        <v>250.02</v>
      </c>
      <c r="J355" t="s">
        <v>0</v>
      </c>
      <c r="K355" s="2">
        <v>42117</v>
      </c>
      <c r="L355" s="1">
        <v>9.4300317764282227</v>
      </c>
      <c r="M355" t="str">
        <f ca="1">IF(AND(Table1[[#This Row],[Age]]&gt;17,Table1[[#This Row],[Age]]&lt;76),"1","0")</f>
        <v>1</v>
      </c>
      <c r="N355">
        <f>1</f>
        <v>1</v>
      </c>
      <c r="O355">
        <f>IF(Table1[[#This Row],[Labdate]]="",0,IF(Table1[[#This Row],[Labvalue]]="",0,1))</f>
        <v>1</v>
      </c>
      <c r="P355">
        <f>IF(YEAR(Table1[[#This Row],[Labdate]]) = 2015,1,0)</f>
        <v>1</v>
      </c>
      <c r="Q355">
        <f>IF(SUM(Table1[[#This Row],[test completed]],Table1[[#This Row],[Year 2015]])=2,1,0)</f>
        <v>1</v>
      </c>
      <c r="R355">
        <f>IF(Table1[[#This Row],[Labvalue]]&lt;8,1,0)</f>
        <v>0</v>
      </c>
      <c r="S355">
        <f>IF(SUM(Table1[[#This Row],[Tested in 2015]],Table1[[#This Row],[Less than 8.0]])=2,1,0)</f>
        <v>0</v>
      </c>
    </row>
    <row r="356" spans="1:19" x14ac:dyDescent="0.2">
      <c r="A356">
        <v>472</v>
      </c>
      <c r="B356" t="s">
        <v>3</v>
      </c>
      <c r="C356" s="2">
        <v>15488</v>
      </c>
      <c r="D356" s="3">
        <f t="shared" ca="1" si="5"/>
        <v>81</v>
      </c>
      <c r="E356">
        <v>4</v>
      </c>
      <c r="F356">
        <v>2</v>
      </c>
      <c r="G356">
        <v>1</v>
      </c>
      <c r="H356" t="s">
        <v>1</v>
      </c>
      <c r="I356" s="5">
        <v>250.02</v>
      </c>
      <c r="J356" t="s">
        <v>0</v>
      </c>
      <c r="K356" s="2">
        <v>42340</v>
      </c>
      <c r="L356" s="1">
        <v>9.2126598358154297</v>
      </c>
      <c r="M356" t="str">
        <f ca="1">IF(AND(Table1[[#This Row],[Age]]&gt;17,Table1[[#This Row],[Age]]&lt;76),"1","0")</f>
        <v>0</v>
      </c>
      <c r="N356">
        <f>1</f>
        <v>1</v>
      </c>
      <c r="O356">
        <f>IF(Table1[[#This Row],[Labdate]]="",0,IF(Table1[[#This Row],[Labvalue]]="",0,1))</f>
        <v>1</v>
      </c>
      <c r="P356">
        <f>IF(YEAR(Table1[[#This Row],[Labdate]]) = 2015,1,0)</f>
        <v>1</v>
      </c>
      <c r="Q356">
        <f>IF(SUM(Table1[[#This Row],[test completed]],Table1[[#This Row],[Year 2015]])=2,1,0)</f>
        <v>1</v>
      </c>
      <c r="R356">
        <f>IF(Table1[[#This Row],[Labvalue]]&lt;8,1,0)</f>
        <v>0</v>
      </c>
      <c r="S356">
        <f>IF(SUM(Table1[[#This Row],[Tested in 2015]],Table1[[#This Row],[Less than 8.0]])=2,1,0)</f>
        <v>0</v>
      </c>
    </row>
    <row r="357" spans="1:19" x14ac:dyDescent="0.2">
      <c r="A357">
        <v>524</v>
      </c>
      <c r="B357" t="s">
        <v>3</v>
      </c>
      <c r="C357" s="2">
        <v>21185</v>
      </c>
      <c r="D357" s="3">
        <f t="shared" ca="1" si="5"/>
        <v>65</v>
      </c>
      <c r="E357">
        <v>4</v>
      </c>
      <c r="F357">
        <v>2</v>
      </c>
      <c r="G357">
        <v>1</v>
      </c>
      <c r="H357" t="s">
        <v>1</v>
      </c>
      <c r="I357" s="5">
        <v>250.02</v>
      </c>
      <c r="J357" t="s">
        <v>0</v>
      </c>
      <c r="K357" s="2">
        <v>41851</v>
      </c>
      <c r="L357" s="1">
        <v>8.4961509704589844</v>
      </c>
      <c r="M357" t="str">
        <f ca="1">IF(AND(Table1[[#This Row],[Age]]&gt;17,Table1[[#This Row],[Age]]&lt;76),"1","0")</f>
        <v>1</v>
      </c>
      <c r="N357">
        <f>1</f>
        <v>1</v>
      </c>
      <c r="O357">
        <f>IF(Table1[[#This Row],[Labdate]]="",0,IF(Table1[[#This Row],[Labvalue]]="",0,1))</f>
        <v>1</v>
      </c>
      <c r="P357">
        <f>IF(YEAR(Table1[[#This Row],[Labdate]]) = 2015,1,0)</f>
        <v>0</v>
      </c>
      <c r="Q357">
        <f>IF(SUM(Table1[[#This Row],[test completed]],Table1[[#This Row],[Year 2015]])=2,1,0)</f>
        <v>0</v>
      </c>
      <c r="R357">
        <f>IF(Table1[[#This Row],[Labvalue]]&lt;8,1,0)</f>
        <v>0</v>
      </c>
      <c r="S357">
        <f>IF(SUM(Table1[[#This Row],[Tested in 2015]],Table1[[#This Row],[Less than 8.0]])=2,1,0)</f>
        <v>0</v>
      </c>
    </row>
    <row r="358" spans="1:19" x14ac:dyDescent="0.2">
      <c r="A358">
        <v>535</v>
      </c>
      <c r="B358" t="s">
        <v>3</v>
      </c>
      <c r="C358" s="2">
        <v>9298</v>
      </c>
      <c r="D358" s="3">
        <f t="shared" ca="1" si="5"/>
        <v>98</v>
      </c>
      <c r="E358">
        <v>4</v>
      </c>
      <c r="F358">
        <v>2</v>
      </c>
      <c r="G358">
        <v>1</v>
      </c>
      <c r="H358" t="s">
        <v>1</v>
      </c>
      <c r="I358" s="5">
        <v>250.73</v>
      </c>
      <c r="J358" t="s">
        <v>0</v>
      </c>
      <c r="K358" s="2">
        <v>42172</v>
      </c>
      <c r="L358" s="1">
        <v>8.771876335144043</v>
      </c>
      <c r="M358" t="str">
        <f ca="1">IF(AND(Table1[[#This Row],[Age]]&gt;17,Table1[[#This Row],[Age]]&lt;76),"1","0")</f>
        <v>0</v>
      </c>
      <c r="N358">
        <f>1</f>
        <v>1</v>
      </c>
      <c r="O358">
        <f>IF(Table1[[#This Row],[Labdate]]="",0,IF(Table1[[#This Row],[Labvalue]]="",0,1))</f>
        <v>1</v>
      </c>
      <c r="P358">
        <f>IF(YEAR(Table1[[#This Row],[Labdate]]) = 2015,1,0)</f>
        <v>1</v>
      </c>
      <c r="Q358">
        <f>IF(SUM(Table1[[#This Row],[test completed]],Table1[[#This Row],[Year 2015]])=2,1,0)</f>
        <v>1</v>
      </c>
      <c r="R358">
        <f>IF(Table1[[#This Row],[Labvalue]]&lt;8,1,0)</f>
        <v>0</v>
      </c>
      <c r="S358">
        <f>IF(SUM(Table1[[#This Row],[Tested in 2015]],Table1[[#This Row],[Less than 8.0]])=2,1,0)</f>
        <v>0</v>
      </c>
    </row>
    <row r="359" spans="1:19" x14ac:dyDescent="0.2">
      <c r="A359">
        <v>536</v>
      </c>
      <c r="B359" t="s">
        <v>2</v>
      </c>
      <c r="C359" s="2">
        <v>22896</v>
      </c>
      <c r="D359" s="3">
        <f t="shared" ca="1" si="5"/>
        <v>60</v>
      </c>
      <c r="E359">
        <v>4</v>
      </c>
      <c r="F359">
        <v>2</v>
      </c>
      <c r="G359">
        <v>1</v>
      </c>
      <c r="H359" t="s">
        <v>1</v>
      </c>
      <c r="I359" s="5">
        <v>250.02</v>
      </c>
      <c r="J359" t="s">
        <v>0</v>
      </c>
      <c r="K359" s="2">
        <v>42059</v>
      </c>
      <c r="L359" s="1">
        <v>9.2714195251464844</v>
      </c>
      <c r="M359" t="str">
        <f ca="1">IF(AND(Table1[[#This Row],[Age]]&gt;17,Table1[[#This Row],[Age]]&lt;76),"1","0")</f>
        <v>1</v>
      </c>
      <c r="N359">
        <f>1</f>
        <v>1</v>
      </c>
      <c r="O359">
        <f>IF(Table1[[#This Row],[Labdate]]="",0,IF(Table1[[#This Row],[Labvalue]]="",0,1))</f>
        <v>1</v>
      </c>
      <c r="P359">
        <f>IF(YEAR(Table1[[#This Row],[Labdate]]) = 2015,1,0)</f>
        <v>1</v>
      </c>
      <c r="Q359">
        <f>IF(SUM(Table1[[#This Row],[test completed]],Table1[[#This Row],[Year 2015]])=2,1,0)</f>
        <v>1</v>
      </c>
      <c r="R359">
        <f>IF(Table1[[#This Row],[Labvalue]]&lt;8,1,0)</f>
        <v>0</v>
      </c>
      <c r="S359">
        <f>IF(SUM(Table1[[#This Row],[Tested in 2015]],Table1[[#This Row],[Less than 8.0]])=2,1,0)</f>
        <v>0</v>
      </c>
    </row>
    <row r="360" spans="1:19" x14ac:dyDescent="0.2">
      <c r="A360">
        <v>542</v>
      </c>
      <c r="B360" t="s">
        <v>2</v>
      </c>
      <c r="C360" s="2">
        <v>39998</v>
      </c>
      <c r="D360" s="3">
        <f t="shared" ca="1" si="5"/>
        <v>13</v>
      </c>
      <c r="E360">
        <v>4</v>
      </c>
      <c r="F360">
        <v>2</v>
      </c>
      <c r="G360">
        <v>4</v>
      </c>
      <c r="H360" t="s">
        <v>5</v>
      </c>
      <c r="I360" s="5">
        <v>250.02</v>
      </c>
      <c r="J360" t="s">
        <v>0</v>
      </c>
      <c r="K360" s="2">
        <v>41723</v>
      </c>
      <c r="L360" s="1">
        <v>9.0493621826171875</v>
      </c>
      <c r="M360" t="str">
        <f ca="1">IF(AND(Table1[[#This Row],[Age]]&gt;17,Table1[[#This Row],[Age]]&lt;76),"1","0")</f>
        <v>0</v>
      </c>
      <c r="N360">
        <f>1</f>
        <v>1</v>
      </c>
      <c r="O360">
        <f>IF(Table1[[#This Row],[Labdate]]="",0,IF(Table1[[#This Row],[Labvalue]]="",0,1))</f>
        <v>1</v>
      </c>
      <c r="P360">
        <f>IF(YEAR(Table1[[#This Row],[Labdate]]) = 2015,1,0)</f>
        <v>0</v>
      </c>
      <c r="Q360">
        <f>IF(SUM(Table1[[#This Row],[test completed]],Table1[[#This Row],[Year 2015]])=2,1,0)</f>
        <v>0</v>
      </c>
      <c r="R360">
        <f>IF(Table1[[#This Row],[Labvalue]]&lt;8,1,0)</f>
        <v>0</v>
      </c>
      <c r="S360">
        <f>IF(SUM(Table1[[#This Row],[Tested in 2015]],Table1[[#This Row],[Less than 8.0]])=2,1,0)</f>
        <v>0</v>
      </c>
    </row>
    <row r="361" spans="1:19" x14ac:dyDescent="0.2">
      <c r="A361">
        <v>546</v>
      </c>
      <c r="B361" t="s">
        <v>3</v>
      </c>
      <c r="C361" s="2">
        <v>35449</v>
      </c>
      <c r="D361" s="3">
        <f t="shared" ca="1" si="5"/>
        <v>26</v>
      </c>
      <c r="E361">
        <v>4</v>
      </c>
      <c r="F361">
        <v>2</v>
      </c>
      <c r="G361">
        <v>4</v>
      </c>
      <c r="H361" t="s">
        <v>5</v>
      </c>
      <c r="I361" s="5">
        <v>250.02</v>
      </c>
      <c r="J361" t="s">
        <v>0</v>
      </c>
      <c r="M361" t="str">
        <f ca="1">IF(AND(Table1[[#This Row],[Age]]&gt;17,Table1[[#This Row],[Age]]&lt;76),"1","0")</f>
        <v>1</v>
      </c>
      <c r="N361">
        <f>1</f>
        <v>1</v>
      </c>
      <c r="O361">
        <f>IF(Table1[[#This Row],[Labdate]]="",0,IF(Table1[[#This Row],[Labvalue]]="",0,1))</f>
        <v>0</v>
      </c>
      <c r="P361">
        <f>IF(YEAR(Table1[[#This Row],[Labdate]]) = 2015,1,0)</f>
        <v>0</v>
      </c>
      <c r="Q361">
        <f>IF(SUM(Table1[[#This Row],[test completed]],Table1[[#This Row],[Year 2015]])=2,1,0)</f>
        <v>0</v>
      </c>
      <c r="R361">
        <f>IF(Table1[[#This Row],[Labvalue]]&lt;8,1,0)</f>
        <v>1</v>
      </c>
      <c r="S361">
        <f>IF(SUM(Table1[[#This Row],[Tested in 2015]],Table1[[#This Row],[Less than 8.0]])=2,1,0)</f>
        <v>0</v>
      </c>
    </row>
    <row r="362" spans="1:19" x14ac:dyDescent="0.2">
      <c r="A362">
        <v>559</v>
      </c>
      <c r="B362" t="s">
        <v>2</v>
      </c>
      <c r="C362" s="2">
        <v>13626</v>
      </c>
      <c r="D362" s="3">
        <f t="shared" ca="1" si="5"/>
        <v>86</v>
      </c>
      <c r="E362">
        <v>4</v>
      </c>
      <c r="F362">
        <v>2</v>
      </c>
      <c r="G362">
        <v>1</v>
      </c>
      <c r="H362" t="s">
        <v>1</v>
      </c>
      <c r="I362" s="5">
        <v>250.02</v>
      </c>
      <c r="J362" t="s">
        <v>0</v>
      </c>
      <c r="M362" t="str">
        <f ca="1">IF(AND(Table1[[#This Row],[Age]]&gt;17,Table1[[#This Row],[Age]]&lt;76),"1","0")</f>
        <v>0</v>
      </c>
      <c r="N362">
        <f>1</f>
        <v>1</v>
      </c>
      <c r="O362">
        <f>IF(Table1[[#This Row],[Labdate]]="",0,IF(Table1[[#This Row],[Labvalue]]="",0,1))</f>
        <v>0</v>
      </c>
      <c r="P362">
        <f>IF(YEAR(Table1[[#This Row],[Labdate]]) = 2015,1,0)</f>
        <v>0</v>
      </c>
      <c r="Q362">
        <f>IF(SUM(Table1[[#This Row],[test completed]],Table1[[#This Row],[Year 2015]])=2,1,0)</f>
        <v>0</v>
      </c>
      <c r="R362">
        <f>IF(Table1[[#This Row],[Labvalue]]&lt;8,1,0)</f>
        <v>1</v>
      </c>
      <c r="S362">
        <f>IF(SUM(Table1[[#This Row],[Tested in 2015]],Table1[[#This Row],[Less than 8.0]])=2,1,0)</f>
        <v>0</v>
      </c>
    </row>
    <row r="363" spans="1:19" x14ac:dyDescent="0.2">
      <c r="A363">
        <v>573</v>
      </c>
      <c r="B363" t="s">
        <v>2</v>
      </c>
      <c r="C363" s="2">
        <v>31992</v>
      </c>
      <c r="D363" s="3">
        <f t="shared" ca="1" si="5"/>
        <v>35</v>
      </c>
      <c r="E363">
        <v>4</v>
      </c>
      <c r="F363">
        <v>2</v>
      </c>
      <c r="G363">
        <v>1</v>
      </c>
      <c r="H363" t="s">
        <v>1</v>
      </c>
      <c r="I363" s="5">
        <v>250.02</v>
      </c>
      <c r="J363" t="s">
        <v>0</v>
      </c>
      <c r="K363" s="2">
        <v>41727</v>
      </c>
      <c r="L363" s="1">
        <v>6.5891070365905762</v>
      </c>
      <c r="M363" t="str">
        <f ca="1">IF(AND(Table1[[#This Row],[Age]]&gt;17,Table1[[#This Row],[Age]]&lt;76),"1","0")</f>
        <v>1</v>
      </c>
      <c r="N363">
        <f>1</f>
        <v>1</v>
      </c>
      <c r="O363">
        <f>IF(Table1[[#This Row],[Labdate]]="",0,IF(Table1[[#This Row],[Labvalue]]="",0,1))</f>
        <v>1</v>
      </c>
      <c r="P363">
        <f>IF(YEAR(Table1[[#This Row],[Labdate]]) = 2015,1,0)</f>
        <v>0</v>
      </c>
      <c r="Q363">
        <f>IF(SUM(Table1[[#This Row],[test completed]],Table1[[#This Row],[Year 2015]])=2,1,0)</f>
        <v>0</v>
      </c>
      <c r="R363">
        <f>IF(Table1[[#This Row],[Labvalue]]&lt;8,1,0)</f>
        <v>1</v>
      </c>
      <c r="S363">
        <f>IF(SUM(Table1[[#This Row],[Tested in 2015]],Table1[[#This Row],[Less than 8.0]])=2,1,0)</f>
        <v>0</v>
      </c>
    </row>
    <row r="364" spans="1:19" x14ac:dyDescent="0.2">
      <c r="A364">
        <v>574</v>
      </c>
      <c r="B364" t="s">
        <v>3</v>
      </c>
      <c r="C364" s="2">
        <v>27552</v>
      </c>
      <c r="D364" s="3">
        <f t="shared" ca="1" si="5"/>
        <v>48</v>
      </c>
      <c r="E364">
        <v>4</v>
      </c>
      <c r="F364">
        <v>2</v>
      </c>
      <c r="G364">
        <v>1</v>
      </c>
      <c r="H364" t="s">
        <v>1</v>
      </c>
      <c r="I364" s="5">
        <v>250.02</v>
      </c>
      <c r="J364" t="s">
        <v>0</v>
      </c>
      <c r="M364" t="str">
        <f ca="1">IF(AND(Table1[[#This Row],[Age]]&gt;17,Table1[[#This Row],[Age]]&lt;76),"1","0")</f>
        <v>1</v>
      </c>
      <c r="N364">
        <f>1</f>
        <v>1</v>
      </c>
      <c r="O364">
        <f>IF(Table1[[#This Row],[Labdate]]="",0,IF(Table1[[#This Row],[Labvalue]]="",0,1))</f>
        <v>0</v>
      </c>
      <c r="P364">
        <f>IF(YEAR(Table1[[#This Row],[Labdate]]) = 2015,1,0)</f>
        <v>0</v>
      </c>
      <c r="Q364">
        <f>IF(SUM(Table1[[#This Row],[test completed]],Table1[[#This Row],[Year 2015]])=2,1,0)</f>
        <v>0</v>
      </c>
      <c r="R364">
        <f>IF(Table1[[#This Row],[Labvalue]]&lt;8,1,0)</f>
        <v>1</v>
      </c>
      <c r="S364">
        <f>IF(SUM(Table1[[#This Row],[Tested in 2015]],Table1[[#This Row],[Less than 8.0]])=2,1,0)</f>
        <v>0</v>
      </c>
    </row>
    <row r="365" spans="1:19" x14ac:dyDescent="0.2">
      <c r="A365">
        <v>576</v>
      </c>
      <c r="B365" t="s">
        <v>2</v>
      </c>
      <c r="C365" s="2">
        <v>22734</v>
      </c>
      <c r="D365" s="3">
        <f t="shared" ca="1" si="5"/>
        <v>61</v>
      </c>
      <c r="E365">
        <v>4</v>
      </c>
      <c r="F365">
        <v>2</v>
      </c>
      <c r="G365">
        <v>1</v>
      </c>
      <c r="H365" t="s">
        <v>1</v>
      </c>
      <c r="I365" s="5">
        <v>250.02</v>
      </c>
      <c r="J365" t="s">
        <v>0</v>
      </c>
      <c r="K365" s="2">
        <v>42057</v>
      </c>
      <c r="L365" s="1">
        <v>7.787200927734375</v>
      </c>
      <c r="M365" t="str">
        <f ca="1">IF(AND(Table1[[#This Row],[Age]]&gt;17,Table1[[#This Row],[Age]]&lt;76),"1","0")</f>
        <v>1</v>
      </c>
      <c r="N365">
        <f>1</f>
        <v>1</v>
      </c>
      <c r="O365">
        <f>IF(Table1[[#This Row],[Labdate]]="",0,IF(Table1[[#This Row],[Labvalue]]="",0,1))</f>
        <v>1</v>
      </c>
      <c r="P365">
        <f>IF(YEAR(Table1[[#This Row],[Labdate]]) = 2015,1,0)</f>
        <v>1</v>
      </c>
      <c r="Q365">
        <f>IF(SUM(Table1[[#This Row],[test completed]],Table1[[#This Row],[Year 2015]])=2,1,0)</f>
        <v>1</v>
      </c>
      <c r="R365">
        <f>IF(Table1[[#This Row],[Labvalue]]&lt;8,1,0)</f>
        <v>1</v>
      </c>
      <c r="S365">
        <f>IF(SUM(Table1[[#This Row],[Tested in 2015]],Table1[[#This Row],[Less than 8.0]])=2,1,0)</f>
        <v>1</v>
      </c>
    </row>
    <row r="366" spans="1:19" x14ac:dyDescent="0.2">
      <c r="A366">
        <v>578</v>
      </c>
      <c r="B366" t="s">
        <v>2</v>
      </c>
      <c r="C366" s="2">
        <v>30450</v>
      </c>
      <c r="D366" s="3">
        <f t="shared" ca="1" si="5"/>
        <v>40</v>
      </c>
      <c r="E366">
        <v>4</v>
      </c>
      <c r="F366">
        <v>2</v>
      </c>
      <c r="G366">
        <v>3</v>
      </c>
      <c r="H366" t="s">
        <v>4</v>
      </c>
      <c r="I366" s="5">
        <v>250.02</v>
      </c>
      <c r="J366" t="s">
        <v>0</v>
      </c>
      <c r="K366" s="2">
        <v>42129</v>
      </c>
      <c r="L366" s="1">
        <v>7.1776976585388184</v>
      </c>
      <c r="M366" t="str">
        <f ca="1">IF(AND(Table1[[#This Row],[Age]]&gt;17,Table1[[#This Row],[Age]]&lt;76),"1","0")</f>
        <v>1</v>
      </c>
      <c r="N366">
        <f>1</f>
        <v>1</v>
      </c>
      <c r="O366">
        <f>IF(Table1[[#This Row],[Labdate]]="",0,IF(Table1[[#This Row],[Labvalue]]="",0,1))</f>
        <v>1</v>
      </c>
      <c r="P366">
        <f>IF(YEAR(Table1[[#This Row],[Labdate]]) = 2015,1,0)</f>
        <v>1</v>
      </c>
      <c r="Q366">
        <f>IF(SUM(Table1[[#This Row],[test completed]],Table1[[#This Row],[Year 2015]])=2,1,0)</f>
        <v>1</v>
      </c>
      <c r="R366">
        <f>IF(Table1[[#This Row],[Labvalue]]&lt;8,1,0)</f>
        <v>1</v>
      </c>
      <c r="S366">
        <f>IF(SUM(Table1[[#This Row],[Tested in 2015]],Table1[[#This Row],[Less than 8.0]])=2,1,0)</f>
        <v>1</v>
      </c>
    </row>
    <row r="367" spans="1:19" x14ac:dyDescent="0.2">
      <c r="A367">
        <v>620</v>
      </c>
      <c r="B367" t="s">
        <v>2</v>
      </c>
      <c r="C367" s="2">
        <v>32387</v>
      </c>
      <c r="D367" s="3">
        <f t="shared" ca="1" si="5"/>
        <v>34</v>
      </c>
      <c r="E367">
        <v>4</v>
      </c>
      <c r="F367">
        <v>2</v>
      </c>
      <c r="G367">
        <v>1</v>
      </c>
      <c r="H367" t="s">
        <v>1</v>
      </c>
      <c r="I367" s="5">
        <v>250.02</v>
      </c>
      <c r="J367" t="s">
        <v>0</v>
      </c>
      <c r="K367" s="2">
        <v>41886</v>
      </c>
      <c r="L367" s="1">
        <v>8.2631902694702148</v>
      </c>
      <c r="M367" t="str">
        <f ca="1">IF(AND(Table1[[#This Row],[Age]]&gt;17,Table1[[#This Row],[Age]]&lt;76),"1","0")</f>
        <v>1</v>
      </c>
      <c r="N367">
        <f>1</f>
        <v>1</v>
      </c>
      <c r="O367">
        <f>IF(Table1[[#This Row],[Labdate]]="",0,IF(Table1[[#This Row],[Labvalue]]="",0,1))</f>
        <v>1</v>
      </c>
      <c r="P367">
        <f>IF(YEAR(Table1[[#This Row],[Labdate]]) = 2015,1,0)</f>
        <v>0</v>
      </c>
      <c r="Q367">
        <f>IF(SUM(Table1[[#This Row],[test completed]],Table1[[#This Row],[Year 2015]])=2,1,0)</f>
        <v>0</v>
      </c>
      <c r="R367">
        <f>IF(Table1[[#This Row],[Labvalue]]&lt;8,1,0)</f>
        <v>0</v>
      </c>
      <c r="S367">
        <f>IF(SUM(Table1[[#This Row],[Tested in 2015]],Table1[[#This Row],[Less than 8.0]])=2,1,0)</f>
        <v>0</v>
      </c>
    </row>
    <row r="368" spans="1:19" x14ac:dyDescent="0.2">
      <c r="A368">
        <v>622</v>
      </c>
      <c r="B368" t="s">
        <v>3</v>
      </c>
      <c r="C368" s="2">
        <v>9739</v>
      </c>
      <c r="D368" s="3">
        <f t="shared" ca="1" si="5"/>
        <v>96</v>
      </c>
      <c r="E368">
        <v>4</v>
      </c>
      <c r="F368">
        <v>2</v>
      </c>
      <c r="G368">
        <v>1</v>
      </c>
      <c r="H368" t="s">
        <v>1</v>
      </c>
      <c r="I368" s="5">
        <v>250.73</v>
      </c>
      <c r="J368" t="s">
        <v>0</v>
      </c>
      <c r="K368" s="2">
        <v>41893</v>
      </c>
      <c r="L368" s="1">
        <v>7.4007983207702637</v>
      </c>
      <c r="M368" t="str">
        <f ca="1">IF(AND(Table1[[#This Row],[Age]]&gt;17,Table1[[#This Row],[Age]]&lt;76),"1","0")</f>
        <v>0</v>
      </c>
      <c r="N368">
        <f>1</f>
        <v>1</v>
      </c>
      <c r="O368">
        <f>IF(Table1[[#This Row],[Labdate]]="",0,IF(Table1[[#This Row],[Labvalue]]="",0,1))</f>
        <v>1</v>
      </c>
      <c r="P368">
        <f>IF(YEAR(Table1[[#This Row],[Labdate]]) = 2015,1,0)</f>
        <v>0</v>
      </c>
      <c r="Q368">
        <f>IF(SUM(Table1[[#This Row],[test completed]],Table1[[#This Row],[Year 2015]])=2,1,0)</f>
        <v>0</v>
      </c>
      <c r="R368">
        <f>IF(Table1[[#This Row],[Labvalue]]&lt;8,1,0)</f>
        <v>1</v>
      </c>
      <c r="S368">
        <f>IF(SUM(Table1[[#This Row],[Tested in 2015]],Table1[[#This Row],[Less than 8.0]])=2,1,0)</f>
        <v>0</v>
      </c>
    </row>
    <row r="369" spans="1:19" x14ac:dyDescent="0.2">
      <c r="A369">
        <v>657</v>
      </c>
      <c r="B369" t="s">
        <v>2</v>
      </c>
      <c r="C369" s="2">
        <v>37036</v>
      </c>
      <c r="D369" s="3">
        <f t="shared" ca="1" si="5"/>
        <v>22</v>
      </c>
      <c r="E369">
        <v>4</v>
      </c>
      <c r="F369">
        <v>2</v>
      </c>
      <c r="G369">
        <v>1</v>
      </c>
      <c r="H369" t="s">
        <v>1</v>
      </c>
      <c r="I369" s="5">
        <v>250.02</v>
      </c>
      <c r="J369" t="s">
        <v>0</v>
      </c>
      <c r="K369" s="2">
        <v>41931</v>
      </c>
      <c r="L369" s="1">
        <v>9.7612295150756836</v>
      </c>
      <c r="M369" t="str">
        <f ca="1">IF(AND(Table1[[#This Row],[Age]]&gt;17,Table1[[#This Row],[Age]]&lt;76),"1","0")</f>
        <v>1</v>
      </c>
      <c r="N369">
        <f>1</f>
        <v>1</v>
      </c>
      <c r="O369">
        <f>IF(Table1[[#This Row],[Labdate]]="",0,IF(Table1[[#This Row],[Labvalue]]="",0,1))</f>
        <v>1</v>
      </c>
      <c r="P369">
        <f>IF(YEAR(Table1[[#This Row],[Labdate]]) = 2015,1,0)</f>
        <v>0</v>
      </c>
      <c r="Q369">
        <f>IF(SUM(Table1[[#This Row],[test completed]],Table1[[#This Row],[Year 2015]])=2,1,0)</f>
        <v>0</v>
      </c>
      <c r="R369">
        <f>IF(Table1[[#This Row],[Labvalue]]&lt;8,1,0)</f>
        <v>0</v>
      </c>
      <c r="S369">
        <f>IF(SUM(Table1[[#This Row],[Tested in 2015]],Table1[[#This Row],[Less than 8.0]])=2,1,0)</f>
        <v>0</v>
      </c>
    </row>
    <row r="370" spans="1:19" x14ac:dyDescent="0.2">
      <c r="A370">
        <v>664</v>
      </c>
      <c r="B370" t="s">
        <v>3</v>
      </c>
      <c r="C370" s="2">
        <v>38138</v>
      </c>
      <c r="D370" s="3">
        <f t="shared" ca="1" si="5"/>
        <v>19</v>
      </c>
      <c r="E370">
        <v>4</v>
      </c>
      <c r="F370">
        <v>2</v>
      </c>
      <c r="G370">
        <v>1</v>
      </c>
      <c r="H370" t="s">
        <v>1</v>
      </c>
      <c r="I370" s="5">
        <v>250.02</v>
      </c>
      <c r="J370" t="s">
        <v>0</v>
      </c>
      <c r="K370" s="2">
        <v>42020</v>
      </c>
      <c r="L370" s="1">
        <v>7.3042359352111816</v>
      </c>
      <c r="M370" t="str">
        <f ca="1">IF(AND(Table1[[#This Row],[Age]]&gt;17,Table1[[#This Row],[Age]]&lt;76),"1","0")</f>
        <v>1</v>
      </c>
      <c r="N370">
        <f>1</f>
        <v>1</v>
      </c>
      <c r="O370">
        <f>IF(Table1[[#This Row],[Labdate]]="",0,IF(Table1[[#This Row],[Labvalue]]="",0,1))</f>
        <v>1</v>
      </c>
      <c r="P370">
        <f>IF(YEAR(Table1[[#This Row],[Labdate]]) = 2015,1,0)</f>
        <v>1</v>
      </c>
      <c r="Q370">
        <f>IF(SUM(Table1[[#This Row],[test completed]],Table1[[#This Row],[Year 2015]])=2,1,0)</f>
        <v>1</v>
      </c>
      <c r="R370">
        <f>IF(Table1[[#This Row],[Labvalue]]&lt;8,1,0)</f>
        <v>1</v>
      </c>
      <c r="S370">
        <f>IF(SUM(Table1[[#This Row],[Tested in 2015]],Table1[[#This Row],[Less than 8.0]])=2,1,0)</f>
        <v>1</v>
      </c>
    </row>
    <row r="371" spans="1:19" x14ac:dyDescent="0.2">
      <c r="A371">
        <v>684</v>
      </c>
      <c r="B371" t="s">
        <v>3</v>
      </c>
      <c r="C371" s="2">
        <v>18759</v>
      </c>
      <c r="D371" s="3">
        <f t="shared" ca="1" si="5"/>
        <v>72</v>
      </c>
      <c r="E371">
        <v>4</v>
      </c>
      <c r="F371">
        <v>2</v>
      </c>
      <c r="G371">
        <v>1</v>
      </c>
      <c r="H371" t="s">
        <v>1</v>
      </c>
      <c r="I371" s="5">
        <v>250.02</v>
      </c>
      <c r="J371" t="s">
        <v>0</v>
      </c>
      <c r="K371" s="2">
        <v>42109</v>
      </c>
      <c r="L371" s="1">
        <v>6.9071722030639648</v>
      </c>
      <c r="M371" t="str">
        <f ca="1">IF(AND(Table1[[#This Row],[Age]]&gt;17,Table1[[#This Row],[Age]]&lt;76),"1","0")</f>
        <v>1</v>
      </c>
      <c r="N371">
        <f>1</f>
        <v>1</v>
      </c>
      <c r="O371">
        <f>IF(Table1[[#This Row],[Labdate]]="",0,IF(Table1[[#This Row],[Labvalue]]="",0,1))</f>
        <v>1</v>
      </c>
      <c r="P371">
        <f>IF(YEAR(Table1[[#This Row],[Labdate]]) = 2015,1,0)</f>
        <v>1</v>
      </c>
      <c r="Q371">
        <f>IF(SUM(Table1[[#This Row],[test completed]],Table1[[#This Row],[Year 2015]])=2,1,0)</f>
        <v>1</v>
      </c>
      <c r="R371">
        <f>IF(Table1[[#This Row],[Labvalue]]&lt;8,1,0)</f>
        <v>1</v>
      </c>
      <c r="S371">
        <f>IF(SUM(Table1[[#This Row],[Tested in 2015]],Table1[[#This Row],[Less than 8.0]])=2,1,0)</f>
        <v>1</v>
      </c>
    </row>
    <row r="372" spans="1:19" x14ac:dyDescent="0.2">
      <c r="A372">
        <v>700</v>
      </c>
      <c r="B372" t="s">
        <v>2</v>
      </c>
      <c r="C372" s="2">
        <v>35377</v>
      </c>
      <c r="D372" s="3">
        <f t="shared" ca="1" si="5"/>
        <v>26</v>
      </c>
      <c r="E372">
        <v>4</v>
      </c>
      <c r="F372">
        <v>2</v>
      </c>
      <c r="G372">
        <v>1</v>
      </c>
      <c r="H372" t="s">
        <v>1</v>
      </c>
      <c r="I372" s="5">
        <v>250.02</v>
      </c>
      <c r="J372" t="s">
        <v>0</v>
      </c>
      <c r="K372" s="2">
        <v>41844</v>
      </c>
      <c r="L372" s="1">
        <v>6.3924140930175781</v>
      </c>
      <c r="M372" t="str">
        <f ca="1">IF(AND(Table1[[#This Row],[Age]]&gt;17,Table1[[#This Row],[Age]]&lt;76),"1","0")</f>
        <v>1</v>
      </c>
      <c r="N372">
        <f>1</f>
        <v>1</v>
      </c>
      <c r="O372">
        <f>IF(Table1[[#This Row],[Labdate]]="",0,IF(Table1[[#This Row],[Labvalue]]="",0,1))</f>
        <v>1</v>
      </c>
      <c r="P372">
        <f>IF(YEAR(Table1[[#This Row],[Labdate]]) = 2015,1,0)</f>
        <v>0</v>
      </c>
      <c r="Q372">
        <f>IF(SUM(Table1[[#This Row],[test completed]],Table1[[#This Row],[Year 2015]])=2,1,0)</f>
        <v>0</v>
      </c>
      <c r="R372">
        <f>IF(Table1[[#This Row],[Labvalue]]&lt;8,1,0)</f>
        <v>1</v>
      </c>
      <c r="S372">
        <f>IF(SUM(Table1[[#This Row],[Tested in 2015]],Table1[[#This Row],[Less than 8.0]])=2,1,0)</f>
        <v>0</v>
      </c>
    </row>
    <row r="373" spans="1:19" x14ac:dyDescent="0.2">
      <c r="A373">
        <v>701</v>
      </c>
      <c r="B373" t="s">
        <v>3</v>
      </c>
      <c r="C373" s="2">
        <v>40007</v>
      </c>
      <c r="D373" s="3">
        <f t="shared" ca="1" si="5"/>
        <v>13</v>
      </c>
      <c r="E373">
        <v>4</v>
      </c>
      <c r="F373">
        <v>2</v>
      </c>
      <c r="G373">
        <v>1</v>
      </c>
      <c r="H373" t="s">
        <v>1</v>
      </c>
      <c r="I373" s="5">
        <v>250.02</v>
      </c>
      <c r="J373" t="s">
        <v>0</v>
      </c>
      <c r="M373" t="str">
        <f ca="1">IF(AND(Table1[[#This Row],[Age]]&gt;17,Table1[[#This Row],[Age]]&lt;76),"1","0")</f>
        <v>0</v>
      </c>
      <c r="N373">
        <f>1</f>
        <v>1</v>
      </c>
      <c r="O373">
        <f>IF(Table1[[#This Row],[Labdate]]="",0,IF(Table1[[#This Row],[Labvalue]]="",0,1))</f>
        <v>0</v>
      </c>
      <c r="P373">
        <f>IF(YEAR(Table1[[#This Row],[Labdate]]) = 2015,1,0)</f>
        <v>0</v>
      </c>
      <c r="Q373">
        <f>IF(SUM(Table1[[#This Row],[test completed]],Table1[[#This Row],[Year 2015]])=2,1,0)</f>
        <v>0</v>
      </c>
      <c r="R373">
        <f>IF(Table1[[#This Row],[Labvalue]]&lt;8,1,0)</f>
        <v>1</v>
      </c>
      <c r="S373">
        <f>IF(SUM(Table1[[#This Row],[Tested in 2015]],Table1[[#This Row],[Less than 8.0]])=2,1,0)</f>
        <v>0</v>
      </c>
    </row>
    <row r="374" spans="1:19" x14ac:dyDescent="0.2">
      <c r="A374">
        <v>709</v>
      </c>
      <c r="B374" t="s">
        <v>3</v>
      </c>
      <c r="C374" s="2">
        <v>37188</v>
      </c>
      <c r="D374" s="3">
        <f t="shared" ca="1" si="5"/>
        <v>21</v>
      </c>
      <c r="E374">
        <v>4</v>
      </c>
      <c r="F374">
        <v>2</v>
      </c>
      <c r="G374">
        <v>1</v>
      </c>
      <c r="H374" t="s">
        <v>1</v>
      </c>
      <c r="I374" s="5">
        <v>250.02</v>
      </c>
      <c r="J374" t="s">
        <v>0</v>
      </c>
      <c r="K374" s="2">
        <v>42064</v>
      </c>
      <c r="L374" s="1">
        <v>9.477961540222168</v>
      </c>
      <c r="M374" t="str">
        <f ca="1">IF(AND(Table1[[#This Row],[Age]]&gt;17,Table1[[#This Row],[Age]]&lt;76),"1","0")</f>
        <v>1</v>
      </c>
      <c r="N374">
        <f>1</f>
        <v>1</v>
      </c>
      <c r="O374">
        <f>IF(Table1[[#This Row],[Labdate]]="",0,IF(Table1[[#This Row],[Labvalue]]="",0,1))</f>
        <v>1</v>
      </c>
      <c r="P374">
        <f>IF(YEAR(Table1[[#This Row],[Labdate]]) = 2015,1,0)</f>
        <v>1</v>
      </c>
      <c r="Q374">
        <f>IF(SUM(Table1[[#This Row],[test completed]],Table1[[#This Row],[Year 2015]])=2,1,0)</f>
        <v>1</v>
      </c>
      <c r="R374">
        <f>IF(Table1[[#This Row],[Labvalue]]&lt;8,1,0)</f>
        <v>0</v>
      </c>
      <c r="S374">
        <f>IF(SUM(Table1[[#This Row],[Tested in 2015]],Table1[[#This Row],[Less than 8.0]])=2,1,0)</f>
        <v>0</v>
      </c>
    </row>
    <row r="375" spans="1:19" x14ac:dyDescent="0.2">
      <c r="A375">
        <v>728</v>
      </c>
      <c r="B375" t="s">
        <v>3</v>
      </c>
      <c r="C375" s="2">
        <v>16916</v>
      </c>
      <c r="D375" s="3">
        <f t="shared" ca="1" si="5"/>
        <v>77</v>
      </c>
      <c r="E375">
        <v>4</v>
      </c>
      <c r="F375">
        <v>2</v>
      </c>
      <c r="G375">
        <v>1</v>
      </c>
      <c r="H375" t="s">
        <v>1</v>
      </c>
      <c r="I375" s="5">
        <v>250.02</v>
      </c>
      <c r="J375" t="s">
        <v>0</v>
      </c>
      <c r="K375" s="2">
        <v>41720</v>
      </c>
      <c r="L375" s="1">
        <v>7.6989593505859375</v>
      </c>
      <c r="M375" t="str">
        <f ca="1">IF(AND(Table1[[#This Row],[Age]]&gt;17,Table1[[#This Row],[Age]]&lt;76),"1","0")</f>
        <v>0</v>
      </c>
      <c r="N375">
        <f>1</f>
        <v>1</v>
      </c>
      <c r="O375">
        <f>IF(Table1[[#This Row],[Labdate]]="",0,IF(Table1[[#This Row],[Labvalue]]="",0,1))</f>
        <v>1</v>
      </c>
      <c r="P375">
        <f>IF(YEAR(Table1[[#This Row],[Labdate]]) = 2015,1,0)</f>
        <v>0</v>
      </c>
      <c r="Q375">
        <f>IF(SUM(Table1[[#This Row],[test completed]],Table1[[#This Row],[Year 2015]])=2,1,0)</f>
        <v>0</v>
      </c>
      <c r="R375">
        <f>IF(Table1[[#This Row],[Labvalue]]&lt;8,1,0)</f>
        <v>1</v>
      </c>
      <c r="S375">
        <f>IF(SUM(Table1[[#This Row],[Tested in 2015]],Table1[[#This Row],[Less than 8.0]])=2,1,0)</f>
        <v>0</v>
      </c>
    </row>
    <row r="376" spans="1:19" x14ac:dyDescent="0.2">
      <c r="A376">
        <v>730</v>
      </c>
      <c r="B376" t="s">
        <v>2</v>
      </c>
      <c r="C376" s="2">
        <v>37815</v>
      </c>
      <c r="D376" s="3">
        <f t="shared" ca="1" si="5"/>
        <v>19</v>
      </c>
      <c r="E376">
        <v>4</v>
      </c>
      <c r="F376">
        <v>2</v>
      </c>
      <c r="G376">
        <v>1</v>
      </c>
      <c r="H376" t="s">
        <v>1</v>
      </c>
      <c r="I376" s="5">
        <v>250.02</v>
      </c>
      <c r="J376" t="s">
        <v>0</v>
      </c>
      <c r="K376" s="2">
        <v>42335</v>
      </c>
      <c r="L376" s="1">
        <v>8.8805990219116211</v>
      </c>
      <c r="M376" t="str">
        <f ca="1">IF(AND(Table1[[#This Row],[Age]]&gt;17,Table1[[#This Row],[Age]]&lt;76),"1","0")</f>
        <v>1</v>
      </c>
      <c r="N376">
        <f>1</f>
        <v>1</v>
      </c>
      <c r="O376">
        <f>IF(Table1[[#This Row],[Labdate]]="",0,IF(Table1[[#This Row],[Labvalue]]="",0,1))</f>
        <v>1</v>
      </c>
      <c r="P376">
        <f>IF(YEAR(Table1[[#This Row],[Labdate]]) = 2015,1,0)</f>
        <v>1</v>
      </c>
      <c r="Q376">
        <f>IF(SUM(Table1[[#This Row],[test completed]],Table1[[#This Row],[Year 2015]])=2,1,0)</f>
        <v>1</v>
      </c>
      <c r="R376">
        <f>IF(Table1[[#This Row],[Labvalue]]&lt;8,1,0)</f>
        <v>0</v>
      </c>
      <c r="S376">
        <f>IF(SUM(Table1[[#This Row],[Tested in 2015]],Table1[[#This Row],[Less than 8.0]])=2,1,0)</f>
        <v>0</v>
      </c>
    </row>
    <row r="377" spans="1:19" x14ac:dyDescent="0.2">
      <c r="A377">
        <v>747</v>
      </c>
      <c r="B377" t="s">
        <v>2</v>
      </c>
      <c r="C377" s="2">
        <v>36891</v>
      </c>
      <c r="D377" s="3">
        <f t="shared" ca="1" si="5"/>
        <v>22</v>
      </c>
      <c r="E377">
        <v>4</v>
      </c>
      <c r="F377">
        <v>2</v>
      </c>
      <c r="G377">
        <v>1</v>
      </c>
      <c r="H377" t="s">
        <v>1</v>
      </c>
      <c r="I377" s="5">
        <v>250.02</v>
      </c>
      <c r="J377" t="s">
        <v>0</v>
      </c>
      <c r="K377" s="2">
        <v>42000</v>
      </c>
      <c r="L377" s="1">
        <v>6.3655128479003906</v>
      </c>
      <c r="M377" t="str">
        <f ca="1">IF(AND(Table1[[#This Row],[Age]]&gt;17,Table1[[#This Row],[Age]]&lt;76),"1","0")</f>
        <v>1</v>
      </c>
      <c r="N377">
        <f>1</f>
        <v>1</v>
      </c>
      <c r="O377">
        <f>IF(Table1[[#This Row],[Labdate]]="",0,IF(Table1[[#This Row],[Labvalue]]="",0,1))</f>
        <v>1</v>
      </c>
      <c r="P377">
        <f>IF(YEAR(Table1[[#This Row],[Labdate]]) = 2015,1,0)</f>
        <v>0</v>
      </c>
      <c r="Q377">
        <f>IF(SUM(Table1[[#This Row],[test completed]],Table1[[#This Row],[Year 2015]])=2,1,0)</f>
        <v>0</v>
      </c>
      <c r="R377">
        <f>IF(Table1[[#This Row],[Labvalue]]&lt;8,1,0)</f>
        <v>1</v>
      </c>
      <c r="S377">
        <f>IF(SUM(Table1[[#This Row],[Tested in 2015]],Table1[[#This Row],[Less than 8.0]])=2,1,0)</f>
        <v>0</v>
      </c>
    </row>
    <row r="378" spans="1:19" x14ac:dyDescent="0.2">
      <c r="A378">
        <v>752</v>
      </c>
      <c r="B378" t="s">
        <v>3</v>
      </c>
      <c r="C378" s="2">
        <v>26037</v>
      </c>
      <c r="D378" s="3">
        <f t="shared" ca="1" si="5"/>
        <v>52</v>
      </c>
      <c r="E378">
        <v>4</v>
      </c>
      <c r="F378">
        <v>2</v>
      </c>
      <c r="G378">
        <v>1</v>
      </c>
      <c r="H378" t="s">
        <v>1</v>
      </c>
      <c r="I378" s="5">
        <v>250.02</v>
      </c>
      <c r="J378" t="s">
        <v>0</v>
      </c>
      <c r="M378" t="str">
        <f ca="1">IF(AND(Table1[[#This Row],[Age]]&gt;17,Table1[[#This Row],[Age]]&lt;76),"1","0")</f>
        <v>1</v>
      </c>
      <c r="N378">
        <f>1</f>
        <v>1</v>
      </c>
      <c r="O378">
        <f>IF(Table1[[#This Row],[Labdate]]="",0,IF(Table1[[#This Row],[Labvalue]]="",0,1))</f>
        <v>0</v>
      </c>
      <c r="P378">
        <f>IF(YEAR(Table1[[#This Row],[Labdate]]) = 2015,1,0)</f>
        <v>0</v>
      </c>
      <c r="Q378">
        <f>IF(SUM(Table1[[#This Row],[test completed]],Table1[[#This Row],[Year 2015]])=2,1,0)</f>
        <v>0</v>
      </c>
      <c r="R378">
        <f>IF(Table1[[#This Row],[Labvalue]]&lt;8,1,0)</f>
        <v>1</v>
      </c>
      <c r="S378">
        <f>IF(SUM(Table1[[#This Row],[Tested in 2015]],Table1[[#This Row],[Less than 8.0]])=2,1,0)</f>
        <v>0</v>
      </c>
    </row>
    <row r="379" spans="1:19" x14ac:dyDescent="0.2">
      <c r="A379">
        <v>753</v>
      </c>
      <c r="B379" t="s">
        <v>2</v>
      </c>
      <c r="C379" s="2">
        <v>13979</v>
      </c>
      <c r="D379" s="3">
        <f t="shared" ca="1" si="5"/>
        <v>85</v>
      </c>
      <c r="E379">
        <v>4</v>
      </c>
      <c r="F379">
        <v>2</v>
      </c>
      <c r="G379">
        <v>1</v>
      </c>
      <c r="H379" t="s">
        <v>1</v>
      </c>
      <c r="I379" s="5">
        <v>250.91</v>
      </c>
      <c r="J379" t="s">
        <v>0</v>
      </c>
      <c r="M379" t="str">
        <f ca="1">IF(AND(Table1[[#This Row],[Age]]&gt;17,Table1[[#This Row],[Age]]&lt;76),"1","0")</f>
        <v>0</v>
      </c>
      <c r="N379">
        <f>1</f>
        <v>1</v>
      </c>
      <c r="O379">
        <f>IF(Table1[[#This Row],[Labdate]]="",0,IF(Table1[[#This Row],[Labvalue]]="",0,1))</f>
        <v>0</v>
      </c>
      <c r="P379">
        <f>IF(YEAR(Table1[[#This Row],[Labdate]]) = 2015,1,0)</f>
        <v>0</v>
      </c>
      <c r="Q379">
        <f>IF(SUM(Table1[[#This Row],[test completed]],Table1[[#This Row],[Year 2015]])=2,1,0)</f>
        <v>0</v>
      </c>
      <c r="R379">
        <f>IF(Table1[[#This Row],[Labvalue]]&lt;8,1,0)</f>
        <v>1</v>
      </c>
      <c r="S379">
        <f>IF(SUM(Table1[[#This Row],[Tested in 2015]],Table1[[#This Row],[Less than 8.0]])=2,1,0)</f>
        <v>0</v>
      </c>
    </row>
    <row r="380" spans="1:19" x14ac:dyDescent="0.2">
      <c r="A380">
        <v>785</v>
      </c>
      <c r="B380" t="s">
        <v>2</v>
      </c>
      <c r="C380" s="2">
        <v>18489</v>
      </c>
      <c r="D380" s="3">
        <f t="shared" ca="1" si="5"/>
        <v>72</v>
      </c>
      <c r="E380">
        <v>4</v>
      </c>
      <c r="F380">
        <v>2</v>
      </c>
      <c r="G380">
        <v>6</v>
      </c>
      <c r="H380" t="s">
        <v>7</v>
      </c>
      <c r="I380" s="5">
        <v>250.02</v>
      </c>
      <c r="J380" t="s">
        <v>0</v>
      </c>
      <c r="K380" s="2"/>
      <c r="L380" s="1"/>
      <c r="M380" t="str">
        <f ca="1">IF(AND(Table1[[#This Row],[Age]]&gt;17,Table1[[#This Row],[Age]]&lt;76),"1","0")</f>
        <v>1</v>
      </c>
      <c r="N380">
        <f>1</f>
        <v>1</v>
      </c>
      <c r="O380">
        <f>IF(Table1[[#This Row],[Labdate]]="",0,IF(Table1[[#This Row],[Labvalue]]="",0,1))</f>
        <v>0</v>
      </c>
      <c r="P380">
        <f>IF(YEAR(Table1[[#This Row],[Labdate]]) = 2015,1,0)</f>
        <v>0</v>
      </c>
      <c r="Q380">
        <f>IF(SUM(Table1[[#This Row],[test completed]],Table1[[#This Row],[Year 2015]])=2,1,0)</f>
        <v>0</v>
      </c>
      <c r="R380">
        <f>IF(Table1[[#This Row],[Labvalue]]&lt;8,1,0)</f>
        <v>1</v>
      </c>
      <c r="S380">
        <f>IF(SUM(Table1[[#This Row],[Tested in 2015]],Table1[[#This Row],[Less than 8.0]])=2,1,0)</f>
        <v>0</v>
      </c>
    </row>
    <row r="381" spans="1:19" x14ac:dyDescent="0.2">
      <c r="A381">
        <v>792</v>
      </c>
      <c r="B381" t="s">
        <v>2</v>
      </c>
      <c r="C381" s="2">
        <v>31087</v>
      </c>
      <c r="D381" s="3">
        <f t="shared" ca="1" si="5"/>
        <v>38</v>
      </c>
      <c r="E381">
        <v>4</v>
      </c>
      <c r="F381">
        <v>2</v>
      </c>
      <c r="G381">
        <v>1</v>
      </c>
      <c r="H381" t="s">
        <v>1</v>
      </c>
      <c r="I381" s="5">
        <v>250.02</v>
      </c>
      <c r="J381" t="s">
        <v>0</v>
      </c>
      <c r="K381" s="2">
        <v>41836</v>
      </c>
      <c r="L381" s="1">
        <v>8.8257150650024414</v>
      </c>
      <c r="M381" t="str">
        <f ca="1">IF(AND(Table1[[#This Row],[Age]]&gt;17,Table1[[#This Row],[Age]]&lt;76),"1","0")</f>
        <v>1</v>
      </c>
      <c r="N381">
        <f>1</f>
        <v>1</v>
      </c>
      <c r="O381">
        <f>IF(Table1[[#This Row],[Labdate]]="",0,IF(Table1[[#This Row],[Labvalue]]="",0,1))</f>
        <v>1</v>
      </c>
      <c r="P381">
        <f>IF(YEAR(Table1[[#This Row],[Labdate]]) = 2015,1,0)</f>
        <v>0</v>
      </c>
      <c r="Q381">
        <f>IF(SUM(Table1[[#This Row],[test completed]],Table1[[#This Row],[Year 2015]])=2,1,0)</f>
        <v>0</v>
      </c>
      <c r="R381">
        <f>IF(Table1[[#This Row],[Labvalue]]&lt;8,1,0)</f>
        <v>0</v>
      </c>
      <c r="S381">
        <f>IF(SUM(Table1[[#This Row],[Tested in 2015]],Table1[[#This Row],[Less than 8.0]])=2,1,0)</f>
        <v>0</v>
      </c>
    </row>
    <row r="382" spans="1:19" x14ac:dyDescent="0.2">
      <c r="A382">
        <v>811</v>
      </c>
      <c r="B382" t="s">
        <v>2</v>
      </c>
      <c r="C382" s="2">
        <v>12056</v>
      </c>
      <c r="D382" s="3">
        <f t="shared" ca="1" si="5"/>
        <v>90</v>
      </c>
      <c r="E382">
        <v>4</v>
      </c>
      <c r="F382">
        <v>2</v>
      </c>
      <c r="G382">
        <v>4</v>
      </c>
      <c r="H382" t="s">
        <v>5</v>
      </c>
      <c r="I382" s="5">
        <v>250.02</v>
      </c>
      <c r="J382" t="s">
        <v>0</v>
      </c>
      <c r="K382" s="2"/>
      <c r="L382" s="1"/>
      <c r="M382" t="str">
        <f ca="1">IF(AND(Table1[[#This Row],[Age]]&gt;17,Table1[[#This Row],[Age]]&lt;76),"1","0")</f>
        <v>0</v>
      </c>
      <c r="N382">
        <f>1</f>
        <v>1</v>
      </c>
      <c r="O382">
        <f>IF(Table1[[#This Row],[Labdate]]="",0,IF(Table1[[#This Row],[Labvalue]]="",0,1))</f>
        <v>0</v>
      </c>
      <c r="P382">
        <f>IF(YEAR(Table1[[#This Row],[Labdate]]) = 2015,1,0)</f>
        <v>0</v>
      </c>
      <c r="Q382">
        <f>IF(SUM(Table1[[#This Row],[test completed]],Table1[[#This Row],[Year 2015]])=2,1,0)</f>
        <v>0</v>
      </c>
      <c r="R382">
        <f>IF(Table1[[#This Row],[Labvalue]]&lt;8,1,0)</f>
        <v>1</v>
      </c>
      <c r="S382">
        <f>IF(SUM(Table1[[#This Row],[Tested in 2015]],Table1[[#This Row],[Less than 8.0]])=2,1,0)</f>
        <v>0</v>
      </c>
    </row>
    <row r="383" spans="1:19" x14ac:dyDescent="0.2">
      <c r="A383">
        <v>816</v>
      </c>
      <c r="B383" t="s">
        <v>2</v>
      </c>
      <c r="C383" s="2">
        <v>13440</v>
      </c>
      <c r="D383" s="3">
        <f t="shared" ca="1" si="5"/>
        <v>86</v>
      </c>
      <c r="E383">
        <v>4</v>
      </c>
      <c r="F383">
        <v>2</v>
      </c>
      <c r="G383">
        <v>1</v>
      </c>
      <c r="H383" t="s">
        <v>1</v>
      </c>
      <c r="I383" s="5">
        <v>250.02</v>
      </c>
      <c r="J383" t="s">
        <v>0</v>
      </c>
      <c r="M383" t="str">
        <f ca="1">IF(AND(Table1[[#This Row],[Age]]&gt;17,Table1[[#This Row],[Age]]&lt;76),"1","0")</f>
        <v>0</v>
      </c>
      <c r="N383">
        <f>1</f>
        <v>1</v>
      </c>
      <c r="O383">
        <f>IF(Table1[[#This Row],[Labdate]]="",0,IF(Table1[[#This Row],[Labvalue]]="",0,1))</f>
        <v>0</v>
      </c>
      <c r="P383">
        <f>IF(YEAR(Table1[[#This Row],[Labdate]]) = 2015,1,0)</f>
        <v>0</v>
      </c>
      <c r="Q383">
        <f>IF(SUM(Table1[[#This Row],[test completed]],Table1[[#This Row],[Year 2015]])=2,1,0)</f>
        <v>0</v>
      </c>
      <c r="R383">
        <f>IF(Table1[[#This Row],[Labvalue]]&lt;8,1,0)</f>
        <v>1</v>
      </c>
      <c r="S383">
        <f>IF(SUM(Table1[[#This Row],[Tested in 2015]],Table1[[#This Row],[Less than 8.0]])=2,1,0)</f>
        <v>0</v>
      </c>
    </row>
    <row r="384" spans="1:19" x14ac:dyDescent="0.2">
      <c r="A384">
        <v>821</v>
      </c>
      <c r="B384" t="s">
        <v>3</v>
      </c>
      <c r="C384" s="2">
        <v>12318</v>
      </c>
      <c r="D384" s="3">
        <f t="shared" ca="1" si="5"/>
        <v>89</v>
      </c>
      <c r="E384">
        <v>4</v>
      </c>
      <c r="F384">
        <v>2</v>
      </c>
      <c r="G384">
        <v>1</v>
      </c>
      <c r="H384" t="s">
        <v>1</v>
      </c>
      <c r="I384" s="5">
        <v>250.02</v>
      </c>
      <c r="J384" t="s">
        <v>0</v>
      </c>
      <c r="K384" s="2">
        <v>42126</v>
      </c>
      <c r="L384" s="1">
        <v>7.9303216934204102</v>
      </c>
      <c r="M384" t="str">
        <f ca="1">IF(AND(Table1[[#This Row],[Age]]&gt;17,Table1[[#This Row],[Age]]&lt;76),"1","0")</f>
        <v>0</v>
      </c>
      <c r="N384">
        <f>1</f>
        <v>1</v>
      </c>
      <c r="O384">
        <f>IF(Table1[[#This Row],[Labdate]]="",0,IF(Table1[[#This Row],[Labvalue]]="",0,1))</f>
        <v>1</v>
      </c>
      <c r="P384">
        <f>IF(YEAR(Table1[[#This Row],[Labdate]]) = 2015,1,0)</f>
        <v>1</v>
      </c>
      <c r="Q384">
        <f>IF(SUM(Table1[[#This Row],[test completed]],Table1[[#This Row],[Year 2015]])=2,1,0)</f>
        <v>1</v>
      </c>
      <c r="R384">
        <f>IF(Table1[[#This Row],[Labvalue]]&lt;8,1,0)</f>
        <v>1</v>
      </c>
      <c r="S384">
        <f>IF(SUM(Table1[[#This Row],[Tested in 2015]],Table1[[#This Row],[Less than 8.0]])=2,1,0)</f>
        <v>1</v>
      </c>
    </row>
    <row r="385" spans="1:19" x14ac:dyDescent="0.2">
      <c r="A385">
        <v>828</v>
      </c>
      <c r="B385" t="s">
        <v>2</v>
      </c>
      <c r="C385" s="2">
        <v>34821</v>
      </c>
      <c r="D385" s="3">
        <f t="shared" ca="1" si="5"/>
        <v>28</v>
      </c>
      <c r="E385">
        <v>4</v>
      </c>
      <c r="F385">
        <v>2</v>
      </c>
      <c r="G385">
        <v>1</v>
      </c>
      <c r="H385" t="s">
        <v>1</v>
      </c>
      <c r="I385" s="5">
        <v>250.02</v>
      </c>
      <c r="J385" t="s">
        <v>0</v>
      </c>
      <c r="K385" s="2">
        <v>42248</v>
      </c>
      <c r="L385" s="1">
        <v>6.8255891799926758</v>
      </c>
      <c r="M385" t="str">
        <f ca="1">IF(AND(Table1[[#This Row],[Age]]&gt;17,Table1[[#This Row],[Age]]&lt;76),"1","0")</f>
        <v>1</v>
      </c>
      <c r="N385">
        <f>1</f>
        <v>1</v>
      </c>
      <c r="O385">
        <f>IF(Table1[[#This Row],[Labdate]]="",0,IF(Table1[[#This Row],[Labvalue]]="",0,1))</f>
        <v>1</v>
      </c>
      <c r="P385">
        <f>IF(YEAR(Table1[[#This Row],[Labdate]]) = 2015,1,0)</f>
        <v>1</v>
      </c>
      <c r="Q385">
        <f>IF(SUM(Table1[[#This Row],[test completed]],Table1[[#This Row],[Year 2015]])=2,1,0)</f>
        <v>1</v>
      </c>
      <c r="R385">
        <f>IF(Table1[[#This Row],[Labvalue]]&lt;8,1,0)</f>
        <v>1</v>
      </c>
      <c r="S385">
        <f>IF(SUM(Table1[[#This Row],[Tested in 2015]],Table1[[#This Row],[Less than 8.0]])=2,1,0)</f>
        <v>1</v>
      </c>
    </row>
    <row r="386" spans="1:19" x14ac:dyDescent="0.2">
      <c r="A386">
        <v>839</v>
      </c>
      <c r="B386" t="s">
        <v>2</v>
      </c>
      <c r="C386" s="2">
        <v>26647</v>
      </c>
      <c r="D386" s="3">
        <f t="shared" ref="D386:D449" ca="1" si="6">INT((TODAY()-C386)/365)</f>
        <v>50</v>
      </c>
      <c r="E386">
        <v>4</v>
      </c>
      <c r="F386">
        <v>2</v>
      </c>
      <c r="G386">
        <v>1</v>
      </c>
      <c r="H386" t="s">
        <v>1</v>
      </c>
      <c r="I386" s="5">
        <v>250.02</v>
      </c>
      <c r="J386" t="s">
        <v>0</v>
      </c>
      <c r="K386" s="2">
        <v>41774</v>
      </c>
      <c r="L386" s="1">
        <v>9.564000129699707</v>
      </c>
      <c r="M386" t="str">
        <f ca="1">IF(AND(Table1[[#This Row],[Age]]&gt;17,Table1[[#This Row],[Age]]&lt;76),"1","0")</f>
        <v>1</v>
      </c>
      <c r="N386">
        <f>1</f>
        <v>1</v>
      </c>
      <c r="O386">
        <f>IF(Table1[[#This Row],[Labdate]]="",0,IF(Table1[[#This Row],[Labvalue]]="",0,1))</f>
        <v>1</v>
      </c>
      <c r="P386">
        <f>IF(YEAR(Table1[[#This Row],[Labdate]]) = 2015,1,0)</f>
        <v>0</v>
      </c>
      <c r="Q386">
        <f>IF(SUM(Table1[[#This Row],[test completed]],Table1[[#This Row],[Year 2015]])=2,1,0)</f>
        <v>0</v>
      </c>
      <c r="R386">
        <f>IF(Table1[[#This Row],[Labvalue]]&lt;8,1,0)</f>
        <v>0</v>
      </c>
      <c r="S386">
        <f>IF(SUM(Table1[[#This Row],[Tested in 2015]],Table1[[#This Row],[Less than 8.0]])=2,1,0)</f>
        <v>0</v>
      </c>
    </row>
    <row r="387" spans="1:19" x14ac:dyDescent="0.2">
      <c r="A387">
        <v>849</v>
      </c>
      <c r="B387" t="s">
        <v>2</v>
      </c>
      <c r="C387" s="2">
        <v>30616</v>
      </c>
      <c r="D387" s="3">
        <f t="shared" ca="1" si="6"/>
        <v>39</v>
      </c>
      <c r="E387">
        <v>4</v>
      </c>
      <c r="F387">
        <v>2</v>
      </c>
      <c r="G387">
        <v>1</v>
      </c>
      <c r="H387" t="s">
        <v>1</v>
      </c>
      <c r="I387" s="5">
        <v>250.02</v>
      </c>
      <c r="J387" t="s">
        <v>0</v>
      </c>
      <c r="K387" s="2">
        <v>41809</v>
      </c>
      <c r="L387" s="1">
        <v>7.8396639823913574</v>
      </c>
      <c r="M387" t="str">
        <f ca="1">IF(AND(Table1[[#This Row],[Age]]&gt;17,Table1[[#This Row],[Age]]&lt;76),"1","0")</f>
        <v>1</v>
      </c>
      <c r="N387">
        <f>1</f>
        <v>1</v>
      </c>
      <c r="O387">
        <f>IF(Table1[[#This Row],[Labdate]]="",0,IF(Table1[[#This Row],[Labvalue]]="",0,1))</f>
        <v>1</v>
      </c>
      <c r="P387">
        <f>IF(YEAR(Table1[[#This Row],[Labdate]]) = 2015,1,0)</f>
        <v>0</v>
      </c>
      <c r="Q387">
        <f>IF(SUM(Table1[[#This Row],[test completed]],Table1[[#This Row],[Year 2015]])=2,1,0)</f>
        <v>0</v>
      </c>
      <c r="R387">
        <f>IF(Table1[[#This Row],[Labvalue]]&lt;8,1,0)</f>
        <v>1</v>
      </c>
      <c r="S387">
        <f>IF(SUM(Table1[[#This Row],[Tested in 2015]],Table1[[#This Row],[Less than 8.0]])=2,1,0)</f>
        <v>0</v>
      </c>
    </row>
    <row r="388" spans="1:19" x14ac:dyDescent="0.2">
      <c r="A388">
        <v>853</v>
      </c>
      <c r="B388" t="s">
        <v>3</v>
      </c>
      <c r="C388" s="2">
        <v>31214</v>
      </c>
      <c r="D388" s="3">
        <f t="shared" ca="1" si="6"/>
        <v>37</v>
      </c>
      <c r="E388">
        <v>4</v>
      </c>
      <c r="F388">
        <v>2</v>
      </c>
      <c r="G388">
        <v>1</v>
      </c>
      <c r="H388" t="s">
        <v>1</v>
      </c>
      <c r="I388" s="5">
        <v>250.4</v>
      </c>
      <c r="J388" t="s">
        <v>0</v>
      </c>
      <c r="K388" s="2">
        <v>41799</v>
      </c>
      <c r="L388" s="1">
        <v>8.994598388671875</v>
      </c>
      <c r="M388" t="str">
        <f ca="1">IF(AND(Table1[[#This Row],[Age]]&gt;17,Table1[[#This Row],[Age]]&lt;76),"1","0")</f>
        <v>1</v>
      </c>
      <c r="N388">
        <f>1</f>
        <v>1</v>
      </c>
      <c r="O388">
        <f>IF(Table1[[#This Row],[Labdate]]="",0,IF(Table1[[#This Row],[Labvalue]]="",0,1))</f>
        <v>1</v>
      </c>
      <c r="P388">
        <f>IF(YEAR(Table1[[#This Row],[Labdate]]) = 2015,1,0)</f>
        <v>0</v>
      </c>
      <c r="Q388">
        <f>IF(SUM(Table1[[#This Row],[test completed]],Table1[[#This Row],[Year 2015]])=2,1,0)</f>
        <v>0</v>
      </c>
      <c r="R388">
        <f>IF(Table1[[#This Row],[Labvalue]]&lt;8,1,0)</f>
        <v>0</v>
      </c>
      <c r="S388">
        <f>IF(SUM(Table1[[#This Row],[Tested in 2015]],Table1[[#This Row],[Less than 8.0]])=2,1,0)</f>
        <v>0</v>
      </c>
    </row>
    <row r="389" spans="1:19" x14ac:dyDescent="0.2">
      <c r="A389">
        <v>855</v>
      </c>
      <c r="B389" t="s">
        <v>3</v>
      </c>
      <c r="C389" s="2">
        <v>23648</v>
      </c>
      <c r="D389" s="3">
        <f t="shared" ca="1" si="6"/>
        <v>58</v>
      </c>
      <c r="E389">
        <v>4</v>
      </c>
      <c r="F389">
        <v>2</v>
      </c>
      <c r="G389">
        <v>1</v>
      </c>
      <c r="H389" t="s">
        <v>1</v>
      </c>
      <c r="I389" s="5">
        <v>250.02</v>
      </c>
      <c r="J389" t="s">
        <v>0</v>
      </c>
      <c r="K389" s="2">
        <v>41778</v>
      </c>
      <c r="L389" s="1">
        <v>7.7832398414611816</v>
      </c>
      <c r="M389" t="str">
        <f ca="1">IF(AND(Table1[[#This Row],[Age]]&gt;17,Table1[[#This Row],[Age]]&lt;76),"1","0")</f>
        <v>1</v>
      </c>
      <c r="N389">
        <f>1</f>
        <v>1</v>
      </c>
      <c r="O389">
        <f>IF(Table1[[#This Row],[Labdate]]="",0,IF(Table1[[#This Row],[Labvalue]]="",0,1))</f>
        <v>1</v>
      </c>
      <c r="P389">
        <f>IF(YEAR(Table1[[#This Row],[Labdate]]) = 2015,1,0)</f>
        <v>0</v>
      </c>
      <c r="Q389">
        <f>IF(SUM(Table1[[#This Row],[test completed]],Table1[[#This Row],[Year 2015]])=2,1,0)</f>
        <v>0</v>
      </c>
      <c r="R389">
        <f>IF(Table1[[#This Row],[Labvalue]]&lt;8,1,0)</f>
        <v>1</v>
      </c>
      <c r="S389">
        <f>IF(SUM(Table1[[#This Row],[Tested in 2015]],Table1[[#This Row],[Less than 8.0]])=2,1,0)</f>
        <v>0</v>
      </c>
    </row>
    <row r="390" spans="1:19" x14ac:dyDescent="0.2">
      <c r="A390">
        <v>869</v>
      </c>
      <c r="B390" t="s">
        <v>3</v>
      </c>
      <c r="C390" s="2">
        <v>34961</v>
      </c>
      <c r="D390" s="3">
        <f t="shared" ca="1" si="6"/>
        <v>27</v>
      </c>
      <c r="E390">
        <v>4</v>
      </c>
      <c r="F390">
        <v>2</v>
      </c>
      <c r="G390">
        <v>1</v>
      </c>
      <c r="H390" t="s">
        <v>1</v>
      </c>
      <c r="I390" s="5">
        <v>250.02</v>
      </c>
      <c r="J390" t="s">
        <v>0</v>
      </c>
      <c r="M390" t="str">
        <f ca="1">IF(AND(Table1[[#This Row],[Age]]&gt;17,Table1[[#This Row],[Age]]&lt;76),"1","0")</f>
        <v>1</v>
      </c>
      <c r="N390">
        <f>1</f>
        <v>1</v>
      </c>
      <c r="O390">
        <f>IF(Table1[[#This Row],[Labdate]]="",0,IF(Table1[[#This Row],[Labvalue]]="",0,1))</f>
        <v>0</v>
      </c>
      <c r="P390">
        <f>IF(YEAR(Table1[[#This Row],[Labdate]]) = 2015,1,0)</f>
        <v>0</v>
      </c>
      <c r="Q390">
        <f>IF(SUM(Table1[[#This Row],[test completed]],Table1[[#This Row],[Year 2015]])=2,1,0)</f>
        <v>0</v>
      </c>
      <c r="R390">
        <f>IF(Table1[[#This Row],[Labvalue]]&lt;8,1,0)</f>
        <v>1</v>
      </c>
      <c r="S390">
        <f>IF(SUM(Table1[[#This Row],[Tested in 2015]],Table1[[#This Row],[Less than 8.0]])=2,1,0)</f>
        <v>0</v>
      </c>
    </row>
    <row r="391" spans="1:19" x14ac:dyDescent="0.2">
      <c r="A391">
        <v>886</v>
      </c>
      <c r="B391" t="s">
        <v>2</v>
      </c>
      <c r="C391" s="2">
        <v>20412</v>
      </c>
      <c r="D391" s="3">
        <f t="shared" ca="1" si="6"/>
        <v>67</v>
      </c>
      <c r="E391">
        <v>4</v>
      </c>
      <c r="F391">
        <v>2</v>
      </c>
      <c r="G391">
        <v>1</v>
      </c>
      <c r="H391" t="s">
        <v>1</v>
      </c>
      <c r="I391" s="5">
        <v>250.02</v>
      </c>
      <c r="J391" t="s">
        <v>0</v>
      </c>
      <c r="K391" s="2"/>
      <c r="L391" s="1"/>
      <c r="M391" t="str">
        <f ca="1">IF(AND(Table1[[#This Row],[Age]]&gt;17,Table1[[#This Row],[Age]]&lt;76),"1","0")</f>
        <v>1</v>
      </c>
      <c r="N391">
        <f>1</f>
        <v>1</v>
      </c>
      <c r="O391">
        <f>IF(Table1[[#This Row],[Labdate]]="",0,IF(Table1[[#This Row],[Labvalue]]="",0,1))</f>
        <v>0</v>
      </c>
      <c r="P391">
        <f>IF(YEAR(Table1[[#This Row],[Labdate]]) = 2015,1,0)</f>
        <v>0</v>
      </c>
      <c r="Q391">
        <f>IF(SUM(Table1[[#This Row],[test completed]],Table1[[#This Row],[Year 2015]])=2,1,0)</f>
        <v>0</v>
      </c>
      <c r="R391">
        <f>IF(Table1[[#This Row],[Labvalue]]&lt;8,1,0)</f>
        <v>1</v>
      </c>
      <c r="S391">
        <f>IF(SUM(Table1[[#This Row],[Tested in 2015]],Table1[[#This Row],[Less than 8.0]])=2,1,0)</f>
        <v>0</v>
      </c>
    </row>
    <row r="392" spans="1:19" x14ac:dyDescent="0.2">
      <c r="A392">
        <v>897</v>
      </c>
      <c r="B392" t="s">
        <v>2</v>
      </c>
      <c r="C392" s="2">
        <v>23717</v>
      </c>
      <c r="D392" s="3">
        <f t="shared" ca="1" si="6"/>
        <v>58</v>
      </c>
      <c r="E392">
        <v>4</v>
      </c>
      <c r="F392">
        <v>2</v>
      </c>
      <c r="G392">
        <v>1</v>
      </c>
      <c r="H392" t="s">
        <v>1</v>
      </c>
      <c r="I392" s="5">
        <v>250.02</v>
      </c>
      <c r="J392" t="s">
        <v>0</v>
      </c>
      <c r="K392" s="2"/>
      <c r="L392" s="1"/>
      <c r="M392" t="str">
        <f ca="1">IF(AND(Table1[[#This Row],[Age]]&gt;17,Table1[[#This Row],[Age]]&lt;76),"1","0")</f>
        <v>1</v>
      </c>
      <c r="N392">
        <f>1</f>
        <v>1</v>
      </c>
      <c r="O392">
        <f>IF(Table1[[#This Row],[Labdate]]="",0,IF(Table1[[#This Row],[Labvalue]]="",0,1))</f>
        <v>0</v>
      </c>
      <c r="P392">
        <f>IF(YEAR(Table1[[#This Row],[Labdate]]) = 2015,1,0)</f>
        <v>0</v>
      </c>
      <c r="Q392">
        <f>IF(SUM(Table1[[#This Row],[test completed]],Table1[[#This Row],[Year 2015]])=2,1,0)</f>
        <v>0</v>
      </c>
      <c r="R392">
        <f>IF(Table1[[#This Row],[Labvalue]]&lt;8,1,0)</f>
        <v>1</v>
      </c>
      <c r="S392">
        <f>IF(SUM(Table1[[#This Row],[Tested in 2015]],Table1[[#This Row],[Less than 8.0]])=2,1,0)</f>
        <v>0</v>
      </c>
    </row>
    <row r="393" spans="1:19" x14ac:dyDescent="0.2">
      <c r="A393">
        <v>924</v>
      </c>
      <c r="B393" t="s">
        <v>3</v>
      </c>
      <c r="C393" s="2">
        <v>32907</v>
      </c>
      <c r="D393" s="3">
        <f t="shared" ca="1" si="6"/>
        <v>33</v>
      </c>
      <c r="E393">
        <v>4</v>
      </c>
      <c r="F393">
        <v>2</v>
      </c>
      <c r="G393">
        <v>1</v>
      </c>
      <c r="H393" t="s">
        <v>1</v>
      </c>
      <c r="I393" s="5">
        <v>250.4</v>
      </c>
      <c r="J393" t="s">
        <v>0</v>
      </c>
      <c r="K393" s="2"/>
      <c r="L393" s="1"/>
      <c r="M393" t="str">
        <f ca="1">IF(AND(Table1[[#This Row],[Age]]&gt;17,Table1[[#This Row],[Age]]&lt;76),"1","0")</f>
        <v>1</v>
      </c>
      <c r="N393">
        <f>1</f>
        <v>1</v>
      </c>
      <c r="O393">
        <f>IF(Table1[[#This Row],[Labdate]]="",0,IF(Table1[[#This Row],[Labvalue]]="",0,1))</f>
        <v>0</v>
      </c>
      <c r="P393">
        <f>IF(YEAR(Table1[[#This Row],[Labdate]]) = 2015,1,0)</f>
        <v>0</v>
      </c>
      <c r="Q393">
        <f>IF(SUM(Table1[[#This Row],[test completed]],Table1[[#This Row],[Year 2015]])=2,1,0)</f>
        <v>0</v>
      </c>
      <c r="R393">
        <f>IF(Table1[[#This Row],[Labvalue]]&lt;8,1,0)</f>
        <v>1</v>
      </c>
      <c r="S393">
        <f>IF(SUM(Table1[[#This Row],[Tested in 2015]],Table1[[#This Row],[Less than 8.0]])=2,1,0)</f>
        <v>0</v>
      </c>
    </row>
    <row r="394" spans="1:19" x14ac:dyDescent="0.2">
      <c r="A394">
        <v>926</v>
      </c>
      <c r="B394" t="s">
        <v>2</v>
      </c>
      <c r="C394" s="2">
        <v>33267</v>
      </c>
      <c r="D394" s="3">
        <f t="shared" ca="1" si="6"/>
        <v>32</v>
      </c>
      <c r="E394">
        <v>4</v>
      </c>
      <c r="F394">
        <v>2</v>
      </c>
      <c r="G394">
        <v>1</v>
      </c>
      <c r="H394" t="s">
        <v>1</v>
      </c>
      <c r="I394" s="5">
        <v>250.02</v>
      </c>
      <c r="J394" t="s">
        <v>0</v>
      </c>
      <c r="K394" s="2"/>
      <c r="L394" s="1"/>
      <c r="M394" t="str">
        <f ca="1">IF(AND(Table1[[#This Row],[Age]]&gt;17,Table1[[#This Row],[Age]]&lt;76),"1","0")</f>
        <v>1</v>
      </c>
      <c r="N394">
        <f>1</f>
        <v>1</v>
      </c>
      <c r="O394">
        <f>IF(Table1[[#This Row],[Labdate]]="",0,IF(Table1[[#This Row],[Labvalue]]="",0,1))</f>
        <v>0</v>
      </c>
      <c r="P394">
        <f>IF(YEAR(Table1[[#This Row],[Labdate]]) = 2015,1,0)</f>
        <v>0</v>
      </c>
      <c r="Q394">
        <f>IF(SUM(Table1[[#This Row],[test completed]],Table1[[#This Row],[Year 2015]])=2,1,0)</f>
        <v>0</v>
      </c>
      <c r="R394">
        <f>IF(Table1[[#This Row],[Labvalue]]&lt;8,1,0)</f>
        <v>1</v>
      </c>
      <c r="S394">
        <f>IF(SUM(Table1[[#This Row],[Tested in 2015]],Table1[[#This Row],[Less than 8.0]])=2,1,0)</f>
        <v>0</v>
      </c>
    </row>
    <row r="395" spans="1:19" x14ac:dyDescent="0.2">
      <c r="A395">
        <v>930</v>
      </c>
      <c r="B395" t="s">
        <v>3</v>
      </c>
      <c r="C395" s="2">
        <v>12585</v>
      </c>
      <c r="D395" s="3">
        <f t="shared" ca="1" si="6"/>
        <v>89</v>
      </c>
      <c r="E395">
        <v>4</v>
      </c>
      <c r="F395">
        <v>2</v>
      </c>
      <c r="G395">
        <v>1</v>
      </c>
      <c r="H395" t="s">
        <v>1</v>
      </c>
      <c r="I395" s="5">
        <v>250.02</v>
      </c>
      <c r="J395" t="s">
        <v>0</v>
      </c>
      <c r="K395" s="2"/>
      <c r="L395" s="1"/>
      <c r="M395" t="str">
        <f ca="1">IF(AND(Table1[[#This Row],[Age]]&gt;17,Table1[[#This Row],[Age]]&lt;76),"1","0")</f>
        <v>0</v>
      </c>
      <c r="N395">
        <f>1</f>
        <v>1</v>
      </c>
      <c r="O395">
        <f>IF(Table1[[#This Row],[Labdate]]="",0,IF(Table1[[#This Row],[Labvalue]]="",0,1))</f>
        <v>0</v>
      </c>
      <c r="P395">
        <f>IF(YEAR(Table1[[#This Row],[Labdate]]) = 2015,1,0)</f>
        <v>0</v>
      </c>
      <c r="Q395">
        <f>IF(SUM(Table1[[#This Row],[test completed]],Table1[[#This Row],[Year 2015]])=2,1,0)</f>
        <v>0</v>
      </c>
      <c r="R395">
        <f>IF(Table1[[#This Row],[Labvalue]]&lt;8,1,0)</f>
        <v>1</v>
      </c>
      <c r="S395">
        <f>IF(SUM(Table1[[#This Row],[Tested in 2015]],Table1[[#This Row],[Less than 8.0]])=2,1,0)</f>
        <v>0</v>
      </c>
    </row>
    <row r="396" spans="1:19" x14ac:dyDescent="0.2">
      <c r="A396">
        <v>931</v>
      </c>
      <c r="B396" t="s">
        <v>2</v>
      </c>
      <c r="C396" s="2">
        <v>15750</v>
      </c>
      <c r="D396" s="3">
        <f t="shared" ca="1" si="6"/>
        <v>80</v>
      </c>
      <c r="E396">
        <v>4</v>
      </c>
      <c r="F396">
        <v>2</v>
      </c>
      <c r="G396">
        <v>1</v>
      </c>
      <c r="H396" t="s">
        <v>1</v>
      </c>
      <c r="I396" s="5">
        <v>250.02</v>
      </c>
      <c r="J396" t="s">
        <v>0</v>
      </c>
      <c r="K396" s="2"/>
      <c r="L396" s="1"/>
      <c r="M396" t="str">
        <f ca="1">IF(AND(Table1[[#This Row],[Age]]&gt;17,Table1[[#This Row],[Age]]&lt;76),"1","0")</f>
        <v>0</v>
      </c>
      <c r="N396">
        <f>1</f>
        <v>1</v>
      </c>
      <c r="O396">
        <f>IF(Table1[[#This Row],[Labdate]]="",0,IF(Table1[[#This Row],[Labvalue]]="",0,1))</f>
        <v>0</v>
      </c>
      <c r="P396">
        <f>IF(YEAR(Table1[[#This Row],[Labdate]]) = 2015,1,0)</f>
        <v>0</v>
      </c>
      <c r="Q396">
        <f>IF(SUM(Table1[[#This Row],[test completed]],Table1[[#This Row],[Year 2015]])=2,1,0)</f>
        <v>0</v>
      </c>
      <c r="R396">
        <f>IF(Table1[[#This Row],[Labvalue]]&lt;8,1,0)</f>
        <v>1</v>
      </c>
      <c r="S396">
        <f>IF(SUM(Table1[[#This Row],[Tested in 2015]],Table1[[#This Row],[Less than 8.0]])=2,1,0)</f>
        <v>0</v>
      </c>
    </row>
    <row r="397" spans="1:19" x14ac:dyDescent="0.2">
      <c r="A397">
        <v>945</v>
      </c>
      <c r="B397" t="s">
        <v>2</v>
      </c>
      <c r="C397" s="2">
        <v>33151</v>
      </c>
      <c r="D397" s="3">
        <f t="shared" ca="1" si="6"/>
        <v>32</v>
      </c>
      <c r="E397">
        <v>4</v>
      </c>
      <c r="F397">
        <v>2</v>
      </c>
      <c r="G397">
        <v>1</v>
      </c>
      <c r="H397" t="s">
        <v>1</v>
      </c>
      <c r="I397" s="5">
        <v>250.02</v>
      </c>
      <c r="J397" t="s">
        <v>0</v>
      </c>
      <c r="K397" s="2"/>
      <c r="L397" s="1"/>
      <c r="M397" t="str">
        <f ca="1">IF(AND(Table1[[#This Row],[Age]]&gt;17,Table1[[#This Row],[Age]]&lt;76),"1","0")</f>
        <v>1</v>
      </c>
      <c r="N397">
        <f>1</f>
        <v>1</v>
      </c>
      <c r="O397">
        <f>IF(Table1[[#This Row],[Labdate]]="",0,IF(Table1[[#This Row],[Labvalue]]="",0,1))</f>
        <v>0</v>
      </c>
      <c r="P397">
        <f>IF(YEAR(Table1[[#This Row],[Labdate]]) = 2015,1,0)</f>
        <v>0</v>
      </c>
      <c r="Q397">
        <f>IF(SUM(Table1[[#This Row],[test completed]],Table1[[#This Row],[Year 2015]])=2,1,0)</f>
        <v>0</v>
      </c>
      <c r="R397">
        <f>IF(Table1[[#This Row],[Labvalue]]&lt;8,1,0)</f>
        <v>1</v>
      </c>
      <c r="S397">
        <f>IF(SUM(Table1[[#This Row],[Tested in 2015]],Table1[[#This Row],[Less than 8.0]])=2,1,0)</f>
        <v>0</v>
      </c>
    </row>
    <row r="398" spans="1:19" x14ac:dyDescent="0.2">
      <c r="A398">
        <v>967</v>
      </c>
      <c r="B398" t="s">
        <v>3</v>
      </c>
      <c r="C398" s="2">
        <v>27741</v>
      </c>
      <c r="D398" s="3">
        <f t="shared" ca="1" si="6"/>
        <v>47</v>
      </c>
      <c r="E398">
        <v>4</v>
      </c>
      <c r="F398">
        <v>2</v>
      </c>
      <c r="G398">
        <v>3</v>
      </c>
      <c r="H398" t="s">
        <v>4</v>
      </c>
      <c r="I398" s="5">
        <v>250.02</v>
      </c>
      <c r="J398" t="s">
        <v>0</v>
      </c>
      <c r="K398" s="2"/>
      <c r="L398" s="1"/>
      <c r="M398" t="str">
        <f ca="1">IF(AND(Table1[[#This Row],[Age]]&gt;17,Table1[[#This Row],[Age]]&lt;76),"1","0")</f>
        <v>1</v>
      </c>
      <c r="N398">
        <f>1</f>
        <v>1</v>
      </c>
      <c r="O398">
        <f>IF(Table1[[#This Row],[Labdate]]="",0,IF(Table1[[#This Row],[Labvalue]]="",0,1))</f>
        <v>0</v>
      </c>
      <c r="P398">
        <f>IF(YEAR(Table1[[#This Row],[Labdate]]) = 2015,1,0)</f>
        <v>0</v>
      </c>
      <c r="Q398">
        <f>IF(SUM(Table1[[#This Row],[test completed]],Table1[[#This Row],[Year 2015]])=2,1,0)</f>
        <v>0</v>
      </c>
      <c r="R398">
        <f>IF(Table1[[#This Row],[Labvalue]]&lt;8,1,0)</f>
        <v>1</v>
      </c>
      <c r="S398">
        <f>IF(SUM(Table1[[#This Row],[Tested in 2015]],Table1[[#This Row],[Less than 8.0]])=2,1,0)</f>
        <v>0</v>
      </c>
    </row>
    <row r="399" spans="1:19" x14ac:dyDescent="0.2">
      <c r="A399">
        <v>973</v>
      </c>
      <c r="B399" t="s">
        <v>2</v>
      </c>
      <c r="C399" s="2">
        <v>26502</v>
      </c>
      <c r="D399" s="3">
        <f t="shared" ca="1" si="6"/>
        <v>50</v>
      </c>
      <c r="E399">
        <v>4</v>
      </c>
      <c r="F399">
        <v>2</v>
      </c>
      <c r="G399">
        <v>1</v>
      </c>
      <c r="H399" t="s">
        <v>1</v>
      </c>
      <c r="I399" s="5">
        <v>250.02</v>
      </c>
      <c r="J399" t="s">
        <v>0</v>
      </c>
      <c r="K399" s="2"/>
      <c r="L399" s="1"/>
      <c r="M399" t="str">
        <f ca="1">IF(AND(Table1[[#This Row],[Age]]&gt;17,Table1[[#This Row],[Age]]&lt;76),"1","0")</f>
        <v>1</v>
      </c>
      <c r="N399">
        <f>1</f>
        <v>1</v>
      </c>
      <c r="O399">
        <f>IF(Table1[[#This Row],[Labdate]]="",0,IF(Table1[[#This Row],[Labvalue]]="",0,1))</f>
        <v>0</v>
      </c>
      <c r="P399">
        <f>IF(YEAR(Table1[[#This Row],[Labdate]]) = 2015,1,0)</f>
        <v>0</v>
      </c>
      <c r="Q399">
        <f>IF(SUM(Table1[[#This Row],[test completed]],Table1[[#This Row],[Year 2015]])=2,1,0)</f>
        <v>0</v>
      </c>
      <c r="R399">
        <f>IF(Table1[[#This Row],[Labvalue]]&lt;8,1,0)</f>
        <v>1</v>
      </c>
      <c r="S399">
        <f>IF(SUM(Table1[[#This Row],[Tested in 2015]],Table1[[#This Row],[Less than 8.0]])=2,1,0)</f>
        <v>0</v>
      </c>
    </row>
    <row r="400" spans="1:19" x14ac:dyDescent="0.2">
      <c r="A400">
        <v>974</v>
      </c>
      <c r="B400" t="s">
        <v>3</v>
      </c>
      <c r="C400" s="2">
        <v>20416</v>
      </c>
      <c r="D400" s="3">
        <f t="shared" ca="1" si="6"/>
        <v>67</v>
      </c>
      <c r="E400">
        <v>4</v>
      </c>
      <c r="F400">
        <v>2</v>
      </c>
      <c r="G400">
        <v>1</v>
      </c>
      <c r="H400" t="s">
        <v>1</v>
      </c>
      <c r="I400" s="5">
        <v>250.02</v>
      </c>
      <c r="J400" t="s">
        <v>0</v>
      </c>
      <c r="K400" s="2"/>
      <c r="L400" s="1"/>
      <c r="M400" t="str">
        <f ca="1">IF(AND(Table1[[#This Row],[Age]]&gt;17,Table1[[#This Row],[Age]]&lt;76),"1","0")</f>
        <v>1</v>
      </c>
      <c r="N400">
        <f>1</f>
        <v>1</v>
      </c>
      <c r="O400">
        <f>IF(Table1[[#This Row],[Labdate]]="",0,IF(Table1[[#This Row],[Labvalue]]="",0,1))</f>
        <v>0</v>
      </c>
      <c r="P400">
        <f>IF(YEAR(Table1[[#This Row],[Labdate]]) = 2015,1,0)</f>
        <v>0</v>
      </c>
      <c r="Q400">
        <f>IF(SUM(Table1[[#This Row],[test completed]],Table1[[#This Row],[Year 2015]])=2,1,0)</f>
        <v>0</v>
      </c>
      <c r="R400">
        <f>IF(Table1[[#This Row],[Labvalue]]&lt;8,1,0)</f>
        <v>1</v>
      </c>
      <c r="S400">
        <f>IF(SUM(Table1[[#This Row],[Tested in 2015]],Table1[[#This Row],[Less than 8.0]])=2,1,0)</f>
        <v>0</v>
      </c>
    </row>
    <row r="401" spans="1:19" x14ac:dyDescent="0.2">
      <c r="A401">
        <v>980</v>
      </c>
      <c r="B401" t="s">
        <v>2</v>
      </c>
      <c r="C401" s="2">
        <v>30827</v>
      </c>
      <c r="D401" s="3">
        <f t="shared" ca="1" si="6"/>
        <v>39</v>
      </c>
      <c r="E401">
        <v>4</v>
      </c>
      <c r="F401">
        <v>2</v>
      </c>
      <c r="G401">
        <v>1</v>
      </c>
      <c r="H401" t="s">
        <v>1</v>
      </c>
      <c r="I401" s="5">
        <v>250.02</v>
      </c>
      <c r="J401" t="s">
        <v>0</v>
      </c>
      <c r="K401" s="2"/>
      <c r="L401" s="1"/>
      <c r="M401" t="str">
        <f ca="1">IF(AND(Table1[[#This Row],[Age]]&gt;17,Table1[[#This Row],[Age]]&lt;76),"1","0")</f>
        <v>1</v>
      </c>
      <c r="N401">
        <f>1</f>
        <v>1</v>
      </c>
      <c r="O401">
        <f>IF(Table1[[#This Row],[Labdate]]="",0,IF(Table1[[#This Row],[Labvalue]]="",0,1))</f>
        <v>0</v>
      </c>
      <c r="P401">
        <f>IF(YEAR(Table1[[#This Row],[Labdate]]) = 2015,1,0)</f>
        <v>0</v>
      </c>
      <c r="Q401">
        <f>IF(SUM(Table1[[#This Row],[test completed]],Table1[[#This Row],[Year 2015]])=2,1,0)</f>
        <v>0</v>
      </c>
      <c r="R401">
        <f>IF(Table1[[#This Row],[Labvalue]]&lt;8,1,0)</f>
        <v>1</v>
      </c>
      <c r="S401">
        <f>IF(SUM(Table1[[#This Row],[Tested in 2015]],Table1[[#This Row],[Less than 8.0]])=2,1,0)</f>
        <v>0</v>
      </c>
    </row>
    <row r="402" spans="1:19" x14ac:dyDescent="0.2">
      <c r="A402">
        <v>986</v>
      </c>
      <c r="B402" t="s">
        <v>3</v>
      </c>
      <c r="C402" s="2">
        <v>11764</v>
      </c>
      <c r="D402" s="3">
        <f t="shared" ca="1" si="6"/>
        <v>91</v>
      </c>
      <c r="E402">
        <v>4</v>
      </c>
      <c r="F402">
        <v>2</v>
      </c>
      <c r="G402">
        <v>1</v>
      </c>
      <c r="H402" t="s">
        <v>1</v>
      </c>
      <c r="I402" s="5">
        <v>250.73</v>
      </c>
      <c r="J402" t="s">
        <v>0</v>
      </c>
      <c r="K402" s="2"/>
      <c r="L402" s="1"/>
      <c r="M402" t="str">
        <f ca="1">IF(AND(Table1[[#This Row],[Age]]&gt;17,Table1[[#This Row],[Age]]&lt;76),"1","0")</f>
        <v>0</v>
      </c>
      <c r="N402">
        <f>1</f>
        <v>1</v>
      </c>
      <c r="O402">
        <f>IF(Table1[[#This Row],[Labdate]]="",0,IF(Table1[[#This Row],[Labvalue]]="",0,1))</f>
        <v>0</v>
      </c>
      <c r="P402">
        <f>IF(YEAR(Table1[[#This Row],[Labdate]]) = 2015,1,0)</f>
        <v>0</v>
      </c>
      <c r="Q402">
        <f>IF(SUM(Table1[[#This Row],[test completed]],Table1[[#This Row],[Year 2015]])=2,1,0)</f>
        <v>0</v>
      </c>
      <c r="R402">
        <f>IF(Table1[[#This Row],[Labvalue]]&lt;8,1,0)</f>
        <v>1</v>
      </c>
      <c r="S402">
        <f>IF(SUM(Table1[[#This Row],[Tested in 2015]],Table1[[#This Row],[Less than 8.0]])=2,1,0)</f>
        <v>0</v>
      </c>
    </row>
    <row r="403" spans="1:19" x14ac:dyDescent="0.2">
      <c r="A403">
        <v>996</v>
      </c>
      <c r="B403" t="s">
        <v>2</v>
      </c>
      <c r="C403" s="2">
        <v>31334</v>
      </c>
      <c r="D403" s="3">
        <f t="shared" ca="1" si="6"/>
        <v>37</v>
      </c>
      <c r="E403">
        <v>4</v>
      </c>
      <c r="F403">
        <v>2</v>
      </c>
      <c r="G403">
        <v>1</v>
      </c>
      <c r="H403" t="s">
        <v>1</v>
      </c>
      <c r="I403" s="5">
        <v>250.02</v>
      </c>
      <c r="J403" t="s">
        <v>0</v>
      </c>
      <c r="K403" s="2"/>
      <c r="L403" s="1"/>
      <c r="M403" t="str">
        <f ca="1">IF(AND(Table1[[#This Row],[Age]]&gt;17,Table1[[#This Row],[Age]]&lt;76),"1","0")</f>
        <v>1</v>
      </c>
      <c r="N403">
        <f>1</f>
        <v>1</v>
      </c>
      <c r="O403">
        <f>IF(Table1[[#This Row],[Labdate]]="",0,IF(Table1[[#This Row],[Labvalue]]="",0,1))</f>
        <v>0</v>
      </c>
      <c r="P403">
        <f>IF(YEAR(Table1[[#This Row],[Labdate]]) = 2015,1,0)</f>
        <v>0</v>
      </c>
      <c r="Q403">
        <f>IF(SUM(Table1[[#This Row],[test completed]],Table1[[#This Row],[Year 2015]])=2,1,0)</f>
        <v>0</v>
      </c>
      <c r="R403">
        <f>IF(Table1[[#This Row],[Labvalue]]&lt;8,1,0)</f>
        <v>1</v>
      </c>
      <c r="S403">
        <f>IF(SUM(Table1[[#This Row],[Tested in 2015]],Table1[[#This Row],[Less than 8.0]])=2,1,0)</f>
        <v>0</v>
      </c>
    </row>
    <row r="404" spans="1:19" x14ac:dyDescent="0.2">
      <c r="A404">
        <v>1008</v>
      </c>
      <c r="B404" t="s">
        <v>3</v>
      </c>
      <c r="C404" s="2">
        <v>29502</v>
      </c>
      <c r="D404" s="3">
        <f t="shared" ca="1" si="6"/>
        <v>42</v>
      </c>
      <c r="E404">
        <v>4</v>
      </c>
      <c r="F404">
        <v>2</v>
      </c>
      <c r="G404">
        <v>1</v>
      </c>
      <c r="H404" t="s">
        <v>1</v>
      </c>
      <c r="I404" s="5">
        <v>250.02</v>
      </c>
      <c r="J404" t="s">
        <v>0</v>
      </c>
      <c r="K404" s="2"/>
      <c r="L404" s="1"/>
      <c r="M404" t="str">
        <f ca="1">IF(AND(Table1[[#This Row],[Age]]&gt;17,Table1[[#This Row],[Age]]&lt;76),"1","0")</f>
        <v>1</v>
      </c>
      <c r="N404">
        <f>1</f>
        <v>1</v>
      </c>
      <c r="O404">
        <f>IF(Table1[[#This Row],[Labdate]]="",0,IF(Table1[[#This Row],[Labvalue]]="",0,1))</f>
        <v>0</v>
      </c>
      <c r="P404">
        <f>IF(YEAR(Table1[[#This Row],[Labdate]]) = 2015,1,0)</f>
        <v>0</v>
      </c>
      <c r="Q404">
        <f>IF(SUM(Table1[[#This Row],[test completed]],Table1[[#This Row],[Year 2015]])=2,1,0)</f>
        <v>0</v>
      </c>
      <c r="R404">
        <f>IF(Table1[[#This Row],[Labvalue]]&lt;8,1,0)</f>
        <v>1</v>
      </c>
      <c r="S404">
        <f>IF(SUM(Table1[[#This Row],[Tested in 2015]],Table1[[#This Row],[Less than 8.0]])=2,1,0)</f>
        <v>0</v>
      </c>
    </row>
    <row r="405" spans="1:19" x14ac:dyDescent="0.2">
      <c r="A405">
        <v>1011</v>
      </c>
      <c r="B405" t="s">
        <v>2</v>
      </c>
      <c r="C405" s="2">
        <v>40273</v>
      </c>
      <c r="D405" s="3">
        <f t="shared" ca="1" si="6"/>
        <v>13</v>
      </c>
      <c r="E405">
        <v>4</v>
      </c>
      <c r="F405">
        <v>2</v>
      </c>
      <c r="G405">
        <v>1</v>
      </c>
      <c r="H405" t="s">
        <v>1</v>
      </c>
      <c r="I405" s="5">
        <v>250.02</v>
      </c>
      <c r="J405" t="s">
        <v>0</v>
      </c>
      <c r="K405" s="2"/>
      <c r="L405" s="1"/>
      <c r="M405" t="str">
        <f ca="1">IF(AND(Table1[[#This Row],[Age]]&gt;17,Table1[[#This Row],[Age]]&lt;76),"1","0")</f>
        <v>0</v>
      </c>
      <c r="N405">
        <f>1</f>
        <v>1</v>
      </c>
      <c r="O405">
        <f>IF(Table1[[#This Row],[Labdate]]="",0,IF(Table1[[#This Row],[Labvalue]]="",0,1))</f>
        <v>0</v>
      </c>
      <c r="P405">
        <f>IF(YEAR(Table1[[#This Row],[Labdate]]) = 2015,1,0)</f>
        <v>0</v>
      </c>
      <c r="Q405">
        <f>IF(SUM(Table1[[#This Row],[test completed]],Table1[[#This Row],[Year 2015]])=2,1,0)</f>
        <v>0</v>
      </c>
      <c r="R405">
        <f>IF(Table1[[#This Row],[Labvalue]]&lt;8,1,0)</f>
        <v>1</v>
      </c>
      <c r="S405">
        <f>IF(SUM(Table1[[#This Row],[Tested in 2015]],Table1[[#This Row],[Less than 8.0]])=2,1,0)</f>
        <v>0</v>
      </c>
    </row>
    <row r="406" spans="1:19" x14ac:dyDescent="0.2">
      <c r="A406">
        <v>1018</v>
      </c>
      <c r="B406" t="s">
        <v>2</v>
      </c>
      <c r="C406" s="2">
        <v>39876</v>
      </c>
      <c r="D406" s="3">
        <f t="shared" ca="1" si="6"/>
        <v>14</v>
      </c>
      <c r="E406">
        <v>4</v>
      </c>
      <c r="F406">
        <v>2</v>
      </c>
      <c r="G406">
        <v>1</v>
      </c>
      <c r="H406" t="s">
        <v>1</v>
      </c>
      <c r="I406" s="5">
        <v>250.02</v>
      </c>
      <c r="J406" t="s">
        <v>0</v>
      </c>
      <c r="K406" s="2"/>
      <c r="L406" s="1"/>
      <c r="M406" t="str">
        <f ca="1">IF(AND(Table1[[#This Row],[Age]]&gt;17,Table1[[#This Row],[Age]]&lt;76),"1","0")</f>
        <v>0</v>
      </c>
      <c r="N406">
        <f>1</f>
        <v>1</v>
      </c>
      <c r="O406">
        <f>IF(Table1[[#This Row],[Labdate]]="",0,IF(Table1[[#This Row],[Labvalue]]="",0,1))</f>
        <v>0</v>
      </c>
      <c r="P406">
        <f>IF(YEAR(Table1[[#This Row],[Labdate]]) = 2015,1,0)</f>
        <v>0</v>
      </c>
      <c r="Q406">
        <f>IF(SUM(Table1[[#This Row],[test completed]],Table1[[#This Row],[Year 2015]])=2,1,0)</f>
        <v>0</v>
      </c>
      <c r="R406">
        <f>IF(Table1[[#This Row],[Labvalue]]&lt;8,1,0)</f>
        <v>1</v>
      </c>
      <c r="S406">
        <f>IF(SUM(Table1[[#This Row],[Tested in 2015]],Table1[[#This Row],[Less than 8.0]])=2,1,0)</f>
        <v>0</v>
      </c>
    </row>
    <row r="407" spans="1:19" x14ac:dyDescent="0.2">
      <c r="A407">
        <v>1020</v>
      </c>
      <c r="B407" t="s">
        <v>2</v>
      </c>
      <c r="C407" s="2">
        <v>26737</v>
      </c>
      <c r="D407" s="3">
        <f t="shared" ca="1" si="6"/>
        <v>50</v>
      </c>
      <c r="E407">
        <v>4</v>
      </c>
      <c r="F407">
        <v>2</v>
      </c>
      <c r="G407">
        <v>1</v>
      </c>
      <c r="H407" t="s">
        <v>1</v>
      </c>
      <c r="I407" s="5">
        <v>250.02</v>
      </c>
      <c r="J407" t="s">
        <v>0</v>
      </c>
      <c r="K407" s="2"/>
      <c r="L407" s="1"/>
      <c r="M407" t="str">
        <f ca="1">IF(AND(Table1[[#This Row],[Age]]&gt;17,Table1[[#This Row],[Age]]&lt;76),"1","0")</f>
        <v>1</v>
      </c>
      <c r="N407">
        <f>1</f>
        <v>1</v>
      </c>
      <c r="O407">
        <f>IF(Table1[[#This Row],[Labdate]]="",0,IF(Table1[[#This Row],[Labvalue]]="",0,1))</f>
        <v>0</v>
      </c>
      <c r="P407">
        <f>IF(YEAR(Table1[[#This Row],[Labdate]]) = 2015,1,0)</f>
        <v>0</v>
      </c>
      <c r="Q407">
        <f>IF(SUM(Table1[[#This Row],[test completed]],Table1[[#This Row],[Year 2015]])=2,1,0)</f>
        <v>0</v>
      </c>
      <c r="R407">
        <f>IF(Table1[[#This Row],[Labvalue]]&lt;8,1,0)</f>
        <v>1</v>
      </c>
      <c r="S407">
        <f>IF(SUM(Table1[[#This Row],[Tested in 2015]],Table1[[#This Row],[Less than 8.0]])=2,1,0)</f>
        <v>0</v>
      </c>
    </row>
    <row r="408" spans="1:19" x14ac:dyDescent="0.2">
      <c r="A408">
        <v>1024</v>
      </c>
      <c r="B408" t="s">
        <v>2</v>
      </c>
      <c r="C408" s="2">
        <v>21350</v>
      </c>
      <c r="D408" s="3">
        <f t="shared" ca="1" si="6"/>
        <v>65</v>
      </c>
      <c r="E408">
        <v>4</v>
      </c>
      <c r="F408">
        <v>2</v>
      </c>
      <c r="G408">
        <v>1</v>
      </c>
      <c r="H408" t="s">
        <v>1</v>
      </c>
      <c r="I408" s="5">
        <v>250.02</v>
      </c>
      <c r="J408" t="s">
        <v>0</v>
      </c>
      <c r="K408" s="2"/>
      <c r="L408" s="1"/>
      <c r="M408" t="str">
        <f ca="1">IF(AND(Table1[[#This Row],[Age]]&gt;17,Table1[[#This Row],[Age]]&lt;76),"1","0")</f>
        <v>1</v>
      </c>
      <c r="N408">
        <f>1</f>
        <v>1</v>
      </c>
      <c r="O408">
        <f>IF(Table1[[#This Row],[Labdate]]="",0,IF(Table1[[#This Row],[Labvalue]]="",0,1))</f>
        <v>0</v>
      </c>
      <c r="P408">
        <f>IF(YEAR(Table1[[#This Row],[Labdate]]) = 2015,1,0)</f>
        <v>0</v>
      </c>
      <c r="Q408">
        <f>IF(SUM(Table1[[#This Row],[test completed]],Table1[[#This Row],[Year 2015]])=2,1,0)</f>
        <v>0</v>
      </c>
      <c r="R408">
        <f>IF(Table1[[#This Row],[Labvalue]]&lt;8,1,0)</f>
        <v>1</v>
      </c>
      <c r="S408">
        <f>IF(SUM(Table1[[#This Row],[Tested in 2015]],Table1[[#This Row],[Less than 8.0]])=2,1,0)</f>
        <v>0</v>
      </c>
    </row>
    <row r="409" spans="1:19" x14ac:dyDescent="0.2">
      <c r="A409">
        <v>1027</v>
      </c>
      <c r="B409" t="s">
        <v>3</v>
      </c>
      <c r="C409" s="2">
        <v>19807</v>
      </c>
      <c r="D409" s="3">
        <f t="shared" ca="1" si="6"/>
        <v>69</v>
      </c>
      <c r="E409">
        <v>4</v>
      </c>
      <c r="F409">
        <v>2</v>
      </c>
      <c r="G409">
        <v>1</v>
      </c>
      <c r="H409" t="s">
        <v>1</v>
      </c>
      <c r="I409" s="5">
        <v>250.02</v>
      </c>
      <c r="J409" t="s">
        <v>0</v>
      </c>
      <c r="K409" s="2"/>
      <c r="L409" s="1"/>
      <c r="M409" t="str">
        <f ca="1">IF(AND(Table1[[#This Row],[Age]]&gt;17,Table1[[#This Row],[Age]]&lt;76),"1","0")</f>
        <v>1</v>
      </c>
      <c r="N409">
        <f>1</f>
        <v>1</v>
      </c>
      <c r="O409">
        <f>IF(Table1[[#This Row],[Labdate]]="",0,IF(Table1[[#This Row],[Labvalue]]="",0,1))</f>
        <v>0</v>
      </c>
      <c r="P409">
        <f>IF(YEAR(Table1[[#This Row],[Labdate]]) = 2015,1,0)</f>
        <v>0</v>
      </c>
      <c r="Q409">
        <f>IF(SUM(Table1[[#This Row],[test completed]],Table1[[#This Row],[Year 2015]])=2,1,0)</f>
        <v>0</v>
      </c>
      <c r="R409">
        <f>IF(Table1[[#This Row],[Labvalue]]&lt;8,1,0)</f>
        <v>1</v>
      </c>
      <c r="S409">
        <f>IF(SUM(Table1[[#This Row],[Tested in 2015]],Table1[[#This Row],[Less than 8.0]])=2,1,0)</f>
        <v>0</v>
      </c>
    </row>
    <row r="410" spans="1:19" x14ac:dyDescent="0.2">
      <c r="A410">
        <v>1031</v>
      </c>
      <c r="B410" t="s">
        <v>2</v>
      </c>
      <c r="C410" s="2">
        <v>22549</v>
      </c>
      <c r="D410" s="3">
        <f t="shared" ca="1" si="6"/>
        <v>61</v>
      </c>
      <c r="E410">
        <v>4</v>
      </c>
      <c r="F410">
        <v>2</v>
      </c>
      <c r="G410">
        <v>1</v>
      </c>
      <c r="H410" t="s">
        <v>1</v>
      </c>
      <c r="I410" s="5">
        <v>250.02</v>
      </c>
      <c r="J410" t="s">
        <v>0</v>
      </c>
      <c r="K410" s="2"/>
      <c r="L410" s="1"/>
      <c r="M410" t="str">
        <f ca="1">IF(AND(Table1[[#This Row],[Age]]&gt;17,Table1[[#This Row],[Age]]&lt;76),"1","0")</f>
        <v>1</v>
      </c>
      <c r="N410">
        <f>1</f>
        <v>1</v>
      </c>
      <c r="O410">
        <f>IF(Table1[[#This Row],[Labdate]]="",0,IF(Table1[[#This Row],[Labvalue]]="",0,1))</f>
        <v>0</v>
      </c>
      <c r="P410">
        <f>IF(YEAR(Table1[[#This Row],[Labdate]]) = 2015,1,0)</f>
        <v>0</v>
      </c>
      <c r="Q410">
        <f>IF(SUM(Table1[[#This Row],[test completed]],Table1[[#This Row],[Year 2015]])=2,1,0)</f>
        <v>0</v>
      </c>
      <c r="R410">
        <f>IF(Table1[[#This Row],[Labvalue]]&lt;8,1,0)</f>
        <v>1</v>
      </c>
      <c r="S410">
        <f>IF(SUM(Table1[[#This Row],[Tested in 2015]],Table1[[#This Row],[Less than 8.0]])=2,1,0)</f>
        <v>0</v>
      </c>
    </row>
    <row r="411" spans="1:19" x14ac:dyDescent="0.2">
      <c r="A411">
        <v>1072</v>
      </c>
      <c r="B411" t="s">
        <v>2</v>
      </c>
      <c r="C411" s="2">
        <v>12695</v>
      </c>
      <c r="D411" s="3">
        <f t="shared" ca="1" si="6"/>
        <v>88</v>
      </c>
      <c r="E411">
        <v>4</v>
      </c>
      <c r="F411">
        <v>2</v>
      </c>
      <c r="G411">
        <v>1</v>
      </c>
      <c r="H411" t="s">
        <v>1</v>
      </c>
      <c r="I411" s="5">
        <v>250.02</v>
      </c>
      <c r="J411" t="s">
        <v>0</v>
      </c>
      <c r="K411" s="2"/>
      <c r="L411" s="1"/>
      <c r="M411" t="str">
        <f ca="1">IF(AND(Table1[[#This Row],[Age]]&gt;17,Table1[[#This Row],[Age]]&lt;76),"1","0")</f>
        <v>0</v>
      </c>
      <c r="N411">
        <f>1</f>
        <v>1</v>
      </c>
      <c r="O411">
        <f>IF(Table1[[#This Row],[Labdate]]="",0,IF(Table1[[#This Row],[Labvalue]]="",0,1))</f>
        <v>0</v>
      </c>
      <c r="P411">
        <f>IF(YEAR(Table1[[#This Row],[Labdate]]) = 2015,1,0)</f>
        <v>0</v>
      </c>
      <c r="Q411">
        <f>IF(SUM(Table1[[#This Row],[test completed]],Table1[[#This Row],[Year 2015]])=2,1,0)</f>
        <v>0</v>
      </c>
      <c r="R411">
        <f>IF(Table1[[#This Row],[Labvalue]]&lt;8,1,0)</f>
        <v>1</v>
      </c>
      <c r="S411">
        <f>IF(SUM(Table1[[#This Row],[Tested in 2015]],Table1[[#This Row],[Less than 8.0]])=2,1,0)</f>
        <v>0</v>
      </c>
    </row>
    <row r="412" spans="1:19" x14ac:dyDescent="0.2">
      <c r="A412">
        <v>1073</v>
      </c>
      <c r="B412" t="s">
        <v>3</v>
      </c>
      <c r="C412" s="2">
        <v>36219</v>
      </c>
      <c r="D412" s="3">
        <f t="shared" ca="1" si="6"/>
        <v>24</v>
      </c>
      <c r="E412">
        <v>4</v>
      </c>
      <c r="F412">
        <v>2</v>
      </c>
      <c r="G412">
        <v>1</v>
      </c>
      <c r="H412" t="s">
        <v>1</v>
      </c>
      <c r="I412" s="5">
        <v>250.02</v>
      </c>
      <c r="J412" t="s">
        <v>0</v>
      </c>
      <c r="K412" s="2"/>
      <c r="L412" s="1"/>
      <c r="M412" t="str">
        <f ca="1">IF(AND(Table1[[#This Row],[Age]]&gt;17,Table1[[#This Row],[Age]]&lt;76),"1","0")</f>
        <v>1</v>
      </c>
      <c r="N412">
        <f>1</f>
        <v>1</v>
      </c>
      <c r="O412">
        <f>IF(Table1[[#This Row],[Labdate]]="",0,IF(Table1[[#This Row],[Labvalue]]="",0,1))</f>
        <v>0</v>
      </c>
      <c r="P412">
        <f>IF(YEAR(Table1[[#This Row],[Labdate]]) = 2015,1,0)</f>
        <v>0</v>
      </c>
      <c r="Q412">
        <f>IF(SUM(Table1[[#This Row],[test completed]],Table1[[#This Row],[Year 2015]])=2,1,0)</f>
        <v>0</v>
      </c>
      <c r="R412">
        <f>IF(Table1[[#This Row],[Labvalue]]&lt;8,1,0)</f>
        <v>1</v>
      </c>
      <c r="S412">
        <f>IF(SUM(Table1[[#This Row],[Tested in 2015]],Table1[[#This Row],[Less than 8.0]])=2,1,0)</f>
        <v>0</v>
      </c>
    </row>
    <row r="413" spans="1:19" x14ac:dyDescent="0.2">
      <c r="A413">
        <v>1079</v>
      </c>
      <c r="B413" t="s">
        <v>2</v>
      </c>
      <c r="C413" s="2">
        <v>29204</v>
      </c>
      <c r="D413" s="3">
        <f t="shared" ca="1" si="6"/>
        <v>43</v>
      </c>
      <c r="E413">
        <v>4</v>
      </c>
      <c r="F413">
        <v>2</v>
      </c>
      <c r="G413">
        <v>3</v>
      </c>
      <c r="H413" t="s">
        <v>4</v>
      </c>
      <c r="I413" s="5">
        <v>250.02</v>
      </c>
      <c r="J413" t="s">
        <v>0</v>
      </c>
      <c r="K413" s="2"/>
      <c r="L413" s="1"/>
      <c r="M413" t="str">
        <f ca="1">IF(AND(Table1[[#This Row],[Age]]&gt;17,Table1[[#This Row],[Age]]&lt;76),"1","0")</f>
        <v>1</v>
      </c>
      <c r="N413">
        <f>1</f>
        <v>1</v>
      </c>
      <c r="O413">
        <f>IF(Table1[[#This Row],[Labdate]]="",0,IF(Table1[[#This Row],[Labvalue]]="",0,1))</f>
        <v>0</v>
      </c>
      <c r="P413">
        <f>IF(YEAR(Table1[[#This Row],[Labdate]]) = 2015,1,0)</f>
        <v>0</v>
      </c>
      <c r="Q413">
        <f>IF(SUM(Table1[[#This Row],[test completed]],Table1[[#This Row],[Year 2015]])=2,1,0)</f>
        <v>0</v>
      </c>
      <c r="R413">
        <f>IF(Table1[[#This Row],[Labvalue]]&lt;8,1,0)</f>
        <v>1</v>
      </c>
      <c r="S413">
        <f>IF(SUM(Table1[[#This Row],[Tested in 2015]],Table1[[#This Row],[Less than 8.0]])=2,1,0)</f>
        <v>0</v>
      </c>
    </row>
    <row r="414" spans="1:19" x14ac:dyDescent="0.2">
      <c r="A414">
        <v>1087</v>
      </c>
      <c r="B414" t="s">
        <v>3</v>
      </c>
      <c r="C414" s="2">
        <v>29197</v>
      </c>
      <c r="D414" s="3">
        <f t="shared" ca="1" si="6"/>
        <v>43</v>
      </c>
      <c r="E414">
        <v>4</v>
      </c>
      <c r="F414">
        <v>2</v>
      </c>
      <c r="G414">
        <v>1</v>
      </c>
      <c r="H414" t="s">
        <v>1</v>
      </c>
      <c r="I414" s="5">
        <v>250.02</v>
      </c>
      <c r="J414" t="s">
        <v>0</v>
      </c>
      <c r="K414" s="2"/>
      <c r="L414" s="1"/>
      <c r="M414" t="str">
        <f ca="1">IF(AND(Table1[[#This Row],[Age]]&gt;17,Table1[[#This Row],[Age]]&lt;76),"1","0")</f>
        <v>1</v>
      </c>
      <c r="N414">
        <f>1</f>
        <v>1</v>
      </c>
      <c r="O414">
        <f>IF(Table1[[#This Row],[Labdate]]="",0,IF(Table1[[#This Row],[Labvalue]]="",0,1))</f>
        <v>0</v>
      </c>
      <c r="P414">
        <f>IF(YEAR(Table1[[#This Row],[Labdate]]) = 2015,1,0)</f>
        <v>0</v>
      </c>
      <c r="Q414">
        <f>IF(SUM(Table1[[#This Row],[test completed]],Table1[[#This Row],[Year 2015]])=2,1,0)</f>
        <v>0</v>
      </c>
      <c r="R414">
        <f>IF(Table1[[#This Row],[Labvalue]]&lt;8,1,0)</f>
        <v>1</v>
      </c>
      <c r="S414">
        <f>IF(SUM(Table1[[#This Row],[Tested in 2015]],Table1[[#This Row],[Less than 8.0]])=2,1,0)</f>
        <v>0</v>
      </c>
    </row>
    <row r="415" spans="1:19" x14ac:dyDescent="0.2">
      <c r="A415">
        <v>1089</v>
      </c>
      <c r="B415" t="s">
        <v>3</v>
      </c>
      <c r="C415" s="2">
        <v>39770</v>
      </c>
      <c r="D415" s="3">
        <f t="shared" ca="1" si="6"/>
        <v>14</v>
      </c>
      <c r="E415">
        <v>4</v>
      </c>
      <c r="F415">
        <v>2</v>
      </c>
      <c r="G415">
        <v>6</v>
      </c>
      <c r="H415" t="s">
        <v>7</v>
      </c>
      <c r="I415" s="5">
        <v>250.02</v>
      </c>
      <c r="J415" t="s">
        <v>0</v>
      </c>
      <c r="K415" s="2"/>
      <c r="L415" s="1"/>
      <c r="M415" t="str">
        <f ca="1">IF(AND(Table1[[#This Row],[Age]]&gt;17,Table1[[#This Row],[Age]]&lt;76),"1","0")</f>
        <v>0</v>
      </c>
      <c r="N415">
        <f>1</f>
        <v>1</v>
      </c>
      <c r="O415">
        <f>IF(Table1[[#This Row],[Labdate]]="",0,IF(Table1[[#This Row],[Labvalue]]="",0,1))</f>
        <v>0</v>
      </c>
      <c r="P415">
        <f>IF(YEAR(Table1[[#This Row],[Labdate]]) = 2015,1,0)</f>
        <v>0</v>
      </c>
      <c r="Q415">
        <f>IF(SUM(Table1[[#This Row],[test completed]],Table1[[#This Row],[Year 2015]])=2,1,0)</f>
        <v>0</v>
      </c>
      <c r="R415">
        <f>IF(Table1[[#This Row],[Labvalue]]&lt;8,1,0)</f>
        <v>1</v>
      </c>
      <c r="S415">
        <f>IF(SUM(Table1[[#This Row],[Tested in 2015]],Table1[[#This Row],[Less than 8.0]])=2,1,0)</f>
        <v>0</v>
      </c>
    </row>
    <row r="416" spans="1:19" x14ac:dyDescent="0.2">
      <c r="A416">
        <v>1112</v>
      </c>
      <c r="B416" t="s">
        <v>2</v>
      </c>
      <c r="C416" s="2">
        <v>34658</v>
      </c>
      <c r="D416" s="3">
        <f t="shared" ca="1" si="6"/>
        <v>28</v>
      </c>
      <c r="E416">
        <v>4</v>
      </c>
      <c r="F416">
        <v>2</v>
      </c>
      <c r="G416">
        <v>1</v>
      </c>
      <c r="H416" t="s">
        <v>1</v>
      </c>
      <c r="I416" s="5">
        <v>250.02</v>
      </c>
      <c r="J416" t="s">
        <v>0</v>
      </c>
      <c r="K416" s="2"/>
      <c r="L416" s="1"/>
      <c r="M416" t="str">
        <f ca="1">IF(AND(Table1[[#This Row],[Age]]&gt;17,Table1[[#This Row],[Age]]&lt;76),"1","0")</f>
        <v>1</v>
      </c>
      <c r="N416">
        <f>1</f>
        <v>1</v>
      </c>
      <c r="O416">
        <f>IF(Table1[[#This Row],[Labdate]]="",0,IF(Table1[[#This Row],[Labvalue]]="",0,1))</f>
        <v>0</v>
      </c>
      <c r="P416">
        <f>IF(YEAR(Table1[[#This Row],[Labdate]]) = 2015,1,0)</f>
        <v>0</v>
      </c>
      <c r="Q416">
        <f>IF(SUM(Table1[[#This Row],[test completed]],Table1[[#This Row],[Year 2015]])=2,1,0)</f>
        <v>0</v>
      </c>
      <c r="R416">
        <f>IF(Table1[[#This Row],[Labvalue]]&lt;8,1,0)</f>
        <v>1</v>
      </c>
      <c r="S416">
        <f>IF(SUM(Table1[[#This Row],[Tested in 2015]],Table1[[#This Row],[Less than 8.0]])=2,1,0)</f>
        <v>0</v>
      </c>
    </row>
    <row r="417" spans="1:19" x14ac:dyDescent="0.2">
      <c r="A417">
        <v>1131</v>
      </c>
      <c r="B417" t="s">
        <v>3</v>
      </c>
      <c r="C417" s="2">
        <v>10599</v>
      </c>
      <c r="D417" s="3">
        <f t="shared" ca="1" si="6"/>
        <v>94</v>
      </c>
      <c r="E417">
        <v>4</v>
      </c>
      <c r="F417">
        <v>2</v>
      </c>
      <c r="G417">
        <v>1</v>
      </c>
      <c r="H417" t="s">
        <v>1</v>
      </c>
      <c r="I417" s="5">
        <v>250.73</v>
      </c>
      <c r="J417" t="s">
        <v>0</v>
      </c>
      <c r="K417" s="2"/>
      <c r="L417" s="1"/>
      <c r="M417" t="str">
        <f ca="1">IF(AND(Table1[[#This Row],[Age]]&gt;17,Table1[[#This Row],[Age]]&lt;76),"1","0")</f>
        <v>0</v>
      </c>
      <c r="N417">
        <f>1</f>
        <v>1</v>
      </c>
      <c r="O417">
        <f>IF(Table1[[#This Row],[Labdate]]="",0,IF(Table1[[#This Row],[Labvalue]]="",0,1))</f>
        <v>0</v>
      </c>
      <c r="P417">
        <f>IF(YEAR(Table1[[#This Row],[Labdate]]) = 2015,1,0)</f>
        <v>0</v>
      </c>
      <c r="Q417">
        <f>IF(SUM(Table1[[#This Row],[test completed]],Table1[[#This Row],[Year 2015]])=2,1,0)</f>
        <v>0</v>
      </c>
      <c r="R417">
        <f>IF(Table1[[#This Row],[Labvalue]]&lt;8,1,0)</f>
        <v>1</v>
      </c>
      <c r="S417">
        <f>IF(SUM(Table1[[#This Row],[Tested in 2015]],Table1[[#This Row],[Less than 8.0]])=2,1,0)</f>
        <v>0</v>
      </c>
    </row>
    <row r="418" spans="1:19" x14ac:dyDescent="0.2">
      <c r="A418">
        <v>1132</v>
      </c>
      <c r="B418" t="s">
        <v>3</v>
      </c>
      <c r="C418" s="2">
        <v>25554</v>
      </c>
      <c r="D418" s="3">
        <f t="shared" ca="1" si="6"/>
        <v>53</v>
      </c>
      <c r="E418">
        <v>4</v>
      </c>
      <c r="F418">
        <v>2</v>
      </c>
      <c r="G418">
        <v>1</v>
      </c>
      <c r="H418" t="s">
        <v>1</v>
      </c>
      <c r="I418" s="5">
        <v>250.02</v>
      </c>
      <c r="J418" t="s">
        <v>0</v>
      </c>
      <c r="K418" s="2"/>
      <c r="L418" s="1"/>
      <c r="M418" t="str">
        <f ca="1">IF(AND(Table1[[#This Row],[Age]]&gt;17,Table1[[#This Row],[Age]]&lt;76),"1","0")</f>
        <v>1</v>
      </c>
      <c r="N418">
        <f>1</f>
        <v>1</v>
      </c>
      <c r="O418">
        <f>IF(Table1[[#This Row],[Labdate]]="",0,IF(Table1[[#This Row],[Labvalue]]="",0,1))</f>
        <v>0</v>
      </c>
      <c r="P418">
        <f>IF(YEAR(Table1[[#This Row],[Labdate]]) = 2015,1,0)</f>
        <v>0</v>
      </c>
      <c r="Q418">
        <f>IF(SUM(Table1[[#This Row],[test completed]],Table1[[#This Row],[Year 2015]])=2,1,0)</f>
        <v>0</v>
      </c>
      <c r="R418">
        <f>IF(Table1[[#This Row],[Labvalue]]&lt;8,1,0)</f>
        <v>1</v>
      </c>
      <c r="S418">
        <f>IF(SUM(Table1[[#This Row],[Tested in 2015]],Table1[[#This Row],[Less than 8.0]])=2,1,0)</f>
        <v>0</v>
      </c>
    </row>
    <row r="419" spans="1:19" x14ac:dyDescent="0.2">
      <c r="A419">
        <v>1155</v>
      </c>
      <c r="B419" t="s">
        <v>2</v>
      </c>
      <c r="C419" s="2">
        <v>25047</v>
      </c>
      <c r="D419" s="3">
        <f t="shared" ca="1" si="6"/>
        <v>54</v>
      </c>
      <c r="E419">
        <v>4</v>
      </c>
      <c r="F419">
        <v>2</v>
      </c>
      <c r="G419">
        <v>1</v>
      </c>
      <c r="H419" t="s">
        <v>1</v>
      </c>
      <c r="I419" s="5">
        <v>250.02</v>
      </c>
      <c r="J419" t="s">
        <v>0</v>
      </c>
      <c r="K419" s="2"/>
      <c r="L419" s="1"/>
      <c r="M419" t="str">
        <f ca="1">IF(AND(Table1[[#This Row],[Age]]&gt;17,Table1[[#This Row],[Age]]&lt;76),"1","0")</f>
        <v>1</v>
      </c>
      <c r="N419">
        <f>1</f>
        <v>1</v>
      </c>
      <c r="O419">
        <f>IF(Table1[[#This Row],[Labdate]]="",0,IF(Table1[[#This Row],[Labvalue]]="",0,1))</f>
        <v>0</v>
      </c>
      <c r="P419">
        <f>IF(YEAR(Table1[[#This Row],[Labdate]]) = 2015,1,0)</f>
        <v>0</v>
      </c>
      <c r="Q419">
        <f>IF(SUM(Table1[[#This Row],[test completed]],Table1[[#This Row],[Year 2015]])=2,1,0)</f>
        <v>0</v>
      </c>
      <c r="R419">
        <f>IF(Table1[[#This Row],[Labvalue]]&lt;8,1,0)</f>
        <v>1</v>
      </c>
      <c r="S419">
        <f>IF(SUM(Table1[[#This Row],[Tested in 2015]],Table1[[#This Row],[Less than 8.0]])=2,1,0)</f>
        <v>0</v>
      </c>
    </row>
    <row r="420" spans="1:19" x14ac:dyDescent="0.2">
      <c r="A420">
        <v>1169</v>
      </c>
      <c r="B420" t="s">
        <v>2</v>
      </c>
      <c r="C420" s="2">
        <v>19144</v>
      </c>
      <c r="D420" s="3">
        <f t="shared" ca="1" si="6"/>
        <v>71</v>
      </c>
      <c r="E420">
        <v>4</v>
      </c>
      <c r="F420">
        <v>2</v>
      </c>
      <c r="G420">
        <v>1</v>
      </c>
      <c r="H420" t="s">
        <v>1</v>
      </c>
      <c r="I420" s="5">
        <v>250.02</v>
      </c>
      <c r="J420" t="s">
        <v>0</v>
      </c>
      <c r="K420" s="2"/>
      <c r="L420" s="1"/>
      <c r="M420" t="str">
        <f ca="1">IF(AND(Table1[[#This Row],[Age]]&gt;17,Table1[[#This Row],[Age]]&lt;76),"1","0")</f>
        <v>1</v>
      </c>
      <c r="N420">
        <f>1</f>
        <v>1</v>
      </c>
      <c r="O420">
        <f>IF(Table1[[#This Row],[Labdate]]="",0,IF(Table1[[#This Row],[Labvalue]]="",0,1))</f>
        <v>0</v>
      </c>
      <c r="P420">
        <f>IF(YEAR(Table1[[#This Row],[Labdate]]) = 2015,1,0)</f>
        <v>0</v>
      </c>
      <c r="Q420">
        <f>IF(SUM(Table1[[#This Row],[test completed]],Table1[[#This Row],[Year 2015]])=2,1,0)</f>
        <v>0</v>
      </c>
      <c r="R420">
        <f>IF(Table1[[#This Row],[Labvalue]]&lt;8,1,0)</f>
        <v>1</v>
      </c>
      <c r="S420">
        <f>IF(SUM(Table1[[#This Row],[Tested in 2015]],Table1[[#This Row],[Less than 8.0]])=2,1,0)</f>
        <v>0</v>
      </c>
    </row>
    <row r="421" spans="1:19" x14ac:dyDescent="0.2">
      <c r="A421">
        <v>1174</v>
      </c>
      <c r="B421" t="s">
        <v>3</v>
      </c>
      <c r="C421" s="2">
        <v>25908</v>
      </c>
      <c r="D421" s="3">
        <f t="shared" ca="1" si="6"/>
        <v>52</v>
      </c>
      <c r="E421">
        <v>4</v>
      </c>
      <c r="F421">
        <v>2</v>
      </c>
      <c r="G421">
        <v>1</v>
      </c>
      <c r="H421" t="s">
        <v>1</v>
      </c>
      <c r="I421" s="5">
        <v>250.02</v>
      </c>
      <c r="J421" t="s">
        <v>0</v>
      </c>
      <c r="K421" s="2"/>
      <c r="L421" s="1"/>
      <c r="M421" t="str">
        <f ca="1">IF(AND(Table1[[#This Row],[Age]]&gt;17,Table1[[#This Row],[Age]]&lt;76),"1","0")</f>
        <v>1</v>
      </c>
      <c r="N421">
        <f>1</f>
        <v>1</v>
      </c>
      <c r="O421">
        <f>IF(Table1[[#This Row],[Labdate]]="",0,IF(Table1[[#This Row],[Labvalue]]="",0,1))</f>
        <v>0</v>
      </c>
      <c r="P421">
        <f>IF(YEAR(Table1[[#This Row],[Labdate]]) = 2015,1,0)</f>
        <v>0</v>
      </c>
      <c r="Q421">
        <f>IF(SUM(Table1[[#This Row],[test completed]],Table1[[#This Row],[Year 2015]])=2,1,0)</f>
        <v>0</v>
      </c>
      <c r="R421">
        <f>IF(Table1[[#This Row],[Labvalue]]&lt;8,1,0)</f>
        <v>1</v>
      </c>
      <c r="S421">
        <f>IF(SUM(Table1[[#This Row],[Tested in 2015]],Table1[[#This Row],[Less than 8.0]])=2,1,0)</f>
        <v>0</v>
      </c>
    </row>
    <row r="422" spans="1:19" x14ac:dyDescent="0.2">
      <c r="A422">
        <v>1192</v>
      </c>
      <c r="B422" t="s">
        <v>2</v>
      </c>
      <c r="C422" s="2">
        <v>39512</v>
      </c>
      <c r="D422" s="3">
        <f t="shared" ca="1" si="6"/>
        <v>15</v>
      </c>
      <c r="E422">
        <v>4</v>
      </c>
      <c r="F422">
        <v>2</v>
      </c>
      <c r="G422">
        <v>1</v>
      </c>
      <c r="H422" t="s">
        <v>1</v>
      </c>
      <c r="I422" s="5">
        <v>250.02</v>
      </c>
      <c r="J422" t="s">
        <v>0</v>
      </c>
      <c r="K422" s="2">
        <v>42357</v>
      </c>
      <c r="L422" s="1">
        <v>5.8741016387939453</v>
      </c>
      <c r="M422" t="str">
        <f ca="1">IF(AND(Table1[[#This Row],[Age]]&gt;17,Table1[[#This Row],[Age]]&lt;76),"1","0")</f>
        <v>0</v>
      </c>
      <c r="N422">
        <f>1</f>
        <v>1</v>
      </c>
      <c r="O422">
        <f>IF(Table1[[#This Row],[Labdate]]="",0,IF(Table1[[#This Row],[Labvalue]]="",0,1))</f>
        <v>1</v>
      </c>
      <c r="P422">
        <f>IF(YEAR(Table1[[#This Row],[Labdate]]) = 2015,1,0)</f>
        <v>1</v>
      </c>
      <c r="Q422">
        <f>IF(SUM(Table1[[#This Row],[test completed]],Table1[[#This Row],[Year 2015]])=2,1,0)</f>
        <v>1</v>
      </c>
      <c r="R422">
        <f>IF(Table1[[#This Row],[Labvalue]]&lt;8,1,0)</f>
        <v>1</v>
      </c>
      <c r="S422">
        <f>IF(SUM(Table1[[#This Row],[Tested in 2015]],Table1[[#This Row],[Less than 8.0]])=2,1,0)</f>
        <v>1</v>
      </c>
    </row>
    <row r="423" spans="1:19" x14ac:dyDescent="0.2">
      <c r="A423">
        <v>1239</v>
      </c>
      <c r="B423" t="s">
        <v>3</v>
      </c>
      <c r="C423" s="2">
        <v>20947</v>
      </c>
      <c r="D423" s="3">
        <f t="shared" ca="1" si="6"/>
        <v>66</v>
      </c>
      <c r="E423">
        <v>4</v>
      </c>
      <c r="F423">
        <v>2</v>
      </c>
      <c r="G423">
        <v>1</v>
      </c>
      <c r="H423" t="s">
        <v>1</v>
      </c>
      <c r="I423" s="5">
        <v>250.02</v>
      </c>
      <c r="J423" t="s">
        <v>0</v>
      </c>
      <c r="K423" s="2">
        <v>42297</v>
      </c>
      <c r="L423" s="1">
        <v>8.5111474990844727</v>
      </c>
      <c r="M423" t="str">
        <f ca="1">IF(AND(Table1[[#This Row],[Age]]&gt;17,Table1[[#This Row],[Age]]&lt;76),"1","0")</f>
        <v>1</v>
      </c>
      <c r="N423">
        <f>1</f>
        <v>1</v>
      </c>
      <c r="O423">
        <f>IF(Table1[[#This Row],[Labdate]]="",0,IF(Table1[[#This Row],[Labvalue]]="",0,1))</f>
        <v>1</v>
      </c>
      <c r="P423">
        <f>IF(YEAR(Table1[[#This Row],[Labdate]]) = 2015,1,0)</f>
        <v>1</v>
      </c>
      <c r="Q423">
        <f>IF(SUM(Table1[[#This Row],[test completed]],Table1[[#This Row],[Year 2015]])=2,1,0)</f>
        <v>1</v>
      </c>
      <c r="R423">
        <f>IF(Table1[[#This Row],[Labvalue]]&lt;8,1,0)</f>
        <v>0</v>
      </c>
      <c r="S423">
        <f>IF(SUM(Table1[[#This Row],[Tested in 2015]],Table1[[#This Row],[Less than 8.0]])=2,1,0)</f>
        <v>0</v>
      </c>
    </row>
    <row r="424" spans="1:19" x14ac:dyDescent="0.2">
      <c r="A424">
        <v>1243</v>
      </c>
      <c r="B424" t="s">
        <v>3</v>
      </c>
      <c r="C424" s="2">
        <v>28567</v>
      </c>
      <c r="D424" s="3">
        <f t="shared" ca="1" si="6"/>
        <v>45</v>
      </c>
      <c r="E424">
        <v>4</v>
      </c>
      <c r="F424">
        <v>2</v>
      </c>
      <c r="G424">
        <v>7</v>
      </c>
      <c r="H424" t="s">
        <v>8</v>
      </c>
      <c r="I424" s="5">
        <v>250.02</v>
      </c>
      <c r="J424" t="s">
        <v>0</v>
      </c>
      <c r="K424" s="2"/>
      <c r="L424" s="1"/>
      <c r="M424" t="str">
        <f ca="1">IF(AND(Table1[[#This Row],[Age]]&gt;17,Table1[[#This Row],[Age]]&lt;76),"1","0")</f>
        <v>1</v>
      </c>
      <c r="N424">
        <f>1</f>
        <v>1</v>
      </c>
      <c r="O424">
        <f>IF(Table1[[#This Row],[Labdate]]="",0,IF(Table1[[#This Row],[Labvalue]]="",0,1))</f>
        <v>0</v>
      </c>
      <c r="P424">
        <f>IF(YEAR(Table1[[#This Row],[Labdate]]) = 2015,1,0)</f>
        <v>0</v>
      </c>
      <c r="Q424">
        <f>IF(SUM(Table1[[#This Row],[test completed]],Table1[[#This Row],[Year 2015]])=2,1,0)</f>
        <v>0</v>
      </c>
      <c r="R424">
        <f>IF(Table1[[#This Row],[Labvalue]]&lt;8,1,0)</f>
        <v>1</v>
      </c>
      <c r="S424">
        <f>IF(SUM(Table1[[#This Row],[Tested in 2015]],Table1[[#This Row],[Less than 8.0]])=2,1,0)</f>
        <v>0</v>
      </c>
    </row>
    <row r="425" spans="1:19" x14ac:dyDescent="0.2">
      <c r="A425">
        <v>1263</v>
      </c>
      <c r="B425" t="s">
        <v>2</v>
      </c>
      <c r="C425" s="2">
        <v>10549</v>
      </c>
      <c r="D425" s="3">
        <f t="shared" ca="1" si="6"/>
        <v>94</v>
      </c>
      <c r="E425">
        <v>4</v>
      </c>
      <c r="F425">
        <v>2</v>
      </c>
      <c r="G425">
        <v>1</v>
      </c>
      <c r="H425" t="s">
        <v>1</v>
      </c>
      <c r="I425" s="5">
        <v>250.73</v>
      </c>
      <c r="J425" t="s">
        <v>0</v>
      </c>
      <c r="M425" t="str">
        <f ca="1">IF(AND(Table1[[#This Row],[Age]]&gt;17,Table1[[#This Row],[Age]]&lt;76),"1","0")</f>
        <v>0</v>
      </c>
      <c r="N425">
        <f>1</f>
        <v>1</v>
      </c>
      <c r="O425">
        <f>IF(Table1[[#This Row],[Labdate]]="",0,IF(Table1[[#This Row],[Labvalue]]="",0,1))</f>
        <v>0</v>
      </c>
      <c r="P425">
        <f>IF(YEAR(Table1[[#This Row],[Labdate]]) = 2015,1,0)</f>
        <v>0</v>
      </c>
      <c r="Q425">
        <f>IF(SUM(Table1[[#This Row],[test completed]],Table1[[#This Row],[Year 2015]])=2,1,0)</f>
        <v>0</v>
      </c>
      <c r="R425">
        <f>IF(Table1[[#This Row],[Labvalue]]&lt;8,1,0)</f>
        <v>1</v>
      </c>
      <c r="S425">
        <f>IF(SUM(Table1[[#This Row],[Tested in 2015]],Table1[[#This Row],[Less than 8.0]])=2,1,0)</f>
        <v>0</v>
      </c>
    </row>
    <row r="426" spans="1:19" x14ac:dyDescent="0.2">
      <c r="A426">
        <v>1296</v>
      </c>
      <c r="B426" t="s">
        <v>2</v>
      </c>
      <c r="C426" s="2">
        <v>39124</v>
      </c>
      <c r="D426" s="3">
        <f t="shared" ca="1" si="6"/>
        <v>16</v>
      </c>
      <c r="E426">
        <v>4</v>
      </c>
      <c r="F426">
        <v>2</v>
      </c>
      <c r="G426">
        <v>1</v>
      </c>
      <c r="H426" t="s">
        <v>1</v>
      </c>
      <c r="I426" s="5">
        <v>250.02</v>
      </c>
      <c r="J426" t="s">
        <v>0</v>
      </c>
      <c r="K426" s="2">
        <v>41723</v>
      </c>
      <c r="L426" s="1">
        <v>7.6516528129577637</v>
      </c>
      <c r="M426" t="str">
        <f ca="1">IF(AND(Table1[[#This Row],[Age]]&gt;17,Table1[[#This Row],[Age]]&lt;76),"1","0")</f>
        <v>0</v>
      </c>
      <c r="N426">
        <f>1</f>
        <v>1</v>
      </c>
      <c r="O426">
        <f>IF(Table1[[#This Row],[Labdate]]="",0,IF(Table1[[#This Row],[Labvalue]]="",0,1))</f>
        <v>1</v>
      </c>
      <c r="P426">
        <f>IF(YEAR(Table1[[#This Row],[Labdate]]) = 2015,1,0)</f>
        <v>0</v>
      </c>
      <c r="Q426">
        <f>IF(SUM(Table1[[#This Row],[test completed]],Table1[[#This Row],[Year 2015]])=2,1,0)</f>
        <v>0</v>
      </c>
      <c r="R426">
        <f>IF(Table1[[#This Row],[Labvalue]]&lt;8,1,0)</f>
        <v>1</v>
      </c>
      <c r="S426">
        <f>IF(SUM(Table1[[#This Row],[Tested in 2015]],Table1[[#This Row],[Less than 8.0]])=2,1,0)</f>
        <v>0</v>
      </c>
    </row>
    <row r="427" spans="1:19" x14ac:dyDescent="0.2">
      <c r="A427">
        <v>1301</v>
      </c>
      <c r="B427" t="s">
        <v>3</v>
      </c>
      <c r="C427" s="2">
        <v>37456</v>
      </c>
      <c r="D427" s="3">
        <f t="shared" ca="1" si="6"/>
        <v>20</v>
      </c>
      <c r="E427">
        <v>4</v>
      </c>
      <c r="F427">
        <v>2</v>
      </c>
      <c r="G427">
        <v>1</v>
      </c>
      <c r="H427" t="s">
        <v>1</v>
      </c>
      <c r="I427" s="5">
        <v>250.02</v>
      </c>
      <c r="J427" t="s">
        <v>0</v>
      </c>
      <c r="K427" s="2">
        <v>42173</v>
      </c>
      <c r="L427" s="1">
        <v>8.9799661636352539</v>
      </c>
      <c r="M427" t="str">
        <f ca="1">IF(AND(Table1[[#This Row],[Age]]&gt;17,Table1[[#This Row],[Age]]&lt;76),"1","0")</f>
        <v>1</v>
      </c>
      <c r="N427">
        <f>1</f>
        <v>1</v>
      </c>
      <c r="O427">
        <f>IF(Table1[[#This Row],[Labdate]]="",0,IF(Table1[[#This Row],[Labvalue]]="",0,1))</f>
        <v>1</v>
      </c>
      <c r="P427">
        <f>IF(YEAR(Table1[[#This Row],[Labdate]]) = 2015,1,0)</f>
        <v>1</v>
      </c>
      <c r="Q427">
        <f>IF(SUM(Table1[[#This Row],[test completed]],Table1[[#This Row],[Year 2015]])=2,1,0)</f>
        <v>1</v>
      </c>
      <c r="R427">
        <f>IF(Table1[[#This Row],[Labvalue]]&lt;8,1,0)</f>
        <v>0</v>
      </c>
      <c r="S427">
        <f>IF(SUM(Table1[[#This Row],[Tested in 2015]],Table1[[#This Row],[Less than 8.0]])=2,1,0)</f>
        <v>0</v>
      </c>
    </row>
    <row r="428" spans="1:19" x14ac:dyDescent="0.2">
      <c r="A428">
        <v>1322</v>
      </c>
      <c r="B428" t="s">
        <v>3</v>
      </c>
      <c r="C428" s="2">
        <v>30425</v>
      </c>
      <c r="D428" s="3">
        <f t="shared" ca="1" si="6"/>
        <v>40</v>
      </c>
      <c r="E428">
        <v>4</v>
      </c>
      <c r="F428">
        <v>2</v>
      </c>
      <c r="G428">
        <v>1</v>
      </c>
      <c r="H428" t="s">
        <v>1</v>
      </c>
      <c r="I428" s="5">
        <v>250.02</v>
      </c>
      <c r="J428" t="s">
        <v>0</v>
      </c>
      <c r="K428" s="2">
        <v>41846</v>
      </c>
      <c r="L428" s="1">
        <v>8.2037506103515625</v>
      </c>
      <c r="M428" t="str">
        <f ca="1">IF(AND(Table1[[#This Row],[Age]]&gt;17,Table1[[#This Row],[Age]]&lt;76),"1","0")</f>
        <v>1</v>
      </c>
      <c r="N428">
        <f>1</f>
        <v>1</v>
      </c>
      <c r="O428">
        <f>IF(Table1[[#This Row],[Labdate]]="",0,IF(Table1[[#This Row],[Labvalue]]="",0,1))</f>
        <v>1</v>
      </c>
      <c r="P428">
        <f>IF(YEAR(Table1[[#This Row],[Labdate]]) = 2015,1,0)</f>
        <v>0</v>
      </c>
      <c r="Q428">
        <f>IF(SUM(Table1[[#This Row],[test completed]],Table1[[#This Row],[Year 2015]])=2,1,0)</f>
        <v>0</v>
      </c>
      <c r="R428">
        <f>IF(Table1[[#This Row],[Labvalue]]&lt;8,1,0)</f>
        <v>0</v>
      </c>
      <c r="S428">
        <f>IF(SUM(Table1[[#This Row],[Tested in 2015]],Table1[[#This Row],[Less than 8.0]])=2,1,0)</f>
        <v>0</v>
      </c>
    </row>
    <row r="429" spans="1:19" x14ac:dyDescent="0.2">
      <c r="A429">
        <v>1325</v>
      </c>
      <c r="B429" t="s">
        <v>3</v>
      </c>
      <c r="C429" s="2">
        <v>31507</v>
      </c>
      <c r="D429" s="3">
        <f t="shared" ca="1" si="6"/>
        <v>37</v>
      </c>
      <c r="E429">
        <v>4</v>
      </c>
      <c r="F429">
        <v>2</v>
      </c>
      <c r="G429">
        <v>2</v>
      </c>
      <c r="H429" t="s">
        <v>6</v>
      </c>
      <c r="I429" s="5">
        <v>250.4</v>
      </c>
      <c r="J429" t="s">
        <v>0</v>
      </c>
      <c r="K429" s="2">
        <v>42148</v>
      </c>
      <c r="L429" s="1">
        <v>7.188042163848877</v>
      </c>
      <c r="M429" t="str">
        <f ca="1">IF(AND(Table1[[#This Row],[Age]]&gt;17,Table1[[#This Row],[Age]]&lt;76),"1","0")</f>
        <v>1</v>
      </c>
      <c r="N429">
        <f>1</f>
        <v>1</v>
      </c>
      <c r="O429">
        <f>IF(Table1[[#This Row],[Labdate]]="",0,IF(Table1[[#This Row],[Labvalue]]="",0,1))</f>
        <v>1</v>
      </c>
      <c r="P429">
        <f>IF(YEAR(Table1[[#This Row],[Labdate]]) = 2015,1,0)</f>
        <v>1</v>
      </c>
      <c r="Q429">
        <f>IF(SUM(Table1[[#This Row],[test completed]],Table1[[#This Row],[Year 2015]])=2,1,0)</f>
        <v>1</v>
      </c>
      <c r="R429">
        <f>IF(Table1[[#This Row],[Labvalue]]&lt;8,1,0)</f>
        <v>1</v>
      </c>
      <c r="S429">
        <f>IF(SUM(Table1[[#This Row],[Tested in 2015]],Table1[[#This Row],[Less than 8.0]])=2,1,0)</f>
        <v>1</v>
      </c>
    </row>
    <row r="430" spans="1:19" x14ac:dyDescent="0.2">
      <c r="A430">
        <v>1329</v>
      </c>
      <c r="B430" t="s">
        <v>3</v>
      </c>
      <c r="C430" s="2">
        <v>38410</v>
      </c>
      <c r="D430" s="3">
        <f t="shared" ca="1" si="6"/>
        <v>18</v>
      </c>
      <c r="E430">
        <v>4</v>
      </c>
      <c r="F430">
        <v>2</v>
      </c>
      <c r="G430">
        <v>1</v>
      </c>
      <c r="H430" t="s">
        <v>1</v>
      </c>
      <c r="I430" s="5">
        <v>250.02</v>
      </c>
      <c r="J430" t="s">
        <v>0</v>
      </c>
      <c r="K430" s="2">
        <v>41732</v>
      </c>
      <c r="L430" s="1">
        <v>6.0425605773925781</v>
      </c>
      <c r="M430" t="str">
        <f ca="1">IF(AND(Table1[[#This Row],[Age]]&gt;17,Table1[[#This Row],[Age]]&lt;76),"1","0")</f>
        <v>1</v>
      </c>
      <c r="N430">
        <f>1</f>
        <v>1</v>
      </c>
      <c r="O430">
        <f>IF(Table1[[#This Row],[Labdate]]="",0,IF(Table1[[#This Row],[Labvalue]]="",0,1))</f>
        <v>1</v>
      </c>
      <c r="P430">
        <f>IF(YEAR(Table1[[#This Row],[Labdate]]) = 2015,1,0)</f>
        <v>0</v>
      </c>
      <c r="Q430">
        <f>IF(SUM(Table1[[#This Row],[test completed]],Table1[[#This Row],[Year 2015]])=2,1,0)</f>
        <v>0</v>
      </c>
      <c r="R430">
        <f>IF(Table1[[#This Row],[Labvalue]]&lt;8,1,0)</f>
        <v>1</v>
      </c>
      <c r="S430">
        <f>IF(SUM(Table1[[#This Row],[Tested in 2015]],Table1[[#This Row],[Less than 8.0]])=2,1,0)</f>
        <v>0</v>
      </c>
    </row>
    <row r="431" spans="1:19" x14ac:dyDescent="0.2">
      <c r="A431">
        <v>1332</v>
      </c>
      <c r="B431" t="s">
        <v>3</v>
      </c>
      <c r="C431" s="2">
        <v>15715</v>
      </c>
      <c r="D431" s="3">
        <f t="shared" ca="1" si="6"/>
        <v>80</v>
      </c>
      <c r="E431">
        <v>4</v>
      </c>
      <c r="F431">
        <v>2</v>
      </c>
      <c r="G431">
        <v>1</v>
      </c>
      <c r="H431" t="s">
        <v>1</v>
      </c>
      <c r="I431" s="5">
        <v>250.02</v>
      </c>
      <c r="J431" t="s">
        <v>0</v>
      </c>
      <c r="K431" s="2">
        <v>41841</v>
      </c>
      <c r="L431" s="1">
        <v>6.8246588706970215</v>
      </c>
      <c r="M431" t="str">
        <f ca="1">IF(AND(Table1[[#This Row],[Age]]&gt;17,Table1[[#This Row],[Age]]&lt;76),"1","0")</f>
        <v>0</v>
      </c>
      <c r="N431">
        <f>1</f>
        <v>1</v>
      </c>
      <c r="O431">
        <f>IF(Table1[[#This Row],[Labdate]]="",0,IF(Table1[[#This Row],[Labvalue]]="",0,1))</f>
        <v>1</v>
      </c>
      <c r="P431">
        <f>IF(YEAR(Table1[[#This Row],[Labdate]]) = 2015,1,0)</f>
        <v>0</v>
      </c>
      <c r="Q431">
        <f>IF(SUM(Table1[[#This Row],[test completed]],Table1[[#This Row],[Year 2015]])=2,1,0)</f>
        <v>0</v>
      </c>
      <c r="R431">
        <f>IF(Table1[[#This Row],[Labvalue]]&lt;8,1,0)</f>
        <v>1</v>
      </c>
      <c r="S431">
        <f>IF(SUM(Table1[[#This Row],[Tested in 2015]],Table1[[#This Row],[Less than 8.0]])=2,1,0)</f>
        <v>0</v>
      </c>
    </row>
    <row r="432" spans="1:19" x14ac:dyDescent="0.2">
      <c r="A432">
        <v>1345</v>
      </c>
      <c r="B432" t="s">
        <v>2</v>
      </c>
      <c r="C432" s="2">
        <v>9398</v>
      </c>
      <c r="D432" s="3">
        <f t="shared" ca="1" si="6"/>
        <v>97</v>
      </c>
      <c r="E432">
        <v>4</v>
      </c>
      <c r="F432">
        <v>2</v>
      </c>
      <c r="G432">
        <v>3</v>
      </c>
      <c r="H432" t="s">
        <v>4</v>
      </c>
      <c r="I432" s="5">
        <v>250.73</v>
      </c>
      <c r="J432" t="s">
        <v>0</v>
      </c>
      <c r="M432" t="str">
        <f ca="1">IF(AND(Table1[[#This Row],[Age]]&gt;17,Table1[[#This Row],[Age]]&lt;76),"1","0")</f>
        <v>0</v>
      </c>
      <c r="N432">
        <f>1</f>
        <v>1</v>
      </c>
      <c r="O432">
        <f>IF(Table1[[#This Row],[Labdate]]="",0,IF(Table1[[#This Row],[Labvalue]]="",0,1))</f>
        <v>0</v>
      </c>
      <c r="P432">
        <f>IF(YEAR(Table1[[#This Row],[Labdate]]) = 2015,1,0)</f>
        <v>0</v>
      </c>
      <c r="Q432">
        <f>IF(SUM(Table1[[#This Row],[test completed]],Table1[[#This Row],[Year 2015]])=2,1,0)</f>
        <v>0</v>
      </c>
      <c r="R432">
        <f>IF(Table1[[#This Row],[Labvalue]]&lt;8,1,0)</f>
        <v>1</v>
      </c>
      <c r="S432">
        <f>IF(SUM(Table1[[#This Row],[Tested in 2015]],Table1[[#This Row],[Less than 8.0]])=2,1,0)</f>
        <v>0</v>
      </c>
    </row>
    <row r="433" spans="1:19" x14ac:dyDescent="0.2">
      <c r="A433">
        <v>1350</v>
      </c>
      <c r="B433" t="s">
        <v>2</v>
      </c>
      <c r="C433" s="2">
        <v>10699</v>
      </c>
      <c r="D433" s="3">
        <f t="shared" ca="1" si="6"/>
        <v>94</v>
      </c>
      <c r="E433">
        <v>4</v>
      </c>
      <c r="F433">
        <v>2</v>
      </c>
      <c r="G433">
        <v>3</v>
      </c>
      <c r="H433" t="s">
        <v>4</v>
      </c>
      <c r="I433" s="5">
        <v>250.73</v>
      </c>
      <c r="J433" t="s">
        <v>0</v>
      </c>
      <c r="M433" t="str">
        <f ca="1">IF(AND(Table1[[#This Row],[Age]]&gt;17,Table1[[#This Row],[Age]]&lt;76),"1","0")</f>
        <v>0</v>
      </c>
      <c r="N433">
        <f>1</f>
        <v>1</v>
      </c>
      <c r="O433">
        <f>IF(Table1[[#This Row],[Labdate]]="",0,IF(Table1[[#This Row],[Labvalue]]="",0,1))</f>
        <v>0</v>
      </c>
      <c r="P433">
        <f>IF(YEAR(Table1[[#This Row],[Labdate]]) = 2015,1,0)</f>
        <v>0</v>
      </c>
      <c r="Q433">
        <f>IF(SUM(Table1[[#This Row],[test completed]],Table1[[#This Row],[Year 2015]])=2,1,0)</f>
        <v>0</v>
      </c>
      <c r="R433">
        <f>IF(Table1[[#This Row],[Labvalue]]&lt;8,1,0)</f>
        <v>1</v>
      </c>
      <c r="S433">
        <f>IF(SUM(Table1[[#This Row],[Tested in 2015]],Table1[[#This Row],[Less than 8.0]])=2,1,0)</f>
        <v>0</v>
      </c>
    </row>
    <row r="434" spans="1:19" x14ac:dyDescent="0.2">
      <c r="A434">
        <v>1351</v>
      </c>
      <c r="B434" t="s">
        <v>2</v>
      </c>
      <c r="C434" s="2">
        <v>23043</v>
      </c>
      <c r="D434" s="3">
        <f t="shared" ca="1" si="6"/>
        <v>60</v>
      </c>
      <c r="E434">
        <v>4</v>
      </c>
      <c r="F434">
        <v>2</v>
      </c>
      <c r="G434">
        <v>1</v>
      </c>
      <c r="H434" t="s">
        <v>1</v>
      </c>
      <c r="I434" s="5">
        <v>250.02</v>
      </c>
      <c r="J434" t="s">
        <v>0</v>
      </c>
      <c r="K434" s="2">
        <v>41730</v>
      </c>
      <c r="L434" s="1">
        <v>7.2124752998352051</v>
      </c>
      <c r="M434" t="str">
        <f ca="1">IF(AND(Table1[[#This Row],[Age]]&gt;17,Table1[[#This Row],[Age]]&lt;76),"1","0")</f>
        <v>1</v>
      </c>
      <c r="N434">
        <f>1</f>
        <v>1</v>
      </c>
      <c r="O434">
        <f>IF(Table1[[#This Row],[Labdate]]="",0,IF(Table1[[#This Row],[Labvalue]]="",0,1))</f>
        <v>1</v>
      </c>
      <c r="P434">
        <f>IF(YEAR(Table1[[#This Row],[Labdate]]) = 2015,1,0)</f>
        <v>0</v>
      </c>
      <c r="Q434">
        <f>IF(SUM(Table1[[#This Row],[test completed]],Table1[[#This Row],[Year 2015]])=2,1,0)</f>
        <v>0</v>
      </c>
      <c r="R434">
        <f>IF(Table1[[#This Row],[Labvalue]]&lt;8,1,0)</f>
        <v>1</v>
      </c>
      <c r="S434">
        <f>IF(SUM(Table1[[#This Row],[Tested in 2015]],Table1[[#This Row],[Less than 8.0]])=2,1,0)</f>
        <v>0</v>
      </c>
    </row>
    <row r="435" spans="1:19" x14ac:dyDescent="0.2">
      <c r="A435">
        <v>1357</v>
      </c>
      <c r="B435" t="s">
        <v>3</v>
      </c>
      <c r="C435" s="2">
        <v>28234</v>
      </c>
      <c r="D435" s="3">
        <f t="shared" ca="1" si="6"/>
        <v>46</v>
      </c>
      <c r="E435">
        <v>4</v>
      </c>
      <c r="F435">
        <v>2</v>
      </c>
      <c r="G435">
        <v>1</v>
      </c>
      <c r="H435" t="s">
        <v>1</v>
      </c>
      <c r="I435" s="5">
        <v>250.02</v>
      </c>
      <c r="J435" t="s">
        <v>0</v>
      </c>
      <c r="K435" s="2">
        <v>42059</v>
      </c>
      <c r="L435" s="1">
        <v>6.5699634552001953</v>
      </c>
      <c r="M435" t="str">
        <f ca="1">IF(AND(Table1[[#This Row],[Age]]&gt;17,Table1[[#This Row],[Age]]&lt;76),"1","0")</f>
        <v>1</v>
      </c>
      <c r="N435">
        <f>1</f>
        <v>1</v>
      </c>
      <c r="O435">
        <f>IF(Table1[[#This Row],[Labdate]]="",0,IF(Table1[[#This Row],[Labvalue]]="",0,1))</f>
        <v>1</v>
      </c>
      <c r="P435">
        <f>IF(YEAR(Table1[[#This Row],[Labdate]]) = 2015,1,0)</f>
        <v>1</v>
      </c>
      <c r="Q435">
        <f>IF(SUM(Table1[[#This Row],[test completed]],Table1[[#This Row],[Year 2015]])=2,1,0)</f>
        <v>1</v>
      </c>
      <c r="R435">
        <f>IF(Table1[[#This Row],[Labvalue]]&lt;8,1,0)</f>
        <v>1</v>
      </c>
      <c r="S435">
        <f>IF(SUM(Table1[[#This Row],[Tested in 2015]],Table1[[#This Row],[Less than 8.0]])=2,1,0)</f>
        <v>1</v>
      </c>
    </row>
    <row r="436" spans="1:19" x14ac:dyDescent="0.2">
      <c r="A436">
        <v>1358</v>
      </c>
      <c r="B436" t="s">
        <v>2</v>
      </c>
      <c r="C436" s="2">
        <v>12282</v>
      </c>
      <c r="D436" s="3">
        <f t="shared" ca="1" si="6"/>
        <v>89</v>
      </c>
      <c r="E436">
        <v>4</v>
      </c>
      <c r="F436">
        <v>2</v>
      </c>
      <c r="G436">
        <v>1</v>
      </c>
      <c r="H436" t="s">
        <v>1</v>
      </c>
      <c r="I436" s="5">
        <v>250.02</v>
      </c>
      <c r="J436" t="s">
        <v>0</v>
      </c>
      <c r="K436" s="2">
        <v>42266</v>
      </c>
      <c r="L436" s="1">
        <v>8.2906818389892578</v>
      </c>
      <c r="M436" t="str">
        <f ca="1">IF(AND(Table1[[#This Row],[Age]]&gt;17,Table1[[#This Row],[Age]]&lt;76),"1","0")</f>
        <v>0</v>
      </c>
      <c r="N436">
        <f>1</f>
        <v>1</v>
      </c>
      <c r="O436">
        <f>IF(Table1[[#This Row],[Labdate]]="",0,IF(Table1[[#This Row],[Labvalue]]="",0,1))</f>
        <v>1</v>
      </c>
      <c r="P436">
        <f>IF(YEAR(Table1[[#This Row],[Labdate]]) = 2015,1,0)</f>
        <v>1</v>
      </c>
      <c r="Q436">
        <f>IF(SUM(Table1[[#This Row],[test completed]],Table1[[#This Row],[Year 2015]])=2,1,0)</f>
        <v>1</v>
      </c>
      <c r="R436">
        <f>IF(Table1[[#This Row],[Labvalue]]&lt;8,1,0)</f>
        <v>0</v>
      </c>
      <c r="S436">
        <f>IF(SUM(Table1[[#This Row],[Tested in 2015]],Table1[[#This Row],[Less than 8.0]])=2,1,0)</f>
        <v>0</v>
      </c>
    </row>
    <row r="437" spans="1:19" x14ac:dyDescent="0.2">
      <c r="A437">
        <v>1362</v>
      </c>
      <c r="B437" t="s">
        <v>3</v>
      </c>
      <c r="C437" s="2">
        <v>28802</v>
      </c>
      <c r="D437" s="3">
        <f t="shared" ca="1" si="6"/>
        <v>44</v>
      </c>
      <c r="E437">
        <v>4</v>
      </c>
      <c r="F437">
        <v>2</v>
      </c>
      <c r="G437">
        <v>4</v>
      </c>
      <c r="H437" t="s">
        <v>5</v>
      </c>
      <c r="I437" s="5">
        <v>250.02</v>
      </c>
      <c r="J437" t="s">
        <v>0</v>
      </c>
      <c r="K437" s="2"/>
      <c r="L437" s="1"/>
      <c r="M437" t="str">
        <f ca="1">IF(AND(Table1[[#This Row],[Age]]&gt;17,Table1[[#This Row],[Age]]&lt;76),"1","0")</f>
        <v>1</v>
      </c>
      <c r="N437">
        <f>1</f>
        <v>1</v>
      </c>
      <c r="O437">
        <f>IF(Table1[[#This Row],[Labdate]]="",0,IF(Table1[[#This Row],[Labvalue]]="",0,1))</f>
        <v>0</v>
      </c>
      <c r="P437">
        <f>IF(YEAR(Table1[[#This Row],[Labdate]]) = 2015,1,0)</f>
        <v>0</v>
      </c>
      <c r="Q437">
        <f>IF(SUM(Table1[[#This Row],[test completed]],Table1[[#This Row],[Year 2015]])=2,1,0)</f>
        <v>0</v>
      </c>
      <c r="R437">
        <f>IF(Table1[[#This Row],[Labvalue]]&lt;8,1,0)</f>
        <v>1</v>
      </c>
      <c r="S437">
        <f>IF(SUM(Table1[[#This Row],[Tested in 2015]],Table1[[#This Row],[Less than 8.0]])=2,1,0)</f>
        <v>0</v>
      </c>
    </row>
    <row r="438" spans="1:19" x14ac:dyDescent="0.2">
      <c r="A438">
        <v>1364</v>
      </c>
      <c r="B438" t="s">
        <v>3</v>
      </c>
      <c r="C438" s="2">
        <v>33856</v>
      </c>
      <c r="D438" s="3">
        <f t="shared" ca="1" si="6"/>
        <v>30</v>
      </c>
      <c r="E438">
        <v>4</v>
      </c>
      <c r="F438">
        <v>2</v>
      </c>
      <c r="G438">
        <v>1</v>
      </c>
      <c r="H438" t="s">
        <v>1</v>
      </c>
      <c r="I438" s="5">
        <v>250.02</v>
      </c>
      <c r="J438" t="s">
        <v>0</v>
      </c>
      <c r="M438" t="str">
        <f ca="1">IF(AND(Table1[[#This Row],[Age]]&gt;17,Table1[[#This Row],[Age]]&lt;76),"1","0")</f>
        <v>1</v>
      </c>
      <c r="N438">
        <f>1</f>
        <v>1</v>
      </c>
      <c r="O438">
        <f>IF(Table1[[#This Row],[Labdate]]="",0,IF(Table1[[#This Row],[Labvalue]]="",0,1))</f>
        <v>0</v>
      </c>
      <c r="P438">
        <f>IF(YEAR(Table1[[#This Row],[Labdate]]) = 2015,1,0)</f>
        <v>0</v>
      </c>
      <c r="Q438">
        <f>IF(SUM(Table1[[#This Row],[test completed]],Table1[[#This Row],[Year 2015]])=2,1,0)</f>
        <v>0</v>
      </c>
      <c r="R438">
        <f>IF(Table1[[#This Row],[Labvalue]]&lt;8,1,0)</f>
        <v>1</v>
      </c>
      <c r="S438">
        <f>IF(SUM(Table1[[#This Row],[Tested in 2015]],Table1[[#This Row],[Less than 8.0]])=2,1,0)</f>
        <v>0</v>
      </c>
    </row>
    <row r="439" spans="1:19" x14ac:dyDescent="0.2">
      <c r="A439">
        <v>1365</v>
      </c>
      <c r="B439" t="s">
        <v>2</v>
      </c>
      <c r="C439" s="2">
        <v>21854</v>
      </c>
      <c r="D439" s="3">
        <f t="shared" ca="1" si="6"/>
        <v>63</v>
      </c>
      <c r="E439">
        <v>4</v>
      </c>
      <c r="F439">
        <v>2</v>
      </c>
      <c r="G439">
        <v>1</v>
      </c>
      <c r="H439" t="s">
        <v>1</v>
      </c>
      <c r="I439" s="5">
        <v>250.02</v>
      </c>
      <c r="J439" t="s">
        <v>0</v>
      </c>
      <c r="K439" s="2">
        <v>42085</v>
      </c>
      <c r="L439" s="1">
        <v>5.8549666404724121</v>
      </c>
      <c r="M439" t="str">
        <f ca="1">IF(AND(Table1[[#This Row],[Age]]&gt;17,Table1[[#This Row],[Age]]&lt;76),"1","0")</f>
        <v>1</v>
      </c>
      <c r="N439">
        <f>1</f>
        <v>1</v>
      </c>
      <c r="O439">
        <f>IF(Table1[[#This Row],[Labdate]]="",0,IF(Table1[[#This Row],[Labvalue]]="",0,1))</f>
        <v>1</v>
      </c>
      <c r="P439">
        <f>IF(YEAR(Table1[[#This Row],[Labdate]]) = 2015,1,0)</f>
        <v>1</v>
      </c>
      <c r="Q439">
        <f>IF(SUM(Table1[[#This Row],[test completed]],Table1[[#This Row],[Year 2015]])=2,1,0)</f>
        <v>1</v>
      </c>
      <c r="R439">
        <f>IF(Table1[[#This Row],[Labvalue]]&lt;8,1,0)</f>
        <v>1</v>
      </c>
      <c r="S439">
        <f>IF(SUM(Table1[[#This Row],[Tested in 2015]],Table1[[#This Row],[Less than 8.0]])=2,1,0)</f>
        <v>1</v>
      </c>
    </row>
    <row r="440" spans="1:19" x14ac:dyDescent="0.2">
      <c r="A440">
        <v>1374</v>
      </c>
      <c r="B440" t="s">
        <v>2</v>
      </c>
      <c r="C440" s="2">
        <v>35976</v>
      </c>
      <c r="D440" s="3">
        <f t="shared" ca="1" si="6"/>
        <v>24</v>
      </c>
      <c r="E440">
        <v>4</v>
      </c>
      <c r="F440">
        <v>2</v>
      </c>
      <c r="G440">
        <v>1</v>
      </c>
      <c r="H440" t="s">
        <v>1</v>
      </c>
      <c r="I440" s="5">
        <v>250.02</v>
      </c>
      <c r="J440" t="s">
        <v>0</v>
      </c>
      <c r="K440" s="2">
        <v>42208</v>
      </c>
      <c r="L440" s="1">
        <v>8.2620153427124023</v>
      </c>
      <c r="M440" t="str">
        <f ca="1">IF(AND(Table1[[#This Row],[Age]]&gt;17,Table1[[#This Row],[Age]]&lt;76),"1","0")</f>
        <v>1</v>
      </c>
      <c r="N440">
        <f>1</f>
        <v>1</v>
      </c>
      <c r="O440">
        <f>IF(Table1[[#This Row],[Labdate]]="",0,IF(Table1[[#This Row],[Labvalue]]="",0,1))</f>
        <v>1</v>
      </c>
      <c r="P440">
        <f>IF(YEAR(Table1[[#This Row],[Labdate]]) = 2015,1,0)</f>
        <v>1</v>
      </c>
      <c r="Q440">
        <f>IF(SUM(Table1[[#This Row],[test completed]],Table1[[#This Row],[Year 2015]])=2,1,0)</f>
        <v>1</v>
      </c>
      <c r="R440">
        <f>IF(Table1[[#This Row],[Labvalue]]&lt;8,1,0)</f>
        <v>0</v>
      </c>
      <c r="S440">
        <f>IF(SUM(Table1[[#This Row],[Tested in 2015]],Table1[[#This Row],[Less than 8.0]])=2,1,0)</f>
        <v>0</v>
      </c>
    </row>
    <row r="441" spans="1:19" x14ac:dyDescent="0.2">
      <c r="A441">
        <v>1380</v>
      </c>
      <c r="B441" t="s">
        <v>3</v>
      </c>
      <c r="C441" s="2">
        <v>22138</v>
      </c>
      <c r="D441" s="3">
        <f t="shared" ca="1" si="6"/>
        <v>62</v>
      </c>
      <c r="E441">
        <v>4</v>
      </c>
      <c r="F441">
        <v>2</v>
      </c>
      <c r="G441">
        <v>3</v>
      </c>
      <c r="H441" t="s">
        <v>4</v>
      </c>
      <c r="I441" s="5">
        <v>250.02</v>
      </c>
      <c r="J441" t="s">
        <v>0</v>
      </c>
      <c r="K441" s="2">
        <v>41885</v>
      </c>
      <c r="L441" s="1">
        <v>6.2070746421813965</v>
      </c>
      <c r="M441" t="str">
        <f ca="1">IF(AND(Table1[[#This Row],[Age]]&gt;17,Table1[[#This Row],[Age]]&lt;76),"1","0")</f>
        <v>1</v>
      </c>
      <c r="N441">
        <f>1</f>
        <v>1</v>
      </c>
      <c r="O441">
        <f>IF(Table1[[#This Row],[Labdate]]="",0,IF(Table1[[#This Row],[Labvalue]]="",0,1))</f>
        <v>1</v>
      </c>
      <c r="P441">
        <f>IF(YEAR(Table1[[#This Row],[Labdate]]) = 2015,1,0)</f>
        <v>0</v>
      </c>
      <c r="Q441">
        <f>IF(SUM(Table1[[#This Row],[test completed]],Table1[[#This Row],[Year 2015]])=2,1,0)</f>
        <v>0</v>
      </c>
      <c r="R441">
        <f>IF(Table1[[#This Row],[Labvalue]]&lt;8,1,0)</f>
        <v>1</v>
      </c>
      <c r="S441">
        <f>IF(SUM(Table1[[#This Row],[Tested in 2015]],Table1[[#This Row],[Less than 8.0]])=2,1,0)</f>
        <v>0</v>
      </c>
    </row>
    <row r="442" spans="1:19" x14ac:dyDescent="0.2">
      <c r="A442">
        <v>1399</v>
      </c>
      <c r="B442" t="s">
        <v>3</v>
      </c>
      <c r="C442" s="2">
        <v>23176</v>
      </c>
      <c r="D442" s="3">
        <f t="shared" ca="1" si="6"/>
        <v>60</v>
      </c>
      <c r="E442">
        <v>4</v>
      </c>
      <c r="F442">
        <v>2</v>
      </c>
      <c r="G442">
        <v>1</v>
      </c>
      <c r="H442" t="s">
        <v>1</v>
      </c>
      <c r="I442" s="5">
        <v>250.02</v>
      </c>
      <c r="J442" t="s">
        <v>0</v>
      </c>
      <c r="K442" s="2">
        <v>42175</v>
      </c>
      <c r="L442" s="1">
        <v>5.9866456985473633</v>
      </c>
      <c r="M442" t="str">
        <f ca="1">IF(AND(Table1[[#This Row],[Age]]&gt;17,Table1[[#This Row],[Age]]&lt;76),"1","0")</f>
        <v>1</v>
      </c>
      <c r="N442">
        <f>1</f>
        <v>1</v>
      </c>
      <c r="O442">
        <f>IF(Table1[[#This Row],[Labdate]]="",0,IF(Table1[[#This Row],[Labvalue]]="",0,1))</f>
        <v>1</v>
      </c>
      <c r="P442">
        <f>IF(YEAR(Table1[[#This Row],[Labdate]]) = 2015,1,0)</f>
        <v>1</v>
      </c>
      <c r="Q442">
        <f>IF(SUM(Table1[[#This Row],[test completed]],Table1[[#This Row],[Year 2015]])=2,1,0)</f>
        <v>1</v>
      </c>
      <c r="R442">
        <f>IF(Table1[[#This Row],[Labvalue]]&lt;8,1,0)</f>
        <v>1</v>
      </c>
      <c r="S442">
        <f>IF(SUM(Table1[[#This Row],[Tested in 2015]],Table1[[#This Row],[Less than 8.0]])=2,1,0)</f>
        <v>1</v>
      </c>
    </row>
    <row r="443" spans="1:19" x14ac:dyDescent="0.2">
      <c r="A443">
        <v>1401</v>
      </c>
      <c r="B443" t="s">
        <v>2</v>
      </c>
      <c r="C443" s="2">
        <v>34516</v>
      </c>
      <c r="D443" s="3">
        <f t="shared" ca="1" si="6"/>
        <v>28</v>
      </c>
      <c r="E443">
        <v>4</v>
      </c>
      <c r="F443">
        <v>2</v>
      </c>
      <c r="G443">
        <v>1</v>
      </c>
      <c r="H443" t="s">
        <v>1</v>
      </c>
      <c r="I443" s="5">
        <v>250.02</v>
      </c>
      <c r="J443" t="s">
        <v>0</v>
      </c>
      <c r="K443" s="2">
        <v>42356</v>
      </c>
      <c r="L443" s="1">
        <v>8.825566291809082</v>
      </c>
      <c r="M443" t="str">
        <f ca="1">IF(AND(Table1[[#This Row],[Age]]&gt;17,Table1[[#This Row],[Age]]&lt;76),"1","0")</f>
        <v>1</v>
      </c>
      <c r="N443">
        <f>1</f>
        <v>1</v>
      </c>
      <c r="O443">
        <f>IF(Table1[[#This Row],[Labdate]]="",0,IF(Table1[[#This Row],[Labvalue]]="",0,1))</f>
        <v>1</v>
      </c>
      <c r="P443">
        <f>IF(YEAR(Table1[[#This Row],[Labdate]]) = 2015,1,0)</f>
        <v>1</v>
      </c>
      <c r="Q443">
        <f>IF(SUM(Table1[[#This Row],[test completed]],Table1[[#This Row],[Year 2015]])=2,1,0)</f>
        <v>1</v>
      </c>
      <c r="R443">
        <f>IF(Table1[[#This Row],[Labvalue]]&lt;8,1,0)</f>
        <v>0</v>
      </c>
      <c r="S443">
        <f>IF(SUM(Table1[[#This Row],[Tested in 2015]],Table1[[#This Row],[Less than 8.0]])=2,1,0)</f>
        <v>0</v>
      </c>
    </row>
    <row r="444" spans="1:19" x14ac:dyDescent="0.2">
      <c r="A444">
        <v>1402</v>
      </c>
      <c r="B444" t="s">
        <v>3</v>
      </c>
      <c r="C444" s="2">
        <v>32202</v>
      </c>
      <c r="D444" s="3">
        <f t="shared" ca="1" si="6"/>
        <v>35</v>
      </c>
      <c r="E444">
        <v>4</v>
      </c>
      <c r="F444">
        <v>2</v>
      </c>
      <c r="G444">
        <v>1</v>
      </c>
      <c r="H444" t="s">
        <v>1</v>
      </c>
      <c r="I444" s="5">
        <v>250.4</v>
      </c>
      <c r="J444" t="s">
        <v>0</v>
      </c>
      <c r="K444" s="2">
        <v>42049</v>
      </c>
      <c r="L444" s="1">
        <v>9.6035976409912109</v>
      </c>
      <c r="M444" t="str">
        <f ca="1">IF(AND(Table1[[#This Row],[Age]]&gt;17,Table1[[#This Row],[Age]]&lt;76),"1","0")</f>
        <v>1</v>
      </c>
      <c r="N444">
        <f>1</f>
        <v>1</v>
      </c>
      <c r="O444">
        <f>IF(Table1[[#This Row],[Labdate]]="",0,IF(Table1[[#This Row],[Labvalue]]="",0,1))</f>
        <v>1</v>
      </c>
      <c r="P444">
        <f>IF(YEAR(Table1[[#This Row],[Labdate]]) = 2015,1,0)</f>
        <v>1</v>
      </c>
      <c r="Q444">
        <f>IF(SUM(Table1[[#This Row],[test completed]],Table1[[#This Row],[Year 2015]])=2,1,0)</f>
        <v>1</v>
      </c>
      <c r="R444">
        <f>IF(Table1[[#This Row],[Labvalue]]&lt;8,1,0)</f>
        <v>0</v>
      </c>
      <c r="S444">
        <f>IF(SUM(Table1[[#This Row],[Tested in 2015]],Table1[[#This Row],[Less than 8.0]])=2,1,0)</f>
        <v>0</v>
      </c>
    </row>
    <row r="445" spans="1:19" x14ac:dyDescent="0.2">
      <c r="A445">
        <v>1417</v>
      </c>
      <c r="B445" t="s">
        <v>2</v>
      </c>
      <c r="C445" s="2">
        <v>18304</v>
      </c>
      <c r="D445" s="3">
        <f t="shared" ca="1" si="6"/>
        <v>73</v>
      </c>
      <c r="E445">
        <v>4</v>
      </c>
      <c r="F445">
        <v>2</v>
      </c>
      <c r="G445">
        <v>1</v>
      </c>
      <c r="H445" t="s">
        <v>1</v>
      </c>
      <c r="I445" s="5">
        <v>250.02</v>
      </c>
      <c r="J445" t="s">
        <v>0</v>
      </c>
      <c r="K445" s="2">
        <v>41976</v>
      </c>
      <c r="L445" s="1">
        <v>6.6215276718139648</v>
      </c>
      <c r="M445" t="str">
        <f ca="1">IF(AND(Table1[[#This Row],[Age]]&gt;17,Table1[[#This Row],[Age]]&lt;76),"1","0")</f>
        <v>1</v>
      </c>
      <c r="N445">
        <f>1</f>
        <v>1</v>
      </c>
      <c r="O445">
        <f>IF(Table1[[#This Row],[Labdate]]="",0,IF(Table1[[#This Row],[Labvalue]]="",0,1))</f>
        <v>1</v>
      </c>
      <c r="P445">
        <f>IF(YEAR(Table1[[#This Row],[Labdate]]) = 2015,1,0)</f>
        <v>0</v>
      </c>
      <c r="Q445">
        <f>IF(SUM(Table1[[#This Row],[test completed]],Table1[[#This Row],[Year 2015]])=2,1,0)</f>
        <v>0</v>
      </c>
      <c r="R445">
        <f>IF(Table1[[#This Row],[Labvalue]]&lt;8,1,0)</f>
        <v>1</v>
      </c>
      <c r="S445">
        <f>IF(SUM(Table1[[#This Row],[Tested in 2015]],Table1[[#This Row],[Less than 8.0]])=2,1,0)</f>
        <v>0</v>
      </c>
    </row>
    <row r="446" spans="1:19" x14ac:dyDescent="0.2">
      <c r="A446">
        <v>1442</v>
      </c>
      <c r="B446" t="s">
        <v>3</v>
      </c>
      <c r="C446" s="2">
        <v>33433</v>
      </c>
      <c r="D446" s="3">
        <f t="shared" ca="1" si="6"/>
        <v>31</v>
      </c>
      <c r="E446">
        <v>4</v>
      </c>
      <c r="F446">
        <v>2</v>
      </c>
      <c r="G446">
        <v>1</v>
      </c>
      <c r="H446" t="s">
        <v>1</v>
      </c>
      <c r="I446" s="5">
        <v>250.02</v>
      </c>
      <c r="J446" t="s">
        <v>0</v>
      </c>
      <c r="M446" t="str">
        <f ca="1">IF(AND(Table1[[#This Row],[Age]]&gt;17,Table1[[#This Row],[Age]]&lt;76),"1","0")</f>
        <v>1</v>
      </c>
      <c r="N446">
        <f>1</f>
        <v>1</v>
      </c>
      <c r="O446">
        <f>IF(Table1[[#This Row],[Labdate]]="",0,IF(Table1[[#This Row],[Labvalue]]="",0,1))</f>
        <v>0</v>
      </c>
      <c r="P446">
        <f>IF(YEAR(Table1[[#This Row],[Labdate]]) = 2015,1,0)</f>
        <v>0</v>
      </c>
      <c r="Q446">
        <f>IF(SUM(Table1[[#This Row],[test completed]],Table1[[#This Row],[Year 2015]])=2,1,0)</f>
        <v>0</v>
      </c>
      <c r="R446">
        <f>IF(Table1[[#This Row],[Labvalue]]&lt;8,1,0)</f>
        <v>1</v>
      </c>
      <c r="S446">
        <f>IF(SUM(Table1[[#This Row],[Tested in 2015]],Table1[[#This Row],[Less than 8.0]])=2,1,0)</f>
        <v>0</v>
      </c>
    </row>
    <row r="447" spans="1:19" x14ac:dyDescent="0.2">
      <c r="A447">
        <v>1452</v>
      </c>
      <c r="B447" t="s">
        <v>3</v>
      </c>
      <c r="C447" s="2">
        <v>34303</v>
      </c>
      <c r="D447" s="3">
        <f t="shared" ca="1" si="6"/>
        <v>29</v>
      </c>
      <c r="E447">
        <v>4</v>
      </c>
      <c r="F447">
        <v>2</v>
      </c>
      <c r="G447">
        <v>1</v>
      </c>
      <c r="H447" t="s">
        <v>1</v>
      </c>
      <c r="I447" s="5">
        <v>250.02</v>
      </c>
      <c r="J447" t="s">
        <v>0</v>
      </c>
      <c r="M447" t="str">
        <f ca="1">IF(AND(Table1[[#This Row],[Age]]&gt;17,Table1[[#This Row],[Age]]&lt;76),"1","0")</f>
        <v>1</v>
      </c>
      <c r="N447">
        <f>1</f>
        <v>1</v>
      </c>
      <c r="O447">
        <f>IF(Table1[[#This Row],[Labdate]]="",0,IF(Table1[[#This Row],[Labvalue]]="",0,1))</f>
        <v>0</v>
      </c>
      <c r="P447">
        <f>IF(YEAR(Table1[[#This Row],[Labdate]]) = 2015,1,0)</f>
        <v>0</v>
      </c>
      <c r="Q447">
        <f>IF(SUM(Table1[[#This Row],[test completed]],Table1[[#This Row],[Year 2015]])=2,1,0)</f>
        <v>0</v>
      </c>
      <c r="R447">
        <f>IF(Table1[[#This Row],[Labvalue]]&lt;8,1,0)</f>
        <v>1</v>
      </c>
      <c r="S447">
        <f>IF(SUM(Table1[[#This Row],[Tested in 2015]],Table1[[#This Row],[Less than 8.0]])=2,1,0)</f>
        <v>0</v>
      </c>
    </row>
    <row r="448" spans="1:19" x14ac:dyDescent="0.2">
      <c r="A448">
        <v>1456</v>
      </c>
      <c r="B448" t="s">
        <v>3</v>
      </c>
      <c r="C448" s="2">
        <v>17099</v>
      </c>
      <c r="D448" s="3">
        <f t="shared" ca="1" si="6"/>
        <v>76</v>
      </c>
      <c r="E448">
        <v>4</v>
      </c>
      <c r="F448">
        <v>2</v>
      </c>
      <c r="G448">
        <v>1</v>
      </c>
      <c r="H448" t="s">
        <v>1</v>
      </c>
      <c r="I448" s="5">
        <v>250.02</v>
      </c>
      <c r="J448" t="s">
        <v>0</v>
      </c>
      <c r="K448" s="2">
        <v>41777</v>
      </c>
      <c r="L448" s="1">
        <v>8.7450599670410156</v>
      </c>
      <c r="M448" t="str">
        <f ca="1">IF(AND(Table1[[#This Row],[Age]]&gt;17,Table1[[#This Row],[Age]]&lt;76),"1","0")</f>
        <v>0</v>
      </c>
      <c r="N448">
        <f>1</f>
        <v>1</v>
      </c>
      <c r="O448">
        <f>IF(Table1[[#This Row],[Labdate]]="",0,IF(Table1[[#This Row],[Labvalue]]="",0,1))</f>
        <v>1</v>
      </c>
      <c r="P448">
        <f>IF(YEAR(Table1[[#This Row],[Labdate]]) = 2015,1,0)</f>
        <v>0</v>
      </c>
      <c r="Q448">
        <f>IF(SUM(Table1[[#This Row],[test completed]],Table1[[#This Row],[Year 2015]])=2,1,0)</f>
        <v>0</v>
      </c>
      <c r="R448">
        <f>IF(Table1[[#This Row],[Labvalue]]&lt;8,1,0)</f>
        <v>0</v>
      </c>
      <c r="S448">
        <f>IF(SUM(Table1[[#This Row],[Tested in 2015]],Table1[[#This Row],[Less than 8.0]])=2,1,0)</f>
        <v>0</v>
      </c>
    </row>
    <row r="449" spans="1:19" x14ac:dyDescent="0.2">
      <c r="A449">
        <v>1466</v>
      </c>
      <c r="B449" t="s">
        <v>2</v>
      </c>
      <c r="C449" s="2">
        <v>17608</v>
      </c>
      <c r="D449" s="3">
        <f t="shared" ca="1" si="6"/>
        <v>75</v>
      </c>
      <c r="E449">
        <v>4</v>
      </c>
      <c r="F449">
        <v>2</v>
      </c>
      <c r="G449">
        <v>1</v>
      </c>
      <c r="H449" t="s">
        <v>1</v>
      </c>
      <c r="I449" s="5">
        <v>250.02</v>
      </c>
      <c r="J449" t="s">
        <v>0</v>
      </c>
      <c r="K449" s="2">
        <v>42265</v>
      </c>
      <c r="L449" s="1">
        <v>7.378997802734375</v>
      </c>
      <c r="M449" t="str">
        <f ca="1">IF(AND(Table1[[#This Row],[Age]]&gt;17,Table1[[#This Row],[Age]]&lt;76),"1","0")</f>
        <v>1</v>
      </c>
      <c r="N449">
        <f>1</f>
        <v>1</v>
      </c>
      <c r="O449">
        <f>IF(Table1[[#This Row],[Labdate]]="",0,IF(Table1[[#This Row],[Labvalue]]="",0,1))</f>
        <v>1</v>
      </c>
      <c r="P449">
        <f>IF(YEAR(Table1[[#This Row],[Labdate]]) = 2015,1,0)</f>
        <v>1</v>
      </c>
      <c r="Q449">
        <f>IF(SUM(Table1[[#This Row],[test completed]],Table1[[#This Row],[Year 2015]])=2,1,0)</f>
        <v>1</v>
      </c>
      <c r="R449">
        <f>IF(Table1[[#This Row],[Labvalue]]&lt;8,1,0)</f>
        <v>1</v>
      </c>
      <c r="S449">
        <f>IF(SUM(Table1[[#This Row],[Tested in 2015]],Table1[[#This Row],[Less than 8.0]])=2,1,0)</f>
        <v>1</v>
      </c>
    </row>
    <row r="450" spans="1:19" x14ac:dyDescent="0.2">
      <c r="A450">
        <v>1470</v>
      </c>
      <c r="B450" t="s">
        <v>2</v>
      </c>
      <c r="C450" s="2">
        <v>32834</v>
      </c>
      <c r="D450" s="3">
        <f t="shared" ref="D450:D513" ca="1" si="7">INT((TODAY()-C450)/365)</f>
        <v>33</v>
      </c>
      <c r="E450">
        <v>4</v>
      </c>
      <c r="F450">
        <v>2</v>
      </c>
      <c r="G450">
        <v>1</v>
      </c>
      <c r="H450" t="s">
        <v>1</v>
      </c>
      <c r="I450" s="5">
        <v>250.02</v>
      </c>
      <c r="J450" t="s">
        <v>0</v>
      </c>
      <c r="K450" s="2">
        <v>41893</v>
      </c>
      <c r="L450" s="1">
        <v>8.5268239974975586</v>
      </c>
      <c r="M450" t="str">
        <f ca="1">IF(AND(Table1[[#This Row],[Age]]&gt;17,Table1[[#This Row],[Age]]&lt;76),"1","0")</f>
        <v>1</v>
      </c>
      <c r="N450">
        <f>1</f>
        <v>1</v>
      </c>
      <c r="O450">
        <f>IF(Table1[[#This Row],[Labdate]]="",0,IF(Table1[[#This Row],[Labvalue]]="",0,1))</f>
        <v>1</v>
      </c>
      <c r="P450">
        <f>IF(YEAR(Table1[[#This Row],[Labdate]]) = 2015,1,0)</f>
        <v>0</v>
      </c>
      <c r="Q450">
        <f>IF(SUM(Table1[[#This Row],[test completed]],Table1[[#This Row],[Year 2015]])=2,1,0)</f>
        <v>0</v>
      </c>
      <c r="R450">
        <f>IF(Table1[[#This Row],[Labvalue]]&lt;8,1,0)</f>
        <v>0</v>
      </c>
      <c r="S450">
        <f>IF(SUM(Table1[[#This Row],[Tested in 2015]],Table1[[#This Row],[Less than 8.0]])=2,1,0)</f>
        <v>0</v>
      </c>
    </row>
    <row r="451" spans="1:19" x14ac:dyDescent="0.2">
      <c r="A451">
        <v>1476</v>
      </c>
      <c r="B451" t="s">
        <v>3</v>
      </c>
      <c r="C451" s="2">
        <v>17959</v>
      </c>
      <c r="D451" s="3">
        <f t="shared" ca="1" si="7"/>
        <v>74</v>
      </c>
      <c r="E451">
        <v>4</v>
      </c>
      <c r="F451">
        <v>2</v>
      </c>
      <c r="G451">
        <v>1</v>
      </c>
      <c r="H451" t="s">
        <v>1</v>
      </c>
      <c r="I451" s="5">
        <v>250.02</v>
      </c>
      <c r="J451" t="s">
        <v>0</v>
      </c>
      <c r="K451" s="2">
        <v>41863</v>
      </c>
      <c r="L451" s="1">
        <v>8.4606246948242188</v>
      </c>
      <c r="M451" t="str">
        <f ca="1">IF(AND(Table1[[#This Row],[Age]]&gt;17,Table1[[#This Row],[Age]]&lt;76),"1","0")</f>
        <v>1</v>
      </c>
      <c r="N451">
        <f>1</f>
        <v>1</v>
      </c>
      <c r="O451">
        <f>IF(Table1[[#This Row],[Labdate]]="",0,IF(Table1[[#This Row],[Labvalue]]="",0,1))</f>
        <v>1</v>
      </c>
      <c r="P451">
        <f>IF(YEAR(Table1[[#This Row],[Labdate]]) = 2015,1,0)</f>
        <v>0</v>
      </c>
      <c r="Q451">
        <f>IF(SUM(Table1[[#This Row],[test completed]],Table1[[#This Row],[Year 2015]])=2,1,0)</f>
        <v>0</v>
      </c>
      <c r="R451">
        <f>IF(Table1[[#This Row],[Labvalue]]&lt;8,1,0)</f>
        <v>0</v>
      </c>
      <c r="S451">
        <f>IF(SUM(Table1[[#This Row],[Tested in 2015]],Table1[[#This Row],[Less than 8.0]])=2,1,0)</f>
        <v>0</v>
      </c>
    </row>
    <row r="452" spans="1:19" x14ac:dyDescent="0.2">
      <c r="A452">
        <v>1479</v>
      </c>
      <c r="B452" t="s">
        <v>2</v>
      </c>
      <c r="C452" s="2">
        <v>14811</v>
      </c>
      <c r="D452" s="3">
        <f t="shared" ca="1" si="7"/>
        <v>82</v>
      </c>
      <c r="E452">
        <v>4</v>
      </c>
      <c r="F452">
        <v>2</v>
      </c>
      <c r="G452">
        <v>1</v>
      </c>
      <c r="H452" t="s">
        <v>1</v>
      </c>
      <c r="I452" s="5">
        <v>250.91</v>
      </c>
      <c r="J452" t="s">
        <v>0</v>
      </c>
      <c r="M452" t="str">
        <f ca="1">IF(AND(Table1[[#This Row],[Age]]&gt;17,Table1[[#This Row],[Age]]&lt;76),"1","0")</f>
        <v>0</v>
      </c>
      <c r="N452">
        <f>1</f>
        <v>1</v>
      </c>
      <c r="O452">
        <f>IF(Table1[[#This Row],[Labdate]]="",0,IF(Table1[[#This Row],[Labvalue]]="",0,1))</f>
        <v>0</v>
      </c>
      <c r="P452">
        <f>IF(YEAR(Table1[[#This Row],[Labdate]]) = 2015,1,0)</f>
        <v>0</v>
      </c>
      <c r="Q452">
        <f>IF(SUM(Table1[[#This Row],[test completed]],Table1[[#This Row],[Year 2015]])=2,1,0)</f>
        <v>0</v>
      </c>
      <c r="R452">
        <f>IF(Table1[[#This Row],[Labvalue]]&lt;8,1,0)</f>
        <v>1</v>
      </c>
      <c r="S452">
        <f>IF(SUM(Table1[[#This Row],[Tested in 2015]],Table1[[#This Row],[Less than 8.0]])=2,1,0)</f>
        <v>0</v>
      </c>
    </row>
    <row r="453" spans="1:19" x14ac:dyDescent="0.2">
      <c r="A453">
        <v>1481</v>
      </c>
      <c r="B453" t="s">
        <v>3</v>
      </c>
      <c r="C453" s="2">
        <v>31826</v>
      </c>
      <c r="D453" s="3">
        <f t="shared" ca="1" si="7"/>
        <v>36</v>
      </c>
      <c r="E453">
        <v>4</v>
      </c>
      <c r="F453">
        <v>2</v>
      </c>
      <c r="G453">
        <v>1</v>
      </c>
      <c r="H453" t="s">
        <v>1</v>
      </c>
      <c r="I453" s="5">
        <v>250.4</v>
      </c>
      <c r="J453" t="s">
        <v>0</v>
      </c>
      <c r="K453" s="2">
        <v>41959</v>
      </c>
      <c r="L453" s="1">
        <v>9.1919984817504883</v>
      </c>
      <c r="M453" t="str">
        <f ca="1">IF(AND(Table1[[#This Row],[Age]]&gt;17,Table1[[#This Row],[Age]]&lt;76),"1","0")</f>
        <v>1</v>
      </c>
      <c r="N453">
        <f>1</f>
        <v>1</v>
      </c>
      <c r="O453">
        <f>IF(Table1[[#This Row],[Labdate]]="",0,IF(Table1[[#This Row],[Labvalue]]="",0,1))</f>
        <v>1</v>
      </c>
      <c r="P453">
        <f>IF(YEAR(Table1[[#This Row],[Labdate]]) = 2015,1,0)</f>
        <v>0</v>
      </c>
      <c r="Q453">
        <f>IF(SUM(Table1[[#This Row],[test completed]],Table1[[#This Row],[Year 2015]])=2,1,0)</f>
        <v>0</v>
      </c>
      <c r="R453">
        <f>IF(Table1[[#This Row],[Labvalue]]&lt;8,1,0)</f>
        <v>0</v>
      </c>
      <c r="S453">
        <f>IF(SUM(Table1[[#This Row],[Tested in 2015]],Table1[[#This Row],[Less than 8.0]])=2,1,0)</f>
        <v>0</v>
      </c>
    </row>
    <row r="454" spans="1:19" x14ac:dyDescent="0.2">
      <c r="A454">
        <v>1483</v>
      </c>
      <c r="B454" t="s">
        <v>2</v>
      </c>
      <c r="C454" s="2">
        <v>29681</v>
      </c>
      <c r="D454" s="3">
        <f t="shared" ca="1" si="7"/>
        <v>42</v>
      </c>
      <c r="E454">
        <v>4</v>
      </c>
      <c r="F454">
        <v>2</v>
      </c>
      <c r="G454">
        <v>1</v>
      </c>
      <c r="H454" t="s">
        <v>1</v>
      </c>
      <c r="I454" s="5">
        <v>250.02</v>
      </c>
      <c r="J454" t="s">
        <v>0</v>
      </c>
      <c r="K454" s="2">
        <v>41942</v>
      </c>
      <c r="L454" s="1">
        <v>8.2440385818481445</v>
      </c>
      <c r="M454" t="str">
        <f ca="1">IF(AND(Table1[[#This Row],[Age]]&gt;17,Table1[[#This Row],[Age]]&lt;76),"1","0")</f>
        <v>1</v>
      </c>
      <c r="N454">
        <f>1</f>
        <v>1</v>
      </c>
      <c r="O454">
        <f>IF(Table1[[#This Row],[Labdate]]="",0,IF(Table1[[#This Row],[Labvalue]]="",0,1))</f>
        <v>1</v>
      </c>
      <c r="P454">
        <f>IF(YEAR(Table1[[#This Row],[Labdate]]) = 2015,1,0)</f>
        <v>0</v>
      </c>
      <c r="Q454">
        <f>IF(SUM(Table1[[#This Row],[test completed]],Table1[[#This Row],[Year 2015]])=2,1,0)</f>
        <v>0</v>
      </c>
      <c r="R454">
        <f>IF(Table1[[#This Row],[Labvalue]]&lt;8,1,0)</f>
        <v>0</v>
      </c>
      <c r="S454">
        <f>IF(SUM(Table1[[#This Row],[Tested in 2015]],Table1[[#This Row],[Less than 8.0]])=2,1,0)</f>
        <v>0</v>
      </c>
    </row>
    <row r="455" spans="1:19" x14ac:dyDescent="0.2">
      <c r="A455">
        <v>1491</v>
      </c>
      <c r="B455" t="s">
        <v>2</v>
      </c>
      <c r="C455" s="2">
        <v>26990</v>
      </c>
      <c r="D455" s="3">
        <f t="shared" ca="1" si="7"/>
        <v>49</v>
      </c>
      <c r="E455">
        <v>4</v>
      </c>
      <c r="F455">
        <v>2</v>
      </c>
      <c r="G455">
        <v>1</v>
      </c>
      <c r="H455" t="s">
        <v>1</v>
      </c>
      <c r="I455" s="5">
        <v>250.02</v>
      </c>
      <c r="J455" t="s">
        <v>0</v>
      </c>
      <c r="K455" s="2">
        <v>42045</v>
      </c>
      <c r="L455" s="1">
        <v>6.4331393241882324</v>
      </c>
      <c r="M455" t="str">
        <f ca="1">IF(AND(Table1[[#This Row],[Age]]&gt;17,Table1[[#This Row],[Age]]&lt;76),"1","0")</f>
        <v>1</v>
      </c>
      <c r="N455">
        <f>1</f>
        <v>1</v>
      </c>
      <c r="O455">
        <f>IF(Table1[[#This Row],[Labdate]]="",0,IF(Table1[[#This Row],[Labvalue]]="",0,1))</f>
        <v>1</v>
      </c>
      <c r="P455">
        <f>IF(YEAR(Table1[[#This Row],[Labdate]]) = 2015,1,0)</f>
        <v>1</v>
      </c>
      <c r="Q455">
        <f>IF(SUM(Table1[[#This Row],[test completed]],Table1[[#This Row],[Year 2015]])=2,1,0)</f>
        <v>1</v>
      </c>
      <c r="R455">
        <f>IF(Table1[[#This Row],[Labvalue]]&lt;8,1,0)</f>
        <v>1</v>
      </c>
      <c r="S455">
        <f>IF(SUM(Table1[[#This Row],[Tested in 2015]],Table1[[#This Row],[Less than 8.0]])=2,1,0)</f>
        <v>1</v>
      </c>
    </row>
    <row r="456" spans="1:19" x14ac:dyDescent="0.2">
      <c r="A456">
        <v>1492</v>
      </c>
      <c r="B456" t="s">
        <v>3</v>
      </c>
      <c r="C456" s="2">
        <v>16019</v>
      </c>
      <c r="D456" s="3">
        <f t="shared" ca="1" si="7"/>
        <v>79</v>
      </c>
      <c r="E456">
        <v>4</v>
      </c>
      <c r="F456">
        <v>2</v>
      </c>
      <c r="G456">
        <v>1</v>
      </c>
      <c r="H456" t="s">
        <v>1</v>
      </c>
      <c r="I456" s="5">
        <v>250.02</v>
      </c>
      <c r="J456" t="s">
        <v>0</v>
      </c>
      <c r="K456" s="2">
        <v>42343</v>
      </c>
      <c r="L456" s="1">
        <v>9.9734287261962891</v>
      </c>
      <c r="M456" t="str">
        <f ca="1">IF(AND(Table1[[#This Row],[Age]]&gt;17,Table1[[#This Row],[Age]]&lt;76),"1","0")</f>
        <v>0</v>
      </c>
      <c r="N456">
        <f>1</f>
        <v>1</v>
      </c>
      <c r="O456">
        <f>IF(Table1[[#This Row],[Labdate]]="",0,IF(Table1[[#This Row],[Labvalue]]="",0,1))</f>
        <v>1</v>
      </c>
      <c r="P456">
        <f>IF(YEAR(Table1[[#This Row],[Labdate]]) = 2015,1,0)</f>
        <v>1</v>
      </c>
      <c r="Q456">
        <f>IF(SUM(Table1[[#This Row],[test completed]],Table1[[#This Row],[Year 2015]])=2,1,0)</f>
        <v>1</v>
      </c>
      <c r="R456">
        <f>IF(Table1[[#This Row],[Labvalue]]&lt;8,1,0)</f>
        <v>0</v>
      </c>
      <c r="S456">
        <f>IF(SUM(Table1[[#This Row],[Tested in 2015]],Table1[[#This Row],[Less than 8.0]])=2,1,0)</f>
        <v>0</v>
      </c>
    </row>
    <row r="457" spans="1:19" x14ac:dyDescent="0.2">
      <c r="A457">
        <v>1501</v>
      </c>
      <c r="B457" t="s">
        <v>2</v>
      </c>
      <c r="C457" s="2">
        <v>37926</v>
      </c>
      <c r="D457" s="3">
        <f t="shared" ca="1" si="7"/>
        <v>19</v>
      </c>
      <c r="E457">
        <v>4</v>
      </c>
      <c r="F457">
        <v>2</v>
      </c>
      <c r="G457">
        <v>3</v>
      </c>
      <c r="H457" t="s">
        <v>4</v>
      </c>
      <c r="I457" s="5">
        <v>250.02</v>
      </c>
      <c r="J457" t="s">
        <v>0</v>
      </c>
      <c r="K457" s="2">
        <v>42055</v>
      </c>
      <c r="L457" s="1">
        <v>9.9224529266357422</v>
      </c>
      <c r="M457" t="str">
        <f ca="1">IF(AND(Table1[[#This Row],[Age]]&gt;17,Table1[[#This Row],[Age]]&lt;76),"1","0")</f>
        <v>1</v>
      </c>
      <c r="N457">
        <f>1</f>
        <v>1</v>
      </c>
      <c r="O457">
        <f>IF(Table1[[#This Row],[Labdate]]="",0,IF(Table1[[#This Row],[Labvalue]]="",0,1))</f>
        <v>1</v>
      </c>
      <c r="P457">
        <f>IF(YEAR(Table1[[#This Row],[Labdate]]) = 2015,1,0)</f>
        <v>1</v>
      </c>
      <c r="Q457">
        <f>IF(SUM(Table1[[#This Row],[test completed]],Table1[[#This Row],[Year 2015]])=2,1,0)</f>
        <v>1</v>
      </c>
      <c r="R457">
        <f>IF(Table1[[#This Row],[Labvalue]]&lt;8,1,0)</f>
        <v>0</v>
      </c>
      <c r="S457">
        <f>IF(SUM(Table1[[#This Row],[Tested in 2015]],Table1[[#This Row],[Less than 8.0]])=2,1,0)</f>
        <v>0</v>
      </c>
    </row>
    <row r="458" spans="1:19" x14ac:dyDescent="0.2">
      <c r="A458">
        <v>1502</v>
      </c>
      <c r="B458" t="s">
        <v>3</v>
      </c>
      <c r="C458" s="2">
        <v>34502</v>
      </c>
      <c r="D458" s="3">
        <f t="shared" ca="1" si="7"/>
        <v>28</v>
      </c>
      <c r="E458">
        <v>4</v>
      </c>
      <c r="F458">
        <v>2</v>
      </c>
      <c r="G458">
        <v>1</v>
      </c>
      <c r="H458" t="s">
        <v>1</v>
      </c>
      <c r="I458" s="5">
        <v>250.02</v>
      </c>
      <c r="J458" t="s">
        <v>0</v>
      </c>
      <c r="M458" t="str">
        <f ca="1">IF(AND(Table1[[#This Row],[Age]]&gt;17,Table1[[#This Row],[Age]]&lt;76),"1","0")</f>
        <v>1</v>
      </c>
      <c r="N458">
        <f>1</f>
        <v>1</v>
      </c>
      <c r="O458">
        <f>IF(Table1[[#This Row],[Labdate]]="",0,IF(Table1[[#This Row],[Labvalue]]="",0,1))</f>
        <v>0</v>
      </c>
      <c r="P458">
        <f>IF(YEAR(Table1[[#This Row],[Labdate]]) = 2015,1,0)</f>
        <v>0</v>
      </c>
      <c r="Q458">
        <f>IF(SUM(Table1[[#This Row],[test completed]],Table1[[#This Row],[Year 2015]])=2,1,0)</f>
        <v>0</v>
      </c>
      <c r="R458">
        <f>IF(Table1[[#This Row],[Labvalue]]&lt;8,1,0)</f>
        <v>1</v>
      </c>
      <c r="S458">
        <f>IF(SUM(Table1[[#This Row],[Tested in 2015]],Table1[[#This Row],[Less than 8.0]])=2,1,0)</f>
        <v>0</v>
      </c>
    </row>
    <row r="459" spans="1:19" x14ac:dyDescent="0.2">
      <c r="A459">
        <v>1506</v>
      </c>
      <c r="B459" t="s">
        <v>2</v>
      </c>
      <c r="C459" s="2">
        <v>14570</v>
      </c>
      <c r="D459" s="3">
        <f t="shared" ca="1" si="7"/>
        <v>83</v>
      </c>
      <c r="E459">
        <v>4</v>
      </c>
      <c r="F459">
        <v>2</v>
      </c>
      <c r="G459">
        <v>1</v>
      </c>
      <c r="H459" t="s">
        <v>1</v>
      </c>
      <c r="I459" s="5">
        <v>250.91</v>
      </c>
      <c r="J459" t="s">
        <v>0</v>
      </c>
      <c r="M459" t="str">
        <f ca="1">IF(AND(Table1[[#This Row],[Age]]&gt;17,Table1[[#This Row],[Age]]&lt;76),"1","0")</f>
        <v>0</v>
      </c>
      <c r="N459">
        <f>1</f>
        <v>1</v>
      </c>
      <c r="O459">
        <f>IF(Table1[[#This Row],[Labdate]]="",0,IF(Table1[[#This Row],[Labvalue]]="",0,1))</f>
        <v>0</v>
      </c>
      <c r="P459">
        <f>IF(YEAR(Table1[[#This Row],[Labdate]]) = 2015,1,0)</f>
        <v>0</v>
      </c>
      <c r="Q459">
        <f>IF(SUM(Table1[[#This Row],[test completed]],Table1[[#This Row],[Year 2015]])=2,1,0)</f>
        <v>0</v>
      </c>
      <c r="R459">
        <f>IF(Table1[[#This Row],[Labvalue]]&lt;8,1,0)</f>
        <v>1</v>
      </c>
      <c r="S459">
        <f>IF(SUM(Table1[[#This Row],[Tested in 2015]],Table1[[#This Row],[Less than 8.0]])=2,1,0)</f>
        <v>0</v>
      </c>
    </row>
    <row r="460" spans="1:19" x14ac:dyDescent="0.2">
      <c r="A460">
        <v>1514</v>
      </c>
      <c r="B460" t="s">
        <v>3</v>
      </c>
      <c r="C460" s="2">
        <v>30972</v>
      </c>
      <c r="D460" s="3">
        <f t="shared" ca="1" si="7"/>
        <v>38</v>
      </c>
      <c r="E460">
        <v>4</v>
      </c>
      <c r="F460">
        <v>2</v>
      </c>
      <c r="G460">
        <v>1</v>
      </c>
      <c r="H460" t="s">
        <v>1</v>
      </c>
      <c r="I460" s="5">
        <v>250.02</v>
      </c>
      <c r="J460" t="s">
        <v>0</v>
      </c>
      <c r="K460" s="2">
        <v>41769</v>
      </c>
      <c r="L460" s="1">
        <v>7.6824455261230469</v>
      </c>
      <c r="M460" t="str">
        <f ca="1">IF(AND(Table1[[#This Row],[Age]]&gt;17,Table1[[#This Row],[Age]]&lt;76),"1","0")</f>
        <v>1</v>
      </c>
      <c r="N460">
        <f>1</f>
        <v>1</v>
      </c>
      <c r="O460">
        <f>IF(Table1[[#This Row],[Labdate]]="",0,IF(Table1[[#This Row],[Labvalue]]="",0,1))</f>
        <v>1</v>
      </c>
      <c r="P460">
        <f>IF(YEAR(Table1[[#This Row],[Labdate]]) = 2015,1,0)</f>
        <v>0</v>
      </c>
      <c r="Q460">
        <f>IF(SUM(Table1[[#This Row],[test completed]],Table1[[#This Row],[Year 2015]])=2,1,0)</f>
        <v>0</v>
      </c>
      <c r="R460">
        <f>IF(Table1[[#This Row],[Labvalue]]&lt;8,1,0)</f>
        <v>1</v>
      </c>
      <c r="S460">
        <f>IF(SUM(Table1[[#This Row],[Tested in 2015]],Table1[[#This Row],[Less than 8.0]])=2,1,0)</f>
        <v>0</v>
      </c>
    </row>
    <row r="461" spans="1:19" x14ac:dyDescent="0.2">
      <c r="A461">
        <v>1535</v>
      </c>
      <c r="B461" t="s">
        <v>3</v>
      </c>
      <c r="C461" s="2">
        <v>33154</v>
      </c>
      <c r="D461" s="3">
        <f t="shared" ca="1" si="7"/>
        <v>32</v>
      </c>
      <c r="E461">
        <v>4</v>
      </c>
      <c r="F461">
        <v>2</v>
      </c>
      <c r="G461">
        <v>1</v>
      </c>
      <c r="H461" t="s">
        <v>1</v>
      </c>
      <c r="I461" s="5">
        <v>250.02</v>
      </c>
      <c r="J461" t="s">
        <v>0</v>
      </c>
      <c r="M461" t="str">
        <f ca="1">IF(AND(Table1[[#This Row],[Age]]&gt;17,Table1[[#This Row],[Age]]&lt;76),"1","0")</f>
        <v>1</v>
      </c>
      <c r="N461">
        <f>1</f>
        <v>1</v>
      </c>
      <c r="O461">
        <f>IF(Table1[[#This Row],[Labdate]]="",0,IF(Table1[[#This Row],[Labvalue]]="",0,1))</f>
        <v>0</v>
      </c>
      <c r="P461">
        <f>IF(YEAR(Table1[[#This Row],[Labdate]]) = 2015,1,0)</f>
        <v>0</v>
      </c>
      <c r="Q461">
        <f>IF(SUM(Table1[[#This Row],[test completed]],Table1[[#This Row],[Year 2015]])=2,1,0)</f>
        <v>0</v>
      </c>
      <c r="R461">
        <f>IF(Table1[[#This Row],[Labvalue]]&lt;8,1,0)</f>
        <v>1</v>
      </c>
      <c r="S461">
        <f>IF(SUM(Table1[[#This Row],[Tested in 2015]],Table1[[#This Row],[Less than 8.0]])=2,1,0)</f>
        <v>0</v>
      </c>
    </row>
    <row r="462" spans="1:19" x14ac:dyDescent="0.2">
      <c r="A462">
        <v>1548</v>
      </c>
      <c r="B462" t="s">
        <v>3</v>
      </c>
      <c r="C462" s="2">
        <v>40250</v>
      </c>
      <c r="D462" s="3">
        <f t="shared" ca="1" si="7"/>
        <v>13</v>
      </c>
      <c r="E462">
        <v>4</v>
      </c>
      <c r="F462">
        <v>2</v>
      </c>
      <c r="G462">
        <v>1</v>
      </c>
      <c r="H462" t="s">
        <v>1</v>
      </c>
      <c r="I462" s="5">
        <v>250.02</v>
      </c>
      <c r="J462" t="s">
        <v>0</v>
      </c>
      <c r="M462" t="str">
        <f ca="1">IF(AND(Table1[[#This Row],[Age]]&gt;17,Table1[[#This Row],[Age]]&lt;76),"1","0")</f>
        <v>0</v>
      </c>
      <c r="N462">
        <f>1</f>
        <v>1</v>
      </c>
      <c r="O462">
        <f>IF(Table1[[#This Row],[Labdate]]="",0,IF(Table1[[#This Row],[Labvalue]]="",0,1))</f>
        <v>0</v>
      </c>
      <c r="P462">
        <f>IF(YEAR(Table1[[#This Row],[Labdate]]) = 2015,1,0)</f>
        <v>0</v>
      </c>
      <c r="Q462">
        <f>IF(SUM(Table1[[#This Row],[test completed]],Table1[[#This Row],[Year 2015]])=2,1,0)</f>
        <v>0</v>
      </c>
      <c r="R462">
        <f>IF(Table1[[#This Row],[Labvalue]]&lt;8,1,0)</f>
        <v>1</v>
      </c>
      <c r="S462">
        <f>IF(SUM(Table1[[#This Row],[Tested in 2015]],Table1[[#This Row],[Less than 8.0]])=2,1,0)</f>
        <v>0</v>
      </c>
    </row>
    <row r="463" spans="1:19" x14ac:dyDescent="0.2">
      <c r="A463">
        <v>1561</v>
      </c>
      <c r="B463" t="s">
        <v>2</v>
      </c>
      <c r="C463" s="2">
        <v>16255</v>
      </c>
      <c r="D463" s="3">
        <f t="shared" ca="1" si="7"/>
        <v>78</v>
      </c>
      <c r="E463">
        <v>4</v>
      </c>
      <c r="F463">
        <v>2</v>
      </c>
      <c r="G463">
        <v>1</v>
      </c>
      <c r="H463" t="s">
        <v>1</v>
      </c>
      <c r="I463" s="5">
        <v>250.02</v>
      </c>
      <c r="J463" t="s">
        <v>0</v>
      </c>
      <c r="K463" s="2">
        <v>42015</v>
      </c>
      <c r="L463" s="1">
        <v>6.8620753288269043</v>
      </c>
      <c r="M463" t="str">
        <f ca="1">IF(AND(Table1[[#This Row],[Age]]&gt;17,Table1[[#This Row],[Age]]&lt;76),"1","0")</f>
        <v>0</v>
      </c>
      <c r="N463">
        <f>1</f>
        <v>1</v>
      </c>
      <c r="O463">
        <f>IF(Table1[[#This Row],[Labdate]]="",0,IF(Table1[[#This Row],[Labvalue]]="",0,1))</f>
        <v>1</v>
      </c>
      <c r="P463">
        <f>IF(YEAR(Table1[[#This Row],[Labdate]]) = 2015,1,0)</f>
        <v>1</v>
      </c>
      <c r="Q463">
        <f>IF(SUM(Table1[[#This Row],[test completed]],Table1[[#This Row],[Year 2015]])=2,1,0)</f>
        <v>1</v>
      </c>
      <c r="R463">
        <f>IF(Table1[[#This Row],[Labvalue]]&lt;8,1,0)</f>
        <v>1</v>
      </c>
      <c r="S463">
        <f>IF(SUM(Table1[[#This Row],[Tested in 2015]],Table1[[#This Row],[Less than 8.0]])=2,1,0)</f>
        <v>1</v>
      </c>
    </row>
    <row r="464" spans="1:19" x14ac:dyDescent="0.2">
      <c r="A464">
        <v>1563</v>
      </c>
      <c r="B464" t="s">
        <v>3</v>
      </c>
      <c r="C464" s="2">
        <v>8860</v>
      </c>
      <c r="D464" s="3">
        <f t="shared" ca="1" si="7"/>
        <v>99</v>
      </c>
      <c r="E464">
        <v>4</v>
      </c>
      <c r="F464">
        <v>2</v>
      </c>
      <c r="G464">
        <v>3</v>
      </c>
      <c r="H464" t="s">
        <v>4</v>
      </c>
      <c r="I464" s="5">
        <v>250.73</v>
      </c>
      <c r="J464" t="s">
        <v>0</v>
      </c>
      <c r="K464" s="2">
        <v>41743</v>
      </c>
      <c r="L464" s="1">
        <v>6.3885049819946289</v>
      </c>
      <c r="M464" t="str">
        <f ca="1">IF(AND(Table1[[#This Row],[Age]]&gt;17,Table1[[#This Row],[Age]]&lt;76),"1","0")</f>
        <v>0</v>
      </c>
      <c r="N464">
        <f>1</f>
        <v>1</v>
      </c>
      <c r="O464">
        <f>IF(Table1[[#This Row],[Labdate]]="",0,IF(Table1[[#This Row],[Labvalue]]="",0,1))</f>
        <v>1</v>
      </c>
      <c r="P464">
        <f>IF(YEAR(Table1[[#This Row],[Labdate]]) = 2015,1,0)</f>
        <v>0</v>
      </c>
      <c r="Q464">
        <f>IF(SUM(Table1[[#This Row],[test completed]],Table1[[#This Row],[Year 2015]])=2,1,0)</f>
        <v>0</v>
      </c>
      <c r="R464">
        <f>IF(Table1[[#This Row],[Labvalue]]&lt;8,1,0)</f>
        <v>1</v>
      </c>
      <c r="S464">
        <f>IF(SUM(Table1[[#This Row],[Tested in 2015]],Table1[[#This Row],[Less than 8.0]])=2,1,0)</f>
        <v>0</v>
      </c>
    </row>
    <row r="465" spans="1:19" x14ac:dyDescent="0.2">
      <c r="A465">
        <v>1567</v>
      </c>
      <c r="B465" t="s">
        <v>2</v>
      </c>
      <c r="C465" s="2">
        <v>27738</v>
      </c>
      <c r="D465" s="3">
        <f t="shared" ca="1" si="7"/>
        <v>47</v>
      </c>
      <c r="E465">
        <v>4</v>
      </c>
      <c r="F465">
        <v>2</v>
      </c>
      <c r="G465">
        <v>1</v>
      </c>
      <c r="H465" t="s">
        <v>1</v>
      </c>
      <c r="I465" s="5">
        <v>250.02</v>
      </c>
      <c r="J465" t="s">
        <v>0</v>
      </c>
      <c r="K465" s="2">
        <v>42129</v>
      </c>
      <c r="L465" s="1">
        <v>8.2999658584594727</v>
      </c>
      <c r="M465" t="str">
        <f ca="1">IF(AND(Table1[[#This Row],[Age]]&gt;17,Table1[[#This Row],[Age]]&lt;76),"1","0")</f>
        <v>1</v>
      </c>
      <c r="N465">
        <f>1</f>
        <v>1</v>
      </c>
      <c r="O465">
        <f>IF(Table1[[#This Row],[Labdate]]="",0,IF(Table1[[#This Row],[Labvalue]]="",0,1))</f>
        <v>1</v>
      </c>
      <c r="P465">
        <f>IF(YEAR(Table1[[#This Row],[Labdate]]) = 2015,1,0)</f>
        <v>1</v>
      </c>
      <c r="Q465">
        <f>IF(SUM(Table1[[#This Row],[test completed]],Table1[[#This Row],[Year 2015]])=2,1,0)</f>
        <v>1</v>
      </c>
      <c r="R465">
        <f>IF(Table1[[#This Row],[Labvalue]]&lt;8,1,0)</f>
        <v>0</v>
      </c>
      <c r="S465">
        <f>IF(SUM(Table1[[#This Row],[Tested in 2015]],Table1[[#This Row],[Less than 8.0]])=2,1,0)</f>
        <v>0</v>
      </c>
    </row>
    <row r="466" spans="1:19" x14ac:dyDescent="0.2">
      <c r="A466">
        <v>1571</v>
      </c>
      <c r="B466" t="s">
        <v>3</v>
      </c>
      <c r="C466" s="2">
        <v>21642</v>
      </c>
      <c r="D466" s="3">
        <f t="shared" ca="1" si="7"/>
        <v>64</v>
      </c>
      <c r="E466">
        <v>4</v>
      </c>
      <c r="F466">
        <v>2</v>
      </c>
      <c r="G466">
        <v>1</v>
      </c>
      <c r="H466" t="s">
        <v>1</v>
      </c>
      <c r="I466" s="5">
        <v>250.02</v>
      </c>
      <c r="J466" t="s">
        <v>0</v>
      </c>
      <c r="K466" s="2">
        <v>41725</v>
      </c>
      <c r="L466" s="1">
        <v>6.8327646255493164</v>
      </c>
      <c r="M466" t="str">
        <f ca="1">IF(AND(Table1[[#This Row],[Age]]&gt;17,Table1[[#This Row],[Age]]&lt;76),"1","0")</f>
        <v>1</v>
      </c>
      <c r="N466">
        <f>1</f>
        <v>1</v>
      </c>
      <c r="O466">
        <f>IF(Table1[[#This Row],[Labdate]]="",0,IF(Table1[[#This Row],[Labvalue]]="",0,1))</f>
        <v>1</v>
      </c>
      <c r="P466">
        <f>IF(YEAR(Table1[[#This Row],[Labdate]]) = 2015,1,0)</f>
        <v>0</v>
      </c>
      <c r="Q466">
        <f>IF(SUM(Table1[[#This Row],[test completed]],Table1[[#This Row],[Year 2015]])=2,1,0)</f>
        <v>0</v>
      </c>
      <c r="R466">
        <f>IF(Table1[[#This Row],[Labvalue]]&lt;8,1,0)</f>
        <v>1</v>
      </c>
      <c r="S466">
        <f>IF(SUM(Table1[[#This Row],[Tested in 2015]],Table1[[#This Row],[Less than 8.0]])=2,1,0)</f>
        <v>0</v>
      </c>
    </row>
    <row r="467" spans="1:19" x14ac:dyDescent="0.2">
      <c r="A467">
        <v>1628</v>
      </c>
      <c r="B467" t="s">
        <v>3</v>
      </c>
      <c r="C467" s="2">
        <v>26617</v>
      </c>
      <c r="D467" s="3">
        <f t="shared" ca="1" si="7"/>
        <v>50</v>
      </c>
      <c r="E467">
        <v>4</v>
      </c>
      <c r="F467">
        <v>2</v>
      </c>
      <c r="G467">
        <v>1</v>
      </c>
      <c r="H467" t="s">
        <v>1</v>
      </c>
      <c r="I467" s="5">
        <v>250.02</v>
      </c>
      <c r="J467" t="s">
        <v>0</v>
      </c>
      <c r="M467" t="str">
        <f ca="1">IF(AND(Table1[[#This Row],[Age]]&gt;17,Table1[[#This Row],[Age]]&lt;76),"1","0")</f>
        <v>1</v>
      </c>
      <c r="N467">
        <f>1</f>
        <v>1</v>
      </c>
      <c r="O467">
        <f>IF(Table1[[#This Row],[Labdate]]="",0,IF(Table1[[#This Row],[Labvalue]]="",0,1))</f>
        <v>0</v>
      </c>
      <c r="P467">
        <f>IF(YEAR(Table1[[#This Row],[Labdate]]) = 2015,1,0)</f>
        <v>0</v>
      </c>
      <c r="Q467">
        <f>IF(SUM(Table1[[#This Row],[test completed]],Table1[[#This Row],[Year 2015]])=2,1,0)</f>
        <v>0</v>
      </c>
      <c r="R467">
        <f>IF(Table1[[#This Row],[Labvalue]]&lt;8,1,0)</f>
        <v>1</v>
      </c>
      <c r="S467">
        <f>IF(SUM(Table1[[#This Row],[Tested in 2015]],Table1[[#This Row],[Less than 8.0]])=2,1,0)</f>
        <v>0</v>
      </c>
    </row>
    <row r="468" spans="1:19" x14ac:dyDescent="0.2">
      <c r="A468">
        <v>1670</v>
      </c>
      <c r="B468" t="s">
        <v>2</v>
      </c>
      <c r="C468" s="2">
        <v>18700</v>
      </c>
      <c r="D468" s="3">
        <f t="shared" ca="1" si="7"/>
        <v>72</v>
      </c>
      <c r="E468">
        <v>4</v>
      </c>
      <c r="F468">
        <v>2</v>
      </c>
      <c r="G468">
        <v>6</v>
      </c>
      <c r="H468" t="s">
        <v>7</v>
      </c>
      <c r="I468" s="5">
        <v>250.02</v>
      </c>
      <c r="J468" t="s">
        <v>0</v>
      </c>
      <c r="K468" s="2"/>
      <c r="L468" s="1"/>
      <c r="M468" t="str">
        <f ca="1">IF(AND(Table1[[#This Row],[Age]]&gt;17,Table1[[#This Row],[Age]]&lt;76),"1","0")</f>
        <v>1</v>
      </c>
      <c r="N468">
        <f>1</f>
        <v>1</v>
      </c>
      <c r="O468">
        <f>IF(Table1[[#This Row],[Labdate]]="",0,IF(Table1[[#This Row],[Labvalue]]="",0,1))</f>
        <v>0</v>
      </c>
      <c r="P468">
        <f>IF(YEAR(Table1[[#This Row],[Labdate]]) = 2015,1,0)</f>
        <v>0</v>
      </c>
      <c r="Q468">
        <f>IF(SUM(Table1[[#This Row],[test completed]],Table1[[#This Row],[Year 2015]])=2,1,0)</f>
        <v>0</v>
      </c>
      <c r="R468">
        <f>IF(Table1[[#This Row],[Labvalue]]&lt;8,1,0)</f>
        <v>1</v>
      </c>
      <c r="S468">
        <f>IF(SUM(Table1[[#This Row],[Tested in 2015]],Table1[[#This Row],[Less than 8.0]])=2,1,0)</f>
        <v>0</v>
      </c>
    </row>
    <row r="469" spans="1:19" x14ac:dyDescent="0.2">
      <c r="A469">
        <v>1679</v>
      </c>
      <c r="B469" t="s">
        <v>3</v>
      </c>
      <c r="C469" s="2">
        <v>37882</v>
      </c>
      <c r="D469" s="3">
        <f t="shared" ca="1" si="7"/>
        <v>19</v>
      </c>
      <c r="E469">
        <v>4</v>
      </c>
      <c r="F469">
        <v>2</v>
      </c>
      <c r="G469">
        <v>1</v>
      </c>
      <c r="H469" t="s">
        <v>1</v>
      </c>
      <c r="I469" s="5">
        <v>250.02</v>
      </c>
      <c r="J469" t="s">
        <v>0</v>
      </c>
      <c r="K469" s="2">
        <v>42218</v>
      </c>
      <c r="L469" s="1">
        <v>9.5813665390014648</v>
      </c>
      <c r="M469" t="str">
        <f ca="1">IF(AND(Table1[[#This Row],[Age]]&gt;17,Table1[[#This Row],[Age]]&lt;76),"1","0")</f>
        <v>1</v>
      </c>
      <c r="N469">
        <f>1</f>
        <v>1</v>
      </c>
      <c r="O469">
        <f>IF(Table1[[#This Row],[Labdate]]="",0,IF(Table1[[#This Row],[Labvalue]]="",0,1))</f>
        <v>1</v>
      </c>
      <c r="P469">
        <f>IF(YEAR(Table1[[#This Row],[Labdate]]) = 2015,1,0)</f>
        <v>1</v>
      </c>
      <c r="Q469">
        <f>IF(SUM(Table1[[#This Row],[test completed]],Table1[[#This Row],[Year 2015]])=2,1,0)</f>
        <v>1</v>
      </c>
      <c r="R469">
        <f>IF(Table1[[#This Row],[Labvalue]]&lt;8,1,0)</f>
        <v>0</v>
      </c>
      <c r="S469">
        <f>IF(SUM(Table1[[#This Row],[Tested in 2015]],Table1[[#This Row],[Less than 8.0]])=2,1,0)</f>
        <v>0</v>
      </c>
    </row>
    <row r="470" spans="1:19" x14ac:dyDescent="0.2">
      <c r="A470">
        <v>1691</v>
      </c>
      <c r="B470" t="s">
        <v>2</v>
      </c>
      <c r="C470" s="2">
        <v>37619</v>
      </c>
      <c r="D470" s="3">
        <f t="shared" ca="1" si="7"/>
        <v>20</v>
      </c>
      <c r="E470">
        <v>4</v>
      </c>
      <c r="F470">
        <v>2</v>
      </c>
      <c r="G470">
        <v>4</v>
      </c>
      <c r="H470" t="s">
        <v>5</v>
      </c>
      <c r="I470" s="5">
        <v>250.02</v>
      </c>
      <c r="J470" t="s">
        <v>0</v>
      </c>
      <c r="K470" s="2"/>
      <c r="L470" s="1"/>
      <c r="M470" t="str">
        <f ca="1">IF(AND(Table1[[#This Row],[Age]]&gt;17,Table1[[#This Row],[Age]]&lt;76),"1","0")</f>
        <v>1</v>
      </c>
      <c r="N470">
        <f>1</f>
        <v>1</v>
      </c>
      <c r="O470">
        <f>IF(Table1[[#This Row],[Labdate]]="",0,IF(Table1[[#This Row],[Labvalue]]="",0,1))</f>
        <v>0</v>
      </c>
      <c r="P470">
        <f>IF(YEAR(Table1[[#This Row],[Labdate]]) = 2015,1,0)</f>
        <v>0</v>
      </c>
      <c r="Q470">
        <f>IF(SUM(Table1[[#This Row],[test completed]],Table1[[#This Row],[Year 2015]])=2,1,0)</f>
        <v>0</v>
      </c>
      <c r="R470">
        <f>IF(Table1[[#This Row],[Labvalue]]&lt;8,1,0)</f>
        <v>1</v>
      </c>
      <c r="S470">
        <f>IF(SUM(Table1[[#This Row],[Tested in 2015]],Table1[[#This Row],[Less than 8.0]])=2,1,0)</f>
        <v>0</v>
      </c>
    </row>
    <row r="471" spans="1:19" x14ac:dyDescent="0.2">
      <c r="A471">
        <v>1726</v>
      </c>
      <c r="B471" t="s">
        <v>2</v>
      </c>
      <c r="C471" s="2">
        <v>38089</v>
      </c>
      <c r="D471" s="3">
        <f t="shared" ca="1" si="7"/>
        <v>19</v>
      </c>
      <c r="E471">
        <v>4</v>
      </c>
      <c r="F471">
        <v>2</v>
      </c>
      <c r="G471">
        <v>1</v>
      </c>
      <c r="H471" t="s">
        <v>1</v>
      </c>
      <c r="I471" s="5">
        <v>250.02</v>
      </c>
      <c r="J471" t="s">
        <v>0</v>
      </c>
      <c r="K471" s="2">
        <v>42298</v>
      </c>
      <c r="L471" s="1">
        <v>5.8478727340698242</v>
      </c>
      <c r="M471" t="str">
        <f ca="1">IF(AND(Table1[[#This Row],[Age]]&gt;17,Table1[[#This Row],[Age]]&lt;76),"1","0")</f>
        <v>1</v>
      </c>
      <c r="N471">
        <f>1</f>
        <v>1</v>
      </c>
      <c r="O471">
        <f>IF(Table1[[#This Row],[Labdate]]="",0,IF(Table1[[#This Row],[Labvalue]]="",0,1))</f>
        <v>1</v>
      </c>
      <c r="P471">
        <f>IF(YEAR(Table1[[#This Row],[Labdate]]) = 2015,1,0)</f>
        <v>1</v>
      </c>
      <c r="Q471">
        <f>IF(SUM(Table1[[#This Row],[test completed]],Table1[[#This Row],[Year 2015]])=2,1,0)</f>
        <v>1</v>
      </c>
      <c r="R471">
        <f>IF(Table1[[#This Row],[Labvalue]]&lt;8,1,0)</f>
        <v>1</v>
      </c>
      <c r="S471">
        <f>IF(SUM(Table1[[#This Row],[Tested in 2015]],Table1[[#This Row],[Less than 8.0]])=2,1,0)</f>
        <v>1</v>
      </c>
    </row>
    <row r="472" spans="1:19" x14ac:dyDescent="0.2">
      <c r="A472">
        <v>1739</v>
      </c>
      <c r="B472" t="s">
        <v>3</v>
      </c>
      <c r="C472" s="2">
        <v>11225</v>
      </c>
      <c r="D472" s="3">
        <f t="shared" ca="1" si="7"/>
        <v>92</v>
      </c>
      <c r="E472">
        <v>4</v>
      </c>
      <c r="F472">
        <v>2</v>
      </c>
      <c r="G472">
        <v>1</v>
      </c>
      <c r="H472" t="s">
        <v>1</v>
      </c>
      <c r="I472" s="5">
        <v>250.73</v>
      </c>
      <c r="J472" t="s">
        <v>0</v>
      </c>
      <c r="K472" s="2">
        <v>42050</v>
      </c>
      <c r="L472" s="1">
        <v>9.7407808303833008</v>
      </c>
      <c r="M472" t="str">
        <f ca="1">IF(AND(Table1[[#This Row],[Age]]&gt;17,Table1[[#This Row],[Age]]&lt;76),"1","0")</f>
        <v>0</v>
      </c>
      <c r="N472">
        <f>1</f>
        <v>1</v>
      </c>
      <c r="O472">
        <f>IF(Table1[[#This Row],[Labdate]]="",0,IF(Table1[[#This Row],[Labvalue]]="",0,1))</f>
        <v>1</v>
      </c>
      <c r="P472">
        <f>IF(YEAR(Table1[[#This Row],[Labdate]]) = 2015,1,0)</f>
        <v>1</v>
      </c>
      <c r="Q472">
        <f>IF(SUM(Table1[[#This Row],[test completed]],Table1[[#This Row],[Year 2015]])=2,1,0)</f>
        <v>1</v>
      </c>
      <c r="R472">
        <f>IF(Table1[[#This Row],[Labvalue]]&lt;8,1,0)</f>
        <v>0</v>
      </c>
      <c r="S472">
        <f>IF(SUM(Table1[[#This Row],[Tested in 2015]],Table1[[#This Row],[Less than 8.0]])=2,1,0)</f>
        <v>0</v>
      </c>
    </row>
    <row r="473" spans="1:19" x14ac:dyDescent="0.2">
      <c r="A473">
        <v>1740</v>
      </c>
      <c r="B473" t="s">
        <v>2</v>
      </c>
      <c r="C473" s="2">
        <v>19596</v>
      </c>
      <c r="D473" s="3">
        <f t="shared" ca="1" si="7"/>
        <v>69</v>
      </c>
      <c r="E473">
        <v>4</v>
      </c>
      <c r="F473">
        <v>2</v>
      </c>
      <c r="G473">
        <v>1</v>
      </c>
      <c r="H473" t="s">
        <v>1</v>
      </c>
      <c r="I473" s="5">
        <v>250.02</v>
      </c>
      <c r="J473" t="s">
        <v>0</v>
      </c>
      <c r="K473" s="2">
        <v>42018</v>
      </c>
      <c r="L473" s="1">
        <v>8.2467374801635742</v>
      </c>
      <c r="M473" t="str">
        <f ca="1">IF(AND(Table1[[#This Row],[Age]]&gt;17,Table1[[#This Row],[Age]]&lt;76),"1","0")</f>
        <v>1</v>
      </c>
      <c r="N473">
        <f>1</f>
        <v>1</v>
      </c>
      <c r="O473">
        <f>IF(Table1[[#This Row],[Labdate]]="",0,IF(Table1[[#This Row],[Labvalue]]="",0,1))</f>
        <v>1</v>
      </c>
      <c r="P473">
        <f>IF(YEAR(Table1[[#This Row],[Labdate]]) = 2015,1,0)</f>
        <v>1</v>
      </c>
      <c r="Q473">
        <f>IF(SUM(Table1[[#This Row],[test completed]],Table1[[#This Row],[Year 2015]])=2,1,0)</f>
        <v>1</v>
      </c>
      <c r="R473">
        <f>IF(Table1[[#This Row],[Labvalue]]&lt;8,1,0)</f>
        <v>0</v>
      </c>
      <c r="S473">
        <f>IF(SUM(Table1[[#This Row],[Tested in 2015]],Table1[[#This Row],[Less than 8.0]])=2,1,0)</f>
        <v>0</v>
      </c>
    </row>
    <row r="474" spans="1:19" x14ac:dyDescent="0.2">
      <c r="A474">
        <v>1751</v>
      </c>
      <c r="B474" t="s">
        <v>3</v>
      </c>
      <c r="C474" s="2">
        <v>38917</v>
      </c>
      <c r="D474" s="3">
        <f t="shared" ca="1" si="7"/>
        <v>16</v>
      </c>
      <c r="E474">
        <v>4</v>
      </c>
      <c r="F474">
        <v>2</v>
      </c>
      <c r="G474">
        <v>1</v>
      </c>
      <c r="H474" t="s">
        <v>1</v>
      </c>
      <c r="I474" s="5">
        <v>250.02</v>
      </c>
      <c r="J474" t="s">
        <v>0</v>
      </c>
      <c r="K474" s="2">
        <v>42073</v>
      </c>
      <c r="L474" s="1">
        <v>7.0484962463378906</v>
      </c>
      <c r="M474" t="str">
        <f ca="1">IF(AND(Table1[[#This Row],[Age]]&gt;17,Table1[[#This Row],[Age]]&lt;76),"1","0")</f>
        <v>0</v>
      </c>
      <c r="N474">
        <f>1</f>
        <v>1</v>
      </c>
      <c r="O474">
        <f>IF(Table1[[#This Row],[Labdate]]="",0,IF(Table1[[#This Row],[Labvalue]]="",0,1))</f>
        <v>1</v>
      </c>
      <c r="P474">
        <f>IF(YEAR(Table1[[#This Row],[Labdate]]) = 2015,1,0)</f>
        <v>1</v>
      </c>
      <c r="Q474">
        <f>IF(SUM(Table1[[#This Row],[test completed]],Table1[[#This Row],[Year 2015]])=2,1,0)</f>
        <v>1</v>
      </c>
      <c r="R474">
        <f>IF(Table1[[#This Row],[Labvalue]]&lt;8,1,0)</f>
        <v>1</v>
      </c>
      <c r="S474">
        <f>IF(SUM(Table1[[#This Row],[Tested in 2015]],Table1[[#This Row],[Less than 8.0]])=2,1,0)</f>
        <v>1</v>
      </c>
    </row>
    <row r="475" spans="1:19" x14ac:dyDescent="0.2">
      <c r="A475">
        <v>1760</v>
      </c>
      <c r="B475" t="s">
        <v>3</v>
      </c>
      <c r="C475" s="2">
        <v>12099</v>
      </c>
      <c r="D475" s="3">
        <f t="shared" ca="1" si="7"/>
        <v>90</v>
      </c>
      <c r="E475">
        <v>4</v>
      </c>
      <c r="F475">
        <v>2</v>
      </c>
      <c r="G475">
        <v>1</v>
      </c>
      <c r="H475" t="s">
        <v>1</v>
      </c>
      <c r="I475" s="5">
        <v>250.02</v>
      </c>
      <c r="J475" t="s">
        <v>0</v>
      </c>
      <c r="K475" s="2">
        <v>42134</v>
      </c>
      <c r="L475" s="1">
        <v>9.7402620315551758</v>
      </c>
      <c r="M475" t="str">
        <f ca="1">IF(AND(Table1[[#This Row],[Age]]&gt;17,Table1[[#This Row],[Age]]&lt;76),"1","0")</f>
        <v>0</v>
      </c>
      <c r="N475">
        <f>1</f>
        <v>1</v>
      </c>
      <c r="O475">
        <f>IF(Table1[[#This Row],[Labdate]]="",0,IF(Table1[[#This Row],[Labvalue]]="",0,1))</f>
        <v>1</v>
      </c>
      <c r="P475">
        <f>IF(YEAR(Table1[[#This Row],[Labdate]]) = 2015,1,0)</f>
        <v>1</v>
      </c>
      <c r="Q475">
        <f>IF(SUM(Table1[[#This Row],[test completed]],Table1[[#This Row],[Year 2015]])=2,1,0)</f>
        <v>1</v>
      </c>
      <c r="R475">
        <f>IF(Table1[[#This Row],[Labvalue]]&lt;8,1,0)</f>
        <v>0</v>
      </c>
      <c r="S475">
        <f>IF(SUM(Table1[[#This Row],[Tested in 2015]],Table1[[#This Row],[Less than 8.0]])=2,1,0)</f>
        <v>0</v>
      </c>
    </row>
    <row r="476" spans="1:19" x14ac:dyDescent="0.2">
      <c r="A476">
        <v>1765</v>
      </c>
      <c r="B476" t="s">
        <v>2</v>
      </c>
      <c r="C476" s="2">
        <v>18192</v>
      </c>
      <c r="D476" s="3">
        <f t="shared" ca="1" si="7"/>
        <v>73</v>
      </c>
      <c r="E476">
        <v>4</v>
      </c>
      <c r="F476">
        <v>2</v>
      </c>
      <c r="G476">
        <v>1</v>
      </c>
      <c r="H476" t="s">
        <v>1</v>
      </c>
      <c r="I476" s="5">
        <v>250.02</v>
      </c>
      <c r="J476" t="s">
        <v>0</v>
      </c>
      <c r="K476" s="2">
        <v>41829</v>
      </c>
      <c r="L476" s="1">
        <v>8.8068742752075195</v>
      </c>
      <c r="M476" t="str">
        <f ca="1">IF(AND(Table1[[#This Row],[Age]]&gt;17,Table1[[#This Row],[Age]]&lt;76),"1","0")</f>
        <v>1</v>
      </c>
      <c r="N476">
        <f>1</f>
        <v>1</v>
      </c>
      <c r="O476">
        <f>IF(Table1[[#This Row],[Labdate]]="",0,IF(Table1[[#This Row],[Labvalue]]="",0,1))</f>
        <v>1</v>
      </c>
      <c r="P476">
        <f>IF(YEAR(Table1[[#This Row],[Labdate]]) = 2015,1,0)</f>
        <v>0</v>
      </c>
      <c r="Q476">
        <f>IF(SUM(Table1[[#This Row],[test completed]],Table1[[#This Row],[Year 2015]])=2,1,0)</f>
        <v>0</v>
      </c>
      <c r="R476">
        <f>IF(Table1[[#This Row],[Labvalue]]&lt;8,1,0)</f>
        <v>0</v>
      </c>
      <c r="S476">
        <f>IF(SUM(Table1[[#This Row],[Tested in 2015]],Table1[[#This Row],[Less than 8.0]])=2,1,0)</f>
        <v>0</v>
      </c>
    </row>
    <row r="477" spans="1:19" x14ac:dyDescent="0.2">
      <c r="A477">
        <v>1770</v>
      </c>
      <c r="B477" t="s">
        <v>2</v>
      </c>
      <c r="C477" s="2">
        <v>22076</v>
      </c>
      <c r="D477" s="3">
        <f t="shared" ca="1" si="7"/>
        <v>63</v>
      </c>
      <c r="E477">
        <v>4</v>
      </c>
      <c r="F477">
        <v>2</v>
      </c>
      <c r="G477">
        <v>1</v>
      </c>
      <c r="H477" t="s">
        <v>1</v>
      </c>
      <c r="I477" s="5">
        <v>250.02</v>
      </c>
      <c r="J477" t="s">
        <v>0</v>
      </c>
      <c r="K477" s="2">
        <v>42005</v>
      </c>
      <c r="L477" s="1">
        <v>9.1003885269165039</v>
      </c>
      <c r="M477" t="str">
        <f ca="1">IF(AND(Table1[[#This Row],[Age]]&gt;17,Table1[[#This Row],[Age]]&lt;76),"1","0")</f>
        <v>1</v>
      </c>
      <c r="N477">
        <f>1</f>
        <v>1</v>
      </c>
      <c r="O477">
        <f>IF(Table1[[#This Row],[Labdate]]="",0,IF(Table1[[#This Row],[Labvalue]]="",0,1))</f>
        <v>1</v>
      </c>
      <c r="P477">
        <f>IF(YEAR(Table1[[#This Row],[Labdate]]) = 2015,1,0)</f>
        <v>1</v>
      </c>
      <c r="Q477">
        <f>IF(SUM(Table1[[#This Row],[test completed]],Table1[[#This Row],[Year 2015]])=2,1,0)</f>
        <v>1</v>
      </c>
      <c r="R477">
        <f>IF(Table1[[#This Row],[Labvalue]]&lt;8,1,0)</f>
        <v>0</v>
      </c>
      <c r="S477">
        <f>IF(SUM(Table1[[#This Row],[Tested in 2015]],Table1[[#This Row],[Less than 8.0]])=2,1,0)</f>
        <v>0</v>
      </c>
    </row>
    <row r="478" spans="1:19" x14ac:dyDescent="0.2">
      <c r="A478">
        <v>1778</v>
      </c>
      <c r="B478" t="s">
        <v>2</v>
      </c>
      <c r="C478" s="2">
        <v>29424</v>
      </c>
      <c r="D478" s="3">
        <f t="shared" ca="1" si="7"/>
        <v>42</v>
      </c>
      <c r="E478">
        <v>4</v>
      </c>
      <c r="F478">
        <v>2</v>
      </c>
      <c r="G478">
        <v>1</v>
      </c>
      <c r="H478" t="s">
        <v>1</v>
      </c>
      <c r="I478" s="5">
        <v>250.02</v>
      </c>
      <c r="J478" t="s">
        <v>0</v>
      </c>
      <c r="K478" s="2">
        <v>42242</v>
      </c>
      <c r="L478" s="1">
        <v>7.375084400177002</v>
      </c>
      <c r="M478" t="str">
        <f ca="1">IF(AND(Table1[[#This Row],[Age]]&gt;17,Table1[[#This Row],[Age]]&lt;76),"1","0")</f>
        <v>1</v>
      </c>
      <c r="N478">
        <f>1</f>
        <v>1</v>
      </c>
      <c r="O478">
        <f>IF(Table1[[#This Row],[Labdate]]="",0,IF(Table1[[#This Row],[Labvalue]]="",0,1))</f>
        <v>1</v>
      </c>
      <c r="P478">
        <f>IF(YEAR(Table1[[#This Row],[Labdate]]) = 2015,1,0)</f>
        <v>1</v>
      </c>
      <c r="Q478">
        <f>IF(SUM(Table1[[#This Row],[test completed]],Table1[[#This Row],[Year 2015]])=2,1,0)</f>
        <v>1</v>
      </c>
      <c r="R478">
        <f>IF(Table1[[#This Row],[Labvalue]]&lt;8,1,0)</f>
        <v>1</v>
      </c>
      <c r="S478">
        <f>IF(SUM(Table1[[#This Row],[Tested in 2015]],Table1[[#This Row],[Less than 8.0]])=2,1,0)</f>
        <v>1</v>
      </c>
    </row>
    <row r="479" spans="1:19" x14ac:dyDescent="0.2">
      <c r="A479">
        <v>1779</v>
      </c>
      <c r="B479" t="s">
        <v>3</v>
      </c>
      <c r="C479" s="2">
        <v>26975</v>
      </c>
      <c r="D479" s="3">
        <f t="shared" ca="1" si="7"/>
        <v>49</v>
      </c>
      <c r="E479">
        <v>4</v>
      </c>
      <c r="F479">
        <v>2</v>
      </c>
      <c r="G479">
        <v>1</v>
      </c>
      <c r="H479" t="s">
        <v>1</v>
      </c>
      <c r="I479" s="5">
        <v>250.02</v>
      </c>
      <c r="J479" t="s">
        <v>0</v>
      </c>
      <c r="M479" t="str">
        <f ca="1">IF(AND(Table1[[#This Row],[Age]]&gt;17,Table1[[#This Row],[Age]]&lt;76),"1","0")</f>
        <v>1</v>
      </c>
      <c r="N479">
        <f>1</f>
        <v>1</v>
      </c>
      <c r="O479">
        <f>IF(Table1[[#This Row],[Labdate]]="",0,IF(Table1[[#This Row],[Labvalue]]="",0,1))</f>
        <v>0</v>
      </c>
      <c r="P479">
        <f>IF(YEAR(Table1[[#This Row],[Labdate]]) = 2015,1,0)</f>
        <v>0</v>
      </c>
      <c r="Q479">
        <f>IF(SUM(Table1[[#This Row],[test completed]],Table1[[#This Row],[Year 2015]])=2,1,0)</f>
        <v>0</v>
      </c>
      <c r="R479">
        <f>IF(Table1[[#This Row],[Labvalue]]&lt;8,1,0)</f>
        <v>1</v>
      </c>
      <c r="S479">
        <f>IF(SUM(Table1[[#This Row],[Tested in 2015]],Table1[[#This Row],[Less than 8.0]])=2,1,0)</f>
        <v>0</v>
      </c>
    </row>
    <row r="480" spans="1:19" x14ac:dyDescent="0.2">
      <c r="A480">
        <v>1786</v>
      </c>
      <c r="B480" t="s">
        <v>2</v>
      </c>
      <c r="C480" s="2">
        <v>25476</v>
      </c>
      <c r="D480" s="3">
        <f t="shared" ca="1" si="7"/>
        <v>53</v>
      </c>
      <c r="E480">
        <v>4</v>
      </c>
      <c r="F480">
        <v>2</v>
      </c>
      <c r="G480">
        <v>1</v>
      </c>
      <c r="H480" t="s">
        <v>1</v>
      </c>
      <c r="I480" s="5">
        <v>250.02</v>
      </c>
      <c r="J480" t="s">
        <v>0</v>
      </c>
      <c r="K480" s="2">
        <v>42132</v>
      </c>
      <c r="L480" s="1">
        <v>6.2736167907714844</v>
      </c>
      <c r="M480" t="str">
        <f ca="1">IF(AND(Table1[[#This Row],[Age]]&gt;17,Table1[[#This Row],[Age]]&lt;76),"1","0")</f>
        <v>1</v>
      </c>
      <c r="N480">
        <f>1</f>
        <v>1</v>
      </c>
      <c r="O480">
        <f>IF(Table1[[#This Row],[Labdate]]="",0,IF(Table1[[#This Row],[Labvalue]]="",0,1))</f>
        <v>1</v>
      </c>
      <c r="P480">
        <f>IF(YEAR(Table1[[#This Row],[Labdate]]) = 2015,1,0)</f>
        <v>1</v>
      </c>
      <c r="Q480">
        <f>IF(SUM(Table1[[#This Row],[test completed]],Table1[[#This Row],[Year 2015]])=2,1,0)</f>
        <v>1</v>
      </c>
      <c r="R480">
        <f>IF(Table1[[#This Row],[Labvalue]]&lt;8,1,0)</f>
        <v>1</v>
      </c>
      <c r="S480">
        <f>IF(SUM(Table1[[#This Row],[Tested in 2015]],Table1[[#This Row],[Less than 8.0]])=2,1,0)</f>
        <v>1</v>
      </c>
    </row>
    <row r="481" spans="1:19" x14ac:dyDescent="0.2">
      <c r="A481">
        <v>1797</v>
      </c>
      <c r="B481" t="s">
        <v>3</v>
      </c>
      <c r="C481" s="2">
        <v>14090</v>
      </c>
      <c r="D481" s="3">
        <f t="shared" ca="1" si="7"/>
        <v>84</v>
      </c>
      <c r="E481">
        <v>4</v>
      </c>
      <c r="F481">
        <v>2</v>
      </c>
      <c r="G481">
        <v>1</v>
      </c>
      <c r="H481" t="s">
        <v>1</v>
      </c>
      <c r="I481" s="5">
        <v>250.02</v>
      </c>
      <c r="J481" t="s">
        <v>0</v>
      </c>
      <c r="K481" s="2">
        <v>41878</v>
      </c>
      <c r="L481" s="1">
        <v>8.9243268966674805</v>
      </c>
      <c r="M481" t="str">
        <f ca="1">IF(AND(Table1[[#This Row],[Age]]&gt;17,Table1[[#This Row],[Age]]&lt;76),"1","0")</f>
        <v>0</v>
      </c>
      <c r="N481">
        <f>1</f>
        <v>1</v>
      </c>
      <c r="O481">
        <f>IF(Table1[[#This Row],[Labdate]]="",0,IF(Table1[[#This Row],[Labvalue]]="",0,1))</f>
        <v>1</v>
      </c>
      <c r="P481">
        <f>IF(YEAR(Table1[[#This Row],[Labdate]]) = 2015,1,0)</f>
        <v>0</v>
      </c>
      <c r="Q481">
        <f>IF(SUM(Table1[[#This Row],[test completed]],Table1[[#This Row],[Year 2015]])=2,1,0)</f>
        <v>0</v>
      </c>
      <c r="R481">
        <f>IF(Table1[[#This Row],[Labvalue]]&lt;8,1,0)</f>
        <v>0</v>
      </c>
      <c r="S481">
        <f>IF(SUM(Table1[[#This Row],[Tested in 2015]],Table1[[#This Row],[Less than 8.0]])=2,1,0)</f>
        <v>0</v>
      </c>
    </row>
    <row r="482" spans="1:19" x14ac:dyDescent="0.2">
      <c r="A482">
        <v>1799</v>
      </c>
      <c r="B482" t="s">
        <v>3</v>
      </c>
      <c r="C482" s="2">
        <v>25359</v>
      </c>
      <c r="D482" s="3">
        <f t="shared" ca="1" si="7"/>
        <v>54</v>
      </c>
      <c r="E482">
        <v>4</v>
      </c>
      <c r="F482">
        <v>2</v>
      </c>
      <c r="G482">
        <v>1</v>
      </c>
      <c r="H482" t="s">
        <v>1</v>
      </c>
      <c r="I482" s="5">
        <v>250.02</v>
      </c>
      <c r="J482" t="s">
        <v>0</v>
      </c>
      <c r="K482" s="2">
        <v>42321</v>
      </c>
      <c r="L482" s="1">
        <v>8.9178667068481445</v>
      </c>
      <c r="M482" t="str">
        <f ca="1">IF(AND(Table1[[#This Row],[Age]]&gt;17,Table1[[#This Row],[Age]]&lt;76),"1","0")</f>
        <v>1</v>
      </c>
      <c r="N482">
        <f>1</f>
        <v>1</v>
      </c>
      <c r="O482">
        <f>IF(Table1[[#This Row],[Labdate]]="",0,IF(Table1[[#This Row],[Labvalue]]="",0,1))</f>
        <v>1</v>
      </c>
      <c r="P482">
        <f>IF(YEAR(Table1[[#This Row],[Labdate]]) = 2015,1,0)</f>
        <v>1</v>
      </c>
      <c r="Q482">
        <f>IF(SUM(Table1[[#This Row],[test completed]],Table1[[#This Row],[Year 2015]])=2,1,0)</f>
        <v>1</v>
      </c>
      <c r="R482">
        <f>IF(Table1[[#This Row],[Labvalue]]&lt;8,1,0)</f>
        <v>0</v>
      </c>
      <c r="S482">
        <f>IF(SUM(Table1[[#This Row],[Tested in 2015]],Table1[[#This Row],[Less than 8.0]])=2,1,0)</f>
        <v>0</v>
      </c>
    </row>
    <row r="483" spans="1:19" x14ac:dyDescent="0.2">
      <c r="A483">
        <v>1811</v>
      </c>
      <c r="B483" t="s">
        <v>2</v>
      </c>
      <c r="C483" s="2">
        <v>36654</v>
      </c>
      <c r="D483" s="3">
        <f t="shared" ca="1" si="7"/>
        <v>23</v>
      </c>
      <c r="E483">
        <v>4</v>
      </c>
      <c r="F483">
        <v>2</v>
      </c>
      <c r="G483">
        <v>1</v>
      </c>
      <c r="H483" t="s">
        <v>1</v>
      </c>
      <c r="I483" s="5">
        <v>250.02</v>
      </c>
      <c r="J483" t="s">
        <v>0</v>
      </c>
      <c r="K483" s="2">
        <v>41724</v>
      </c>
      <c r="L483" s="1">
        <v>7.382871150970459</v>
      </c>
      <c r="M483" t="str">
        <f ca="1">IF(AND(Table1[[#This Row],[Age]]&gt;17,Table1[[#This Row],[Age]]&lt;76),"1","0")</f>
        <v>1</v>
      </c>
      <c r="N483">
        <f>1</f>
        <v>1</v>
      </c>
      <c r="O483">
        <f>IF(Table1[[#This Row],[Labdate]]="",0,IF(Table1[[#This Row],[Labvalue]]="",0,1))</f>
        <v>1</v>
      </c>
      <c r="P483">
        <f>IF(YEAR(Table1[[#This Row],[Labdate]]) = 2015,1,0)</f>
        <v>0</v>
      </c>
      <c r="Q483">
        <f>IF(SUM(Table1[[#This Row],[test completed]],Table1[[#This Row],[Year 2015]])=2,1,0)</f>
        <v>0</v>
      </c>
      <c r="R483">
        <f>IF(Table1[[#This Row],[Labvalue]]&lt;8,1,0)</f>
        <v>1</v>
      </c>
      <c r="S483">
        <f>IF(SUM(Table1[[#This Row],[Tested in 2015]],Table1[[#This Row],[Less than 8.0]])=2,1,0)</f>
        <v>0</v>
      </c>
    </row>
    <row r="484" spans="1:19" x14ac:dyDescent="0.2">
      <c r="A484">
        <v>1839</v>
      </c>
      <c r="B484" t="s">
        <v>2</v>
      </c>
      <c r="C484" s="2">
        <v>9254</v>
      </c>
      <c r="D484" s="3">
        <f t="shared" ca="1" si="7"/>
        <v>98</v>
      </c>
      <c r="E484">
        <v>4</v>
      </c>
      <c r="F484">
        <v>2</v>
      </c>
      <c r="G484">
        <v>1</v>
      </c>
      <c r="H484" t="s">
        <v>1</v>
      </c>
      <c r="I484" s="5">
        <v>250.73</v>
      </c>
      <c r="J484" t="s">
        <v>0</v>
      </c>
      <c r="M484" t="str">
        <f ca="1">IF(AND(Table1[[#This Row],[Age]]&gt;17,Table1[[#This Row],[Age]]&lt;76),"1","0")</f>
        <v>0</v>
      </c>
      <c r="N484">
        <f>1</f>
        <v>1</v>
      </c>
      <c r="O484">
        <f>IF(Table1[[#This Row],[Labdate]]="",0,IF(Table1[[#This Row],[Labvalue]]="",0,1))</f>
        <v>0</v>
      </c>
      <c r="P484">
        <f>IF(YEAR(Table1[[#This Row],[Labdate]]) = 2015,1,0)</f>
        <v>0</v>
      </c>
      <c r="Q484">
        <f>IF(SUM(Table1[[#This Row],[test completed]],Table1[[#This Row],[Year 2015]])=2,1,0)</f>
        <v>0</v>
      </c>
      <c r="R484">
        <f>IF(Table1[[#This Row],[Labvalue]]&lt;8,1,0)</f>
        <v>1</v>
      </c>
      <c r="S484">
        <f>IF(SUM(Table1[[#This Row],[Tested in 2015]],Table1[[#This Row],[Less than 8.0]])=2,1,0)</f>
        <v>0</v>
      </c>
    </row>
    <row r="485" spans="1:19" x14ac:dyDescent="0.2">
      <c r="A485">
        <v>1848</v>
      </c>
      <c r="B485" t="s">
        <v>2</v>
      </c>
      <c r="C485" s="2">
        <v>17391</v>
      </c>
      <c r="D485" s="3">
        <f t="shared" ca="1" si="7"/>
        <v>75</v>
      </c>
      <c r="E485">
        <v>4</v>
      </c>
      <c r="F485">
        <v>2</v>
      </c>
      <c r="G485">
        <v>1</v>
      </c>
      <c r="H485" t="s">
        <v>1</v>
      </c>
      <c r="I485" s="5">
        <v>250.02</v>
      </c>
      <c r="J485" t="s">
        <v>0</v>
      </c>
      <c r="K485" s="2">
        <v>42190</v>
      </c>
      <c r="L485" s="1">
        <v>6.3802309036254883</v>
      </c>
      <c r="M485" t="str">
        <f ca="1">IF(AND(Table1[[#This Row],[Age]]&gt;17,Table1[[#This Row],[Age]]&lt;76),"1","0")</f>
        <v>1</v>
      </c>
      <c r="N485">
        <f>1</f>
        <v>1</v>
      </c>
      <c r="O485">
        <f>IF(Table1[[#This Row],[Labdate]]="",0,IF(Table1[[#This Row],[Labvalue]]="",0,1))</f>
        <v>1</v>
      </c>
      <c r="P485">
        <f>IF(YEAR(Table1[[#This Row],[Labdate]]) = 2015,1,0)</f>
        <v>1</v>
      </c>
      <c r="Q485">
        <f>IF(SUM(Table1[[#This Row],[test completed]],Table1[[#This Row],[Year 2015]])=2,1,0)</f>
        <v>1</v>
      </c>
      <c r="R485">
        <f>IF(Table1[[#This Row],[Labvalue]]&lt;8,1,0)</f>
        <v>1</v>
      </c>
      <c r="S485">
        <f>IF(SUM(Table1[[#This Row],[Tested in 2015]],Table1[[#This Row],[Less than 8.0]])=2,1,0)</f>
        <v>1</v>
      </c>
    </row>
    <row r="486" spans="1:19" x14ac:dyDescent="0.2">
      <c r="A486">
        <v>1857</v>
      </c>
      <c r="B486" t="s">
        <v>3</v>
      </c>
      <c r="C486" s="2">
        <v>26775</v>
      </c>
      <c r="D486" s="3">
        <f t="shared" ca="1" si="7"/>
        <v>50</v>
      </c>
      <c r="E486">
        <v>4</v>
      </c>
      <c r="F486">
        <v>2</v>
      </c>
      <c r="G486">
        <v>1</v>
      </c>
      <c r="H486" t="s">
        <v>1</v>
      </c>
      <c r="I486" s="5">
        <v>250.02</v>
      </c>
      <c r="J486" t="s">
        <v>0</v>
      </c>
      <c r="M486" t="str">
        <f ca="1">IF(AND(Table1[[#This Row],[Age]]&gt;17,Table1[[#This Row],[Age]]&lt;76),"1","0")</f>
        <v>1</v>
      </c>
      <c r="N486">
        <f>1</f>
        <v>1</v>
      </c>
      <c r="O486">
        <f>IF(Table1[[#This Row],[Labdate]]="",0,IF(Table1[[#This Row],[Labvalue]]="",0,1))</f>
        <v>0</v>
      </c>
      <c r="P486">
        <f>IF(YEAR(Table1[[#This Row],[Labdate]]) = 2015,1,0)</f>
        <v>0</v>
      </c>
      <c r="Q486">
        <f>IF(SUM(Table1[[#This Row],[test completed]],Table1[[#This Row],[Year 2015]])=2,1,0)</f>
        <v>0</v>
      </c>
      <c r="R486">
        <f>IF(Table1[[#This Row],[Labvalue]]&lt;8,1,0)</f>
        <v>1</v>
      </c>
      <c r="S486">
        <f>IF(SUM(Table1[[#This Row],[Tested in 2015]],Table1[[#This Row],[Less than 8.0]])=2,1,0)</f>
        <v>0</v>
      </c>
    </row>
    <row r="487" spans="1:19" x14ac:dyDescent="0.2">
      <c r="A487">
        <v>1879</v>
      </c>
      <c r="B487" t="s">
        <v>2</v>
      </c>
      <c r="C487" s="2">
        <v>38924</v>
      </c>
      <c r="D487" s="3">
        <f t="shared" ca="1" si="7"/>
        <v>16</v>
      </c>
      <c r="E487">
        <v>4</v>
      </c>
      <c r="F487">
        <v>2</v>
      </c>
      <c r="G487">
        <v>1</v>
      </c>
      <c r="H487" t="s">
        <v>1</v>
      </c>
      <c r="I487" s="5">
        <v>250.02</v>
      </c>
      <c r="J487" t="s">
        <v>0</v>
      </c>
      <c r="K487" s="2">
        <v>42005</v>
      </c>
      <c r="L487" s="1">
        <v>5.8861470222473145</v>
      </c>
      <c r="M487" t="str">
        <f ca="1">IF(AND(Table1[[#This Row],[Age]]&gt;17,Table1[[#This Row],[Age]]&lt;76),"1","0")</f>
        <v>0</v>
      </c>
      <c r="N487">
        <f>1</f>
        <v>1</v>
      </c>
      <c r="O487">
        <f>IF(Table1[[#This Row],[Labdate]]="",0,IF(Table1[[#This Row],[Labvalue]]="",0,1))</f>
        <v>1</v>
      </c>
      <c r="P487">
        <f>IF(YEAR(Table1[[#This Row],[Labdate]]) = 2015,1,0)</f>
        <v>1</v>
      </c>
      <c r="Q487">
        <f>IF(SUM(Table1[[#This Row],[test completed]],Table1[[#This Row],[Year 2015]])=2,1,0)</f>
        <v>1</v>
      </c>
      <c r="R487">
        <f>IF(Table1[[#This Row],[Labvalue]]&lt;8,1,0)</f>
        <v>1</v>
      </c>
      <c r="S487">
        <f>IF(SUM(Table1[[#This Row],[Tested in 2015]],Table1[[#This Row],[Less than 8.0]])=2,1,0)</f>
        <v>1</v>
      </c>
    </row>
    <row r="488" spans="1:19" x14ac:dyDescent="0.2">
      <c r="A488">
        <v>1901</v>
      </c>
      <c r="B488" t="s">
        <v>2</v>
      </c>
      <c r="C488" s="2">
        <v>17001</v>
      </c>
      <c r="D488" s="3">
        <f t="shared" ca="1" si="7"/>
        <v>76</v>
      </c>
      <c r="E488">
        <v>4</v>
      </c>
      <c r="F488">
        <v>2</v>
      </c>
      <c r="G488">
        <v>1</v>
      </c>
      <c r="H488" t="s">
        <v>1</v>
      </c>
      <c r="I488" s="5">
        <v>250.02</v>
      </c>
      <c r="J488" t="s">
        <v>0</v>
      </c>
      <c r="K488" s="2">
        <v>42201</v>
      </c>
      <c r="L488" s="1">
        <v>6.666384220123291</v>
      </c>
      <c r="M488" t="str">
        <f ca="1">IF(AND(Table1[[#This Row],[Age]]&gt;17,Table1[[#This Row],[Age]]&lt;76),"1","0")</f>
        <v>0</v>
      </c>
      <c r="N488">
        <f>1</f>
        <v>1</v>
      </c>
      <c r="O488">
        <f>IF(Table1[[#This Row],[Labdate]]="",0,IF(Table1[[#This Row],[Labvalue]]="",0,1))</f>
        <v>1</v>
      </c>
      <c r="P488">
        <f>IF(YEAR(Table1[[#This Row],[Labdate]]) = 2015,1,0)</f>
        <v>1</v>
      </c>
      <c r="Q488">
        <f>IF(SUM(Table1[[#This Row],[test completed]],Table1[[#This Row],[Year 2015]])=2,1,0)</f>
        <v>1</v>
      </c>
      <c r="R488">
        <f>IF(Table1[[#This Row],[Labvalue]]&lt;8,1,0)</f>
        <v>1</v>
      </c>
      <c r="S488">
        <f>IF(SUM(Table1[[#This Row],[Tested in 2015]],Table1[[#This Row],[Less than 8.0]])=2,1,0)</f>
        <v>1</v>
      </c>
    </row>
    <row r="489" spans="1:19" x14ac:dyDescent="0.2">
      <c r="A489">
        <v>1903</v>
      </c>
      <c r="B489" t="s">
        <v>3</v>
      </c>
      <c r="C489" s="2">
        <v>35997</v>
      </c>
      <c r="D489" s="3">
        <f t="shared" ca="1" si="7"/>
        <v>24</v>
      </c>
      <c r="E489">
        <v>4</v>
      </c>
      <c r="F489">
        <v>2</v>
      </c>
      <c r="G489">
        <v>1</v>
      </c>
      <c r="H489" t="s">
        <v>1</v>
      </c>
      <c r="I489" s="5">
        <v>250.02</v>
      </c>
      <c r="J489" t="s">
        <v>0</v>
      </c>
      <c r="M489" t="str">
        <f ca="1">IF(AND(Table1[[#This Row],[Age]]&gt;17,Table1[[#This Row],[Age]]&lt;76),"1","0")</f>
        <v>1</v>
      </c>
      <c r="N489">
        <f>1</f>
        <v>1</v>
      </c>
      <c r="O489">
        <f>IF(Table1[[#This Row],[Labdate]]="",0,IF(Table1[[#This Row],[Labvalue]]="",0,1))</f>
        <v>0</v>
      </c>
      <c r="P489">
        <f>IF(YEAR(Table1[[#This Row],[Labdate]]) = 2015,1,0)</f>
        <v>0</v>
      </c>
      <c r="Q489">
        <f>IF(SUM(Table1[[#This Row],[test completed]],Table1[[#This Row],[Year 2015]])=2,1,0)</f>
        <v>0</v>
      </c>
      <c r="R489">
        <f>IF(Table1[[#This Row],[Labvalue]]&lt;8,1,0)</f>
        <v>1</v>
      </c>
      <c r="S489">
        <f>IF(SUM(Table1[[#This Row],[Tested in 2015]],Table1[[#This Row],[Less than 8.0]])=2,1,0)</f>
        <v>0</v>
      </c>
    </row>
    <row r="490" spans="1:19" x14ac:dyDescent="0.2">
      <c r="A490">
        <v>1916</v>
      </c>
      <c r="B490" t="s">
        <v>3</v>
      </c>
      <c r="C490" s="2">
        <v>34746</v>
      </c>
      <c r="D490" s="3">
        <f t="shared" ca="1" si="7"/>
        <v>28</v>
      </c>
      <c r="E490">
        <v>4</v>
      </c>
      <c r="F490">
        <v>2</v>
      </c>
      <c r="G490">
        <v>4</v>
      </c>
      <c r="H490" t="s">
        <v>5</v>
      </c>
      <c r="I490" s="5">
        <v>250.02</v>
      </c>
      <c r="J490" t="s">
        <v>0</v>
      </c>
      <c r="M490" t="str">
        <f ca="1">IF(AND(Table1[[#This Row],[Age]]&gt;17,Table1[[#This Row],[Age]]&lt;76),"1","0")</f>
        <v>1</v>
      </c>
      <c r="N490">
        <f>1</f>
        <v>1</v>
      </c>
      <c r="O490">
        <f>IF(Table1[[#This Row],[Labdate]]="",0,IF(Table1[[#This Row],[Labvalue]]="",0,1))</f>
        <v>0</v>
      </c>
      <c r="P490">
        <f>IF(YEAR(Table1[[#This Row],[Labdate]]) = 2015,1,0)</f>
        <v>0</v>
      </c>
      <c r="Q490">
        <f>IF(SUM(Table1[[#This Row],[test completed]],Table1[[#This Row],[Year 2015]])=2,1,0)</f>
        <v>0</v>
      </c>
      <c r="R490">
        <f>IF(Table1[[#This Row],[Labvalue]]&lt;8,1,0)</f>
        <v>1</v>
      </c>
      <c r="S490">
        <f>IF(SUM(Table1[[#This Row],[Tested in 2015]],Table1[[#This Row],[Less than 8.0]])=2,1,0)</f>
        <v>0</v>
      </c>
    </row>
    <row r="491" spans="1:19" x14ac:dyDescent="0.2">
      <c r="A491">
        <v>1924</v>
      </c>
      <c r="B491" t="s">
        <v>3</v>
      </c>
      <c r="C491" s="2">
        <v>13054</v>
      </c>
      <c r="D491" s="3">
        <f t="shared" ca="1" si="7"/>
        <v>87</v>
      </c>
      <c r="E491">
        <v>4</v>
      </c>
      <c r="F491">
        <v>2</v>
      </c>
      <c r="G491">
        <v>1</v>
      </c>
      <c r="H491" t="s">
        <v>1</v>
      </c>
      <c r="I491" s="5">
        <v>250.02</v>
      </c>
      <c r="J491" t="s">
        <v>0</v>
      </c>
      <c r="K491" s="2">
        <v>42191</v>
      </c>
      <c r="L491" s="1">
        <v>7.4558210372924805</v>
      </c>
      <c r="M491" t="str">
        <f ca="1">IF(AND(Table1[[#This Row],[Age]]&gt;17,Table1[[#This Row],[Age]]&lt;76),"1","0")</f>
        <v>0</v>
      </c>
      <c r="N491">
        <f>1</f>
        <v>1</v>
      </c>
      <c r="O491">
        <f>IF(Table1[[#This Row],[Labdate]]="",0,IF(Table1[[#This Row],[Labvalue]]="",0,1))</f>
        <v>1</v>
      </c>
      <c r="P491">
        <f>IF(YEAR(Table1[[#This Row],[Labdate]]) = 2015,1,0)</f>
        <v>1</v>
      </c>
      <c r="Q491">
        <f>IF(SUM(Table1[[#This Row],[test completed]],Table1[[#This Row],[Year 2015]])=2,1,0)</f>
        <v>1</v>
      </c>
      <c r="R491">
        <f>IF(Table1[[#This Row],[Labvalue]]&lt;8,1,0)</f>
        <v>1</v>
      </c>
      <c r="S491">
        <f>IF(SUM(Table1[[#This Row],[Tested in 2015]],Table1[[#This Row],[Less than 8.0]])=2,1,0)</f>
        <v>1</v>
      </c>
    </row>
    <row r="492" spans="1:19" x14ac:dyDescent="0.2">
      <c r="A492">
        <v>1932</v>
      </c>
      <c r="B492" t="s">
        <v>2</v>
      </c>
      <c r="C492" s="2">
        <v>39716</v>
      </c>
      <c r="D492" s="3">
        <f t="shared" ca="1" si="7"/>
        <v>14</v>
      </c>
      <c r="E492">
        <v>4</v>
      </c>
      <c r="F492">
        <v>2</v>
      </c>
      <c r="G492">
        <v>1</v>
      </c>
      <c r="H492" t="s">
        <v>1</v>
      </c>
      <c r="I492" s="5">
        <v>250.02</v>
      </c>
      <c r="J492" t="s">
        <v>0</v>
      </c>
      <c r="K492" s="2">
        <v>41753</v>
      </c>
      <c r="L492" s="1">
        <v>6.9087905883789062</v>
      </c>
      <c r="M492" t="str">
        <f ca="1">IF(AND(Table1[[#This Row],[Age]]&gt;17,Table1[[#This Row],[Age]]&lt;76),"1","0")</f>
        <v>0</v>
      </c>
      <c r="N492">
        <f>1</f>
        <v>1</v>
      </c>
      <c r="O492">
        <f>IF(Table1[[#This Row],[Labdate]]="",0,IF(Table1[[#This Row],[Labvalue]]="",0,1))</f>
        <v>1</v>
      </c>
      <c r="P492">
        <f>IF(YEAR(Table1[[#This Row],[Labdate]]) = 2015,1,0)</f>
        <v>0</v>
      </c>
      <c r="Q492">
        <f>IF(SUM(Table1[[#This Row],[test completed]],Table1[[#This Row],[Year 2015]])=2,1,0)</f>
        <v>0</v>
      </c>
      <c r="R492">
        <f>IF(Table1[[#This Row],[Labvalue]]&lt;8,1,0)</f>
        <v>1</v>
      </c>
      <c r="S492">
        <f>IF(SUM(Table1[[#This Row],[Tested in 2015]],Table1[[#This Row],[Less than 8.0]])=2,1,0)</f>
        <v>0</v>
      </c>
    </row>
    <row r="493" spans="1:19" x14ac:dyDescent="0.2">
      <c r="A493">
        <v>1942</v>
      </c>
      <c r="B493" t="s">
        <v>2</v>
      </c>
      <c r="C493" s="2">
        <v>32980</v>
      </c>
      <c r="D493" s="3">
        <f t="shared" ca="1" si="7"/>
        <v>33</v>
      </c>
      <c r="E493">
        <v>4</v>
      </c>
      <c r="F493">
        <v>2</v>
      </c>
      <c r="G493">
        <v>1</v>
      </c>
      <c r="H493" t="s">
        <v>1</v>
      </c>
      <c r="I493" s="5">
        <v>250.02</v>
      </c>
      <c r="J493" t="s">
        <v>0</v>
      </c>
      <c r="K493" s="2">
        <v>41775</v>
      </c>
      <c r="L493" s="1">
        <v>6.8685193061828613</v>
      </c>
      <c r="M493" t="str">
        <f ca="1">IF(AND(Table1[[#This Row],[Age]]&gt;17,Table1[[#This Row],[Age]]&lt;76),"1","0")</f>
        <v>1</v>
      </c>
      <c r="N493">
        <f>1</f>
        <v>1</v>
      </c>
      <c r="O493">
        <f>IF(Table1[[#This Row],[Labdate]]="",0,IF(Table1[[#This Row],[Labvalue]]="",0,1))</f>
        <v>1</v>
      </c>
      <c r="P493">
        <f>IF(YEAR(Table1[[#This Row],[Labdate]]) = 2015,1,0)</f>
        <v>0</v>
      </c>
      <c r="Q493">
        <f>IF(SUM(Table1[[#This Row],[test completed]],Table1[[#This Row],[Year 2015]])=2,1,0)</f>
        <v>0</v>
      </c>
      <c r="R493">
        <f>IF(Table1[[#This Row],[Labvalue]]&lt;8,1,0)</f>
        <v>1</v>
      </c>
      <c r="S493">
        <f>IF(SUM(Table1[[#This Row],[Tested in 2015]],Table1[[#This Row],[Less than 8.0]])=2,1,0)</f>
        <v>0</v>
      </c>
    </row>
    <row r="494" spans="1:19" x14ac:dyDescent="0.2">
      <c r="A494">
        <v>1949</v>
      </c>
      <c r="B494" t="s">
        <v>2</v>
      </c>
      <c r="C494" s="2">
        <v>27300</v>
      </c>
      <c r="D494" s="3">
        <f t="shared" ca="1" si="7"/>
        <v>48</v>
      </c>
      <c r="E494">
        <v>4</v>
      </c>
      <c r="F494">
        <v>2</v>
      </c>
      <c r="G494">
        <v>1</v>
      </c>
      <c r="H494" t="s">
        <v>1</v>
      </c>
      <c r="I494" s="5">
        <v>250.02</v>
      </c>
      <c r="J494" t="s">
        <v>0</v>
      </c>
      <c r="K494" s="2">
        <v>42234</v>
      </c>
      <c r="L494" s="1">
        <v>9.7876987457275391</v>
      </c>
      <c r="M494" t="str">
        <f ca="1">IF(AND(Table1[[#This Row],[Age]]&gt;17,Table1[[#This Row],[Age]]&lt;76),"1","0")</f>
        <v>1</v>
      </c>
      <c r="N494">
        <f>1</f>
        <v>1</v>
      </c>
      <c r="O494">
        <f>IF(Table1[[#This Row],[Labdate]]="",0,IF(Table1[[#This Row],[Labvalue]]="",0,1))</f>
        <v>1</v>
      </c>
      <c r="P494">
        <f>IF(YEAR(Table1[[#This Row],[Labdate]]) = 2015,1,0)</f>
        <v>1</v>
      </c>
      <c r="Q494">
        <f>IF(SUM(Table1[[#This Row],[test completed]],Table1[[#This Row],[Year 2015]])=2,1,0)</f>
        <v>1</v>
      </c>
      <c r="R494">
        <f>IF(Table1[[#This Row],[Labvalue]]&lt;8,1,0)</f>
        <v>0</v>
      </c>
      <c r="S494">
        <f>IF(SUM(Table1[[#This Row],[Tested in 2015]],Table1[[#This Row],[Less than 8.0]])=2,1,0)</f>
        <v>0</v>
      </c>
    </row>
    <row r="495" spans="1:19" x14ac:dyDescent="0.2">
      <c r="A495">
        <v>1952</v>
      </c>
      <c r="B495" t="s">
        <v>3</v>
      </c>
      <c r="C495" s="2">
        <v>15131</v>
      </c>
      <c r="D495" s="3">
        <f t="shared" ca="1" si="7"/>
        <v>82</v>
      </c>
      <c r="E495">
        <v>4</v>
      </c>
      <c r="F495">
        <v>2</v>
      </c>
      <c r="G495">
        <v>1</v>
      </c>
      <c r="H495" t="s">
        <v>1</v>
      </c>
      <c r="I495" s="5">
        <v>250.02</v>
      </c>
      <c r="J495" t="s">
        <v>0</v>
      </c>
      <c r="K495" s="2">
        <v>42071</v>
      </c>
      <c r="L495" s="1">
        <v>9.2228364944458008</v>
      </c>
      <c r="M495" t="str">
        <f ca="1">IF(AND(Table1[[#This Row],[Age]]&gt;17,Table1[[#This Row],[Age]]&lt;76),"1","0")</f>
        <v>0</v>
      </c>
      <c r="N495">
        <f>1</f>
        <v>1</v>
      </c>
      <c r="O495">
        <f>IF(Table1[[#This Row],[Labdate]]="",0,IF(Table1[[#This Row],[Labvalue]]="",0,1))</f>
        <v>1</v>
      </c>
      <c r="P495">
        <f>IF(YEAR(Table1[[#This Row],[Labdate]]) = 2015,1,0)</f>
        <v>1</v>
      </c>
      <c r="Q495">
        <f>IF(SUM(Table1[[#This Row],[test completed]],Table1[[#This Row],[Year 2015]])=2,1,0)</f>
        <v>1</v>
      </c>
      <c r="R495">
        <f>IF(Table1[[#This Row],[Labvalue]]&lt;8,1,0)</f>
        <v>0</v>
      </c>
      <c r="S495">
        <f>IF(SUM(Table1[[#This Row],[Tested in 2015]],Table1[[#This Row],[Less than 8.0]])=2,1,0)</f>
        <v>0</v>
      </c>
    </row>
    <row r="496" spans="1:19" x14ac:dyDescent="0.2">
      <c r="A496">
        <v>1957</v>
      </c>
      <c r="B496" t="s">
        <v>2</v>
      </c>
      <c r="C496" s="2">
        <v>34148</v>
      </c>
      <c r="D496" s="3">
        <f t="shared" ca="1" si="7"/>
        <v>29</v>
      </c>
      <c r="E496">
        <v>4</v>
      </c>
      <c r="F496">
        <v>2</v>
      </c>
      <c r="G496">
        <v>4</v>
      </c>
      <c r="H496" t="s">
        <v>5</v>
      </c>
      <c r="I496" s="5">
        <v>250.02</v>
      </c>
      <c r="J496" t="s">
        <v>0</v>
      </c>
      <c r="K496" s="2"/>
      <c r="L496" s="1"/>
      <c r="M496" t="str">
        <f ca="1">IF(AND(Table1[[#This Row],[Age]]&gt;17,Table1[[#This Row],[Age]]&lt;76),"1","0")</f>
        <v>1</v>
      </c>
      <c r="N496">
        <f>1</f>
        <v>1</v>
      </c>
      <c r="O496">
        <f>IF(Table1[[#This Row],[Labdate]]="",0,IF(Table1[[#This Row],[Labvalue]]="",0,1))</f>
        <v>0</v>
      </c>
      <c r="P496">
        <f>IF(YEAR(Table1[[#This Row],[Labdate]]) = 2015,1,0)</f>
        <v>0</v>
      </c>
      <c r="Q496">
        <f>IF(SUM(Table1[[#This Row],[test completed]],Table1[[#This Row],[Year 2015]])=2,1,0)</f>
        <v>0</v>
      </c>
      <c r="R496">
        <f>IF(Table1[[#This Row],[Labvalue]]&lt;8,1,0)</f>
        <v>1</v>
      </c>
      <c r="S496">
        <f>IF(SUM(Table1[[#This Row],[Tested in 2015]],Table1[[#This Row],[Less than 8.0]])=2,1,0)</f>
        <v>0</v>
      </c>
    </row>
    <row r="497" spans="1:19" x14ac:dyDescent="0.2">
      <c r="A497">
        <v>1963</v>
      </c>
      <c r="B497" t="s">
        <v>2</v>
      </c>
      <c r="C497" s="2">
        <v>23945</v>
      </c>
      <c r="D497" s="3">
        <f t="shared" ca="1" si="7"/>
        <v>57</v>
      </c>
      <c r="E497">
        <v>4</v>
      </c>
      <c r="F497">
        <v>2</v>
      </c>
      <c r="G497">
        <v>1</v>
      </c>
      <c r="H497" t="s">
        <v>1</v>
      </c>
      <c r="I497" s="5">
        <v>250.02</v>
      </c>
      <c r="J497" t="s">
        <v>0</v>
      </c>
      <c r="K497" s="2">
        <v>42026</v>
      </c>
      <c r="L497" s="1">
        <v>9.8536376953125</v>
      </c>
      <c r="M497" t="str">
        <f ca="1">IF(AND(Table1[[#This Row],[Age]]&gt;17,Table1[[#This Row],[Age]]&lt;76),"1","0")</f>
        <v>1</v>
      </c>
      <c r="N497">
        <f>1</f>
        <v>1</v>
      </c>
      <c r="O497">
        <f>IF(Table1[[#This Row],[Labdate]]="",0,IF(Table1[[#This Row],[Labvalue]]="",0,1))</f>
        <v>1</v>
      </c>
      <c r="P497">
        <f>IF(YEAR(Table1[[#This Row],[Labdate]]) = 2015,1,0)</f>
        <v>1</v>
      </c>
      <c r="Q497">
        <f>IF(SUM(Table1[[#This Row],[test completed]],Table1[[#This Row],[Year 2015]])=2,1,0)</f>
        <v>1</v>
      </c>
      <c r="R497">
        <f>IF(Table1[[#This Row],[Labvalue]]&lt;8,1,0)</f>
        <v>0</v>
      </c>
      <c r="S497">
        <f>IF(SUM(Table1[[#This Row],[Tested in 2015]],Table1[[#This Row],[Less than 8.0]])=2,1,0)</f>
        <v>0</v>
      </c>
    </row>
    <row r="498" spans="1:19" x14ac:dyDescent="0.2">
      <c r="A498">
        <v>1980</v>
      </c>
      <c r="B498" t="s">
        <v>3</v>
      </c>
      <c r="C498" s="2">
        <v>37706</v>
      </c>
      <c r="D498" s="3">
        <f t="shared" ca="1" si="7"/>
        <v>20</v>
      </c>
      <c r="E498">
        <v>4</v>
      </c>
      <c r="F498">
        <v>2</v>
      </c>
      <c r="G498">
        <v>1</v>
      </c>
      <c r="H498" t="s">
        <v>1</v>
      </c>
      <c r="I498" s="5">
        <v>250.02</v>
      </c>
      <c r="J498" t="s">
        <v>0</v>
      </c>
      <c r="K498" s="2">
        <v>41937</v>
      </c>
      <c r="L498" s="1">
        <v>8.2094879150390625</v>
      </c>
      <c r="M498" t="str">
        <f ca="1">IF(AND(Table1[[#This Row],[Age]]&gt;17,Table1[[#This Row],[Age]]&lt;76),"1","0")</f>
        <v>1</v>
      </c>
      <c r="N498">
        <f>1</f>
        <v>1</v>
      </c>
      <c r="O498">
        <f>IF(Table1[[#This Row],[Labdate]]="",0,IF(Table1[[#This Row],[Labvalue]]="",0,1))</f>
        <v>1</v>
      </c>
      <c r="P498">
        <f>IF(YEAR(Table1[[#This Row],[Labdate]]) = 2015,1,0)</f>
        <v>0</v>
      </c>
      <c r="Q498">
        <f>IF(SUM(Table1[[#This Row],[test completed]],Table1[[#This Row],[Year 2015]])=2,1,0)</f>
        <v>0</v>
      </c>
      <c r="R498">
        <f>IF(Table1[[#This Row],[Labvalue]]&lt;8,1,0)</f>
        <v>0</v>
      </c>
      <c r="S498">
        <f>IF(SUM(Table1[[#This Row],[Tested in 2015]],Table1[[#This Row],[Less than 8.0]])=2,1,0)</f>
        <v>0</v>
      </c>
    </row>
    <row r="499" spans="1:19" x14ac:dyDescent="0.2">
      <c r="A499">
        <v>1982</v>
      </c>
      <c r="B499" t="s">
        <v>2</v>
      </c>
      <c r="C499" s="2">
        <v>11796</v>
      </c>
      <c r="D499" s="3">
        <f t="shared" ca="1" si="7"/>
        <v>91</v>
      </c>
      <c r="E499">
        <v>4</v>
      </c>
      <c r="F499">
        <v>2</v>
      </c>
      <c r="G499">
        <v>1</v>
      </c>
      <c r="H499" t="s">
        <v>1</v>
      </c>
      <c r="I499" s="5">
        <v>250.02</v>
      </c>
      <c r="J499" t="s">
        <v>0</v>
      </c>
      <c r="M499" t="str">
        <f ca="1">IF(AND(Table1[[#This Row],[Age]]&gt;17,Table1[[#This Row],[Age]]&lt;76),"1","0")</f>
        <v>0</v>
      </c>
      <c r="N499">
        <f>1</f>
        <v>1</v>
      </c>
      <c r="O499">
        <f>IF(Table1[[#This Row],[Labdate]]="",0,IF(Table1[[#This Row],[Labvalue]]="",0,1))</f>
        <v>0</v>
      </c>
      <c r="P499">
        <f>IF(YEAR(Table1[[#This Row],[Labdate]]) = 2015,1,0)</f>
        <v>0</v>
      </c>
      <c r="Q499">
        <f>IF(SUM(Table1[[#This Row],[test completed]],Table1[[#This Row],[Year 2015]])=2,1,0)</f>
        <v>0</v>
      </c>
      <c r="R499">
        <f>IF(Table1[[#This Row],[Labvalue]]&lt;8,1,0)</f>
        <v>1</v>
      </c>
      <c r="S499">
        <f>IF(SUM(Table1[[#This Row],[Tested in 2015]],Table1[[#This Row],[Less than 8.0]])=2,1,0)</f>
        <v>0</v>
      </c>
    </row>
    <row r="500" spans="1:19" x14ac:dyDescent="0.2">
      <c r="A500">
        <v>1983</v>
      </c>
      <c r="B500" t="s">
        <v>3</v>
      </c>
      <c r="C500" s="2">
        <v>37063</v>
      </c>
      <c r="D500" s="3">
        <f t="shared" ca="1" si="7"/>
        <v>21</v>
      </c>
      <c r="E500">
        <v>4</v>
      </c>
      <c r="F500">
        <v>2</v>
      </c>
      <c r="G500">
        <v>1</v>
      </c>
      <c r="H500" t="s">
        <v>1</v>
      </c>
      <c r="I500" s="5">
        <v>250.02</v>
      </c>
      <c r="J500" t="s">
        <v>0</v>
      </c>
      <c r="K500" s="2">
        <v>42231</v>
      </c>
      <c r="L500" s="1">
        <v>6.8167142868041992</v>
      </c>
      <c r="M500" t="str">
        <f ca="1">IF(AND(Table1[[#This Row],[Age]]&gt;17,Table1[[#This Row],[Age]]&lt;76),"1","0")</f>
        <v>1</v>
      </c>
      <c r="N500">
        <f>1</f>
        <v>1</v>
      </c>
      <c r="O500">
        <f>IF(Table1[[#This Row],[Labdate]]="",0,IF(Table1[[#This Row],[Labvalue]]="",0,1))</f>
        <v>1</v>
      </c>
      <c r="P500">
        <f>IF(YEAR(Table1[[#This Row],[Labdate]]) = 2015,1,0)</f>
        <v>1</v>
      </c>
      <c r="Q500">
        <f>IF(SUM(Table1[[#This Row],[test completed]],Table1[[#This Row],[Year 2015]])=2,1,0)</f>
        <v>1</v>
      </c>
      <c r="R500">
        <f>IF(Table1[[#This Row],[Labvalue]]&lt;8,1,0)</f>
        <v>1</v>
      </c>
      <c r="S500">
        <f>IF(SUM(Table1[[#This Row],[Tested in 2015]],Table1[[#This Row],[Less than 8.0]])=2,1,0)</f>
        <v>1</v>
      </c>
    </row>
    <row r="501" spans="1:19" x14ac:dyDescent="0.2">
      <c r="A501">
        <v>1988</v>
      </c>
      <c r="B501" t="s">
        <v>3</v>
      </c>
      <c r="C501" s="2">
        <v>19520</v>
      </c>
      <c r="D501" s="3">
        <f t="shared" ca="1" si="7"/>
        <v>70</v>
      </c>
      <c r="E501">
        <v>4</v>
      </c>
      <c r="F501">
        <v>2</v>
      </c>
      <c r="G501">
        <v>1</v>
      </c>
      <c r="H501" t="s">
        <v>1</v>
      </c>
      <c r="I501" s="5">
        <v>250.02</v>
      </c>
      <c r="J501" t="s">
        <v>0</v>
      </c>
      <c r="K501" s="2">
        <v>42165</v>
      </c>
      <c r="L501" s="1">
        <v>7.925931453704834</v>
      </c>
      <c r="M501" t="str">
        <f ca="1">IF(AND(Table1[[#This Row],[Age]]&gt;17,Table1[[#This Row],[Age]]&lt;76),"1","0")</f>
        <v>1</v>
      </c>
      <c r="N501">
        <f>1</f>
        <v>1</v>
      </c>
      <c r="O501">
        <f>IF(Table1[[#This Row],[Labdate]]="",0,IF(Table1[[#This Row],[Labvalue]]="",0,1))</f>
        <v>1</v>
      </c>
      <c r="P501">
        <f>IF(YEAR(Table1[[#This Row],[Labdate]]) = 2015,1,0)</f>
        <v>1</v>
      </c>
      <c r="Q501">
        <f>IF(SUM(Table1[[#This Row],[test completed]],Table1[[#This Row],[Year 2015]])=2,1,0)</f>
        <v>1</v>
      </c>
      <c r="R501">
        <f>IF(Table1[[#This Row],[Labvalue]]&lt;8,1,0)</f>
        <v>1</v>
      </c>
      <c r="S501">
        <f>IF(SUM(Table1[[#This Row],[Tested in 2015]],Table1[[#This Row],[Less than 8.0]])=2,1,0)</f>
        <v>1</v>
      </c>
    </row>
    <row r="502" spans="1:19" x14ac:dyDescent="0.2">
      <c r="A502">
        <v>1997</v>
      </c>
      <c r="B502" t="s">
        <v>3</v>
      </c>
      <c r="C502" s="2">
        <v>16234</v>
      </c>
      <c r="D502" s="3">
        <f t="shared" ca="1" si="7"/>
        <v>79</v>
      </c>
      <c r="E502">
        <v>4</v>
      </c>
      <c r="F502">
        <v>2</v>
      </c>
      <c r="G502">
        <v>1</v>
      </c>
      <c r="H502" t="s">
        <v>1</v>
      </c>
      <c r="I502" s="5">
        <v>250.02</v>
      </c>
      <c r="J502" t="s">
        <v>0</v>
      </c>
      <c r="K502" s="2">
        <v>41965</v>
      </c>
      <c r="L502" s="1">
        <v>9.0314884185791016</v>
      </c>
      <c r="M502" t="str">
        <f ca="1">IF(AND(Table1[[#This Row],[Age]]&gt;17,Table1[[#This Row],[Age]]&lt;76),"1","0")</f>
        <v>0</v>
      </c>
      <c r="N502">
        <f>1</f>
        <v>1</v>
      </c>
      <c r="O502">
        <f>IF(Table1[[#This Row],[Labdate]]="",0,IF(Table1[[#This Row],[Labvalue]]="",0,1))</f>
        <v>1</v>
      </c>
      <c r="P502">
        <f>IF(YEAR(Table1[[#This Row],[Labdate]]) = 2015,1,0)</f>
        <v>0</v>
      </c>
      <c r="Q502">
        <f>IF(SUM(Table1[[#This Row],[test completed]],Table1[[#This Row],[Year 2015]])=2,1,0)</f>
        <v>0</v>
      </c>
      <c r="R502">
        <f>IF(Table1[[#This Row],[Labvalue]]&lt;8,1,0)</f>
        <v>0</v>
      </c>
      <c r="S502">
        <f>IF(SUM(Table1[[#This Row],[Tested in 2015]],Table1[[#This Row],[Less than 8.0]])=2,1,0)</f>
        <v>0</v>
      </c>
    </row>
    <row r="503" spans="1:19" x14ac:dyDescent="0.2">
      <c r="A503">
        <v>2024</v>
      </c>
      <c r="B503" t="s">
        <v>3</v>
      </c>
      <c r="C503" s="2">
        <v>15346</v>
      </c>
      <c r="D503" s="3">
        <f t="shared" ca="1" si="7"/>
        <v>81</v>
      </c>
      <c r="E503">
        <v>4</v>
      </c>
      <c r="F503">
        <v>2</v>
      </c>
      <c r="G503">
        <v>1</v>
      </c>
      <c r="H503" t="s">
        <v>1</v>
      </c>
      <c r="I503" s="5">
        <v>250.02</v>
      </c>
      <c r="J503" t="s">
        <v>0</v>
      </c>
      <c r="K503" s="2">
        <v>42346</v>
      </c>
      <c r="L503" s="1">
        <v>9.1190700531005859</v>
      </c>
      <c r="M503" t="str">
        <f ca="1">IF(AND(Table1[[#This Row],[Age]]&gt;17,Table1[[#This Row],[Age]]&lt;76),"1","0")</f>
        <v>0</v>
      </c>
      <c r="N503">
        <f>1</f>
        <v>1</v>
      </c>
      <c r="O503">
        <f>IF(Table1[[#This Row],[Labdate]]="",0,IF(Table1[[#This Row],[Labvalue]]="",0,1))</f>
        <v>1</v>
      </c>
      <c r="P503">
        <f>IF(YEAR(Table1[[#This Row],[Labdate]]) = 2015,1,0)</f>
        <v>1</v>
      </c>
      <c r="Q503">
        <f>IF(SUM(Table1[[#This Row],[test completed]],Table1[[#This Row],[Year 2015]])=2,1,0)</f>
        <v>1</v>
      </c>
      <c r="R503">
        <f>IF(Table1[[#This Row],[Labvalue]]&lt;8,1,0)</f>
        <v>0</v>
      </c>
      <c r="S503">
        <f>IF(SUM(Table1[[#This Row],[Tested in 2015]],Table1[[#This Row],[Less than 8.0]])=2,1,0)</f>
        <v>0</v>
      </c>
    </row>
    <row r="504" spans="1:19" x14ac:dyDescent="0.2">
      <c r="A504">
        <v>2027</v>
      </c>
      <c r="B504" t="s">
        <v>3</v>
      </c>
      <c r="C504" s="2">
        <v>38688</v>
      </c>
      <c r="D504" s="3">
        <f t="shared" ca="1" si="7"/>
        <v>17</v>
      </c>
      <c r="E504">
        <v>4</v>
      </c>
      <c r="F504">
        <v>2</v>
      </c>
      <c r="G504">
        <v>1</v>
      </c>
      <c r="H504" t="s">
        <v>1</v>
      </c>
      <c r="I504" s="5">
        <v>250.02</v>
      </c>
      <c r="J504" t="s">
        <v>0</v>
      </c>
      <c r="K504" s="2">
        <v>42066</v>
      </c>
      <c r="L504" s="1">
        <v>8.4595537185668945</v>
      </c>
      <c r="M504" t="str">
        <f ca="1">IF(AND(Table1[[#This Row],[Age]]&gt;17,Table1[[#This Row],[Age]]&lt;76),"1","0")</f>
        <v>0</v>
      </c>
      <c r="N504">
        <f>1</f>
        <v>1</v>
      </c>
      <c r="O504">
        <f>IF(Table1[[#This Row],[Labdate]]="",0,IF(Table1[[#This Row],[Labvalue]]="",0,1))</f>
        <v>1</v>
      </c>
      <c r="P504">
        <f>IF(YEAR(Table1[[#This Row],[Labdate]]) = 2015,1,0)</f>
        <v>1</v>
      </c>
      <c r="Q504">
        <f>IF(SUM(Table1[[#This Row],[test completed]],Table1[[#This Row],[Year 2015]])=2,1,0)</f>
        <v>1</v>
      </c>
      <c r="R504">
        <f>IF(Table1[[#This Row],[Labvalue]]&lt;8,1,0)</f>
        <v>0</v>
      </c>
      <c r="S504">
        <f>IF(SUM(Table1[[#This Row],[Tested in 2015]],Table1[[#This Row],[Less than 8.0]])=2,1,0)</f>
        <v>0</v>
      </c>
    </row>
    <row r="505" spans="1:19" x14ac:dyDescent="0.2">
      <c r="A505">
        <v>2029</v>
      </c>
      <c r="B505" t="s">
        <v>3</v>
      </c>
      <c r="C505" s="2">
        <v>14597</v>
      </c>
      <c r="D505" s="3">
        <f t="shared" ca="1" si="7"/>
        <v>83</v>
      </c>
      <c r="E505">
        <v>4</v>
      </c>
      <c r="F505">
        <v>2</v>
      </c>
      <c r="G505">
        <v>1</v>
      </c>
      <c r="H505" t="s">
        <v>1</v>
      </c>
      <c r="I505" s="5">
        <v>250.02</v>
      </c>
      <c r="J505" t="s">
        <v>0</v>
      </c>
      <c r="K505" s="2">
        <v>42315</v>
      </c>
      <c r="L505" s="1">
        <v>6.7230887413024902</v>
      </c>
      <c r="M505" t="str">
        <f ca="1">IF(AND(Table1[[#This Row],[Age]]&gt;17,Table1[[#This Row],[Age]]&lt;76),"1","0")</f>
        <v>0</v>
      </c>
      <c r="N505">
        <f>1</f>
        <v>1</v>
      </c>
      <c r="O505">
        <f>IF(Table1[[#This Row],[Labdate]]="",0,IF(Table1[[#This Row],[Labvalue]]="",0,1))</f>
        <v>1</v>
      </c>
      <c r="P505">
        <f>IF(YEAR(Table1[[#This Row],[Labdate]]) = 2015,1,0)</f>
        <v>1</v>
      </c>
      <c r="Q505">
        <f>IF(SUM(Table1[[#This Row],[test completed]],Table1[[#This Row],[Year 2015]])=2,1,0)</f>
        <v>1</v>
      </c>
      <c r="R505">
        <f>IF(Table1[[#This Row],[Labvalue]]&lt;8,1,0)</f>
        <v>1</v>
      </c>
      <c r="S505">
        <f>IF(SUM(Table1[[#This Row],[Tested in 2015]],Table1[[#This Row],[Less than 8.0]])=2,1,0)</f>
        <v>1</v>
      </c>
    </row>
    <row r="506" spans="1:19" x14ac:dyDescent="0.2">
      <c r="A506">
        <v>2038</v>
      </c>
      <c r="B506" t="s">
        <v>3</v>
      </c>
      <c r="C506" s="2">
        <v>24600</v>
      </c>
      <c r="D506" s="3">
        <f t="shared" ca="1" si="7"/>
        <v>56</v>
      </c>
      <c r="E506">
        <v>4</v>
      </c>
      <c r="F506">
        <v>2</v>
      </c>
      <c r="G506">
        <v>1</v>
      </c>
      <c r="H506" t="s">
        <v>1</v>
      </c>
      <c r="I506" s="5">
        <v>250.02</v>
      </c>
      <c r="J506" t="s">
        <v>0</v>
      </c>
      <c r="K506" s="2">
        <v>42029</v>
      </c>
      <c r="L506" s="1">
        <v>8.7450656890869141</v>
      </c>
      <c r="M506" t="str">
        <f ca="1">IF(AND(Table1[[#This Row],[Age]]&gt;17,Table1[[#This Row],[Age]]&lt;76),"1","0")</f>
        <v>1</v>
      </c>
      <c r="N506">
        <f>1</f>
        <v>1</v>
      </c>
      <c r="O506">
        <f>IF(Table1[[#This Row],[Labdate]]="",0,IF(Table1[[#This Row],[Labvalue]]="",0,1))</f>
        <v>1</v>
      </c>
      <c r="P506">
        <f>IF(YEAR(Table1[[#This Row],[Labdate]]) = 2015,1,0)</f>
        <v>1</v>
      </c>
      <c r="Q506">
        <f>IF(SUM(Table1[[#This Row],[test completed]],Table1[[#This Row],[Year 2015]])=2,1,0)</f>
        <v>1</v>
      </c>
      <c r="R506">
        <f>IF(Table1[[#This Row],[Labvalue]]&lt;8,1,0)</f>
        <v>0</v>
      </c>
      <c r="S506">
        <f>IF(SUM(Table1[[#This Row],[Tested in 2015]],Table1[[#This Row],[Less than 8.0]])=2,1,0)</f>
        <v>0</v>
      </c>
    </row>
    <row r="507" spans="1:19" x14ac:dyDescent="0.2">
      <c r="A507">
        <v>2039</v>
      </c>
      <c r="B507" t="s">
        <v>2</v>
      </c>
      <c r="C507" s="2">
        <v>17103</v>
      </c>
      <c r="D507" s="3">
        <f t="shared" ca="1" si="7"/>
        <v>76</v>
      </c>
      <c r="E507">
        <v>4</v>
      </c>
      <c r="F507">
        <v>2</v>
      </c>
      <c r="G507">
        <v>1</v>
      </c>
      <c r="H507" t="s">
        <v>1</v>
      </c>
      <c r="I507" s="5">
        <v>250.02</v>
      </c>
      <c r="J507" t="s">
        <v>0</v>
      </c>
      <c r="K507" s="2">
        <v>42306</v>
      </c>
      <c r="L507" s="1">
        <v>8.5855512619018555</v>
      </c>
      <c r="M507" t="str">
        <f ca="1">IF(AND(Table1[[#This Row],[Age]]&gt;17,Table1[[#This Row],[Age]]&lt;76),"1","0")</f>
        <v>0</v>
      </c>
      <c r="N507">
        <f>1</f>
        <v>1</v>
      </c>
      <c r="O507">
        <f>IF(Table1[[#This Row],[Labdate]]="",0,IF(Table1[[#This Row],[Labvalue]]="",0,1))</f>
        <v>1</v>
      </c>
      <c r="P507">
        <f>IF(YEAR(Table1[[#This Row],[Labdate]]) = 2015,1,0)</f>
        <v>1</v>
      </c>
      <c r="Q507">
        <f>IF(SUM(Table1[[#This Row],[test completed]],Table1[[#This Row],[Year 2015]])=2,1,0)</f>
        <v>1</v>
      </c>
      <c r="R507">
        <f>IF(Table1[[#This Row],[Labvalue]]&lt;8,1,0)</f>
        <v>0</v>
      </c>
      <c r="S507">
        <f>IF(SUM(Table1[[#This Row],[Tested in 2015]],Table1[[#This Row],[Less than 8.0]])=2,1,0)</f>
        <v>0</v>
      </c>
    </row>
    <row r="508" spans="1:19" x14ac:dyDescent="0.2">
      <c r="A508">
        <v>2053</v>
      </c>
      <c r="B508" t="s">
        <v>2</v>
      </c>
      <c r="C508" s="2">
        <v>32647</v>
      </c>
      <c r="D508" s="3">
        <f t="shared" ca="1" si="7"/>
        <v>34</v>
      </c>
      <c r="E508">
        <v>4</v>
      </c>
      <c r="F508">
        <v>2</v>
      </c>
      <c r="G508">
        <v>4</v>
      </c>
      <c r="H508" t="s">
        <v>5</v>
      </c>
      <c r="I508" s="5">
        <v>250.02</v>
      </c>
      <c r="J508" t="s">
        <v>0</v>
      </c>
      <c r="K508" s="2"/>
      <c r="L508" s="1"/>
      <c r="M508" t="str">
        <f ca="1">IF(AND(Table1[[#This Row],[Age]]&gt;17,Table1[[#This Row],[Age]]&lt;76),"1","0")</f>
        <v>1</v>
      </c>
      <c r="N508">
        <f>1</f>
        <v>1</v>
      </c>
      <c r="O508">
        <f>IF(Table1[[#This Row],[Labdate]]="",0,IF(Table1[[#This Row],[Labvalue]]="",0,1))</f>
        <v>0</v>
      </c>
      <c r="P508">
        <f>IF(YEAR(Table1[[#This Row],[Labdate]]) = 2015,1,0)</f>
        <v>0</v>
      </c>
      <c r="Q508">
        <f>IF(SUM(Table1[[#This Row],[test completed]],Table1[[#This Row],[Year 2015]])=2,1,0)</f>
        <v>0</v>
      </c>
      <c r="R508">
        <f>IF(Table1[[#This Row],[Labvalue]]&lt;8,1,0)</f>
        <v>1</v>
      </c>
      <c r="S508">
        <f>IF(SUM(Table1[[#This Row],[Tested in 2015]],Table1[[#This Row],[Less than 8.0]])=2,1,0)</f>
        <v>0</v>
      </c>
    </row>
    <row r="509" spans="1:19" x14ac:dyDescent="0.2">
      <c r="A509">
        <v>2065</v>
      </c>
      <c r="B509" t="s">
        <v>2</v>
      </c>
      <c r="C509" s="2">
        <v>11233</v>
      </c>
      <c r="D509" s="3">
        <f t="shared" ca="1" si="7"/>
        <v>92</v>
      </c>
      <c r="E509">
        <v>4</v>
      </c>
      <c r="F509">
        <v>2</v>
      </c>
      <c r="G509">
        <v>1</v>
      </c>
      <c r="H509" t="s">
        <v>1</v>
      </c>
      <c r="I509" s="5">
        <v>250.73</v>
      </c>
      <c r="J509" t="s">
        <v>0</v>
      </c>
      <c r="M509" t="str">
        <f ca="1">IF(AND(Table1[[#This Row],[Age]]&gt;17,Table1[[#This Row],[Age]]&lt;76),"1","0")</f>
        <v>0</v>
      </c>
      <c r="N509">
        <f>1</f>
        <v>1</v>
      </c>
      <c r="O509">
        <f>IF(Table1[[#This Row],[Labdate]]="",0,IF(Table1[[#This Row],[Labvalue]]="",0,1))</f>
        <v>0</v>
      </c>
      <c r="P509">
        <f>IF(YEAR(Table1[[#This Row],[Labdate]]) = 2015,1,0)</f>
        <v>0</v>
      </c>
      <c r="Q509">
        <f>IF(SUM(Table1[[#This Row],[test completed]],Table1[[#This Row],[Year 2015]])=2,1,0)</f>
        <v>0</v>
      </c>
      <c r="R509">
        <f>IF(Table1[[#This Row],[Labvalue]]&lt;8,1,0)</f>
        <v>1</v>
      </c>
      <c r="S509">
        <f>IF(SUM(Table1[[#This Row],[Tested in 2015]],Table1[[#This Row],[Less than 8.0]])=2,1,0)</f>
        <v>0</v>
      </c>
    </row>
    <row r="510" spans="1:19" x14ac:dyDescent="0.2">
      <c r="A510">
        <v>2066</v>
      </c>
      <c r="B510" t="s">
        <v>2</v>
      </c>
      <c r="C510" s="2">
        <v>31764</v>
      </c>
      <c r="D510" s="3">
        <f t="shared" ca="1" si="7"/>
        <v>36</v>
      </c>
      <c r="E510">
        <v>4</v>
      </c>
      <c r="F510">
        <v>2</v>
      </c>
      <c r="G510">
        <v>1</v>
      </c>
      <c r="H510" t="s">
        <v>1</v>
      </c>
      <c r="I510" s="5">
        <v>250.02</v>
      </c>
      <c r="J510" t="s">
        <v>0</v>
      </c>
      <c r="K510" s="2">
        <v>41799</v>
      </c>
      <c r="L510" s="1">
        <v>9.583653450012207</v>
      </c>
      <c r="M510" t="str">
        <f ca="1">IF(AND(Table1[[#This Row],[Age]]&gt;17,Table1[[#This Row],[Age]]&lt;76),"1","0")</f>
        <v>1</v>
      </c>
      <c r="N510">
        <f>1</f>
        <v>1</v>
      </c>
      <c r="O510">
        <f>IF(Table1[[#This Row],[Labdate]]="",0,IF(Table1[[#This Row],[Labvalue]]="",0,1))</f>
        <v>1</v>
      </c>
      <c r="P510">
        <f>IF(YEAR(Table1[[#This Row],[Labdate]]) = 2015,1,0)</f>
        <v>0</v>
      </c>
      <c r="Q510">
        <f>IF(SUM(Table1[[#This Row],[test completed]],Table1[[#This Row],[Year 2015]])=2,1,0)</f>
        <v>0</v>
      </c>
      <c r="R510">
        <f>IF(Table1[[#This Row],[Labvalue]]&lt;8,1,0)</f>
        <v>0</v>
      </c>
      <c r="S510">
        <f>IF(SUM(Table1[[#This Row],[Tested in 2015]],Table1[[#This Row],[Less than 8.0]])=2,1,0)</f>
        <v>0</v>
      </c>
    </row>
    <row r="511" spans="1:19" x14ac:dyDescent="0.2">
      <c r="A511">
        <v>2086</v>
      </c>
      <c r="B511" t="s">
        <v>3</v>
      </c>
      <c r="C511" s="2">
        <v>31995</v>
      </c>
      <c r="D511" s="3">
        <f t="shared" ca="1" si="7"/>
        <v>35</v>
      </c>
      <c r="E511">
        <v>4</v>
      </c>
      <c r="F511">
        <v>2</v>
      </c>
      <c r="G511">
        <v>2</v>
      </c>
      <c r="H511" t="s">
        <v>6</v>
      </c>
      <c r="I511" s="5">
        <v>250.4</v>
      </c>
      <c r="J511" t="s">
        <v>0</v>
      </c>
      <c r="K511" s="2">
        <v>42173</v>
      </c>
      <c r="L511" s="1">
        <v>8.233433723449707</v>
      </c>
      <c r="M511" t="str">
        <f ca="1">IF(AND(Table1[[#This Row],[Age]]&gt;17,Table1[[#This Row],[Age]]&lt;76),"1","0")</f>
        <v>1</v>
      </c>
      <c r="N511">
        <f>1</f>
        <v>1</v>
      </c>
      <c r="O511">
        <f>IF(Table1[[#This Row],[Labdate]]="",0,IF(Table1[[#This Row],[Labvalue]]="",0,1))</f>
        <v>1</v>
      </c>
      <c r="P511">
        <f>IF(YEAR(Table1[[#This Row],[Labdate]]) = 2015,1,0)</f>
        <v>1</v>
      </c>
      <c r="Q511">
        <f>IF(SUM(Table1[[#This Row],[test completed]],Table1[[#This Row],[Year 2015]])=2,1,0)</f>
        <v>1</v>
      </c>
      <c r="R511">
        <f>IF(Table1[[#This Row],[Labvalue]]&lt;8,1,0)</f>
        <v>0</v>
      </c>
      <c r="S511">
        <f>IF(SUM(Table1[[#This Row],[Tested in 2015]],Table1[[#This Row],[Less than 8.0]])=2,1,0)</f>
        <v>0</v>
      </c>
    </row>
    <row r="512" spans="1:19" x14ac:dyDescent="0.2">
      <c r="A512">
        <v>2087</v>
      </c>
      <c r="B512" t="s">
        <v>3</v>
      </c>
      <c r="C512" s="2">
        <v>14422</v>
      </c>
      <c r="D512" s="3">
        <f t="shared" ca="1" si="7"/>
        <v>83</v>
      </c>
      <c r="E512">
        <v>4</v>
      </c>
      <c r="F512">
        <v>2</v>
      </c>
      <c r="G512">
        <v>1</v>
      </c>
      <c r="H512" t="s">
        <v>1</v>
      </c>
      <c r="I512" s="5">
        <v>250.02</v>
      </c>
      <c r="J512" t="s">
        <v>0</v>
      </c>
      <c r="K512" s="2">
        <v>42069</v>
      </c>
      <c r="L512" s="1">
        <v>6.5529642105102539</v>
      </c>
      <c r="M512" t="str">
        <f ca="1">IF(AND(Table1[[#This Row],[Age]]&gt;17,Table1[[#This Row],[Age]]&lt;76),"1","0")</f>
        <v>0</v>
      </c>
      <c r="N512">
        <f>1</f>
        <v>1</v>
      </c>
      <c r="O512">
        <f>IF(Table1[[#This Row],[Labdate]]="",0,IF(Table1[[#This Row],[Labvalue]]="",0,1))</f>
        <v>1</v>
      </c>
      <c r="P512">
        <f>IF(YEAR(Table1[[#This Row],[Labdate]]) = 2015,1,0)</f>
        <v>1</v>
      </c>
      <c r="Q512">
        <f>IF(SUM(Table1[[#This Row],[test completed]],Table1[[#This Row],[Year 2015]])=2,1,0)</f>
        <v>1</v>
      </c>
      <c r="R512">
        <f>IF(Table1[[#This Row],[Labvalue]]&lt;8,1,0)</f>
        <v>1</v>
      </c>
      <c r="S512">
        <f>IF(SUM(Table1[[#This Row],[Tested in 2015]],Table1[[#This Row],[Less than 8.0]])=2,1,0)</f>
        <v>1</v>
      </c>
    </row>
    <row r="513" spans="1:19" x14ac:dyDescent="0.2">
      <c r="A513">
        <v>2103</v>
      </c>
      <c r="B513" t="s">
        <v>3</v>
      </c>
      <c r="C513" s="2">
        <v>30748</v>
      </c>
      <c r="D513" s="3">
        <f t="shared" ca="1" si="7"/>
        <v>39</v>
      </c>
      <c r="E513">
        <v>4</v>
      </c>
      <c r="F513">
        <v>2</v>
      </c>
      <c r="G513">
        <v>2</v>
      </c>
      <c r="H513" t="s">
        <v>6</v>
      </c>
      <c r="I513" s="5">
        <v>250.02</v>
      </c>
      <c r="J513" t="s">
        <v>0</v>
      </c>
      <c r="K513" s="2">
        <v>41924</v>
      </c>
      <c r="L513" s="1">
        <v>7.3963441848754883</v>
      </c>
      <c r="M513" t="str">
        <f ca="1">IF(AND(Table1[[#This Row],[Age]]&gt;17,Table1[[#This Row],[Age]]&lt;76),"1","0")</f>
        <v>1</v>
      </c>
      <c r="N513">
        <f>1</f>
        <v>1</v>
      </c>
      <c r="O513">
        <f>IF(Table1[[#This Row],[Labdate]]="",0,IF(Table1[[#This Row],[Labvalue]]="",0,1))</f>
        <v>1</v>
      </c>
      <c r="P513">
        <f>IF(YEAR(Table1[[#This Row],[Labdate]]) = 2015,1,0)</f>
        <v>0</v>
      </c>
      <c r="Q513">
        <f>IF(SUM(Table1[[#This Row],[test completed]],Table1[[#This Row],[Year 2015]])=2,1,0)</f>
        <v>0</v>
      </c>
      <c r="R513">
        <f>IF(Table1[[#This Row],[Labvalue]]&lt;8,1,0)</f>
        <v>1</v>
      </c>
      <c r="S513">
        <f>IF(SUM(Table1[[#This Row],[Tested in 2015]],Table1[[#This Row],[Less than 8.0]])=2,1,0)</f>
        <v>0</v>
      </c>
    </row>
    <row r="514" spans="1:19" x14ac:dyDescent="0.2">
      <c r="A514">
        <v>2115</v>
      </c>
      <c r="B514" t="s">
        <v>2</v>
      </c>
      <c r="C514" s="2">
        <v>32174</v>
      </c>
      <c r="D514" s="3">
        <f t="shared" ref="D514:D577" ca="1" si="8">INT((TODAY()-C514)/365)</f>
        <v>35</v>
      </c>
      <c r="E514">
        <v>4</v>
      </c>
      <c r="F514">
        <v>2</v>
      </c>
      <c r="G514">
        <v>1</v>
      </c>
      <c r="H514" t="s">
        <v>1</v>
      </c>
      <c r="I514" s="5">
        <v>250.02</v>
      </c>
      <c r="J514" t="s">
        <v>0</v>
      </c>
      <c r="K514" s="2">
        <v>42234</v>
      </c>
      <c r="L514" s="1">
        <v>9.7304754257202148</v>
      </c>
      <c r="M514" t="str">
        <f ca="1">IF(AND(Table1[[#This Row],[Age]]&gt;17,Table1[[#This Row],[Age]]&lt;76),"1","0")</f>
        <v>1</v>
      </c>
      <c r="N514">
        <f>1</f>
        <v>1</v>
      </c>
      <c r="O514">
        <f>IF(Table1[[#This Row],[Labdate]]="",0,IF(Table1[[#This Row],[Labvalue]]="",0,1))</f>
        <v>1</v>
      </c>
      <c r="P514">
        <f>IF(YEAR(Table1[[#This Row],[Labdate]]) = 2015,1,0)</f>
        <v>1</v>
      </c>
      <c r="Q514">
        <f>IF(SUM(Table1[[#This Row],[test completed]],Table1[[#This Row],[Year 2015]])=2,1,0)</f>
        <v>1</v>
      </c>
      <c r="R514">
        <f>IF(Table1[[#This Row],[Labvalue]]&lt;8,1,0)</f>
        <v>0</v>
      </c>
      <c r="S514">
        <f>IF(SUM(Table1[[#This Row],[Tested in 2015]],Table1[[#This Row],[Less than 8.0]])=2,1,0)</f>
        <v>0</v>
      </c>
    </row>
    <row r="515" spans="1:19" x14ac:dyDescent="0.2">
      <c r="A515">
        <v>2131</v>
      </c>
      <c r="B515" t="s">
        <v>2</v>
      </c>
      <c r="C515" s="2">
        <v>30223</v>
      </c>
      <c r="D515" s="3">
        <f t="shared" ca="1" si="8"/>
        <v>40</v>
      </c>
      <c r="E515">
        <v>4</v>
      </c>
      <c r="F515">
        <v>2</v>
      </c>
      <c r="G515">
        <v>1</v>
      </c>
      <c r="H515" t="s">
        <v>1</v>
      </c>
      <c r="I515" s="5">
        <v>250.02</v>
      </c>
      <c r="J515" t="s">
        <v>0</v>
      </c>
      <c r="K515" s="2">
        <v>41870</v>
      </c>
      <c r="L515" s="1">
        <v>9.7775802612304688</v>
      </c>
      <c r="M515" t="str">
        <f ca="1">IF(AND(Table1[[#This Row],[Age]]&gt;17,Table1[[#This Row],[Age]]&lt;76),"1","0")</f>
        <v>1</v>
      </c>
      <c r="N515">
        <f>1</f>
        <v>1</v>
      </c>
      <c r="O515">
        <f>IF(Table1[[#This Row],[Labdate]]="",0,IF(Table1[[#This Row],[Labvalue]]="",0,1))</f>
        <v>1</v>
      </c>
      <c r="P515">
        <f>IF(YEAR(Table1[[#This Row],[Labdate]]) = 2015,1,0)</f>
        <v>0</v>
      </c>
      <c r="Q515">
        <f>IF(SUM(Table1[[#This Row],[test completed]],Table1[[#This Row],[Year 2015]])=2,1,0)</f>
        <v>0</v>
      </c>
      <c r="R515">
        <f>IF(Table1[[#This Row],[Labvalue]]&lt;8,1,0)</f>
        <v>0</v>
      </c>
      <c r="S515">
        <f>IF(SUM(Table1[[#This Row],[Tested in 2015]],Table1[[#This Row],[Less than 8.0]])=2,1,0)</f>
        <v>0</v>
      </c>
    </row>
    <row r="516" spans="1:19" x14ac:dyDescent="0.2">
      <c r="A516">
        <v>2146</v>
      </c>
      <c r="B516" t="s">
        <v>2</v>
      </c>
      <c r="C516" s="2">
        <v>33673</v>
      </c>
      <c r="D516" s="3">
        <f t="shared" ca="1" si="8"/>
        <v>31</v>
      </c>
      <c r="E516">
        <v>4</v>
      </c>
      <c r="F516">
        <v>2</v>
      </c>
      <c r="G516">
        <v>1</v>
      </c>
      <c r="H516" t="s">
        <v>1</v>
      </c>
      <c r="I516" s="5">
        <v>250.02</v>
      </c>
      <c r="J516" t="s">
        <v>0</v>
      </c>
      <c r="K516" s="2">
        <v>42027</v>
      </c>
      <c r="L516" s="1">
        <v>6.1825408935546875</v>
      </c>
      <c r="M516" t="str">
        <f ca="1">IF(AND(Table1[[#This Row],[Age]]&gt;17,Table1[[#This Row],[Age]]&lt;76),"1","0")</f>
        <v>1</v>
      </c>
      <c r="N516">
        <f>1</f>
        <v>1</v>
      </c>
      <c r="O516">
        <f>IF(Table1[[#This Row],[Labdate]]="",0,IF(Table1[[#This Row],[Labvalue]]="",0,1))</f>
        <v>1</v>
      </c>
      <c r="P516">
        <f>IF(YEAR(Table1[[#This Row],[Labdate]]) = 2015,1,0)</f>
        <v>1</v>
      </c>
      <c r="Q516">
        <f>IF(SUM(Table1[[#This Row],[test completed]],Table1[[#This Row],[Year 2015]])=2,1,0)</f>
        <v>1</v>
      </c>
      <c r="R516">
        <f>IF(Table1[[#This Row],[Labvalue]]&lt;8,1,0)</f>
        <v>1</v>
      </c>
      <c r="S516">
        <f>IF(SUM(Table1[[#This Row],[Tested in 2015]],Table1[[#This Row],[Less than 8.0]])=2,1,0)</f>
        <v>1</v>
      </c>
    </row>
    <row r="517" spans="1:19" x14ac:dyDescent="0.2">
      <c r="A517">
        <v>2151</v>
      </c>
      <c r="B517" t="s">
        <v>3</v>
      </c>
      <c r="C517" s="2">
        <v>16557</v>
      </c>
      <c r="D517" s="3">
        <f t="shared" ca="1" si="8"/>
        <v>78</v>
      </c>
      <c r="E517">
        <v>4</v>
      </c>
      <c r="F517">
        <v>2</v>
      </c>
      <c r="G517">
        <v>1</v>
      </c>
      <c r="H517" t="s">
        <v>1</v>
      </c>
      <c r="I517" s="5">
        <v>250.02</v>
      </c>
      <c r="J517" t="s">
        <v>0</v>
      </c>
      <c r="K517" s="2">
        <v>42285</v>
      </c>
      <c r="L517" s="1">
        <v>6.4579715728759766</v>
      </c>
      <c r="M517" t="str">
        <f ca="1">IF(AND(Table1[[#This Row],[Age]]&gt;17,Table1[[#This Row],[Age]]&lt;76),"1","0")</f>
        <v>0</v>
      </c>
      <c r="N517">
        <f>1</f>
        <v>1</v>
      </c>
      <c r="O517">
        <f>IF(Table1[[#This Row],[Labdate]]="",0,IF(Table1[[#This Row],[Labvalue]]="",0,1))</f>
        <v>1</v>
      </c>
      <c r="P517">
        <f>IF(YEAR(Table1[[#This Row],[Labdate]]) = 2015,1,0)</f>
        <v>1</v>
      </c>
      <c r="Q517">
        <f>IF(SUM(Table1[[#This Row],[test completed]],Table1[[#This Row],[Year 2015]])=2,1,0)</f>
        <v>1</v>
      </c>
      <c r="R517">
        <f>IF(Table1[[#This Row],[Labvalue]]&lt;8,1,0)</f>
        <v>1</v>
      </c>
      <c r="S517">
        <f>IF(SUM(Table1[[#This Row],[Tested in 2015]],Table1[[#This Row],[Less than 8.0]])=2,1,0)</f>
        <v>1</v>
      </c>
    </row>
    <row r="518" spans="1:19" x14ac:dyDescent="0.2">
      <c r="A518">
        <v>2153</v>
      </c>
      <c r="B518" t="s">
        <v>2</v>
      </c>
      <c r="C518" s="2">
        <v>28428</v>
      </c>
      <c r="D518" s="3">
        <f t="shared" ca="1" si="8"/>
        <v>45</v>
      </c>
      <c r="E518">
        <v>4</v>
      </c>
      <c r="F518">
        <v>2</v>
      </c>
      <c r="G518">
        <v>1</v>
      </c>
      <c r="H518" t="s">
        <v>1</v>
      </c>
      <c r="I518" s="5">
        <v>250.02</v>
      </c>
      <c r="J518" t="s">
        <v>0</v>
      </c>
      <c r="K518" s="2">
        <v>41913</v>
      </c>
      <c r="L518" s="1">
        <v>9.2272815704345703</v>
      </c>
      <c r="M518" t="str">
        <f ca="1">IF(AND(Table1[[#This Row],[Age]]&gt;17,Table1[[#This Row],[Age]]&lt;76),"1","0")</f>
        <v>1</v>
      </c>
      <c r="N518">
        <f>1</f>
        <v>1</v>
      </c>
      <c r="O518">
        <f>IF(Table1[[#This Row],[Labdate]]="",0,IF(Table1[[#This Row],[Labvalue]]="",0,1))</f>
        <v>1</v>
      </c>
      <c r="P518">
        <f>IF(YEAR(Table1[[#This Row],[Labdate]]) = 2015,1,0)</f>
        <v>0</v>
      </c>
      <c r="Q518">
        <f>IF(SUM(Table1[[#This Row],[test completed]],Table1[[#This Row],[Year 2015]])=2,1,0)</f>
        <v>0</v>
      </c>
      <c r="R518">
        <f>IF(Table1[[#This Row],[Labvalue]]&lt;8,1,0)</f>
        <v>0</v>
      </c>
      <c r="S518">
        <f>IF(SUM(Table1[[#This Row],[Tested in 2015]],Table1[[#This Row],[Less than 8.0]])=2,1,0)</f>
        <v>0</v>
      </c>
    </row>
    <row r="519" spans="1:19" x14ac:dyDescent="0.2">
      <c r="A519">
        <v>2161</v>
      </c>
      <c r="B519" t="s">
        <v>2</v>
      </c>
      <c r="C519" s="2">
        <v>24580</v>
      </c>
      <c r="D519" s="3">
        <f t="shared" ca="1" si="8"/>
        <v>56</v>
      </c>
      <c r="E519">
        <v>4</v>
      </c>
      <c r="F519">
        <v>2</v>
      </c>
      <c r="G519">
        <v>1</v>
      </c>
      <c r="H519" t="s">
        <v>1</v>
      </c>
      <c r="I519" s="5">
        <v>250.02</v>
      </c>
      <c r="J519" t="s">
        <v>0</v>
      </c>
      <c r="K519" s="2">
        <v>42177</v>
      </c>
      <c r="L519" s="1">
        <v>9.5137948989868164</v>
      </c>
      <c r="M519" t="str">
        <f ca="1">IF(AND(Table1[[#This Row],[Age]]&gt;17,Table1[[#This Row],[Age]]&lt;76),"1","0")</f>
        <v>1</v>
      </c>
      <c r="N519">
        <f>1</f>
        <v>1</v>
      </c>
      <c r="O519">
        <f>IF(Table1[[#This Row],[Labdate]]="",0,IF(Table1[[#This Row],[Labvalue]]="",0,1))</f>
        <v>1</v>
      </c>
      <c r="P519">
        <f>IF(YEAR(Table1[[#This Row],[Labdate]]) = 2015,1,0)</f>
        <v>1</v>
      </c>
      <c r="Q519">
        <f>IF(SUM(Table1[[#This Row],[test completed]],Table1[[#This Row],[Year 2015]])=2,1,0)</f>
        <v>1</v>
      </c>
      <c r="R519">
        <f>IF(Table1[[#This Row],[Labvalue]]&lt;8,1,0)</f>
        <v>0</v>
      </c>
      <c r="S519">
        <f>IF(SUM(Table1[[#This Row],[Tested in 2015]],Table1[[#This Row],[Less than 8.0]])=2,1,0)</f>
        <v>0</v>
      </c>
    </row>
    <row r="520" spans="1:19" x14ac:dyDescent="0.2">
      <c r="A520">
        <v>2186</v>
      </c>
      <c r="B520" t="s">
        <v>3</v>
      </c>
      <c r="C520" s="2">
        <v>22483</v>
      </c>
      <c r="D520" s="3">
        <f t="shared" ca="1" si="8"/>
        <v>61</v>
      </c>
      <c r="E520">
        <v>4</v>
      </c>
      <c r="F520">
        <v>2</v>
      </c>
      <c r="G520">
        <v>1</v>
      </c>
      <c r="H520" t="s">
        <v>1</v>
      </c>
      <c r="I520" s="5">
        <v>250.02</v>
      </c>
      <c r="J520" t="s">
        <v>0</v>
      </c>
      <c r="K520" s="2">
        <v>42003</v>
      </c>
      <c r="L520" s="1">
        <v>9.026545524597168</v>
      </c>
      <c r="M520" t="str">
        <f ca="1">IF(AND(Table1[[#This Row],[Age]]&gt;17,Table1[[#This Row],[Age]]&lt;76),"1","0")</f>
        <v>1</v>
      </c>
      <c r="N520">
        <f>1</f>
        <v>1</v>
      </c>
      <c r="O520">
        <f>IF(Table1[[#This Row],[Labdate]]="",0,IF(Table1[[#This Row],[Labvalue]]="",0,1))</f>
        <v>1</v>
      </c>
      <c r="P520">
        <f>IF(YEAR(Table1[[#This Row],[Labdate]]) = 2015,1,0)</f>
        <v>0</v>
      </c>
      <c r="Q520">
        <f>IF(SUM(Table1[[#This Row],[test completed]],Table1[[#This Row],[Year 2015]])=2,1,0)</f>
        <v>0</v>
      </c>
      <c r="R520">
        <f>IF(Table1[[#This Row],[Labvalue]]&lt;8,1,0)</f>
        <v>0</v>
      </c>
      <c r="S520">
        <f>IF(SUM(Table1[[#This Row],[Tested in 2015]],Table1[[#This Row],[Less than 8.0]])=2,1,0)</f>
        <v>0</v>
      </c>
    </row>
    <row r="521" spans="1:19" x14ac:dyDescent="0.2">
      <c r="A521">
        <v>2188</v>
      </c>
      <c r="B521" t="s">
        <v>2</v>
      </c>
      <c r="C521" s="2">
        <v>28735</v>
      </c>
      <c r="D521" s="3">
        <f t="shared" ca="1" si="8"/>
        <v>44</v>
      </c>
      <c r="E521">
        <v>4</v>
      </c>
      <c r="F521">
        <v>2</v>
      </c>
      <c r="G521">
        <v>1</v>
      </c>
      <c r="H521" t="s">
        <v>1</v>
      </c>
      <c r="I521" s="5">
        <v>250.02</v>
      </c>
      <c r="J521" t="s">
        <v>0</v>
      </c>
      <c r="K521" s="2">
        <v>42097</v>
      </c>
      <c r="L521" s="1">
        <v>9.4421777725219727</v>
      </c>
      <c r="M521" t="str">
        <f ca="1">IF(AND(Table1[[#This Row],[Age]]&gt;17,Table1[[#This Row],[Age]]&lt;76),"1","0")</f>
        <v>1</v>
      </c>
      <c r="N521">
        <f>1</f>
        <v>1</v>
      </c>
      <c r="O521">
        <f>IF(Table1[[#This Row],[Labdate]]="",0,IF(Table1[[#This Row],[Labvalue]]="",0,1))</f>
        <v>1</v>
      </c>
      <c r="P521">
        <f>IF(YEAR(Table1[[#This Row],[Labdate]]) = 2015,1,0)</f>
        <v>1</v>
      </c>
      <c r="Q521">
        <f>IF(SUM(Table1[[#This Row],[test completed]],Table1[[#This Row],[Year 2015]])=2,1,0)</f>
        <v>1</v>
      </c>
      <c r="R521">
        <f>IF(Table1[[#This Row],[Labvalue]]&lt;8,1,0)</f>
        <v>0</v>
      </c>
      <c r="S521">
        <f>IF(SUM(Table1[[#This Row],[Tested in 2015]],Table1[[#This Row],[Less than 8.0]])=2,1,0)</f>
        <v>0</v>
      </c>
    </row>
    <row r="522" spans="1:19" x14ac:dyDescent="0.2">
      <c r="A522">
        <v>2194</v>
      </c>
      <c r="B522" t="s">
        <v>3</v>
      </c>
      <c r="C522" s="2">
        <v>9940</v>
      </c>
      <c r="D522" s="3">
        <f t="shared" ca="1" si="8"/>
        <v>96</v>
      </c>
      <c r="E522">
        <v>4</v>
      </c>
      <c r="F522">
        <v>2</v>
      </c>
      <c r="G522">
        <v>1</v>
      </c>
      <c r="H522" t="s">
        <v>1</v>
      </c>
      <c r="I522" s="5">
        <v>250.73</v>
      </c>
      <c r="J522" t="s">
        <v>0</v>
      </c>
      <c r="K522" s="2">
        <v>42021</v>
      </c>
      <c r="L522" s="1">
        <v>6.2669734954833984</v>
      </c>
      <c r="M522" t="str">
        <f ca="1">IF(AND(Table1[[#This Row],[Age]]&gt;17,Table1[[#This Row],[Age]]&lt;76),"1","0")</f>
        <v>0</v>
      </c>
      <c r="N522">
        <f>1</f>
        <v>1</v>
      </c>
      <c r="O522">
        <f>IF(Table1[[#This Row],[Labdate]]="",0,IF(Table1[[#This Row],[Labvalue]]="",0,1))</f>
        <v>1</v>
      </c>
      <c r="P522">
        <f>IF(YEAR(Table1[[#This Row],[Labdate]]) = 2015,1,0)</f>
        <v>1</v>
      </c>
      <c r="Q522">
        <f>IF(SUM(Table1[[#This Row],[test completed]],Table1[[#This Row],[Year 2015]])=2,1,0)</f>
        <v>1</v>
      </c>
      <c r="R522">
        <f>IF(Table1[[#This Row],[Labvalue]]&lt;8,1,0)</f>
        <v>1</v>
      </c>
      <c r="S522">
        <f>IF(SUM(Table1[[#This Row],[Tested in 2015]],Table1[[#This Row],[Less than 8.0]])=2,1,0)</f>
        <v>1</v>
      </c>
    </row>
    <row r="523" spans="1:19" x14ac:dyDescent="0.2">
      <c r="A523">
        <v>2197</v>
      </c>
      <c r="B523" t="s">
        <v>2</v>
      </c>
      <c r="C523" s="2">
        <v>13748</v>
      </c>
      <c r="D523" s="3">
        <f t="shared" ca="1" si="8"/>
        <v>85</v>
      </c>
      <c r="E523">
        <v>4</v>
      </c>
      <c r="F523">
        <v>2</v>
      </c>
      <c r="G523">
        <v>1</v>
      </c>
      <c r="H523" t="s">
        <v>1</v>
      </c>
      <c r="I523" s="5">
        <v>250.02</v>
      </c>
      <c r="J523" t="s">
        <v>0</v>
      </c>
      <c r="M523" t="str">
        <f ca="1">IF(AND(Table1[[#This Row],[Age]]&gt;17,Table1[[#This Row],[Age]]&lt;76),"1","0")</f>
        <v>0</v>
      </c>
      <c r="N523">
        <f>1</f>
        <v>1</v>
      </c>
      <c r="O523">
        <f>IF(Table1[[#This Row],[Labdate]]="",0,IF(Table1[[#This Row],[Labvalue]]="",0,1))</f>
        <v>0</v>
      </c>
      <c r="P523">
        <f>IF(YEAR(Table1[[#This Row],[Labdate]]) = 2015,1,0)</f>
        <v>0</v>
      </c>
      <c r="Q523">
        <f>IF(SUM(Table1[[#This Row],[test completed]],Table1[[#This Row],[Year 2015]])=2,1,0)</f>
        <v>0</v>
      </c>
      <c r="R523">
        <f>IF(Table1[[#This Row],[Labvalue]]&lt;8,1,0)</f>
        <v>1</v>
      </c>
      <c r="S523">
        <f>IF(SUM(Table1[[#This Row],[Tested in 2015]],Table1[[#This Row],[Less than 8.0]])=2,1,0)</f>
        <v>0</v>
      </c>
    </row>
    <row r="524" spans="1:19" x14ac:dyDescent="0.2">
      <c r="A524">
        <v>2207</v>
      </c>
      <c r="B524" t="s">
        <v>3</v>
      </c>
      <c r="C524" s="2">
        <v>17809</v>
      </c>
      <c r="D524" s="3">
        <f t="shared" ca="1" si="8"/>
        <v>74</v>
      </c>
      <c r="E524">
        <v>4</v>
      </c>
      <c r="F524">
        <v>2</v>
      </c>
      <c r="G524">
        <v>1</v>
      </c>
      <c r="H524" t="s">
        <v>1</v>
      </c>
      <c r="I524" s="5">
        <v>250.02</v>
      </c>
      <c r="J524" t="s">
        <v>0</v>
      </c>
      <c r="K524" s="2">
        <v>41744</v>
      </c>
      <c r="L524" s="1">
        <v>7.1835746765136719</v>
      </c>
      <c r="M524" t="str">
        <f ca="1">IF(AND(Table1[[#This Row],[Age]]&gt;17,Table1[[#This Row],[Age]]&lt;76),"1","0")</f>
        <v>1</v>
      </c>
      <c r="N524">
        <f>1</f>
        <v>1</v>
      </c>
      <c r="O524">
        <f>IF(Table1[[#This Row],[Labdate]]="",0,IF(Table1[[#This Row],[Labvalue]]="",0,1))</f>
        <v>1</v>
      </c>
      <c r="P524">
        <f>IF(YEAR(Table1[[#This Row],[Labdate]]) = 2015,1,0)</f>
        <v>0</v>
      </c>
      <c r="Q524">
        <f>IF(SUM(Table1[[#This Row],[test completed]],Table1[[#This Row],[Year 2015]])=2,1,0)</f>
        <v>0</v>
      </c>
      <c r="R524">
        <f>IF(Table1[[#This Row],[Labvalue]]&lt;8,1,0)</f>
        <v>1</v>
      </c>
      <c r="S524">
        <f>IF(SUM(Table1[[#This Row],[Tested in 2015]],Table1[[#This Row],[Less than 8.0]])=2,1,0)</f>
        <v>0</v>
      </c>
    </row>
    <row r="525" spans="1:19" x14ac:dyDescent="0.2">
      <c r="A525">
        <v>2217</v>
      </c>
      <c r="B525" t="s">
        <v>3</v>
      </c>
      <c r="C525" s="2">
        <v>13301</v>
      </c>
      <c r="D525" s="3">
        <f t="shared" ca="1" si="8"/>
        <v>87</v>
      </c>
      <c r="E525">
        <v>4</v>
      </c>
      <c r="F525">
        <v>2</v>
      </c>
      <c r="G525">
        <v>4</v>
      </c>
      <c r="H525" t="s">
        <v>5</v>
      </c>
      <c r="I525" s="5">
        <v>250.02</v>
      </c>
      <c r="J525" t="s">
        <v>0</v>
      </c>
      <c r="K525" s="2"/>
      <c r="L525" s="1"/>
      <c r="M525" t="str">
        <f ca="1">IF(AND(Table1[[#This Row],[Age]]&gt;17,Table1[[#This Row],[Age]]&lt;76),"1","0")</f>
        <v>0</v>
      </c>
      <c r="N525">
        <f>1</f>
        <v>1</v>
      </c>
      <c r="O525">
        <f>IF(Table1[[#This Row],[Labdate]]="",0,IF(Table1[[#This Row],[Labvalue]]="",0,1))</f>
        <v>0</v>
      </c>
      <c r="P525">
        <f>IF(YEAR(Table1[[#This Row],[Labdate]]) = 2015,1,0)</f>
        <v>0</v>
      </c>
      <c r="Q525">
        <f>IF(SUM(Table1[[#This Row],[test completed]],Table1[[#This Row],[Year 2015]])=2,1,0)</f>
        <v>0</v>
      </c>
      <c r="R525">
        <f>IF(Table1[[#This Row],[Labvalue]]&lt;8,1,0)</f>
        <v>1</v>
      </c>
      <c r="S525">
        <f>IF(SUM(Table1[[#This Row],[Tested in 2015]],Table1[[#This Row],[Less than 8.0]])=2,1,0)</f>
        <v>0</v>
      </c>
    </row>
    <row r="526" spans="1:19" x14ac:dyDescent="0.2">
      <c r="A526">
        <v>2254</v>
      </c>
      <c r="B526" t="s">
        <v>3</v>
      </c>
      <c r="C526" s="2">
        <v>11942</v>
      </c>
      <c r="D526" s="3">
        <f t="shared" ca="1" si="8"/>
        <v>90</v>
      </c>
      <c r="E526">
        <v>4</v>
      </c>
      <c r="F526">
        <v>2</v>
      </c>
      <c r="G526">
        <v>1</v>
      </c>
      <c r="H526" t="s">
        <v>1</v>
      </c>
      <c r="I526" s="5">
        <v>250.02</v>
      </c>
      <c r="J526" t="s">
        <v>0</v>
      </c>
      <c r="K526" s="2">
        <v>42222</v>
      </c>
      <c r="L526" s="1">
        <v>6.9727926254272461</v>
      </c>
      <c r="M526" t="str">
        <f ca="1">IF(AND(Table1[[#This Row],[Age]]&gt;17,Table1[[#This Row],[Age]]&lt;76),"1","0")</f>
        <v>0</v>
      </c>
      <c r="N526">
        <f>1</f>
        <v>1</v>
      </c>
      <c r="O526">
        <f>IF(Table1[[#This Row],[Labdate]]="",0,IF(Table1[[#This Row],[Labvalue]]="",0,1))</f>
        <v>1</v>
      </c>
      <c r="P526">
        <f>IF(YEAR(Table1[[#This Row],[Labdate]]) = 2015,1,0)</f>
        <v>1</v>
      </c>
      <c r="Q526">
        <f>IF(SUM(Table1[[#This Row],[test completed]],Table1[[#This Row],[Year 2015]])=2,1,0)</f>
        <v>1</v>
      </c>
      <c r="R526">
        <f>IF(Table1[[#This Row],[Labvalue]]&lt;8,1,0)</f>
        <v>1</v>
      </c>
      <c r="S526">
        <f>IF(SUM(Table1[[#This Row],[Tested in 2015]],Table1[[#This Row],[Less than 8.0]])=2,1,0)</f>
        <v>1</v>
      </c>
    </row>
    <row r="527" spans="1:19" x14ac:dyDescent="0.2">
      <c r="A527">
        <v>2257</v>
      </c>
      <c r="B527" t="s">
        <v>2</v>
      </c>
      <c r="C527" s="2">
        <v>16068</v>
      </c>
      <c r="D527" s="3">
        <f t="shared" ca="1" si="8"/>
        <v>79</v>
      </c>
      <c r="E527">
        <v>4</v>
      </c>
      <c r="F527">
        <v>2</v>
      </c>
      <c r="G527">
        <v>1</v>
      </c>
      <c r="H527" t="s">
        <v>1</v>
      </c>
      <c r="I527" s="5">
        <v>250.02</v>
      </c>
      <c r="J527" t="s">
        <v>0</v>
      </c>
      <c r="K527" s="2">
        <v>42050</v>
      </c>
      <c r="L527" s="1">
        <v>8.5391321182250977</v>
      </c>
      <c r="M527" t="str">
        <f ca="1">IF(AND(Table1[[#This Row],[Age]]&gt;17,Table1[[#This Row],[Age]]&lt;76),"1","0")</f>
        <v>0</v>
      </c>
      <c r="N527">
        <f>1</f>
        <v>1</v>
      </c>
      <c r="O527">
        <f>IF(Table1[[#This Row],[Labdate]]="",0,IF(Table1[[#This Row],[Labvalue]]="",0,1))</f>
        <v>1</v>
      </c>
      <c r="P527">
        <f>IF(YEAR(Table1[[#This Row],[Labdate]]) = 2015,1,0)</f>
        <v>1</v>
      </c>
      <c r="Q527">
        <f>IF(SUM(Table1[[#This Row],[test completed]],Table1[[#This Row],[Year 2015]])=2,1,0)</f>
        <v>1</v>
      </c>
      <c r="R527">
        <f>IF(Table1[[#This Row],[Labvalue]]&lt;8,1,0)</f>
        <v>0</v>
      </c>
      <c r="S527">
        <f>IF(SUM(Table1[[#This Row],[Tested in 2015]],Table1[[#This Row],[Less than 8.0]])=2,1,0)</f>
        <v>0</v>
      </c>
    </row>
    <row r="528" spans="1:19" x14ac:dyDescent="0.2">
      <c r="A528">
        <v>2276</v>
      </c>
      <c r="B528" t="s">
        <v>2</v>
      </c>
      <c r="C528" s="2">
        <v>17802</v>
      </c>
      <c r="D528" s="3">
        <f t="shared" ca="1" si="8"/>
        <v>74</v>
      </c>
      <c r="E528">
        <v>4</v>
      </c>
      <c r="F528">
        <v>2</v>
      </c>
      <c r="G528">
        <v>1</v>
      </c>
      <c r="H528" t="s">
        <v>1</v>
      </c>
      <c r="I528" s="5">
        <v>250.02</v>
      </c>
      <c r="J528" t="s">
        <v>0</v>
      </c>
      <c r="K528" s="2">
        <v>42326</v>
      </c>
      <c r="L528" s="1">
        <v>5.981163501739502</v>
      </c>
      <c r="M528" t="str">
        <f ca="1">IF(AND(Table1[[#This Row],[Age]]&gt;17,Table1[[#This Row],[Age]]&lt;76),"1","0")</f>
        <v>1</v>
      </c>
      <c r="N528">
        <f>1</f>
        <v>1</v>
      </c>
      <c r="O528">
        <f>IF(Table1[[#This Row],[Labdate]]="",0,IF(Table1[[#This Row],[Labvalue]]="",0,1))</f>
        <v>1</v>
      </c>
      <c r="P528">
        <f>IF(YEAR(Table1[[#This Row],[Labdate]]) = 2015,1,0)</f>
        <v>1</v>
      </c>
      <c r="Q528">
        <f>IF(SUM(Table1[[#This Row],[test completed]],Table1[[#This Row],[Year 2015]])=2,1,0)</f>
        <v>1</v>
      </c>
      <c r="R528">
        <f>IF(Table1[[#This Row],[Labvalue]]&lt;8,1,0)</f>
        <v>1</v>
      </c>
      <c r="S528">
        <f>IF(SUM(Table1[[#This Row],[Tested in 2015]],Table1[[#This Row],[Less than 8.0]])=2,1,0)</f>
        <v>1</v>
      </c>
    </row>
    <row r="529" spans="1:19" x14ac:dyDescent="0.2">
      <c r="A529">
        <v>2283</v>
      </c>
      <c r="B529" t="s">
        <v>2</v>
      </c>
      <c r="C529" s="2">
        <v>37196</v>
      </c>
      <c r="D529" s="3">
        <f t="shared" ca="1" si="8"/>
        <v>21</v>
      </c>
      <c r="E529">
        <v>4</v>
      </c>
      <c r="F529">
        <v>2</v>
      </c>
      <c r="G529">
        <v>1</v>
      </c>
      <c r="H529" t="s">
        <v>1</v>
      </c>
      <c r="I529" s="5">
        <v>250.02</v>
      </c>
      <c r="J529" t="s">
        <v>0</v>
      </c>
      <c r="K529" s="2">
        <v>42307</v>
      </c>
      <c r="L529" s="1">
        <v>6.9338188171386719</v>
      </c>
      <c r="M529" t="str">
        <f ca="1">IF(AND(Table1[[#This Row],[Age]]&gt;17,Table1[[#This Row],[Age]]&lt;76),"1","0")</f>
        <v>1</v>
      </c>
      <c r="N529">
        <f>1</f>
        <v>1</v>
      </c>
      <c r="O529">
        <f>IF(Table1[[#This Row],[Labdate]]="",0,IF(Table1[[#This Row],[Labvalue]]="",0,1))</f>
        <v>1</v>
      </c>
      <c r="P529">
        <f>IF(YEAR(Table1[[#This Row],[Labdate]]) = 2015,1,0)</f>
        <v>1</v>
      </c>
      <c r="Q529">
        <f>IF(SUM(Table1[[#This Row],[test completed]],Table1[[#This Row],[Year 2015]])=2,1,0)</f>
        <v>1</v>
      </c>
      <c r="R529">
        <f>IF(Table1[[#This Row],[Labvalue]]&lt;8,1,0)</f>
        <v>1</v>
      </c>
      <c r="S529">
        <f>IF(SUM(Table1[[#This Row],[Tested in 2015]],Table1[[#This Row],[Less than 8.0]])=2,1,0)</f>
        <v>1</v>
      </c>
    </row>
    <row r="530" spans="1:19" x14ac:dyDescent="0.2">
      <c r="A530">
        <v>2288</v>
      </c>
      <c r="B530" t="s">
        <v>2</v>
      </c>
      <c r="C530" s="2">
        <v>28077</v>
      </c>
      <c r="D530" s="3">
        <f t="shared" ca="1" si="8"/>
        <v>46</v>
      </c>
      <c r="E530">
        <v>4</v>
      </c>
      <c r="F530">
        <v>2</v>
      </c>
      <c r="G530">
        <v>3</v>
      </c>
      <c r="H530" t="s">
        <v>4</v>
      </c>
      <c r="I530" s="5">
        <v>250.02</v>
      </c>
      <c r="J530" t="s">
        <v>0</v>
      </c>
      <c r="K530" s="2">
        <v>41805</v>
      </c>
      <c r="L530" s="1">
        <v>6.7850341796875</v>
      </c>
      <c r="M530" t="str">
        <f ca="1">IF(AND(Table1[[#This Row],[Age]]&gt;17,Table1[[#This Row],[Age]]&lt;76),"1","0")</f>
        <v>1</v>
      </c>
      <c r="N530">
        <f>1</f>
        <v>1</v>
      </c>
      <c r="O530">
        <f>IF(Table1[[#This Row],[Labdate]]="",0,IF(Table1[[#This Row],[Labvalue]]="",0,1))</f>
        <v>1</v>
      </c>
      <c r="P530">
        <f>IF(YEAR(Table1[[#This Row],[Labdate]]) = 2015,1,0)</f>
        <v>0</v>
      </c>
      <c r="Q530">
        <f>IF(SUM(Table1[[#This Row],[test completed]],Table1[[#This Row],[Year 2015]])=2,1,0)</f>
        <v>0</v>
      </c>
      <c r="R530">
        <f>IF(Table1[[#This Row],[Labvalue]]&lt;8,1,0)</f>
        <v>1</v>
      </c>
      <c r="S530">
        <f>IF(SUM(Table1[[#This Row],[Tested in 2015]],Table1[[#This Row],[Less than 8.0]])=2,1,0)</f>
        <v>0</v>
      </c>
    </row>
    <row r="531" spans="1:19" x14ac:dyDescent="0.2">
      <c r="A531">
        <v>2295</v>
      </c>
      <c r="B531" t="s">
        <v>2</v>
      </c>
      <c r="C531" s="2">
        <v>14469</v>
      </c>
      <c r="D531" s="3">
        <f t="shared" ca="1" si="8"/>
        <v>83</v>
      </c>
      <c r="E531">
        <v>4</v>
      </c>
      <c r="F531">
        <v>2</v>
      </c>
      <c r="G531">
        <v>1</v>
      </c>
      <c r="H531" t="s">
        <v>1</v>
      </c>
      <c r="I531" s="5">
        <v>250.91</v>
      </c>
      <c r="J531" t="s">
        <v>0</v>
      </c>
      <c r="M531" t="str">
        <f ca="1">IF(AND(Table1[[#This Row],[Age]]&gt;17,Table1[[#This Row],[Age]]&lt;76),"1","0")</f>
        <v>0</v>
      </c>
      <c r="N531">
        <f>1</f>
        <v>1</v>
      </c>
      <c r="O531">
        <f>IF(Table1[[#This Row],[Labdate]]="",0,IF(Table1[[#This Row],[Labvalue]]="",0,1))</f>
        <v>0</v>
      </c>
      <c r="P531">
        <f>IF(YEAR(Table1[[#This Row],[Labdate]]) = 2015,1,0)</f>
        <v>0</v>
      </c>
      <c r="Q531">
        <f>IF(SUM(Table1[[#This Row],[test completed]],Table1[[#This Row],[Year 2015]])=2,1,0)</f>
        <v>0</v>
      </c>
      <c r="R531">
        <f>IF(Table1[[#This Row],[Labvalue]]&lt;8,1,0)</f>
        <v>1</v>
      </c>
      <c r="S531">
        <f>IF(SUM(Table1[[#This Row],[Tested in 2015]],Table1[[#This Row],[Less than 8.0]])=2,1,0)</f>
        <v>0</v>
      </c>
    </row>
    <row r="532" spans="1:19" x14ac:dyDescent="0.2">
      <c r="A532">
        <v>2297</v>
      </c>
      <c r="B532" t="s">
        <v>2</v>
      </c>
      <c r="C532" s="2">
        <v>10177</v>
      </c>
      <c r="D532" s="3">
        <f t="shared" ca="1" si="8"/>
        <v>95</v>
      </c>
      <c r="E532">
        <v>4</v>
      </c>
      <c r="F532">
        <v>2</v>
      </c>
      <c r="G532">
        <v>1</v>
      </c>
      <c r="H532" t="s">
        <v>1</v>
      </c>
      <c r="I532" s="5">
        <v>250.73</v>
      </c>
      <c r="J532" t="s">
        <v>0</v>
      </c>
      <c r="M532" t="str">
        <f ca="1">IF(AND(Table1[[#This Row],[Age]]&gt;17,Table1[[#This Row],[Age]]&lt;76),"1","0")</f>
        <v>0</v>
      </c>
      <c r="N532">
        <f>1</f>
        <v>1</v>
      </c>
      <c r="O532">
        <f>IF(Table1[[#This Row],[Labdate]]="",0,IF(Table1[[#This Row],[Labvalue]]="",0,1))</f>
        <v>0</v>
      </c>
      <c r="P532">
        <f>IF(YEAR(Table1[[#This Row],[Labdate]]) = 2015,1,0)</f>
        <v>0</v>
      </c>
      <c r="Q532">
        <f>IF(SUM(Table1[[#This Row],[test completed]],Table1[[#This Row],[Year 2015]])=2,1,0)</f>
        <v>0</v>
      </c>
      <c r="R532">
        <f>IF(Table1[[#This Row],[Labvalue]]&lt;8,1,0)</f>
        <v>1</v>
      </c>
      <c r="S532">
        <f>IF(SUM(Table1[[#This Row],[Tested in 2015]],Table1[[#This Row],[Less than 8.0]])=2,1,0)</f>
        <v>0</v>
      </c>
    </row>
    <row r="533" spans="1:19" x14ac:dyDescent="0.2">
      <c r="A533">
        <v>2325</v>
      </c>
      <c r="B533" t="s">
        <v>2</v>
      </c>
      <c r="C533" s="2">
        <v>20870</v>
      </c>
      <c r="D533" s="3">
        <f t="shared" ca="1" si="8"/>
        <v>66</v>
      </c>
      <c r="E533">
        <v>4</v>
      </c>
      <c r="F533">
        <v>2</v>
      </c>
      <c r="G533">
        <v>3</v>
      </c>
      <c r="H533" t="s">
        <v>4</v>
      </c>
      <c r="I533" s="5">
        <v>250.02</v>
      </c>
      <c r="J533" t="s">
        <v>0</v>
      </c>
      <c r="M533" t="str">
        <f ca="1">IF(AND(Table1[[#This Row],[Age]]&gt;17,Table1[[#This Row],[Age]]&lt;76),"1","0")</f>
        <v>1</v>
      </c>
      <c r="N533">
        <f>1</f>
        <v>1</v>
      </c>
      <c r="O533">
        <f>IF(Table1[[#This Row],[Labdate]]="",0,IF(Table1[[#This Row],[Labvalue]]="",0,1))</f>
        <v>0</v>
      </c>
      <c r="P533">
        <f>IF(YEAR(Table1[[#This Row],[Labdate]]) = 2015,1,0)</f>
        <v>0</v>
      </c>
      <c r="Q533">
        <f>IF(SUM(Table1[[#This Row],[test completed]],Table1[[#This Row],[Year 2015]])=2,1,0)</f>
        <v>0</v>
      </c>
      <c r="R533">
        <f>IF(Table1[[#This Row],[Labvalue]]&lt;8,1,0)</f>
        <v>1</v>
      </c>
      <c r="S533">
        <f>IF(SUM(Table1[[#This Row],[Tested in 2015]],Table1[[#This Row],[Less than 8.0]])=2,1,0)</f>
        <v>0</v>
      </c>
    </row>
    <row r="534" spans="1:19" x14ac:dyDescent="0.2">
      <c r="A534">
        <v>2326</v>
      </c>
      <c r="B534" t="s">
        <v>2</v>
      </c>
      <c r="C534" s="2">
        <v>36502</v>
      </c>
      <c r="D534" s="3">
        <f t="shared" ca="1" si="8"/>
        <v>23</v>
      </c>
      <c r="E534">
        <v>4</v>
      </c>
      <c r="F534">
        <v>2</v>
      </c>
      <c r="G534">
        <v>1</v>
      </c>
      <c r="H534" t="s">
        <v>1</v>
      </c>
      <c r="I534" s="5">
        <v>250.02</v>
      </c>
      <c r="J534" t="s">
        <v>0</v>
      </c>
      <c r="K534" s="2">
        <v>42124</v>
      </c>
      <c r="L534" s="1">
        <v>7.1766953468322754</v>
      </c>
      <c r="M534" t="str">
        <f ca="1">IF(AND(Table1[[#This Row],[Age]]&gt;17,Table1[[#This Row],[Age]]&lt;76),"1","0")</f>
        <v>1</v>
      </c>
      <c r="N534">
        <f>1</f>
        <v>1</v>
      </c>
      <c r="O534">
        <f>IF(Table1[[#This Row],[Labdate]]="",0,IF(Table1[[#This Row],[Labvalue]]="",0,1))</f>
        <v>1</v>
      </c>
      <c r="P534">
        <f>IF(YEAR(Table1[[#This Row],[Labdate]]) = 2015,1,0)</f>
        <v>1</v>
      </c>
      <c r="Q534">
        <f>IF(SUM(Table1[[#This Row],[test completed]],Table1[[#This Row],[Year 2015]])=2,1,0)</f>
        <v>1</v>
      </c>
      <c r="R534">
        <f>IF(Table1[[#This Row],[Labvalue]]&lt;8,1,0)</f>
        <v>1</v>
      </c>
      <c r="S534">
        <f>IF(SUM(Table1[[#This Row],[Tested in 2015]],Table1[[#This Row],[Less than 8.0]])=2,1,0)</f>
        <v>1</v>
      </c>
    </row>
    <row r="535" spans="1:19" x14ac:dyDescent="0.2">
      <c r="A535">
        <v>2328</v>
      </c>
      <c r="B535" t="s">
        <v>2</v>
      </c>
      <c r="C535" s="2">
        <v>17281</v>
      </c>
      <c r="D535" s="3">
        <f t="shared" ca="1" si="8"/>
        <v>76</v>
      </c>
      <c r="E535">
        <v>4</v>
      </c>
      <c r="F535">
        <v>2</v>
      </c>
      <c r="G535">
        <v>2</v>
      </c>
      <c r="H535" t="s">
        <v>6</v>
      </c>
      <c r="I535" s="5">
        <v>250.02</v>
      </c>
      <c r="J535" t="s">
        <v>0</v>
      </c>
      <c r="K535" s="2">
        <v>41912</v>
      </c>
      <c r="L535" s="1">
        <v>8.7818756103515625</v>
      </c>
      <c r="M535" t="str">
        <f ca="1">IF(AND(Table1[[#This Row],[Age]]&gt;17,Table1[[#This Row],[Age]]&lt;76),"1","0")</f>
        <v>0</v>
      </c>
      <c r="N535">
        <f>1</f>
        <v>1</v>
      </c>
      <c r="O535">
        <f>IF(Table1[[#This Row],[Labdate]]="",0,IF(Table1[[#This Row],[Labvalue]]="",0,1))</f>
        <v>1</v>
      </c>
      <c r="P535">
        <f>IF(YEAR(Table1[[#This Row],[Labdate]]) = 2015,1,0)</f>
        <v>0</v>
      </c>
      <c r="Q535">
        <f>IF(SUM(Table1[[#This Row],[test completed]],Table1[[#This Row],[Year 2015]])=2,1,0)</f>
        <v>0</v>
      </c>
      <c r="R535">
        <f>IF(Table1[[#This Row],[Labvalue]]&lt;8,1,0)</f>
        <v>0</v>
      </c>
      <c r="S535">
        <f>IF(SUM(Table1[[#This Row],[Tested in 2015]],Table1[[#This Row],[Less than 8.0]])=2,1,0)</f>
        <v>0</v>
      </c>
    </row>
    <row r="536" spans="1:19" x14ac:dyDescent="0.2">
      <c r="A536">
        <v>2341</v>
      </c>
      <c r="B536" t="s">
        <v>2</v>
      </c>
      <c r="C536" s="2">
        <v>21700</v>
      </c>
      <c r="D536" s="3">
        <f t="shared" ca="1" si="8"/>
        <v>64</v>
      </c>
      <c r="E536">
        <v>4</v>
      </c>
      <c r="F536">
        <v>2</v>
      </c>
      <c r="G536">
        <v>1</v>
      </c>
      <c r="H536" t="s">
        <v>1</v>
      </c>
      <c r="I536" s="5">
        <v>250.02</v>
      </c>
      <c r="J536" t="s">
        <v>0</v>
      </c>
      <c r="K536" s="2">
        <v>42192</v>
      </c>
      <c r="L536" s="1">
        <v>8.7102470397949219</v>
      </c>
      <c r="M536" t="str">
        <f ca="1">IF(AND(Table1[[#This Row],[Age]]&gt;17,Table1[[#This Row],[Age]]&lt;76),"1","0")</f>
        <v>1</v>
      </c>
      <c r="N536">
        <f>1</f>
        <v>1</v>
      </c>
      <c r="O536">
        <f>IF(Table1[[#This Row],[Labdate]]="",0,IF(Table1[[#This Row],[Labvalue]]="",0,1))</f>
        <v>1</v>
      </c>
      <c r="P536">
        <f>IF(YEAR(Table1[[#This Row],[Labdate]]) = 2015,1,0)</f>
        <v>1</v>
      </c>
      <c r="Q536">
        <f>IF(SUM(Table1[[#This Row],[test completed]],Table1[[#This Row],[Year 2015]])=2,1,0)</f>
        <v>1</v>
      </c>
      <c r="R536">
        <f>IF(Table1[[#This Row],[Labvalue]]&lt;8,1,0)</f>
        <v>0</v>
      </c>
      <c r="S536">
        <f>IF(SUM(Table1[[#This Row],[Tested in 2015]],Table1[[#This Row],[Less than 8.0]])=2,1,0)</f>
        <v>0</v>
      </c>
    </row>
    <row r="537" spans="1:19" x14ac:dyDescent="0.2">
      <c r="A537">
        <v>2367</v>
      </c>
      <c r="B537" t="s">
        <v>2</v>
      </c>
      <c r="C537" s="2">
        <v>31538</v>
      </c>
      <c r="D537" s="3">
        <f t="shared" ca="1" si="8"/>
        <v>37</v>
      </c>
      <c r="E537">
        <v>4</v>
      </c>
      <c r="F537">
        <v>2</v>
      </c>
      <c r="G537">
        <v>1</v>
      </c>
      <c r="H537" t="s">
        <v>1</v>
      </c>
      <c r="I537" s="5">
        <v>250.02</v>
      </c>
      <c r="J537" t="s">
        <v>0</v>
      </c>
      <c r="K537" s="2">
        <v>41884</v>
      </c>
      <c r="L537" s="1">
        <v>7.0343494415283203</v>
      </c>
      <c r="M537" t="str">
        <f ca="1">IF(AND(Table1[[#This Row],[Age]]&gt;17,Table1[[#This Row],[Age]]&lt;76),"1","0")</f>
        <v>1</v>
      </c>
      <c r="N537">
        <f>1</f>
        <v>1</v>
      </c>
      <c r="O537">
        <f>IF(Table1[[#This Row],[Labdate]]="",0,IF(Table1[[#This Row],[Labvalue]]="",0,1))</f>
        <v>1</v>
      </c>
      <c r="P537">
        <f>IF(YEAR(Table1[[#This Row],[Labdate]]) = 2015,1,0)</f>
        <v>0</v>
      </c>
      <c r="Q537">
        <f>IF(SUM(Table1[[#This Row],[test completed]],Table1[[#This Row],[Year 2015]])=2,1,0)</f>
        <v>0</v>
      </c>
      <c r="R537">
        <f>IF(Table1[[#This Row],[Labvalue]]&lt;8,1,0)</f>
        <v>1</v>
      </c>
      <c r="S537">
        <f>IF(SUM(Table1[[#This Row],[Tested in 2015]],Table1[[#This Row],[Less than 8.0]])=2,1,0)</f>
        <v>0</v>
      </c>
    </row>
    <row r="538" spans="1:19" x14ac:dyDescent="0.2">
      <c r="A538">
        <v>2375</v>
      </c>
      <c r="B538" t="s">
        <v>2</v>
      </c>
      <c r="C538" s="2">
        <v>28193</v>
      </c>
      <c r="D538" s="3">
        <f t="shared" ca="1" si="8"/>
        <v>46</v>
      </c>
      <c r="E538">
        <v>4</v>
      </c>
      <c r="F538">
        <v>2</v>
      </c>
      <c r="G538">
        <v>2</v>
      </c>
      <c r="H538" t="s">
        <v>6</v>
      </c>
      <c r="I538" s="5">
        <v>250.02</v>
      </c>
      <c r="J538" t="s">
        <v>0</v>
      </c>
      <c r="K538" s="2">
        <v>42100</v>
      </c>
      <c r="L538" s="1">
        <v>7.988187313079834</v>
      </c>
      <c r="M538" t="str">
        <f ca="1">IF(AND(Table1[[#This Row],[Age]]&gt;17,Table1[[#This Row],[Age]]&lt;76),"1","0")</f>
        <v>1</v>
      </c>
      <c r="N538">
        <f>1</f>
        <v>1</v>
      </c>
      <c r="O538">
        <f>IF(Table1[[#This Row],[Labdate]]="",0,IF(Table1[[#This Row],[Labvalue]]="",0,1))</f>
        <v>1</v>
      </c>
      <c r="P538">
        <f>IF(YEAR(Table1[[#This Row],[Labdate]]) = 2015,1,0)</f>
        <v>1</v>
      </c>
      <c r="Q538">
        <f>IF(SUM(Table1[[#This Row],[test completed]],Table1[[#This Row],[Year 2015]])=2,1,0)</f>
        <v>1</v>
      </c>
      <c r="R538">
        <f>IF(Table1[[#This Row],[Labvalue]]&lt;8,1,0)</f>
        <v>1</v>
      </c>
      <c r="S538">
        <f>IF(SUM(Table1[[#This Row],[Tested in 2015]],Table1[[#This Row],[Less than 8.0]])=2,1,0)</f>
        <v>1</v>
      </c>
    </row>
    <row r="539" spans="1:19" x14ac:dyDescent="0.2">
      <c r="A539">
        <v>2380</v>
      </c>
      <c r="B539" t="s">
        <v>3</v>
      </c>
      <c r="C539" s="2">
        <v>10911</v>
      </c>
      <c r="D539" s="3">
        <f t="shared" ca="1" si="8"/>
        <v>93</v>
      </c>
      <c r="E539">
        <v>4</v>
      </c>
      <c r="F539">
        <v>2</v>
      </c>
      <c r="G539">
        <v>1</v>
      </c>
      <c r="H539" t="s">
        <v>1</v>
      </c>
      <c r="I539" s="5">
        <v>250.73</v>
      </c>
      <c r="J539" t="s">
        <v>0</v>
      </c>
      <c r="K539" s="2">
        <v>42283</v>
      </c>
      <c r="L539" s="1">
        <v>9.4654016494750977</v>
      </c>
      <c r="M539" t="str">
        <f ca="1">IF(AND(Table1[[#This Row],[Age]]&gt;17,Table1[[#This Row],[Age]]&lt;76),"1","0")</f>
        <v>0</v>
      </c>
      <c r="N539">
        <f>1</f>
        <v>1</v>
      </c>
      <c r="O539">
        <f>IF(Table1[[#This Row],[Labdate]]="",0,IF(Table1[[#This Row],[Labvalue]]="",0,1))</f>
        <v>1</v>
      </c>
      <c r="P539">
        <f>IF(YEAR(Table1[[#This Row],[Labdate]]) = 2015,1,0)</f>
        <v>1</v>
      </c>
      <c r="Q539">
        <f>IF(SUM(Table1[[#This Row],[test completed]],Table1[[#This Row],[Year 2015]])=2,1,0)</f>
        <v>1</v>
      </c>
      <c r="R539">
        <f>IF(Table1[[#This Row],[Labvalue]]&lt;8,1,0)</f>
        <v>0</v>
      </c>
      <c r="S539">
        <f>IF(SUM(Table1[[#This Row],[Tested in 2015]],Table1[[#This Row],[Less than 8.0]])=2,1,0)</f>
        <v>0</v>
      </c>
    </row>
    <row r="540" spans="1:19" x14ac:dyDescent="0.2">
      <c r="A540">
        <v>2384</v>
      </c>
      <c r="B540" t="s">
        <v>3</v>
      </c>
      <c r="C540" s="2">
        <v>20063</v>
      </c>
      <c r="D540" s="3">
        <f t="shared" ca="1" si="8"/>
        <v>68</v>
      </c>
      <c r="E540">
        <v>4</v>
      </c>
      <c r="F540">
        <v>2</v>
      </c>
      <c r="G540">
        <v>1</v>
      </c>
      <c r="H540" t="s">
        <v>1</v>
      </c>
      <c r="I540" s="5">
        <v>250.02</v>
      </c>
      <c r="J540" t="s">
        <v>0</v>
      </c>
      <c r="K540" s="2">
        <v>42259</v>
      </c>
      <c r="L540" s="1">
        <v>8.1075401306152344</v>
      </c>
      <c r="M540" t="str">
        <f ca="1">IF(AND(Table1[[#This Row],[Age]]&gt;17,Table1[[#This Row],[Age]]&lt;76),"1","0")</f>
        <v>1</v>
      </c>
      <c r="N540">
        <f>1</f>
        <v>1</v>
      </c>
      <c r="O540">
        <f>IF(Table1[[#This Row],[Labdate]]="",0,IF(Table1[[#This Row],[Labvalue]]="",0,1))</f>
        <v>1</v>
      </c>
      <c r="P540">
        <f>IF(YEAR(Table1[[#This Row],[Labdate]]) = 2015,1,0)</f>
        <v>1</v>
      </c>
      <c r="Q540">
        <f>IF(SUM(Table1[[#This Row],[test completed]],Table1[[#This Row],[Year 2015]])=2,1,0)</f>
        <v>1</v>
      </c>
      <c r="R540">
        <f>IF(Table1[[#This Row],[Labvalue]]&lt;8,1,0)</f>
        <v>0</v>
      </c>
      <c r="S540">
        <f>IF(SUM(Table1[[#This Row],[Tested in 2015]],Table1[[#This Row],[Less than 8.0]])=2,1,0)</f>
        <v>0</v>
      </c>
    </row>
    <row r="541" spans="1:19" x14ac:dyDescent="0.2">
      <c r="A541">
        <v>2387</v>
      </c>
      <c r="B541" t="s">
        <v>3</v>
      </c>
      <c r="C541" s="2">
        <v>18246</v>
      </c>
      <c r="D541" s="3">
        <f t="shared" ca="1" si="8"/>
        <v>73</v>
      </c>
      <c r="E541">
        <v>4</v>
      </c>
      <c r="F541">
        <v>2</v>
      </c>
      <c r="G541">
        <v>1</v>
      </c>
      <c r="H541" t="s">
        <v>1</v>
      </c>
      <c r="I541" s="5">
        <v>250.02</v>
      </c>
      <c r="J541" t="s">
        <v>0</v>
      </c>
      <c r="K541" s="2">
        <v>41846</v>
      </c>
      <c r="L541" s="1">
        <v>6.3124980926513672</v>
      </c>
      <c r="M541" t="str">
        <f ca="1">IF(AND(Table1[[#This Row],[Age]]&gt;17,Table1[[#This Row],[Age]]&lt;76),"1","0")</f>
        <v>1</v>
      </c>
      <c r="N541">
        <f>1</f>
        <v>1</v>
      </c>
      <c r="O541">
        <f>IF(Table1[[#This Row],[Labdate]]="",0,IF(Table1[[#This Row],[Labvalue]]="",0,1))</f>
        <v>1</v>
      </c>
      <c r="P541">
        <f>IF(YEAR(Table1[[#This Row],[Labdate]]) = 2015,1,0)</f>
        <v>0</v>
      </c>
      <c r="Q541">
        <f>IF(SUM(Table1[[#This Row],[test completed]],Table1[[#This Row],[Year 2015]])=2,1,0)</f>
        <v>0</v>
      </c>
      <c r="R541">
        <f>IF(Table1[[#This Row],[Labvalue]]&lt;8,1,0)</f>
        <v>1</v>
      </c>
      <c r="S541">
        <f>IF(SUM(Table1[[#This Row],[Tested in 2015]],Table1[[#This Row],[Less than 8.0]])=2,1,0)</f>
        <v>0</v>
      </c>
    </row>
    <row r="542" spans="1:19" x14ac:dyDescent="0.2">
      <c r="A542">
        <v>2390</v>
      </c>
      <c r="B542" t="s">
        <v>2</v>
      </c>
      <c r="C542" s="2">
        <v>27856</v>
      </c>
      <c r="D542" s="3">
        <f t="shared" ca="1" si="8"/>
        <v>47</v>
      </c>
      <c r="E542">
        <v>4</v>
      </c>
      <c r="F542">
        <v>2</v>
      </c>
      <c r="G542">
        <v>1</v>
      </c>
      <c r="H542" t="s">
        <v>1</v>
      </c>
      <c r="I542" s="5">
        <v>250.02</v>
      </c>
      <c r="J542" t="s">
        <v>0</v>
      </c>
      <c r="K542" s="2">
        <v>42238</v>
      </c>
      <c r="L542" s="1">
        <v>6.0712103843688965</v>
      </c>
      <c r="M542" t="str">
        <f ca="1">IF(AND(Table1[[#This Row],[Age]]&gt;17,Table1[[#This Row],[Age]]&lt;76),"1","0")</f>
        <v>1</v>
      </c>
      <c r="N542">
        <f>1</f>
        <v>1</v>
      </c>
      <c r="O542">
        <f>IF(Table1[[#This Row],[Labdate]]="",0,IF(Table1[[#This Row],[Labvalue]]="",0,1))</f>
        <v>1</v>
      </c>
      <c r="P542">
        <f>IF(YEAR(Table1[[#This Row],[Labdate]]) = 2015,1,0)</f>
        <v>1</v>
      </c>
      <c r="Q542">
        <f>IF(SUM(Table1[[#This Row],[test completed]],Table1[[#This Row],[Year 2015]])=2,1,0)</f>
        <v>1</v>
      </c>
      <c r="R542">
        <f>IF(Table1[[#This Row],[Labvalue]]&lt;8,1,0)</f>
        <v>1</v>
      </c>
      <c r="S542">
        <f>IF(SUM(Table1[[#This Row],[Tested in 2015]],Table1[[#This Row],[Less than 8.0]])=2,1,0)</f>
        <v>1</v>
      </c>
    </row>
    <row r="543" spans="1:19" x14ac:dyDescent="0.2">
      <c r="A543">
        <v>2393</v>
      </c>
      <c r="B543" t="s">
        <v>2</v>
      </c>
      <c r="C543" s="2">
        <v>26217</v>
      </c>
      <c r="D543" s="3">
        <f t="shared" ca="1" si="8"/>
        <v>51</v>
      </c>
      <c r="E543">
        <v>4</v>
      </c>
      <c r="F543">
        <v>2</v>
      </c>
      <c r="G543">
        <v>1</v>
      </c>
      <c r="H543" t="s">
        <v>1</v>
      </c>
      <c r="I543" s="5">
        <v>250.02</v>
      </c>
      <c r="J543" t="s">
        <v>0</v>
      </c>
      <c r="K543" s="2">
        <v>42329</v>
      </c>
      <c r="L543" s="1">
        <v>9.2803964614868164</v>
      </c>
      <c r="M543" t="str">
        <f ca="1">IF(AND(Table1[[#This Row],[Age]]&gt;17,Table1[[#This Row],[Age]]&lt;76),"1","0")</f>
        <v>1</v>
      </c>
      <c r="N543">
        <f>1</f>
        <v>1</v>
      </c>
      <c r="O543">
        <f>IF(Table1[[#This Row],[Labdate]]="",0,IF(Table1[[#This Row],[Labvalue]]="",0,1))</f>
        <v>1</v>
      </c>
      <c r="P543">
        <f>IF(YEAR(Table1[[#This Row],[Labdate]]) = 2015,1,0)</f>
        <v>1</v>
      </c>
      <c r="Q543">
        <f>IF(SUM(Table1[[#This Row],[test completed]],Table1[[#This Row],[Year 2015]])=2,1,0)</f>
        <v>1</v>
      </c>
      <c r="R543">
        <f>IF(Table1[[#This Row],[Labvalue]]&lt;8,1,0)</f>
        <v>0</v>
      </c>
      <c r="S543">
        <f>IF(SUM(Table1[[#This Row],[Tested in 2015]],Table1[[#This Row],[Less than 8.0]])=2,1,0)</f>
        <v>0</v>
      </c>
    </row>
    <row r="544" spans="1:19" x14ac:dyDescent="0.2">
      <c r="A544">
        <v>2419</v>
      </c>
      <c r="B544" t="s">
        <v>3</v>
      </c>
      <c r="C544" s="2">
        <v>20727</v>
      </c>
      <c r="D544" s="3">
        <f t="shared" ca="1" si="8"/>
        <v>66</v>
      </c>
      <c r="E544">
        <v>4</v>
      </c>
      <c r="F544">
        <v>2</v>
      </c>
      <c r="G544">
        <v>1</v>
      </c>
      <c r="H544" t="s">
        <v>1</v>
      </c>
      <c r="I544" s="5">
        <v>250.02</v>
      </c>
      <c r="J544" t="s">
        <v>0</v>
      </c>
      <c r="K544" s="2">
        <v>42053</v>
      </c>
      <c r="L544" s="1">
        <v>9.2067651748657227</v>
      </c>
      <c r="M544" t="str">
        <f ca="1">IF(AND(Table1[[#This Row],[Age]]&gt;17,Table1[[#This Row],[Age]]&lt;76),"1","0")</f>
        <v>1</v>
      </c>
      <c r="N544">
        <f>1</f>
        <v>1</v>
      </c>
      <c r="O544">
        <f>IF(Table1[[#This Row],[Labdate]]="",0,IF(Table1[[#This Row],[Labvalue]]="",0,1))</f>
        <v>1</v>
      </c>
      <c r="P544">
        <f>IF(YEAR(Table1[[#This Row],[Labdate]]) = 2015,1,0)</f>
        <v>1</v>
      </c>
      <c r="Q544">
        <f>IF(SUM(Table1[[#This Row],[test completed]],Table1[[#This Row],[Year 2015]])=2,1,0)</f>
        <v>1</v>
      </c>
      <c r="R544">
        <f>IF(Table1[[#This Row],[Labvalue]]&lt;8,1,0)</f>
        <v>0</v>
      </c>
      <c r="S544">
        <f>IF(SUM(Table1[[#This Row],[Tested in 2015]],Table1[[#This Row],[Less than 8.0]])=2,1,0)</f>
        <v>0</v>
      </c>
    </row>
    <row r="545" spans="1:19" x14ac:dyDescent="0.2">
      <c r="A545">
        <v>2435</v>
      </c>
      <c r="B545" t="s">
        <v>2</v>
      </c>
      <c r="C545" s="2">
        <v>24890</v>
      </c>
      <c r="D545" s="3">
        <f t="shared" ca="1" si="8"/>
        <v>55</v>
      </c>
      <c r="E545">
        <v>4</v>
      </c>
      <c r="F545">
        <v>2</v>
      </c>
      <c r="G545">
        <v>1</v>
      </c>
      <c r="H545" t="s">
        <v>1</v>
      </c>
      <c r="I545" s="5">
        <v>250.02</v>
      </c>
      <c r="J545" t="s">
        <v>0</v>
      </c>
      <c r="K545" s="2">
        <v>42028</v>
      </c>
      <c r="L545" s="1">
        <v>9.291961669921875</v>
      </c>
      <c r="M545" t="str">
        <f ca="1">IF(AND(Table1[[#This Row],[Age]]&gt;17,Table1[[#This Row],[Age]]&lt;76),"1","0")</f>
        <v>1</v>
      </c>
      <c r="N545">
        <f>1</f>
        <v>1</v>
      </c>
      <c r="O545">
        <f>IF(Table1[[#This Row],[Labdate]]="",0,IF(Table1[[#This Row],[Labvalue]]="",0,1))</f>
        <v>1</v>
      </c>
      <c r="P545">
        <f>IF(YEAR(Table1[[#This Row],[Labdate]]) = 2015,1,0)</f>
        <v>1</v>
      </c>
      <c r="Q545">
        <f>IF(SUM(Table1[[#This Row],[test completed]],Table1[[#This Row],[Year 2015]])=2,1,0)</f>
        <v>1</v>
      </c>
      <c r="R545">
        <f>IF(Table1[[#This Row],[Labvalue]]&lt;8,1,0)</f>
        <v>0</v>
      </c>
      <c r="S545">
        <f>IF(SUM(Table1[[#This Row],[Tested in 2015]],Table1[[#This Row],[Less than 8.0]])=2,1,0)</f>
        <v>0</v>
      </c>
    </row>
    <row r="546" spans="1:19" x14ac:dyDescent="0.2">
      <c r="A546">
        <v>2438</v>
      </c>
      <c r="B546" t="s">
        <v>3</v>
      </c>
      <c r="C546" s="2">
        <v>18528</v>
      </c>
      <c r="D546" s="3">
        <f t="shared" ca="1" si="8"/>
        <v>72</v>
      </c>
      <c r="E546">
        <v>4</v>
      </c>
      <c r="F546">
        <v>2</v>
      </c>
      <c r="G546">
        <v>1</v>
      </c>
      <c r="H546" t="s">
        <v>1</v>
      </c>
      <c r="I546" s="5">
        <v>250.02</v>
      </c>
      <c r="J546" t="s">
        <v>0</v>
      </c>
      <c r="K546" s="2">
        <v>41923</v>
      </c>
      <c r="L546" s="1">
        <v>9.2830162048339844</v>
      </c>
      <c r="M546" t="str">
        <f ca="1">IF(AND(Table1[[#This Row],[Age]]&gt;17,Table1[[#This Row],[Age]]&lt;76),"1","0")</f>
        <v>1</v>
      </c>
      <c r="N546">
        <f>1</f>
        <v>1</v>
      </c>
      <c r="O546">
        <f>IF(Table1[[#This Row],[Labdate]]="",0,IF(Table1[[#This Row],[Labvalue]]="",0,1))</f>
        <v>1</v>
      </c>
      <c r="P546">
        <f>IF(YEAR(Table1[[#This Row],[Labdate]]) = 2015,1,0)</f>
        <v>0</v>
      </c>
      <c r="Q546">
        <f>IF(SUM(Table1[[#This Row],[test completed]],Table1[[#This Row],[Year 2015]])=2,1,0)</f>
        <v>0</v>
      </c>
      <c r="R546">
        <f>IF(Table1[[#This Row],[Labvalue]]&lt;8,1,0)</f>
        <v>0</v>
      </c>
      <c r="S546">
        <f>IF(SUM(Table1[[#This Row],[Tested in 2015]],Table1[[#This Row],[Less than 8.0]])=2,1,0)</f>
        <v>0</v>
      </c>
    </row>
    <row r="547" spans="1:19" x14ac:dyDescent="0.2">
      <c r="A547">
        <v>2445</v>
      </c>
      <c r="B547" t="s">
        <v>3</v>
      </c>
      <c r="C547" s="2">
        <v>29691</v>
      </c>
      <c r="D547" s="3">
        <f t="shared" ca="1" si="8"/>
        <v>42</v>
      </c>
      <c r="E547">
        <v>4</v>
      </c>
      <c r="F547">
        <v>2</v>
      </c>
      <c r="G547">
        <v>1</v>
      </c>
      <c r="H547" t="s">
        <v>1</v>
      </c>
      <c r="I547" s="5">
        <v>250.02</v>
      </c>
      <c r="J547" t="s">
        <v>0</v>
      </c>
      <c r="K547" s="2">
        <v>41857</v>
      </c>
      <c r="L547" s="1">
        <v>9.5749835968017578</v>
      </c>
      <c r="M547" t="str">
        <f ca="1">IF(AND(Table1[[#This Row],[Age]]&gt;17,Table1[[#This Row],[Age]]&lt;76),"1","0")</f>
        <v>1</v>
      </c>
      <c r="N547">
        <f>1</f>
        <v>1</v>
      </c>
      <c r="O547">
        <f>IF(Table1[[#This Row],[Labdate]]="",0,IF(Table1[[#This Row],[Labvalue]]="",0,1))</f>
        <v>1</v>
      </c>
      <c r="P547">
        <f>IF(YEAR(Table1[[#This Row],[Labdate]]) = 2015,1,0)</f>
        <v>0</v>
      </c>
      <c r="Q547">
        <f>IF(SUM(Table1[[#This Row],[test completed]],Table1[[#This Row],[Year 2015]])=2,1,0)</f>
        <v>0</v>
      </c>
      <c r="R547">
        <f>IF(Table1[[#This Row],[Labvalue]]&lt;8,1,0)</f>
        <v>0</v>
      </c>
      <c r="S547">
        <f>IF(SUM(Table1[[#This Row],[Tested in 2015]],Table1[[#This Row],[Less than 8.0]])=2,1,0)</f>
        <v>0</v>
      </c>
    </row>
    <row r="548" spans="1:19" x14ac:dyDescent="0.2">
      <c r="A548">
        <v>2459</v>
      </c>
      <c r="B548" t="s">
        <v>3</v>
      </c>
      <c r="C548" s="2">
        <v>36938</v>
      </c>
      <c r="D548" s="3">
        <f t="shared" ca="1" si="8"/>
        <v>22</v>
      </c>
      <c r="E548">
        <v>4</v>
      </c>
      <c r="F548">
        <v>2</v>
      </c>
      <c r="G548">
        <v>1</v>
      </c>
      <c r="H548" t="s">
        <v>1</v>
      </c>
      <c r="I548" s="5">
        <v>250.02</v>
      </c>
      <c r="J548" t="s">
        <v>0</v>
      </c>
      <c r="K548" s="2">
        <v>41724</v>
      </c>
      <c r="L548" s="1">
        <v>8.2322406768798828</v>
      </c>
      <c r="M548" t="str">
        <f ca="1">IF(AND(Table1[[#This Row],[Age]]&gt;17,Table1[[#This Row],[Age]]&lt;76),"1","0")</f>
        <v>1</v>
      </c>
      <c r="N548">
        <f>1</f>
        <v>1</v>
      </c>
      <c r="O548">
        <f>IF(Table1[[#This Row],[Labdate]]="",0,IF(Table1[[#This Row],[Labvalue]]="",0,1))</f>
        <v>1</v>
      </c>
      <c r="P548">
        <f>IF(YEAR(Table1[[#This Row],[Labdate]]) = 2015,1,0)</f>
        <v>0</v>
      </c>
      <c r="Q548">
        <f>IF(SUM(Table1[[#This Row],[test completed]],Table1[[#This Row],[Year 2015]])=2,1,0)</f>
        <v>0</v>
      </c>
      <c r="R548">
        <f>IF(Table1[[#This Row],[Labvalue]]&lt;8,1,0)</f>
        <v>0</v>
      </c>
      <c r="S548">
        <f>IF(SUM(Table1[[#This Row],[Tested in 2015]],Table1[[#This Row],[Less than 8.0]])=2,1,0)</f>
        <v>0</v>
      </c>
    </row>
    <row r="549" spans="1:19" x14ac:dyDescent="0.2">
      <c r="A549">
        <v>2460</v>
      </c>
      <c r="B549" t="s">
        <v>2</v>
      </c>
      <c r="C549" s="2">
        <v>9116</v>
      </c>
      <c r="D549" s="3">
        <f t="shared" ca="1" si="8"/>
        <v>98</v>
      </c>
      <c r="E549">
        <v>4</v>
      </c>
      <c r="F549">
        <v>2</v>
      </c>
      <c r="G549">
        <v>1</v>
      </c>
      <c r="H549" t="s">
        <v>1</v>
      </c>
      <c r="I549" s="5">
        <v>250.73</v>
      </c>
      <c r="J549" t="s">
        <v>0</v>
      </c>
      <c r="M549" t="str">
        <f ca="1">IF(AND(Table1[[#This Row],[Age]]&gt;17,Table1[[#This Row],[Age]]&lt;76),"1","0")</f>
        <v>0</v>
      </c>
      <c r="N549">
        <f>1</f>
        <v>1</v>
      </c>
      <c r="O549">
        <f>IF(Table1[[#This Row],[Labdate]]="",0,IF(Table1[[#This Row],[Labvalue]]="",0,1))</f>
        <v>0</v>
      </c>
      <c r="P549">
        <f>IF(YEAR(Table1[[#This Row],[Labdate]]) = 2015,1,0)</f>
        <v>0</v>
      </c>
      <c r="Q549">
        <f>IF(SUM(Table1[[#This Row],[test completed]],Table1[[#This Row],[Year 2015]])=2,1,0)</f>
        <v>0</v>
      </c>
      <c r="R549">
        <f>IF(Table1[[#This Row],[Labvalue]]&lt;8,1,0)</f>
        <v>1</v>
      </c>
      <c r="S549">
        <f>IF(SUM(Table1[[#This Row],[Tested in 2015]],Table1[[#This Row],[Less than 8.0]])=2,1,0)</f>
        <v>0</v>
      </c>
    </row>
    <row r="550" spans="1:19" x14ac:dyDescent="0.2">
      <c r="A550">
        <v>2468</v>
      </c>
      <c r="B550" t="s">
        <v>2</v>
      </c>
      <c r="C550" s="2">
        <v>26912</v>
      </c>
      <c r="D550" s="3">
        <f t="shared" ca="1" si="8"/>
        <v>49</v>
      </c>
      <c r="E550">
        <v>4</v>
      </c>
      <c r="F550">
        <v>2</v>
      </c>
      <c r="G550">
        <v>1</v>
      </c>
      <c r="H550" t="s">
        <v>1</v>
      </c>
      <c r="I550" s="5">
        <v>250.02</v>
      </c>
      <c r="J550" t="s">
        <v>0</v>
      </c>
      <c r="K550" s="2">
        <v>41803</v>
      </c>
      <c r="L550" s="1">
        <v>8.9464130401611328</v>
      </c>
      <c r="M550" t="str">
        <f ca="1">IF(AND(Table1[[#This Row],[Age]]&gt;17,Table1[[#This Row],[Age]]&lt;76),"1","0")</f>
        <v>1</v>
      </c>
      <c r="N550">
        <f>1</f>
        <v>1</v>
      </c>
      <c r="O550">
        <f>IF(Table1[[#This Row],[Labdate]]="",0,IF(Table1[[#This Row],[Labvalue]]="",0,1))</f>
        <v>1</v>
      </c>
      <c r="P550">
        <f>IF(YEAR(Table1[[#This Row],[Labdate]]) = 2015,1,0)</f>
        <v>0</v>
      </c>
      <c r="Q550">
        <f>IF(SUM(Table1[[#This Row],[test completed]],Table1[[#This Row],[Year 2015]])=2,1,0)</f>
        <v>0</v>
      </c>
      <c r="R550">
        <f>IF(Table1[[#This Row],[Labvalue]]&lt;8,1,0)</f>
        <v>0</v>
      </c>
      <c r="S550">
        <f>IF(SUM(Table1[[#This Row],[Tested in 2015]],Table1[[#This Row],[Less than 8.0]])=2,1,0)</f>
        <v>0</v>
      </c>
    </row>
    <row r="551" spans="1:19" x14ac:dyDescent="0.2">
      <c r="A551">
        <v>2474</v>
      </c>
      <c r="B551" t="s">
        <v>3</v>
      </c>
      <c r="C551" s="2">
        <v>12903</v>
      </c>
      <c r="D551" s="3">
        <f t="shared" ca="1" si="8"/>
        <v>88</v>
      </c>
      <c r="E551">
        <v>4</v>
      </c>
      <c r="F551">
        <v>2</v>
      </c>
      <c r="G551">
        <v>4</v>
      </c>
      <c r="H551" t="s">
        <v>5</v>
      </c>
      <c r="I551" s="5">
        <v>250.02</v>
      </c>
      <c r="J551" t="s">
        <v>0</v>
      </c>
      <c r="K551" s="2"/>
      <c r="L551" s="1"/>
      <c r="M551" t="str">
        <f ca="1">IF(AND(Table1[[#This Row],[Age]]&gt;17,Table1[[#This Row],[Age]]&lt;76),"1","0")</f>
        <v>0</v>
      </c>
      <c r="N551">
        <f>1</f>
        <v>1</v>
      </c>
      <c r="O551">
        <f>IF(Table1[[#This Row],[Labdate]]="",0,IF(Table1[[#This Row],[Labvalue]]="",0,1))</f>
        <v>0</v>
      </c>
      <c r="P551">
        <f>IF(YEAR(Table1[[#This Row],[Labdate]]) = 2015,1,0)</f>
        <v>0</v>
      </c>
      <c r="Q551">
        <f>IF(SUM(Table1[[#This Row],[test completed]],Table1[[#This Row],[Year 2015]])=2,1,0)</f>
        <v>0</v>
      </c>
      <c r="R551">
        <f>IF(Table1[[#This Row],[Labvalue]]&lt;8,1,0)</f>
        <v>1</v>
      </c>
      <c r="S551">
        <f>IF(SUM(Table1[[#This Row],[Tested in 2015]],Table1[[#This Row],[Less than 8.0]])=2,1,0)</f>
        <v>0</v>
      </c>
    </row>
    <row r="552" spans="1:19" x14ac:dyDescent="0.2">
      <c r="A552">
        <v>2481</v>
      </c>
      <c r="B552" t="s">
        <v>2</v>
      </c>
      <c r="C552" s="2">
        <v>17941</v>
      </c>
      <c r="D552" s="3">
        <f t="shared" ca="1" si="8"/>
        <v>74</v>
      </c>
      <c r="E552">
        <v>4</v>
      </c>
      <c r="F552">
        <v>2</v>
      </c>
      <c r="G552">
        <v>1</v>
      </c>
      <c r="H552" t="s">
        <v>1</v>
      </c>
      <c r="I552" s="5">
        <v>250.02</v>
      </c>
      <c r="J552" t="s">
        <v>0</v>
      </c>
      <c r="K552" s="2">
        <v>42111</v>
      </c>
      <c r="L552" s="1">
        <v>6.9874958992004395</v>
      </c>
      <c r="M552" t="str">
        <f ca="1">IF(AND(Table1[[#This Row],[Age]]&gt;17,Table1[[#This Row],[Age]]&lt;76),"1","0")</f>
        <v>1</v>
      </c>
      <c r="N552">
        <f>1</f>
        <v>1</v>
      </c>
      <c r="O552">
        <f>IF(Table1[[#This Row],[Labdate]]="",0,IF(Table1[[#This Row],[Labvalue]]="",0,1))</f>
        <v>1</v>
      </c>
      <c r="P552">
        <f>IF(YEAR(Table1[[#This Row],[Labdate]]) = 2015,1,0)</f>
        <v>1</v>
      </c>
      <c r="Q552">
        <f>IF(SUM(Table1[[#This Row],[test completed]],Table1[[#This Row],[Year 2015]])=2,1,0)</f>
        <v>1</v>
      </c>
      <c r="R552">
        <f>IF(Table1[[#This Row],[Labvalue]]&lt;8,1,0)</f>
        <v>1</v>
      </c>
      <c r="S552">
        <f>IF(SUM(Table1[[#This Row],[Tested in 2015]],Table1[[#This Row],[Less than 8.0]])=2,1,0)</f>
        <v>1</v>
      </c>
    </row>
    <row r="553" spans="1:19" x14ac:dyDescent="0.2">
      <c r="A553">
        <v>2489</v>
      </c>
      <c r="B553" t="s">
        <v>3</v>
      </c>
      <c r="C553" s="2">
        <v>9450</v>
      </c>
      <c r="D553" s="3">
        <f t="shared" ca="1" si="8"/>
        <v>97</v>
      </c>
      <c r="E553">
        <v>4</v>
      </c>
      <c r="F553">
        <v>2</v>
      </c>
      <c r="G553">
        <v>1</v>
      </c>
      <c r="H553" t="s">
        <v>1</v>
      </c>
      <c r="I553" s="5">
        <v>250.73</v>
      </c>
      <c r="J553" t="s">
        <v>0</v>
      </c>
      <c r="K553" s="2">
        <v>42060</v>
      </c>
      <c r="L553" s="1">
        <v>9.5048542022705078</v>
      </c>
      <c r="M553" t="str">
        <f ca="1">IF(AND(Table1[[#This Row],[Age]]&gt;17,Table1[[#This Row],[Age]]&lt;76),"1","0")</f>
        <v>0</v>
      </c>
      <c r="N553">
        <f>1</f>
        <v>1</v>
      </c>
      <c r="O553">
        <f>IF(Table1[[#This Row],[Labdate]]="",0,IF(Table1[[#This Row],[Labvalue]]="",0,1))</f>
        <v>1</v>
      </c>
      <c r="P553">
        <f>IF(YEAR(Table1[[#This Row],[Labdate]]) = 2015,1,0)</f>
        <v>1</v>
      </c>
      <c r="Q553">
        <f>IF(SUM(Table1[[#This Row],[test completed]],Table1[[#This Row],[Year 2015]])=2,1,0)</f>
        <v>1</v>
      </c>
      <c r="R553">
        <f>IF(Table1[[#This Row],[Labvalue]]&lt;8,1,0)</f>
        <v>0</v>
      </c>
      <c r="S553">
        <f>IF(SUM(Table1[[#This Row],[Tested in 2015]],Table1[[#This Row],[Less than 8.0]])=2,1,0)</f>
        <v>0</v>
      </c>
    </row>
    <row r="554" spans="1:19" x14ac:dyDescent="0.2">
      <c r="A554">
        <v>2490</v>
      </c>
      <c r="B554" t="s">
        <v>2</v>
      </c>
      <c r="C554" s="2">
        <v>22292</v>
      </c>
      <c r="D554" s="3">
        <f t="shared" ca="1" si="8"/>
        <v>62</v>
      </c>
      <c r="E554">
        <v>4</v>
      </c>
      <c r="F554">
        <v>2</v>
      </c>
      <c r="G554">
        <v>3</v>
      </c>
      <c r="H554" t="s">
        <v>4</v>
      </c>
      <c r="I554" s="5">
        <v>250.02</v>
      </c>
      <c r="J554" t="s">
        <v>0</v>
      </c>
      <c r="K554" s="2">
        <v>42090</v>
      </c>
      <c r="L554" s="1">
        <v>6.8209896087646484</v>
      </c>
      <c r="M554" t="str">
        <f ca="1">IF(AND(Table1[[#This Row],[Age]]&gt;17,Table1[[#This Row],[Age]]&lt;76),"1","0")</f>
        <v>1</v>
      </c>
      <c r="N554">
        <f>1</f>
        <v>1</v>
      </c>
      <c r="O554">
        <f>IF(Table1[[#This Row],[Labdate]]="",0,IF(Table1[[#This Row],[Labvalue]]="",0,1))</f>
        <v>1</v>
      </c>
      <c r="P554">
        <f>IF(YEAR(Table1[[#This Row],[Labdate]]) = 2015,1,0)</f>
        <v>1</v>
      </c>
      <c r="Q554">
        <f>IF(SUM(Table1[[#This Row],[test completed]],Table1[[#This Row],[Year 2015]])=2,1,0)</f>
        <v>1</v>
      </c>
      <c r="R554">
        <f>IF(Table1[[#This Row],[Labvalue]]&lt;8,1,0)</f>
        <v>1</v>
      </c>
      <c r="S554">
        <f>IF(SUM(Table1[[#This Row],[Tested in 2015]],Table1[[#This Row],[Less than 8.0]])=2,1,0)</f>
        <v>1</v>
      </c>
    </row>
    <row r="555" spans="1:19" x14ac:dyDescent="0.2">
      <c r="A555">
        <v>2501</v>
      </c>
      <c r="B555" t="s">
        <v>2</v>
      </c>
      <c r="C555" s="2">
        <v>20267</v>
      </c>
      <c r="D555" s="3">
        <f t="shared" ca="1" si="8"/>
        <v>67</v>
      </c>
      <c r="E555">
        <v>4</v>
      </c>
      <c r="F555">
        <v>2</v>
      </c>
      <c r="G555">
        <v>1</v>
      </c>
      <c r="H555" t="s">
        <v>1</v>
      </c>
      <c r="I555" s="5">
        <v>250.02</v>
      </c>
      <c r="J555" t="s">
        <v>0</v>
      </c>
      <c r="K555" s="2">
        <v>42244</v>
      </c>
      <c r="L555" s="1">
        <v>7.5072822570800781</v>
      </c>
      <c r="M555" t="str">
        <f ca="1">IF(AND(Table1[[#This Row],[Age]]&gt;17,Table1[[#This Row],[Age]]&lt;76),"1","0")</f>
        <v>1</v>
      </c>
      <c r="N555">
        <f>1</f>
        <v>1</v>
      </c>
      <c r="O555">
        <f>IF(Table1[[#This Row],[Labdate]]="",0,IF(Table1[[#This Row],[Labvalue]]="",0,1))</f>
        <v>1</v>
      </c>
      <c r="P555">
        <f>IF(YEAR(Table1[[#This Row],[Labdate]]) = 2015,1,0)</f>
        <v>1</v>
      </c>
      <c r="Q555">
        <f>IF(SUM(Table1[[#This Row],[test completed]],Table1[[#This Row],[Year 2015]])=2,1,0)</f>
        <v>1</v>
      </c>
      <c r="R555">
        <f>IF(Table1[[#This Row],[Labvalue]]&lt;8,1,0)</f>
        <v>1</v>
      </c>
      <c r="S555">
        <f>IF(SUM(Table1[[#This Row],[Tested in 2015]],Table1[[#This Row],[Less than 8.0]])=2,1,0)</f>
        <v>1</v>
      </c>
    </row>
    <row r="556" spans="1:19" x14ac:dyDescent="0.2">
      <c r="A556">
        <v>2518</v>
      </c>
      <c r="B556" t="s">
        <v>2</v>
      </c>
      <c r="C556" s="2">
        <v>38363</v>
      </c>
      <c r="D556" s="3">
        <f t="shared" ca="1" si="8"/>
        <v>18</v>
      </c>
      <c r="E556">
        <v>4</v>
      </c>
      <c r="F556">
        <v>2</v>
      </c>
      <c r="G556">
        <v>1</v>
      </c>
      <c r="H556" t="s">
        <v>1</v>
      </c>
      <c r="I556" s="5">
        <v>250.02</v>
      </c>
      <c r="J556" t="s">
        <v>0</v>
      </c>
      <c r="K556" s="2">
        <v>42004</v>
      </c>
      <c r="L556" s="1">
        <v>6.070035457611084</v>
      </c>
      <c r="M556" t="str">
        <f ca="1">IF(AND(Table1[[#This Row],[Age]]&gt;17,Table1[[#This Row],[Age]]&lt;76),"1","0")</f>
        <v>1</v>
      </c>
      <c r="N556">
        <f>1</f>
        <v>1</v>
      </c>
      <c r="O556">
        <f>IF(Table1[[#This Row],[Labdate]]="",0,IF(Table1[[#This Row],[Labvalue]]="",0,1))</f>
        <v>1</v>
      </c>
      <c r="P556">
        <f>IF(YEAR(Table1[[#This Row],[Labdate]]) = 2015,1,0)</f>
        <v>0</v>
      </c>
      <c r="Q556">
        <f>IF(SUM(Table1[[#This Row],[test completed]],Table1[[#This Row],[Year 2015]])=2,1,0)</f>
        <v>0</v>
      </c>
      <c r="R556">
        <f>IF(Table1[[#This Row],[Labvalue]]&lt;8,1,0)</f>
        <v>1</v>
      </c>
      <c r="S556">
        <f>IF(SUM(Table1[[#This Row],[Tested in 2015]],Table1[[#This Row],[Less than 8.0]])=2,1,0)</f>
        <v>0</v>
      </c>
    </row>
    <row r="557" spans="1:19" x14ac:dyDescent="0.2">
      <c r="A557">
        <v>2527</v>
      </c>
      <c r="B557" t="s">
        <v>2</v>
      </c>
      <c r="C557" s="2">
        <v>18037</v>
      </c>
      <c r="D557" s="3">
        <f t="shared" ca="1" si="8"/>
        <v>74</v>
      </c>
      <c r="E557">
        <v>4</v>
      </c>
      <c r="F557">
        <v>2</v>
      </c>
      <c r="G557">
        <v>1</v>
      </c>
      <c r="H557" t="s">
        <v>1</v>
      </c>
      <c r="I557" s="5">
        <v>250.02</v>
      </c>
      <c r="J557" t="s">
        <v>0</v>
      </c>
      <c r="K557" s="2">
        <v>42103</v>
      </c>
      <c r="L557" s="1">
        <v>6.8076887130737305</v>
      </c>
      <c r="M557" t="str">
        <f ca="1">IF(AND(Table1[[#This Row],[Age]]&gt;17,Table1[[#This Row],[Age]]&lt;76),"1","0")</f>
        <v>1</v>
      </c>
      <c r="N557">
        <f>1</f>
        <v>1</v>
      </c>
      <c r="O557">
        <f>IF(Table1[[#This Row],[Labdate]]="",0,IF(Table1[[#This Row],[Labvalue]]="",0,1))</f>
        <v>1</v>
      </c>
      <c r="P557">
        <f>IF(YEAR(Table1[[#This Row],[Labdate]]) = 2015,1,0)</f>
        <v>1</v>
      </c>
      <c r="Q557">
        <f>IF(SUM(Table1[[#This Row],[test completed]],Table1[[#This Row],[Year 2015]])=2,1,0)</f>
        <v>1</v>
      </c>
      <c r="R557">
        <f>IF(Table1[[#This Row],[Labvalue]]&lt;8,1,0)</f>
        <v>1</v>
      </c>
      <c r="S557">
        <f>IF(SUM(Table1[[#This Row],[Tested in 2015]],Table1[[#This Row],[Less than 8.0]])=2,1,0)</f>
        <v>1</v>
      </c>
    </row>
    <row r="558" spans="1:19" x14ac:dyDescent="0.2">
      <c r="A558">
        <v>2535</v>
      </c>
      <c r="B558" t="s">
        <v>2</v>
      </c>
      <c r="C558" s="2">
        <v>10326</v>
      </c>
      <c r="D558" s="3">
        <f t="shared" ca="1" si="8"/>
        <v>95</v>
      </c>
      <c r="E558">
        <v>4</v>
      </c>
      <c r="F558">
        <v>2</v>
      </c>
      <c r="G558">
        <v>1</v>
      </c>
      <c r="H558" t="s">
        <v>1</v>
      </c>
      <c r="I558" s="5">
        <v>250.73</v>
      </c>
      <c r="J558" t="s">
        <v>0</v>
      </c>
      <c r="M558" t="str">
        <f ca="1">IF(AND(Table1[[#This Row],[Age]]&gt;17,Table1[[#This Row],[Age]]&lt;76),"1","0")</f>
        <v>0</v>
      </c>
      <c r="N558">
        <f>1</f>
        <v>1</v>
      </c>
      <c r="O558">
        <f>IF(Table1[[#This Row],[Labdate]]="",0,IF(Table1[[#This Row],[Labvalue]]="",0,1))</f>
        <v>0</v>
      </c>
      <c r="P558">
        <f>IF(YEAR(Table1[[#This Row],[Labdate]]) = 2015,1,0)</f>
        <v>0</v>
      </c>
      <c r="Q558">
        <f>IF(SUM(Table1[[#This Row],[test completed]],Table1[[#This Row],[Year 2015]])=2,1,0)</f>
        <v>0</v>
      </c>
      <c r="R558">
        <f>IF(Table1[[#This Row],[Labvalue]]&lt;8,1,0)</f>
        <v>1</v>
      </c>
      <c r="S558">
        <f>IF(SUM(Table1[[#This Row],[Tested in 2015]],Table1[[#This Row],[Less than 8.0]])=2,1,0)</f>
        <v>0</v>
      </c>
    </row>
    <row r="559" spans="1:19" x14ac:dyDescent="0.2">
      <c r="A559">
        <v>2540</v>
      </c>
      <c r="B559" t="s">
        <v>3</v>
      </c>
      <c r="C559" s="2">
        <v>27125</v>
      </c>
      <c r="D559" s="3">
        <f t="shared" ca="1" si="8"/>
        <v>49</v>
      </c>
      <c r="E559">
        <v>4</v>
      </c>
      <c r="F559">
        <v>2</v>
      </c>
      <c r="G559">
        <v>1</v>
      </c>
      <c r="H559" t="s">
        <v>1</v>
      </c>
      <c r="I559" s="5">
        <v>250.02</v>
      </c>
      <c r="J559" t="s">
        <v>0</v>
      </c>
      <c r="M559" t="str">
        <f ca="1">IF(AND(Table1[[#This Row],[Age]]&gt;17,Table1[[#This Row],[Age]]&lt;76),"1","0")</f>
        <v>1</v>
      </c>
      <c r="N559">
        <f>1</f>
        <v>1</v>
      </c>
      <c r="O559">
        <f>IF(Table1[[#This Row],[Labdate]]="",0,IF(Table1[[#This Row],[Labvalue]]="",0,1))</f>
        <v>0</v>
      </c>
      <c r="P559">
        <f>IF(YEAR(Table1[[#This Row],[Labdate]]) = 2015,1,0)</f>
        <v>0</v>
      </c>
      <c r="Q559">
        <f>IF(SUM(Table1[[#This Row],[test completed]],Table1[[#This Row],[Year 2015]])=2,1,0)</f>
        <v>0</v>
      </c>
      <c r="R559">
        <f>IF(Table1[[#This Row],[Labvalue]]&lt;8,1,0)</f>
        <v>1</v>
      </c>
      <c r="S559">
        <f>IF(SUM(Table1[[#This Row],[Tested in 2015]],Table1[[#This Row],[Less than 8.0]])=2,1,0)</f>
        <v>0</v>
      </c>
    </row>
    <row r="560" spans="1:19" x14ac:dyDescent="0.2">
      <c r="A560">
        <v>2544</v>
      </c>
      <c r="B560" t="s">
        <v>2</v>
      </c>
      <c r="C560" s="2">
        <v>35173</v>
      </c>
      <c r="D560" s="3">
        <f t="shared" ca="1" si="8"/>
        <v>27</v>
      </c>
      <c r="E560">
        <v>4</v>
      </c>
      <c r="F560">
        <v>2</v>
      </c>
      <c r="G560">
        <v>1</v>
      </c>
      <c r="H560" t="s">
        <v>1</v>
      </c>
      <c r="I560" s="5">
        <v>250.02</v>
      </c>
      <c r="J560" t="s">
        <v>0</v>
      </c>
      <c r="K560" s="2">
        <v>42297</v>
      </c>
      <c r="L560" s="1">
        <v>7.4554920196533203</v>
      </c>
      <c r="M560" t="str">
        <f ca="1">IF(AND(Table1[[#This Row],[Age]]&gt;17,Table1[[#This Row],[Age]]&lt;76),"1","0")</f>
        <v>1</v>
      </c>
      <c r="N560">
        <f>1</f>
        <v>1</v>
      </c>
      <c r="O560">
        <f>IF(Table1[[#This Row],[Labdate]]="",0,IF(Table1[[#This Row],[Labvalue]]="",0,1))</f>
        <v>1</v>
      </c>
      <c r="P560">
        <f>IF(YEAR(Table1[[#This Row],[Labdate]]) = 2015,1,0)</f>
        <v>1</v>
      </c>
      <c r="Q560">
        <f>IF(SUM(Table1[[#This Row],[test completed]],Table1[[#This Row],[Year 2015]])=2,1,0)</f>
        <v>1</v>
      </c>
      <c r="R560">
        <f>IF(Table1[[#This Row],[Labvalue]]&lt;8,1,0)</f>
        <v>1</v>
      </c>
      <c r="S560">
        <f>IF(SUM(Table1[[#This Row],[Tested in 2015]],Table1[[#This Row],[Less than 8.0]])=2,1,0)</f>
        <v>1</v>
      </c>
    </row>
    <row r="561" spans="1:19" x14ac:dyDescent="0.2">
      <c r="A561">
        <v>2557</v>
      </c>
      <c r="B561" t="s">
        <v>2</v>
      </c>
      <c r="C561" s="2">
        <v>34986</v>
      </c>
      <c r="D561" s="3">
        <f t="shared" ca="1" si="8"/>
        <v>27</v>
      </c>
      <c r="E561">
        <v>4</v>
      </c>
      <c r="F561">
        <v>2</v>
      </c>
      <c r="G561">
        <v>3</v>
      </c>
      <c r="H561" t="s">
        <v>4</v>
      </c>
      <c r="I561" s="5">
        <v>250.02</v>
      </c>
      <c r="J561" t="s">
        <v>0</v>
      </c>
      <c r="K561" s="2">
        <v>41855</v>
      </c>
      <c r="L561" s="1">
        <v>9.866612434387207</v>
      </c>
      <c r="M561" t="str">
        <f ca="1">IF(AND(Table1[[#This Row],[Age]]&gt;17,Table1[[#This Row],[Age]]&lt;76),"1","0")</f>
        <v>1</v>
      </c>
      <c r="N561">
        <f>1</f>
        <v>1</v>
      </c>
      <c r="O561">
        <f>IF(Table1[[#This Row],[Labdate]]="",0,IF(Table1[[#This Row],[Labvalue]]="",0,1))</f>
        <v>1</v>
      </c>
      <c r="P561">
        <f>IF(YEAR(Table1[[#This Row],[Labdate]]) = 2015,1,0)</f>
        <v>0</v>
      </c>
      <c r="Q561">
        <f>IF(SUM(Table1[[#This Row],[test completed]],Table1[[#This Row],[Year 2015]])=2,1,0)</f>
        <v>0</v>
      </c>
      <c r="R561">
        <f>IF(Table1[[#This Row],[Labvalue]]&lt;8,1,0)</f>
        <v>0</v>
      </c>
      <c r="S561">
        <f>IF(SUM(Table1[[#This Row],[Tested in 2015]],Table1[[#This Row],[Less than 8.0]])=2,1,0)</f>
        <v>0</v>
      </c>
    </row>
    <row r="562" spans="1:19" x14ac:dyDescent="0.2">
      <c r="A562">
        <v>2565</v>
      </c>
      <c r="B562" t="s">
        <v>3</v>
      </c>
      <c r="C562" s="2">
        <v>11492</v>
      </c>
      <c r="D562" s="3">
        <f t="shared" ca="1" si="8"/>
        <v>92</v>
      </c>
      <c r="E562">
        <v>4</v>
      </c>
      <c r="F562">
        <v>2</v>
      </c>
      <c r="G562">
        <v>1</v>
      </c>
      <c r="H562" t="s">
        <v>1</v>
      </c>
      <c r="I562" s="5">
        <v>250.73</v>
      </c>
      <c r="J562" t="s">
        <v>0</v>
      </c>
      <c r="K562" s="2">
        <v>42255</v>
      </c>
      <c r="L562" s="1">
        <v>9.903076171875</v>
      </c>
      <c r="M562" t="str">
        <f ca="1">IF(AND(Table1[[#This Row],[Age]]&gt;17,Table1[[#This Row],[Age]]&lt;76),"1","0")</f>
        <v>0</v>
      </c>
      <c r="N562">
        <f>1</f>
        <v>1</v>
      </c>
      <c r="O562">
        <f>IF(Table1[[#This Row],[Labdate]]="",0,IF(Table1[[#This Row],[Labvalue]]="",0,1))</f>
        <v>1</v>
      </c>
      <c r="P562">
        <f>IF(YEAR(Table1[[#This Row],[Labdate]]) = 2015,1,0)</f>
        <v>1</v>
      </c>
      <c r="Q562">
        <f>IF(SUM(Table1[[#This Row],[test completed]],Table1[[#This Row],[Year 2015]])=2,1,0)</f>
        <v>1</v>
      </c>
      <c r="R562">
        <f>IF(Table1[[#This Row],[Labvalue]]&lt;8,1,0)</f>
        <v>0</v>
      </c>
      <c r="S562">
        <f>IF(SUM(Table1[[#This Row],[Tested in 2015]],Table1[[#This Row],[Less than 8.0]])=2,1,0)</f>
        <v>0</v>
      </c>
    </row>
    <row r="563" spans="1:19" x14ac:dyDescent="0.2">
      <c r="A563">
        <v>2570</v>
      </c>
      <c r="B563" t="s">
        <v>2</v>
      </c>
      <c r="C563" s="2">
        <v>13011</v>
      </c>
      <c r="D563" s="3">
        <f t="shared" ca="1" si="8"/>
        <v>87</v>
      </c>
      <c r="E563">
        <v>4</v>
      </c>
      <c r="F563">
        <v>2</v>
      </c>
      <c r="G563">
        <v>1</v>
      </c>
      <c r="H563" t="s">
        <v>1</v>
      </c>
      <c r="I563" s="5">
        <v>250.02</v>
      </c>
      <c r="J563" t="s">
        <v>0</v>
      </c>
      <c r="M563" t="str">
        <f ca="1">IF(AND(Table1[[#This Row],[Age]]&gt;17,Table1[[#This Row],[Age]]&lt;76),"1","0")</f>
        <v>0</v>
      </c>
      <c r="N563">
        <f>1</f>
        <v>1</v>
      </c>
      <c r="O563">
        <f>IF(Table1[[#This Row],[Labdate]]="",0,IF(Table1[[#This Row],[Labvalue]]="",0,1))</f>
        <v>0</v>
      </c>
      <c r="P563">
        <f>IF(YEAR(Table1[[#This Row],[Labdate]]) = 2015,1,0)</f>
        <v>0</v>
      </c>
      <c r="Q563">
        <f>IF(SUM(Table1[[#This Row],[test completed]],Table1[[#This Row],[Year 2015]])=2,1,0)</f>
        <v>0</v>
      </c>
      <c r="R563">
        <f>IF(Table1[[#This Row],[Labvalue]]&lt;8,1,0)</f>
        <v>1</v>
      </c>
      <c r="S563">
        <f>IF(SUM(Table1[[#This Row],[Tested in 2015]],Table1[[#This Row],[Less than 8.0]])=2,1,0)</f>
        <v>0</v>
      </c>
    </row>
    <row r="564" spans="1:19" x14ac:dyDescent="0.2">
      <c r="A564">
        <v>2582</v>
      </c>
      <c r="B564" t="s">
        <v>3</v>
      </c>
      <c r="C564" s="2">
        <v>19305</v>
      </c>
      <c r="D564" s="3">
        <f t="shared" ca="1" si="8"/>
        <v>70</v>
      </c>
      <c r="E564">
        <v>4</v>
      </c>
      <c r="F564">
        <v>2</v>
      </c>
      <c r="G564">
        <v>1</v>
      </c>
      <c r="H564" t="s">
        <v>1</v>
      </c>
      <c r="I564" s="5">
        <v>250.02</v>
      </c>
      <c r="J564" t="s">
        <v>0</v>
      </c>
      <c r="K564" s="2">
        <v>42318</v>
      </c>
      <c r="L564" s="1">
        <v>6.2549533843994141</v>
      </c>
      <c r="M564" t="str">
        <f ca="1">IF(AND(Table1[[#This Row],[Age]]&gt;17,Table1[[#This Row],[Age]]&lt;76),"1","0")</f>
        <v>1</v>
      </c>
      <c r="N564">
        <f>1</f>
        <v>1</v>
      </c>
      <c r="O564">
        <f>IF(Table1[[#This Row],[Labdate]]="",0,IF(Table1[[#This Row],[Labvalue]]="",0,1))</f>
        <v>1</v>
      </c>
      <c r="P564">
        <f>IF(YEAR(Table1[[#This Row],[Labdate]]) = 2015,1,0)</f>
        <v>1</v>
      </c>
      <c r="Q564">
        <f>IF(SUM(Table1[[#This Row],[test completed]],Table1[[#This Row],[Year 2015]])=2,1,0)</f>
        <v>1</v>
      </c>
      <c r="R564">
        <f>IF(Table1[[#This Row],[Labvalue]]&lt;8,1,0)</f>
        <v>1</v>
      </c>
      <c r="S564">
        <f>IF(SUM(Table1[[#This Row],[Tested in 2015]],Table1[[#This Row],[Less than 8.0]])=2,1,0)</f>
        <v>1</v>
      </c>
    </row>
    <row r="565" spans="1:19" x14ac:dyDescent="0.2">
      <c r="A565">
        <v>2587</v>
      </c>
      <c r="B565" t="s">
        <v>3</v>
      </c>
      <c r="C565" s="2">
        <v>23397</v>
      </c>
      <c r="D565" s="3">
        <f t="shared" ca="1" si="8"/>
        <v>59</v>
      </c>
      <c r="E565">
        <v>4</v>
      </c>
      <c r="F565">
        <v>2</v>
      </c>
      <c r="G565">
        <v>1</v>
      </c>
      <c r="H565" t="s">
        <v>1</v>
      </c>
      <c r="I565" s="5">
        <v>250.02</v>
      </c>
      <c r="J565" t="s">
        <v>0</v>
      </c>
      <c r="K565" s="2">
        <v>42078</v>
      </c>
      <c r="L565" s="1">
        <v>7.9835844039916992</v>
      </c>
      <c r="M565" t="str">
        <f ca="1">IF(AND(Table1[[#This Row],[Age]]&gt;17,Table1[[#This Row],[Age]]&lt;76),"1","0")</f>
        <v>1</v>
      </c>
      <c r="N565">
        <f>1</f>
        <v>1</v>
      </c>
      <c r="O565">
        <f>IF(Table1[[#This Row],[Labdate]]="",0,IF(Table1[[#This Row],[Labvalue]]="",0,1))</f>
        <v>1</v>
      </c>
      <c r="P565">
        <f>IF(YEAR(Table1[[#This Row],[Labdate]]) = 2015,1,0)</f>
        <v>1</v>
      </c>
      <c r="Q565">
        <f>IF(SUM(Table1[[#This Row],[test completed]],Table1[[#This Row],[Year 2015]])=2,1,0)</f>
        <v>1</v>
      </c>
      <c r="R565">
        <f>IF(Table1[[#This Row],[Labvalue]]&lt;8,1,0)</f>
        <v>1</v>
      </c>
      <c r="S565">
        <f>IF(SUM(Table1[[#This Row],[Tested in 2015]],Table1[[#This Row],[Less than 8.0]])=2,1,0)</f>
        <v>1</v>
      </c>
    </row>
    <row r="566" spans="1:19" x14ac:dyDescent="0.2">
      <c r="A566">
        <v>2614</v>
      </c>
      <c r="B566" t="s">
        <v>2</v>
      </c>
      <c r="C566" s="2">
        <v>20582</v>
      </c>
      <c r="D566" s="3">
        <f t="shared" ca="1" si="8"/>
        <v>67</v>
      </c>
      <c r="E566">
        <v>4</v>
      </c>
      <c r="F566">
        <v>2</v>
      </c>
      <c r="G566">
        <v>1</v>
      </c>
      <c r="H566" t="s">
        <v>1</v>
      </c>
      <c r="I566" s="5">
        <v>250.02</v>
      </c>
      <c r="J566" t="s">
        <v>0</v>
      </c>
      <c r="K566" s="2">
        <v>41868</v>
      </c>
      <c r="L566" s="1">
        <v>6.0040345191955566</v>
      </c>
      <c r="M566" t="str">
        <f ca="1">IF(AND(Table1[[#This Row],[Age]]&gt;17,Table1[[#This Row],[Age]]&lt;76),"1","0")</f>
        <v>1</v>
      </c>
      <c r="N566">
        <f>1</f>
        <v>1</v>
      </c>
      <c r="O566">
        <f>IF(Table1[[#This Row],[Labdate]]="",0,IF(Table1[[#This Row],[Labvalue]]="",0,1))</f>
        <v>1</v>
      </c>
      <c r="P566">
        <f>IF(YEAR(Table1[[#This Row],[Labdate]]) = 2015,1,0)</f>
        <v>0</v>
      </c>
      <c r="Q566">
        <f>IF(SUM(Table1[[#This Row],[test completed]],Table1[[#This Row],[Year 2015]])=2,1,0)</f>
        <v>0</v>
      </c>
      <c r="R566">
        <f>IF(Table1[[#This Row],[Labvalue]]&lt;8,1,0)</f>
        <v>1</v>
      </c>
      <c r="S566">
        <f>IF(SUM(Table1[[#This Row],[Tested in 2015]],Table1[[#This Row],[Less than 8.0]])=2,1,0)</f>
        <v>0</v>
      </c>
    </row>
    <row r="567" spans="1:19" x14ac:dyDescent="0.2">
      <c r="A567">
        <v>2633</v>
      </c>
      <c r="B567" t="s">
        <v>3</v>
      </c>
      <c r="C567" s="2">
        <v>21906</v>
      </c>
      <c r="D567" s="3">
        <f t="shared" ca="1" si="8"/>
        <v>63</v>
      </c>
      <c r="E567">
        <v>4</v>
      </c>
      <c r="F567">
        <v>2</v>
      </c>
      <c r="G567">
        <v>1</v>
      </c>
      <c r="H567" t="s">
        <v>1</v>
      </c>
      <c r="I567" s="5">
        <v>250.02</v>
      </c>
      <c r="J567" t="s">
        <v>0</v>
      </c>
      <c r="K567" s="2">
        <v>41803</v>
      </c>
      <c r="L567" s="1">
        <v>8.0505809783935547</v>
      </c>
      <c r="M567" t="str">
        <f ca="1">IF(AND(Table1[[#This Row],[Age]]&gt;17,Table1[[#This Row],[Age]]&lt;76),"1","0")</f>
        <v>1</v>
      </c>
      <c r="N567">
        <f>1</f>
        <v>1</v>
      </c>
      <c r="O567">
        <f>IF(Table1[[#This Row],[Labdate]]="",0,IF(Table1[[#This Row],[Labvalue]]="",0,1))</f>
        <v>1</v>
      </c>
      <c r="P567">
        <f>IF(YEAR(Table1[[#This Row],[Labdate]]) = 2015,1,0)</f>
        <v>0</v>
      </c>
      <c r="Q567">
        <f>IF(SUM(Table1[[#This Row],[test completed]],Table1[[#This Row],[Year 2015]])=2,1,0)</f>
        <v>0</v>
      </c>
      <c r="R567">
        <f>IF(Table1[[#This Row],[Labvalue]]&lt;8,1,0)</f>
        <v>0</v>
      </c>
      <c r="S567">
        <f>IF(SUM(Table1[[#This Row],[Tested in 2015]],Table1[[#This Row],[Less than 8.0]])=2,1,0)</f>
        <v>0</v>
      </c>
    </row>
    <row r="568" spans="1:19" x14ac:dyDescent="0.2">
      <c r="A568">
        <v>2635</v>
      </c>
      <c r="B568" t="s">
        <v>3</v>
      </c>
      <c r="C568" s="2">
        <v>30007</v>
      </c>
      <c r="D568" s="3">
        <f t="shared" ca="1" si="8"/>
        <v>41</v>
      </c>
      <c r="E568">
        <v>4</v>
      </c>
      <c r="F568">
        <v>2</v>
      </c>
      <c r="G568">
        <v>1</v>
      </c>
      <c r="H568" t="s">
        <v>1</v>
      </c>
      <c r="I568" s="5">
        <v>250.02</v>
      </c>
      <c r="J568" t="s">
        <v>0</v>
      </c>
      <c r="K568" s="2">
        <v>41960</v>
      </c>
      <c r="L568" s="1">
        <v>6.5873403549194336</v>
      </c>
      <c r="M568" t="str">
        <f ca="1">IF(AND(Table1[[#This Row],[Age]]&gt;17,Table1[[#This Row],[Age]]&lt;76),"1","0")</f>
        <v>1</v>
      </c>
      <c r="N568">
        <f>1</f>
        <v>1</v>
      </c>
      <c r="O568">
        <f>IF(Table1[[#This Row],[Labdate]]="",0,IF(Table1[[#This Row],[Labvalue]]="",0,1))</f>
        <v>1</v>
      </c>
      <c r="P568">
        <f>IF(YEAR(Table1[[#This Row],[Labdate]]) = 2015,1,0)</f>
        <v>0</v>
      </c>
      <c r="Q568">
        <f>IF(SUM(Table1[[#This Row],[test completed]],Table1[[#This Row],[Year 2015]])=2,1,0)</f>
        <v>0</v>
      </c>
      <c r="R568">
        <f>IF(Table1[[#This Row],[Labvalue]]&lt;8,1,0)</f>
        <v>1</v>
      </c>
      <c r="S568">
        <f>IF(SUM(Table1[[#This Row],[Tested in 2015]],Table1[[#This Row],[Less than 8.0]])=2,1,0)</f>
        <v>0</v>
      </c>
    </row>
    <row r="569" spans="1:19" x14ac:dyDescent="0.2">
      <c r="A569">
        <v>2648</v>
      </c>
      <c r="B569" t="s">
        <v>3</v>
      </c>
      <c r="C569" s="2">
        <v>10154</v>
      </c>
      <c r="D569" s="3">
        <f t="shared" ca="1" si="8"/>
        <v>95</v>
      </c>
      <c r="E569">
        <v>4</v>
      </c>
      <c r="F569">
        <v>2</v>
      </c>
      <c r="G569">
        <v>1</v>
      </c>
      <c r="H569" t="s">
        <v>1</v>
      </c>
      <c r="I569" s="5">
        <v>250.73</v>
      </c>
      <c r="J569" t="s">
        <v>0</v>
      </c>
      <c r="K569" s="2">
        <v>41894</v>
      </c>
      <c r="L569" s="1">
        <v>6.5252418518066406</v>
      </c>
      <c r="M569" t="str">
        <f ca="1">IF(AND(Table1[[#This Row],[Age]]&gt;17,Table1[[#This Row],[Age]]&lt;76),"1","0")</f>
        <v>0</v>
      </c>
      <c r="N569">
        <f>1</f>
        <v>1</v>
      </c>
      <c r="O569">
        <f>IF(Table1[[#This Row],[Labdate]]="",0,IF(Table1[[#This Row],[Labvalue]]="",0,1))</f>
        <v>1</v>
      </c>
      <c r="P569">
        <f>IF(YEAR(Table1[[#This Row],[Labdate]]) = 2015,1,0)</f>
        <v>0</v>
      </c>
      <c r="Q569">
        <f>IF(SUM(Table1[[#This Row],[test completed]],Table1[[#This Row],[Year 2015]])=2,1,0)</f>
        <v>0</v>
      </c>
      <c r="R569">
        <f>IF(Table1[[#This Row],[Labvalue]]&lt;8,1,0)</f>
        <v>1</v>
      </c>
      <c r="S569">
        <f>IF(SUM(Table1[[#This Row],[Tested in 2015]],Table1[[#This Row],[Less than 8.0]])=2,1,0)</f>
        <v>0</v>
      </c>
    </row>
    <row r="570" spans="1:19" x14ac:dyDescent="0.2">
      <c r="A570">
        <v>2649</v>
      </c>
      <c r="B570" t="s">
        <v>2</v>
      </c>
      <c r="C570" s="2">
        <v>27554</v>
      </c>
      <c r="D570" s="3">
        <f t="shared" ca="1" si="8"/>
        <v>48</v>
      </c>
      <c r="E570">
        <v>4</v>
      </c>
      <c r="F570">
        <v>2</v>
      </c>
      <c r="G570">
        <v>1</v>
      </c>
      <c r="H570" t="s">
        <v>1</v>
      </c>
      <c r="I570" s="5">
        <v>250.02</v>
      </c>
      <c r="J570" t="s">
        <v>0</v>
      </c>
      <c r="K570" s="2">
        <v>41803</v>
      </c>
      <c r="L570" s="1">
        <v>8.9732208251953125</v>
      </c>
      <c r="M570" t="str">
        <f ca="1">IF(AND(Table1[[#This Row],[Age]]&gt;17,Table1[[#This Row],[Age]]&lt;76),"1","0")</f>
        <v>1</v>
      </c>
      <c r="N570">
        <f>1</f>
        <v>1</v>
      </c>
      <c r="O570">
        <f>IF(Table1[[#This Row],[Labdate]]="",0,IF(Table1[[#This Row],[Labvalue]]="",0,1))</f>
        <v>1</v>
      </c>
      <c r="P570">
        <f>IF(YEAR(Table1[[#This Row],[Labdate]]) = 2015,1,0)</f>
        <v>0</v>
      </c>
      <c r="Q570">
        <f>IF(SUM(Table1[[#This Row],[test completed]],Table1[[#This Row],[Year 2015]])=2,1,0)</f>
        <v>0</v>
      </c>
      <c r="R570">
        <f>IF(Table1[[#This Row],[Labvalue]]&lt;8,1,0)</f>
        <v>0</v>
      </c>
      <c r="S570">
        <f>IF(SUM(Table1[[#This Row],[Tested in 2015]],Table1[[#This Row],[Less than 8.0]])=2,1,0)</f>
        <v>0</v>
      </c>
    </row>
    <row r="571" spans="1:19" x14ac:dyDescent="0.2">
      <c r="A571">
        <v>2654</v>
      </c>
      <c r="B571" t="s">
        <v>2</v>
      </c>
      <c r="C571" s="2">
        <v>21027</v>
      </c>
      <c r="D571" s="3">
        <f t="shared" ca="1" si="8"/>
        <v>65</v>
      </c>
      <c r="E571">
        <v>4</v>
      </c>
      <c r="F571">
        <v>2</v>
      </c>
      <c r="G571">
        <v>1</v>
      </c>
      <c r="H571" t="s">
        <v>1</v>
      </c>
      <c r="I571" s="5">
        <v>250.02</v>
      </c>
      <c r="J571" t="s">
        <v>0</v>
      </c>
      <c r="M571" t="str">
        <f ca="1">IF(AND(Table1[[#This Row],[Age]]&gt;17,Table1[[#This Row],[Age]]&lt;76),"1","0")</f>
        <v>1</v>
      </c>
      <c r="N571">
        <f>1</f>
        <v>1</v>
      </c>
      <c r="O571">
        <f>IF(Table1[[#This Row],[Labdate]]="",0,IF(Table1[[#This Row],[Labvalue]]="",0,1))</f>
        <v>0</v>
      </c>
      <c r="P571">
        <f>IF(YEAR(Table1[[#This Row],[Labdate]]) = 2015,1,0)</f>
        <v>0</v>
      </c>
      <c r="Q571">
        <f>IF(SUM(Table1[[#This Row],[test completed]],Table1[[#This Row],[Year 2015]])=2,1,0)</f>
        <v>0</v>
      </c>
      <c r="R571">
        <f>IF(Table1[[#This Row],[Labvalue]]&lt;8,1,0)</f>
        <v>1</v>
      </c>
      <c r="S571">
        <f>IF(SUM(Table1[[#This Row],[Tested in 2015]],Table1[[#This Row],[Less than 8.0]])=2,1,0)</f>
        <v>0</v>
      </c>
    </row>
    <row r="572" spans="1:19" x14ac:dyDescent="0.2">
      <c r="A572">
        <v>2665</v>
      </c>
      <c r="B572" t="s">
        <v>3</v>
      </c>
      <c r="C572" s="2">
        <v>13867</v>
      </c>
      <c r="D572" s="3">
        <f t="shared" ca="1" si="8"/>
        <v>85</v>
      </c>
      <c r="E572">
        <v>4</v>
      </c>
      <c r="F572">
        <v>2</v>
      </c>
      <c r="G572">
        <v>1</v>
      </c>
      <c r="H572" t="s">
        <v>1</v>
      </c>
      <c r="I572" s="5">
        <v>250.02</v>
      </c>
      <c r="J572" t="s">
        <v>0</v>
      </c>
      <c r="K572" s="2">
        <v>42206</v>
      </c>
      <c r="L572" s="1">
        <v>6.5461349487304688</v>
      </c>
      <c r="M572" t="str">
        <f ca="1">IF(AND(Table1[[#This Row],[Age]]&gt;17,Table1[[#This Row],[Age]]&lt;76),"1","0")</f>
        <v>0</v>
      </c>
      <c r="N572">
        <f>1</f>
        <v>1</v>
      </c>
      <c r="O572">
        <f>IF(Table1[[#This Row],[Labdate]]="",0,IF(Table1[[#This Row],[Labvalue]]="",0,1))</f>
        <v>1</v>
      </c>
      <c r="P572">
        <f>IF(YEAR(Table1[[#This Row],[Labdate]]) = 2015,1,0)</f>
        <v>1</v>
      </c>
      <c r="Q572">
        <f>IF(SUM(Table1[[#This Row],[test completed]],Table1[[#This Row],[Year 2015]])=2,1,0)</f>
        <v>1</v>
      </c>
      <c r="R572">
        <f>IF(Table1[[#This Row],[Labvalue]]&lt;8,1,0)</f>
        <v>1</v>
      </c>
      <c r="S572">
        <f>IF(SUM(Table1[[#This Row],[Tested in 2015]],Table1[[#This Row],[Less than 8.0]])=2,1,0)</f>
        <v>1</v>
      </c>
    </row>
    <row r="573" spans="1:19" x14ac:dyDescent="0.2">
      <c r="A573">
        <v>2672</v>
      </c>
      <c r="B573" t="s">
        <v>2</v>
      </c>
      <c r="C573" s="2">
        <v>12808</v>
      </c>
      <c r="D573" s="3">
        <f t="shared" ca="1" si="8"/>
        <v>88</v>
      </c>
      <c r="E573">
        <v>4</v>
      </c>
      <c r="F573">
        <v>2</v>
      </c>
      <c r="G573">
        <v>1</v>
      </c>
      <c r="H573" t="s">
        <v>1</v>
      </c>
      <c r="I573" s="5">
        <v>250.02</v>
      </c>
      <c r="J573" t="s">
        <v>0</v>
      </c>
      <c r="M573" t="str">
        <f ca="1">IF(AND(Table1[[#This Row],[Age]]&gt;17,Table1[[#This Row],[Age]]&lt;76),"1","0")</f>
        <v>0</v>
      </c>
      <c r="N573">
        <f>1</f>
        <v>1</v>
      </c>
      <c r="O573">
        <f>IF(Table1[[#This Row],[Labdate]]="",0,IF(Table1[[#This Row],[Labvalue]]="",0,1))</f>
        <v>0</v>
      </c>
      <c r="P573">
        <f>IF(YEAR(Table1[[#This Row],[Labdate]]) = 2015,1,0)</f>
        <v>0</v>
      </c>
      <c r="Q573">
        <f>IF(SUM(Table1[[#This Row],[test completed]],Table1[[#This Row],[Year 2015]])=2,1,0)</f>
        <v>0</v>
      </c>
      <c r="R573">
        <f>IF(Table1[[#This Row],[Labvalue]]&lt;8,1,0)</f>
        <v>1</v>
      </c>
      <c r="S573">
        <f>IF(SUM(Table1[[#This Row],[Tested in 2015]],Table1[[#This Row],[Less than 8.0]])=2,1,0)</f>
        <v>0</v>
      </c>
    </row>
    <row r="574" spans="1:19" x14ac:dyDescent="0.2">
      <c r="A574">
        <v>2689</v>
      </c>
      <c r="B574" t="s">
        <v>2</v>
      </c>
      <c r="C574" s="2">
        <v>36368</v>
      </c>
      <c r="D574" s="3">
        <f t="shared" ca="1" si="8"/>
        <v>23</v>
      </c>
      <c r="E574">
        <v>4</v>
      </c>
      <c r="F574">
        <v>2</v>
      </c>
      <c r="G574">
        <v>1</v>
      </c>
      <c r="H574" t="s">
        <v>1</v>
      </c>
      <c r="I574" s="5">
        <v>250.02</v>
      </c>
      <c r="J574" t="s">
        <v>0</v>
      </c>
      <c r="K574" s="2">
        <v>42053</v>
      </c>
      <c r="L574" s="1">
        <v>7.4465141296386719</v>
      </c>
      <c r="M574" t="str">
        <f ca="1">IF(AND(Table1[[#This Row],[Age]]&gt;17,Table1[[#This Row],[Age]]&lt;76),"1","0")</f>
        <v>1</v>
      </c>
      <c r="N574">
        <f>1</f>
        <v>1</v>
      </c>
      <c r="O574">
        <f>IF(Table1[[#This Row],[Labdate]]="",0,IF(Table1[[#This Row],[Labvalue]]="",0,1))</f>
        <v>1</v>
      </c>
      <c r="P574">
        <f>IF(YEAR(Table1[[#This Row],[Labdate]]) = 2015,1,0)</f>
        <v>1</v>
      </c>
      <c r="Q574">
        <f>IF(SUM(Table1[[#This Row],[test completed]],Table1[[#This Row],[Year 2015]])=2,1,0)</f>
        <v>1</v>
      </c>
      <c r="R574">
        <f>IF(Table1[[#This Row],[Labvalue]]&lt;8,1,0)</f>
        <v>1</v>
      </c>
      <c r="S574">
        <f>IF(SUM(Table1[[#This Row],[Tested in 2015]],Table1[[#This Row],[Less than 8.0]])=2,1,0)</f>
        <v>1</v>
      </c>
    </row>
    <row r="575" spans="1:19" x14ac:dyDescent="0.2">
      <c r="A575">
        <v>2695</v>
      </c>
      <c r="B575" t="s">
        <v>2</v>
      </c>
      <c r="C575" s="2">
        <v>25933</v>
      </c>
      <c r="D575" s="3">
        <f t="shared" ca="1" si="8"/>
        <v>52</v>
      </c>
      <c r="E575">
        <v>4</v>
      </c>
      <c r="F575">
        <v>2</v>
      </c>
      <c r="G575">
        <v>1</v>
      </c>
      <c r="H575" t="s">
        <v>1</v>
      </c>
      <c r="I575" s="5">
        <v>250.02</v>
      </c>
      <c r="J575" t="s">
        <v>0</v>
      </c>
      <c r="K575" s="2">
        <v>42263</v>
      </c>
      <c r="L575" s="1">
        <v>9.7460784912109375</v>
      </c>
      <c r="M575" t="str">
        <f ca="1">IF(AND(Table1[[#This Row],[Age]]&gt;17,Table1[[#This Row],[Age]]&lt;76),"1","0")</f>
        <v>1</v>
      </c>
      <c r="N575">
        <f>1</f>
        <v>1</v>
      </c>
      <c r="O575">
        <f>IF(Table1[[#This Row],[Labdate]]="",0,IF(Table1[[#This Row],[Labvalue]]="",0,1))</f>
        <v>1</v>
      </c>
      <c r="P575">
        <f>IF(YEAR(Table1[[#This Row],[Labdate]]) = 2015,1,0)</f>
        <v>1</v>
      </c>
      <c r="Q575">
        <f>IF(SUM(Table1[[#This Row],[test completed]],Table1[[#This Row],[Year 2015]])=2,1,0)</f>
        <v>1</v>
      </c>
      <c r="R575">
        <f>IF(Table1[[#This Row],[Labvalue]]&lt;8,1,0)</f>
        <v>0</v>
      </c>
      <c r="S575">
        <f>IF(SUM(Table1[[#This Row],[Tested in 2015]],Table1[[#This Row],[Less than 8.0]])=2,1,0)</f>
        <v>0</v>
      </c>
    </row>
    <row r="576" spans="1:19" x14ac:dyDescent="0.2">
      <c r="A576">
        <v>2702</v>
      </c>
      <c r="B576" t="s">
        <v>2</v>
      </c>
      <c r="C576" s="2">
        <v>12467</v>
      </c>
      <c r="D576" s="3">
        <f t="shared" ca="1" si="8"/>
        <v>89</v>
      </c>
      <c r="E576">
        <v>4</v>
      </c>
      <c r="F576">
        <v>2</v>
      </c>
      <c r="G576">
        <v>1</v>
      </c>
      <c r="H576" t="s">
        <v>1</v>
      </c>
      <c r="I576" s="5">
        <v>250.02</v>
      </c>
      <c r="J576" t="s">
        <v>0</v>
      </c>
      <c r="K576" s="2">
        <v>42285</v>
      </c>
      <c r="L576" s="1">
        <v>8.0039033889770508</v>
      </c>
      <c r="M576" t="str">
        <f ca="1">IF(AND(Table1[[#This Row],[Age]]&gt;17,Table1[[#This Row],[Age]]&lt;76),"1","0")</f>
        <v>0</v>
      </c>
      <c r="N576">
        <f>1</f>
        <v>1</v>
      </c>
      <c r="O576">
        <f>IF(Table1[[#This Row],[Labdate]]="",0,IF(Table1[[#This Row],[Labvalue]]="",0,1))</f>
        <v>1</v>
      </c>
      <c r="P576">
        <f>IF(YEAR(Table1[[#This Row],[Labdate]]) = 2015,1,0)</f>
        <v>1</v>
      </c>
      <c r="Q576">
        <f>IF(SUM(Table1[[#This Row],[test completed]],Table1[[#This Row],[Year 2015]])=2,1,0)</f>
        <v>1</v>
      </c>
      <c r="R576">
        <f>IF(Table1[[#This Row],[Labvalue]]&lt;8,1,0)</f>
        <v>0</v>
      </c>
      <c r="S576">
        <f>IF(SUM(Table1[[#This Row],[Tested in 2015]],Table1[[#This Row],[Less than 8.0]])=2,1,0)</f>
        <v>0</v>
      </c>
    </row>
    <row r="577" spans="1:19" x14ac:dyDescent="0.2">
      <c r="A577">
        <v>2710</v>
      </c>
      <c r="B577" t="s">
        <v>3</v>
      </c>
      <c r="C577" s="2">
        <v>22716</v>
      </c>
      <c r="D577" s="3">
        <f t="shared" ca="1" si="8"/>
        <v>61</v>
      </c>
      <c r="E577">
        <v>4</v>
      </c>
      <c r="F577">
        <v>2</v>
      </c>
      <c r="G577">
        <v>1</v>
      </c>
      <c r="H577" t="s">
        <v>1</v>
      </c>
      <c r="I577" s="5">
        <v>250.02</v>
      </c>
      <c r="J577" t="s">
        <v>0</v>
      </c>
      <c r="K577" s="2">
        <v>41761</v>
      </c>
      <c r="L577" s="1">
        <v>9.8475284576416016</v>
      </c>
      <c r="M577" t="str">
        <f ca="1">IF(AND(Table1[[#This Row],[Age]]&gt;17,Table1[[#This Row],[Age]]&lt;76),"1","0")</f>
        <v>1</v>
      </c>
      <c r="N577">
        <f>1</f>
        <v>1</v>
      </c>
      <c r="O577">
        <f>IF(Table1[[#This Row],[Labdate]]="",0,IF(Table1[[#This Row],[Labvalue]]="",0,1))</f>
        <v>1</v>
      </c>
      <c r="P577">
        <f>IF(YEAR(Table1[[#This Row],[Labdate]]) = 2015,1,0)</f>
        <v>0</v>
      </c>
      <c r="Q577">
        <f>IF(SUM(Table1[[#This Row],[test completed]],Table1[[#This Row],[Year 2015]])=2,1,0)</f>
        <v>0</v>
      </c>
      <c r="R577">
        <f>IF(Table1[[#This Row],[Labvalue]]&lt;8,1,0)</f>
        <v>0</v>
      </c>
      <c r="S577">
        <f>IF(SUM(Table1[[#This Row],[Tested in 2015]],Table1[[#This Row],[Less than 8.0]])=2,1,0)</f>
        <v>0</v>
      </c>
    </row>
    <row r="578" spans="1:19" x14ac:dyDescent="0.2">
      <c r="A578">
        <v>2717</v>
      </c>
      <c r="B578" t="s">
        <v>3</v>
      </c>
      <c r="C578" s="2">
        <v>36448</v>
      </c>
      <c r="D578" s="3">
        <f t="shared" ref="D578:D641" ca="1" si="9">INT((TODAY()-C578)/365)</f>
        <v>23</v>
      </c>
      <c r="E578">
        <v>4</v>
      </c>
      <c r="F578">
        <v>2</v>
      </c>
      <c r="G578">
        <v>3</v>
      </c>
      <c r="H578" t="s">
        <v>4</v>
      </c>
      <c r="I578" s="5">
        <v>250.02</v>
      </c>
      <c r="J578" t="s">
        <v>0</v>
      </c>
      <c r="K578" s="2">
        <v>42048</v>
      </c>
      <c r="L578" s="1">
        <v>6.538813591003418</v>
      </c>
      <c r="M578" t="str">
        <f ca="1">IF(AND(Table1[[#This Row],[Age]]&gt;17,Table1[[#This Row],[Age]]&lt;76),"1","0")</f>
        <v>1</v>
      </c>
      <c r="N578">
        <f>1</f>
        <v>1</v>
      </c>
      <c r="O578">
        <f>IF(Table1[[#This Row],[Labdate]]="",0,IF(Table1[[#This Row],[Labvalue]]="",0,1))</f>
        <v>1</v>
      </c>
      <c r="P578">
        <f>IF(YEAR(Table1[[#This Row],[Labdate]]) = 2015,1,0)</f>
        <v>1</v>
      </c>
      <c r="Q578">
        <f>IF(SUM(Table1[[#This Row],[test completed]],Table1[[#This Row],[Year 2015]])=2,1,0)</f>
        <v>1</v>
      </c>
      <c r="R578">
        <f>IF(Table1[[#This Row],[Labvalue]]&lt;8,1,0)</f>
        <v>1</v>
      </c>
      <c r="S578">
        <f>IF(SUM(Table1[[#This Row],[Tested in 2015]],Table1[[#This Row],[Less than 8.0]])=2,1,0)</f>
        <v>1</v>
      </c>
    </row>
    <row r="579" spans="1:19" x14ac:dyDescent="0.2">
      <c r="A579">
        <v>2721</v>
      </c>
      <c r="B579" t="s">
        <v>2</v>
      </c>
      <c r="C579" s="2">
        <v>38593</v>
      </c>
      <c r="D579" s="3">
        <f t="shared" ca="1" si="9"/>
        <v>17</v>
      </c>
      <c r="E579">
        <v>4</v>
      </c>
      <c r="F579">
        <v>2</v>
      </c>
      <c r="G579">
        <v>1</v>
      </c>
      <c r="H579" t="s">
        <v>1</v>
      </c>
      <c r="I579" s="5">
        <v>250.02</v>
      </c>
      <c r="J579" t="s">
        <v>0</v>
      </c>
      <c r="K579" s="2">
        <v>41745</v>
      </c>
      <c r="L579" s="1">
        <v>8.7008657455444336</v>
      </c>
      <c r="M579" t="str">
        <f ca="1">IF(AND(Table1[[#This Row],[Age]]&gt;17,Table1[[#This Row],[Age]]&lt;76),"1","0")</f>
        <v>0</v>
      </c>
      <c r="N579">
        <f>1</f>
        <v>1</v>
      </c>
      <c r="O579">
        <f>IF(Table1[[#This Row],[Labdate]]="",0,IF(Table1[[#This Row],[Labvalue]]="",0,1))</f>
        <v>1</v>
      </c>
      <c r="P579">
        <f>IF(YEAR(Table1[[#This Row],[Labdate]]) = 2015,1,0)</f>
        <v>0</v>
      </c>
      <c r="Q579">
        <f>IF(SUM(Table1[[#This Row],[test completed]],Table1[[#This Row],[Year 2015]])=2,1,0)</f>
        <v>0</v>
      </c>
      <c r="R579">
        <f>IF(Table1[[#This Row],[Labvalue]]&lt;8,1,0)</f>
        <v>0</v>
      </c>
      <c r="S579">
        <f>IF(SUM(Table1[[#This Row],[Tested in 2015]],Table1[[#This Row],[Less than 8.0]])=2,1,0)</f>
        <v>0</v>
      </c>
    </row>
    <row r="580" spans="1:19" x14ac:dyDescent="0.2">
      <c r="A580">
        <v>2723</v>
      </c>
      <c r="B580" t="s">
        <v>3</v>
      </c>
      <c r="C580" s="2">
        <v>40473</v>
      </c>
      <c r="D580" s="3">
        <f t="shared" ca="1" si="9"/>
        <v>12</v>
      </c>
      <c r="E580">
        <v>4</v>
      </c>
      <c r="F580">
        <v>2</v>
      </c>
      <c r="G580">
        <v>1</v>
      </c>
      <c r="H580" t="s">
        <v>1</v>
      </c>
      <c r="I580" s="5">
        <v>250.02</v>
      </c>
      <c r="J580" t="s">
        <v>0</v>
      </c>
      <c r="M580" t="str">
        <f ca="1">IF(AND(Table1[[#This Row],[Age]]&gt;17,Table1[[#This Row],[Age]]&lt;76),"1","0")</f>
        <v>0</v>
      </c>
      <c r="N580">
        <f>1</f>
        <v>1</v>
      </c>
      <c r="O580">
        <f>IF(Table1[[#This Row],[Labdate]]="",0,IF(Table1[[#This Row],[Labvalue]]="",0,1))</f>
        <v>0</v>
      </c>
      <c r="P580">
        <f>IF(YEAR(Table1[[#This Row],[Labdate]]) = 2015,1,0)</f>
        <v>0</v>
      </c>
      <c r="Q580">
        <f>IF(SUM(Table1[[#This Row],[test completed]],Table1[[#This Row],[Year 2015]])=2,1,0)</f>
        <v>0</v>
      </c>
      <c r="R580">
        <f>IF(Table1[[#This Row],[Labvalue]]&lt;8,1,0)</f>
        <v>1</v>
      </c>
      <c r="S580">
        <f>IF(SUM(Table1[[#This Row],[Tested in 2015]],Table1[[#This Row],[Less than 8.0]])=2,1,0)</f>
        <v>0</v>
      </c>
    </row>
    <row r="581" spans="1:19" x14ac:dyDescent="0.2">
      <c r="A581">
        <v>2728</v>
      </c>
      <c r="B581" t="s">
        <v>2</v>
      </c>
      <c r="C581" s="2">
        <v>24332</v>
      </c>
      <c r="D581" s="3">
        <f t="shared" ca="1" si="9"/>
        <v>56</v>
      </c>
      <c r="E581">
        <v>4</v>
      </c>
      <c r="F581">
        <v>2</v>
      </c>
      <c r="G581">
        <v>1</v>
      </c>
      <c r="H581" t="s">
        <v>1</v>
      </c>
      <c r="I581" s="5">
        <v>250.02</v>
      </c>
      <c r="J581" t="s">
        <v>0</v>
      </c>
      <c r="K581" s="2">
        <v>42023</v>
      </c>
      <c r="L581" s="1">
        <v>9.0006961822509766</v>
      </c>
      <c r="M581" t="str">
        <f ca="1">IF(AND(Table1[[#This Row],[Age]]&gt;17,Table1[[#This Row],[Age]]&lt;76),"1","0")</f>
        <v>1</v>
      </c>
      <c r="N581">
        <f>1</f>
        <v>1</v>
      </c>
      <c r="O581">
        <f>IF(Table1[[#This Row],[Labdate]]="",0,IF(Table1[[#This Row],[Labvalue]]="",0,1))</f>
        <v>1</v>
      </c>
      <c r="P581">
        <f>IF(YEAR(Table1[[#This Row],[Labdate]]) = 2015,1,0)</f>
        <v>1</v>
      </c>
      <c r="Q581">
        <f>IF(SUM(Table1[[#This Row],[test completed]],Table1[[#This Row],[Year 2015]])=2,1,0)</f>
        <v>1</v>
      </c>
      <c r="R581">
        <f>IF(Table1[[#This Row],[Labvalue]]&lt;8,1,0)</f>
        <v>0</v>
      </c>
      <c r="S581">
        <f>IF(SUM(Table1[[#This Row],[Tested in 2015]],Table1[[#This Row],[Less than 8.0]])=2,1,0)</f>
        <v>0</v>
      </c>
    </row>
    <row r="582" spans="1:19" x14ac:dyDescent="0.2">
      <c r="A582">
        <v>2740</v>
      </c>
      <c r="B582" t="s">
        <v>3</v>
      </c>
      <c r="C582" s="2">
        <v>10311</v>
      </c>
      <c r="D582" s="3">
        <f t="shared" ca="1" si="9"/>
        <v>95</v>
      </c>
      <c r="E582">
        <v>4</v>
      </c>
      <c r="F582">
        <v>2</v>
      </c>
      <c r="G582">
        <v>1</v>
      </c>
      <c r="H582" t="s">
        <v>1</v>
      </c>
      <c r="I582" s="5">
        <v>250.73</v>
      </c>
      <c r="J582" t="s">
        <v>0</v>
      </c>
      <c r="K582" s="2">
        <v>42324</v>
      </c>
      <c r="L582" s="1">
        <v>8.3266572952270508</v>
      </c>
      <c r="M582" t="str">
        <f ca="1">IF(AND(Table1[[#This Row],[Age]]&gt;17,Table1[[#This Row],[Age]]&lt;76),"1","0")</f>
        <v>0</v>
      </c>
      <c r="N582">
        <f>1</f>
        <v>1</v>
      </c>
      <c r="O582">
        <f>IF(Table1[[#This Row],[Labdate]]="",0,IF(Table1[[#This Row],[Labvalue]]="",0,1))</f>
        <v>1</v>
      </c>
      <c r="P582">
        <f>IF(YEAR(Table1[[#This Row],[Labdate]]) = 2015,1,0)</f>
        <v>1</v>
      </c>
      <c r="Q582">
        <f>IF(SUM(Table1[[#This Row],[test completed]],Table1[[#This Row],[Year 2015]])=2,1,0)</f>
        <v>1</v>
      </c>
      <c r="R582">
        <f>IF(Table1[[#This Row],[Labvalue]]&lt;8,1,0)</f>
        <v>0</v>
      </c>
      <c r="S582">
        <f>IF(SUM(Table1[[#This Row],[Tested in 2015]],Table1[[#This Row],[Less than 8.0]])=2,1,0)</f>
        <v>0</v>
      </c>
    </row>
    <row r="583" spans="1:19" x14ac:dyDescent="0.2">
      <c r="A583">
        <v>2760</v>
      </c>
      <c r="B583" t="s">
        <v>2</v>
      </c>
      <c r="C583" s="2">
        <v>15887</v>
      </c>
      <c r="D583" s="3">
        <f t="shared" ca="1" si="9"/>
        <v>79</v>
      </c>
      <c r="E583">
        <v>4</v>
      </c>
      <c r="F583">
        <v>2</v>
      </c>
      <c r="G583">
        <v>1</v>
      </c>
      <c r="H583" t="s">
        <v>1</v>
      </c>
      <c r="I583" s="5">
        <v>250.02</v>
      </c>
      <c r="J583" t="s">
        <v>0</v>
      </c>
      <c r="K583" s="2">
        <v>42005</v>
      </c>
      <c r="L583" s="1">
        <v>8.0295944213867188</v>
      </c>
      <c r="M583" t="str">
        <f ca="1">IF(AND(Table1[[#This Row],[Age]]&gt;17,Table1[[#This Row],[Age]]&lt;76),"1","0")</f>
        <v>0</v>
      </c>
      <c r="N583">
        <f>1</f>
        <v>1</v>
      </c>
      <c r="O583">
        <f>IF(Table1[[#This Row],[Labdate]]="",0,IF(Table1[[#This Row],[Labvalue]]="",0,1))</f>
        <v>1</v>
      </c>
      <c r="P583">
        <f>IF(YEAR(Table1[[#This Row],[Labdate]]) = 2015,1,0)</f>
        <v>1</v>
      </c>
      <c r="Q583">
        <f>IF(SUM(Table1[[#This Row],[test completed]],Table1[[#This Row],[Year 2015]])=2,1,0)</f>
        <v>1</v>
      </c>
      <c r="R583">
        <f>IF(Table1[[#This Row],[Labvalue]]&lt;8,1,0)</f>
        <v>0</v>
      </c>
      <c r="S583">
        <f>IF(SUM(Table1[[#This Row],[Tested in 2015]],Table1[[#This Row],[Less than 8.0]])=2,1,0)</f>
        <v>0</v>
      </c>
    </row>
    <row r="584" spans="1:19" x14ac:dyDescent="0.2">
      <c r="A584">
        <v>2761</v>
      </c>
      <c r="B584" t="s">
        <v>2</v>
      </c>
      <c r="C584" s="2">
        <v>25283</v>
      </c>
      <c r="D584" s="3">
        <f t="shared" ca="1" si="9"/>
        <v>54</v>
      </c>
      <c r="E584">
        <v>4</v>
      </c>
      <c r="F584">
        <v>2</v>
      </c>
      <c r="G584">
        <v>1</v>
      </c>
      <c r="H584" t="s">
        <v>1</v>
      </c>
      <c r="I584" s="5">
        <v>250.02</v>
      </c>
      <c r="J584" t="s">
        <v>0</v>
      </c>
      <c r="K584" s="2">
        <v>42359</v>
      </c>
      <c r="L584" s="1">
        <v>6.6913957595825195</v>
      </c>
      <c r="M584" t="str">
        <f ca="1">IF(AND(Table1[[#This Row],[Age]]&gt;17,Table1[[#This Row],[Age]]&lt;76),"1","0")</f>
        <v>1</v>
      </c>
      <c r="N584">
        <f>1</f>
        <v>1</v>
      </c>
      <c r="O584">
        <f>IF(Table1[[#This Row],[Labdate]]="",0,IF(Table1[[#This Row],[Labvalue]]="",0,1))</f>
        <v>1</v>
      </c>
      <c r="P584">
        <f>IF(YEAR(Table1[[#This Row],[Labdate]]) = 2015,1,0)</f>
        <v>1</v>
      </c>
      <c r="Q584">
        <f>IF(SUM(Table1[[#This Row],[test completed]],Table1[[#This Row],[Year 2015]])=2,1,0)</f>
        <v>1</v>
      </c>
      <c r="R584">
        <f>IF(Table1[[#This Row],[Labvalue]]&lt;8,1,0)</f>
        <v>1</v>
      </c>
      <c r="S584">
        <f>IF(SUM(Table1[[#This Row],[Tested in 2015]],Table1[[#This Row],[Less than 8.0]])=2,1,0)</f>
        <v>1</v>
      </c>
    </row>
    <row r="585" spans="1:19" x14ac:dyDescent="0.2">
      <c r="A585">
        <v>2764</v>
      </c>
      <c r="B585" t="s">
        <v>2</v>
      </c>
      <c r="C585" s="2">
        <v>13156</v>
      </c>
      <c r="D585" s="3">
        <f t="shared" ca="1" si="9"/>
        <v>87</v>
      </c>
      <c r="E585">
        <v>4</v>
      </c>
      <c r="F585">
        <v>2</v>
      </c>
      <c r="G585">
        <v>1</v>
      </c>
      <c r="H585" t="s">
        <v>1</v>
      </c>
      <c r="I585" s="5">
        <v>250.02</v>
      </c>
      <c r="J585" t="s">
        <v>0</v>
      </c>
      <c r="M585" t="str">
        <f ca="1">IF(AND(Table1[[#This Row],[Age]]&gt;17,Table1[[#This Row],[Age]]&lt;76),"1","0")</f>
        <v>0</v>
      </c>
      <c r="N585">
        <f>1</f>
        <v>1</v>
      </c>
      <c r="O585">
        <f>IF(Table1[[#This Row],[Labdate]]="",0,IF(Table1[[#This Row],[Labvalue]]="",0,1))</f>
        <v>0</v>
      </c>
      <c r="P585">
        <f>IF(YEAR(Table1[[#This Row],[Labdate]]) = 2015,1,0)</f>
        <v>0</v>
      </c>
      <c r="Q585">
        <f>IF(SUM(Table1[[#This Row],[test completed]],Table1[[#This Row],[Year 2015]])=2,1,0)</f>
        <v>0</v>
      </c>
      <c r="R585">
        <f>IF(Table1[[#This Row],[Labvalue]]&lt;8,1,0)</f>
        <v>1</v>
      </c>
      <c r="S585">
        <f>IF(SUM(Table1[[#This Row],[Tested in 2015]],Table1[[#This Row],[Less than 8.0]])=2,1,0)</f>
        <v>0</v>
      </c>
    </row>
    <row r="586" spans="1:19" x14ac:dyDescent="0.2">
      <c r="A586">
        <v>2768</v>
      </c>
      <c r="B586" t="s">
        <v>2</v>
      </c>
      <c r="C586" s="2">
        <v>34061</v>
      </c>
      <c r="D586" s="3">
        <f t="shared" ca="1" si="9"/>
        <v>30</v>
      </c>
      <c r="E586">
        <v>4</v>
      </c>
      <c r="F586">
        <v>2</v>
      </c>
      <c r="G586">
        <v>1</v>
      </c>
      <c r="H586" t="s">
        <v>1</v>
      </c>
      <c r="I586" s="5">
        <v>250.02</v>
      </c>
      <c r="J586" t="s">
        <v>0</v>
      </c>
      <c r="K586" s="2">
        <v>42325</v>
      </c>
      <c r="L586" s="1">
        <v>7.1134405136108398</v>
      </c>
      <c r="M586" t="str">
        <f ca="1">IF(AND(Table1[[#This Row],[Age]]&gt;17,Table1[[#This Row],[Age]]&lt;76),"1","0")</f>
        <v>1</v>
      </c>
      <c r="N586">
        <f>1</f>
        <v>1</v>
      </c>
      <c r="O586">
        <f>IF(Table1[[#This Row],[Labdate]]="",0,IF(Table1[[#This Row],[Labvalue]]="",0,1))</f>
        <v>1</v>
      </c>
      <c r="P586">
        <f>IF(YEAR(Table1[[#This Row],[Labdate]]) = 2015,1,0)</f>
        <v>1</v>
      </c>
      <c r="Q586">
        <f>IF(SUM(Table1[[#This Row],[test completed]],Table1[[#This Row],[Year 2015]])=2,1,0)</f>
        <v>1</v>
      </c>
      <c r="R586">
        <f>IF(Table1[[#This Row],[Labvalue]]&lt;8,1,0)</f>
        <v>1</v>
      </c>
      <c r="S586">
        <f>IF(SUM(Table1[[#This Row],[Tested in 2015]],Table1[[#This Row],[Less than 8.0]])=2,1,0)</f>
        <v>1</v>
      </c>
    </row>
    <row r="587" spans="1:19" x14ac:dyDescent="0.2">
      <c r="A587">
        <v>2773</v>
      </c>
      <c r="B587" t="s">
        <v>3</v>
      </c>
      <c r="C587" s="2">
        <v>17665</v>
      </c>
      <c r="D587" s="3">
        <f t="shared" ca="1" si="9"/>
        <v>75</v>
      </c>
      <c r="E587">
        <v>4</v>
      </c>
      <c r="F587">
        <v>2</v>
      </c>
      <c r="G587">
        <v>1</v>
      </c>
      <c r="H587" t="s">
        <v>1</v>
      </c>
      <c r="I587" s="5">
        <v>250.02</v>
      </c>
      <c r="J587" t="s">
        <v>0</v>
      </c>
      <c r="K587" s="2">
        <v>41787</v>
      </c>
      <c r="L587" s="1">
        <v>8.3634300231933594</v>
      </c>
      <c r="M587" t="str">
        <f ca="1">IF(AND(Table1[[#This Row],[Age]]&gt;17,Table1[[#This Row],[Age]]&lt;76),"1","0")</f>
        <v>1</v>
      </c>
      <c r="N587">
        <f>1</f>
        <v>1</v>
      </c>
      <c r="O587">
        <f>IF(Table1[[#This Row],[Labdate]]="",0,IF(Table1[[#This Row],[Labvalue]]="",0,1))</f>
        <v>1</v>
      </c>
      <c r="P587">
        <f>IF(YEAR(Table1[[#This Row],[Labdate]]) = 2015,1,0)</f>
        <v>0</v>
      </c>
      <c r="Q587">
        <f>IF(SUM(Table1[[#This Row],[test completed]],Table1[[#This Row],[Year 2015]])=2,1,0)</f>
        <v>0</v>
      </c>
      <c r="R587">
        <f>IF(Table1[[#This Row],[Labvalue]]&lt;8,1,0)</f>
        <v>0</v>
      </c>
      <c r="S587">
        <f>IF(SUM(Table1[[#This Row],[Tested in 2015]],Table1[[#This Row],[Less than 8.0]])=2,1,0)</f>
        <v>0</v>
      </c>
    </row>
    <row r="588" spans="1:19" x14ac:dyDescent="0.2">
      <c r="A588">
        <v>2782</v>
      </c>
      <c r="B588" t="s">
        <v>3</v>
      </c>
      <c r="C588" s="2">
        <v>14802</v>
      </c>
      <c r="D588" s="3">
        <f t="shared" ca="1" si="9"/>
        <v>82</v>
      </c>
      <c r="E588">
        <v>4</v>
      </c>
      <c r="F588">
        <v>2</v>
      </c>
      <c r="G588">
        <v>1</v>
      </c>
      <c r="H588" t="s">
        <v>1</v>
      </c>
      <c r="I588" s="5">
        <v>250.02</v>
      </c>
      <c r="J588" t="s">
        <v>0</v>
      </c>
      <c r="K588" s="2">
        <v>42200</v>
      </c>
      <c r="L588" s="1">
        <v>6.6033673286437988</v>
      </c>
      <c r="M588" t="str">
        <f ca="1">IF(AND(Table1[[#This Row],[Age]]&gt;17,Table1[[#This Row],[Age]]&lt;76),"1","0")</f>
        <v>0</v>
      </c>
      <c r="N588">
        <f>1</f>
        <v>1</v>
      </c>
      <c r="O588">
        <f>IF(Table1[[#This Row],[Labdate]]="",0,IF(Table1[[#This Row],[Labvalue]]="",0,1))</f>
        <v>1</v>
      </c>
      <c r="P588">
        <f>IF(YEAR(Table1[[#This Row],[Labdate]]) = 2015,1,0)</f>
        <v>1</v>
      </c>
      <c r="Q588">
        <f>IF(SUM(Table1[[#This Row],[test completed]],Table1[[#This Row],[Year 2015]])=2,1,0)</f>
        <v>1</v>
      </c>
      <c r="R588">
        <f>IF(Table1[[#This Row],[Labvalue]]&lt;8,1,0)</f>
        <v>1</v>
      </c>
      <c r="S588">
        <f>IF(SUM(Table1[[#This Row],[Tested in 2015]],Table1[[#This Row],[Less than 8.0]])=2,1,0)</f>
        <v>1</v>
      </c>
    </row>
    <row r="589" spans="1:19" x14ac:dyDescent="0.2">
      <c r="A589">
        <v>2799</v>
      </c>
      <c r="B589" t="s">
        <v>2</v>
      </c>
      <c r="C589" s="2">
        <v>15348</v>
      </c>
      <c r="D589" s="3">
        <f t="shared" ca="1" si="9"/>
        <v>81</v>
      </c>
      <c r="E589">
        <v>4</v>
      </c>
      <c r="F589">
        <v>2</v>
      </c>
      <c r="G589">
        <v>1</v>
      </c>
      <c r="H589" t="s">
        <v>1</v>
      </c>
      <c r="I589" s="5">
        <v>250.02</v>
      </c>
      <c r="J589" t="s">
        <v>0</v>
      </c>
      <c r="M589" t="str">
        <f ca="1">IF(AND(Table1[[#This Row],[Age]]&gt;17,Table1[[#This Row],[Age]]&lt;76),"1","0")</f>
        <v>0</v>
      </c>
      <c r="N589">
        <f>1</f>
        <v>1</v>
      </c>
      <c r="O589">
        <f>IF(Table1[[#This Row],[Labdate]]="",0,IF(Table1[[#This Row],[Labvalue]]="",0,1))</f>
        <v>0</v>
      </c>
      <c r="P589">
        <f>IF(YEAR(Table1[[#This Row],[Labdate]]) = 2015,1,0)</f>
        <v>0</v>
      </c>
      <c r="Q589">
        <f>IF(SUM(Table1[[#This Row],[test completed]],Table1[[#This Row],[Year 2015]])=2,1,0)</f>
        <v>0</v>
      </c>
      <c r="R589">
        <f>IF(Table1[[#This Row],[Labvalue]]&lt;8,1,0)</f>
        <v>1</v>
      </c>
      <c r="S589">
        <f>IF(SUM(Table1[[#This Row],[Tested in 2015]],Table1[[#This Row],[Less than 8.0]])=2,1,0)</f>
        <v>0</v>
      </c>
    </row>
    <row r="590" spans="1:19" x14ac:dyDescent="0.2">
      <c r="A590">
        <v>2804</v>
      </c>
      <c r="B590" t="s">
        <v>2</v>
      </c>
      <c r="C590" s="2">
        <v>35650</v>
      </c>
      <c r="D590" s="3">
        <f t="shared" ca="1" si="9"/>
        <v>25</v>
      </c>
      <c r="E590">
        <v>4</v>
      </c>
      <c r="F590">
        <v>2</v>
      </c>
      <c r="G590">
        <v>1</v>
      </c>
      <c r="H590" t="s">
        <v>1</v>
      </c>
      <c r="I590" s="5">
        <v>250.02</v>
      </c>
      <c r="J590" t="s">
        <v>0</v>
      </c>
      <c r="K590" s="2">
        <v>42190</v>
      </c>
      <c r="L590" s="1">
        <v>8.3531961441040039</v>
      </c>
      <c r="M590" t="str">
        <f ca="1">IF(AND(Table1[[#This Row],[Age]]&gt;17,Table1[[#This Row],[Age]]&lt;76),"1","0")</f>
        <v>1</v>
      </c>
      <c r="N590">
        <f>1</f>
        <v>1</v>
      </c>
      <c r="O590">
        <f>IF(Table1[[#This Row],[Labdate]]="",0,IF(Table1[[#This Row],[Labvalue]]="",0,1))</f>
        <v>1</v>
      </c>
      <c r="P590">
        <f>IF(YEAR(Table1[[#This Row],[Labdate]]) = 2015,1,0)</f>
        <v>1</v>
      </c>
      <c r="Q590">
        <f>IF(SUM(Table1[[#This Row],[test completed]],Table1[[#This Row],[Year 2015]])=2,1,0)</f>
        <v>1</v>
      </c>
      <c r="R590">
        <f>IF(Table1[[#This Row],[Labvalue]]&lt;8,1,0)</f>
        <v>0</v>
      </c>
      <c r="S590">
        <f>IF(SUM(Table1[[#This Row],[Tested in 2015]],Table1[[#This Row],[Less than 8.0]])=2,1,0)</f>
        <v>0</v>
      </c>
    </row>
    <row r="591" spans="1:19" x14ac:dyDescent="0.2">
      <c r="A591">
        <v>2807</v>
      </c>
      <c r="B591" t="s">
        <v>2</v>
      </c>
      <c r="C591" s="2">
        <v>10811</v>
      </c>
      <c r="D591" s="3">
        <f t="shared" ca="1" si="9"/>
        <v>93</v>
      </c>
      <c r="E591">
        <v>4</v>
      </c>
      <c r="F591">
        <v>2</v>
      </c>
      <c r="G591">
        <v>1</v>
      </c>
      <c r="H591" t="s">
        <v>1</v>
      </c>
      <c r="I591" s="5">
        <v>250.73</v>
      </c>
      <c r="J591" t="s">
        <v>0</v>
      </c>
      <c r="M591" t="str">
        <f ca="1">IF(AND(Table1[[#This Row],[Age]]&gt;17,Table1[[#This Row],[Age]]&lt;76),"1","0")</f>
        <v>0</v>
      </c>
      <c r="N591">
        <f>1</f>
        <v>1</v>
      </c>
      <c r="O591">
        <f>IF(Table1[[#This Row],[Labdate]]="",0,IF(Table1[[#This Row],[Labvalue]]="",0,1))</f>
        <v>0</v>
      </c>
      <c r="P591">
        <f>IF(YEAR(Table1[[#This Row],[Labdate]]) = 2015,1,0)</f>
        <v>0</v>
      </c>
      <c r="Q591">
        <f>IF(SUM(Table1[[#This Row],[test completed]],Table1[[#This Row],[Year 2015]])=2,1,0)</f>
        <v>0</v>
      </c>
      <c r="R591">
        <f>IF(Table1[[#This Row],[Labvalue]]&lt;8,1,0)</f>
        <v>1</v>
      </c>
      <c r="S591">
        <f>IF(SUM(Table1[[#This Row],[Tested in 2015]],Table1[[#This Row],[Less than 8.0]])=2,1,0)</f>
        <v>0</v>
      </c>
    </row>
    <row r="592" spans="1:19" x14ac:dyDescent="0.2">
      <c r="A592">
        <v>2810</v>
      </c>
      <c r="B592" t="s">
        <v>2</v>
      </c>
      <c r="C592" s="2">
        <v>23802</v>
      </c>
      <c r="D592" s="3">
        <f t="shared" ca="1" si="9"/>
        <v>58</v>
      </c>
      <c r="E592">
        <v>4</v>
      </c>
      <c r="F592">
        <v>2</v>
      </c>
      <c r="G592">
        <v>3</v>
      </c>
      <c r="H592" t="s">
        <v>4</v>
      </c>
      <c r="I592" s="5">
        <v>250.02</v>
      </c>
      <c r="J592" t="s">
        <v>0</v>
      </c>
      <c r="K592" s="2">
        <v>42285</v>
      </c>
      <c r="L592" s="1">
        <v>8.3724870681762695</v>
      </c>
      <c r="M592" t="str">
        <f ca="1">IF(AND(Table1[[#This Row],[Age]]&gt;17,Table1[[#This Row],[Age]]&lt;76),"1","0")</f>
        <v>1</v>
      </c>
      <c r="N592">
        <f>1</f>
        <v>1</v>
      </c>
      <c r="O592">
        <f>IF(Table1[[#This Row],[Labdate]]="",0,IF(Table1[[#This Row],[Labvalue]]="",0,1))</f>
        <v>1</v>
      </c>
      <c r="P592">
        <f>IF(YEAR(Table1[[#This Row],[Labdate]]) = 2015,1,0)</f>
        <v>1</v>
      </c>
      <c r="Q592">
        <f>IF(SUM(Table1[[#This Row],[test completed]],Table1[[#This Row],[Year 2015]])=2,1,0)</f>
        <v>1</v>
      </c>
      <c r="R592">
        <f>IF(Table1[[#This Row],[Labvalue]]&lt;8,1,0)</f>
        <v>0</v>
      </c>
      <c r="S592">
        <f>IF(SUM(Table1[[#This Row],[Tested in 2015]],Table1[[#This Row],[Less than 8.0]])=2,1,0)</f>
        <v>0</v>
      </c>
    </row>
    <row r="593" spans="1:19" x14ac:dyDescent="0.2">
      <c r="A593">
        <v>2813</v>
      </c>
      <c r="B593" t="s">
        <v>2</v>
      </c>
      <c r="C593" s="2">
        <v>16462</v>
      </c>
      <c r="D593" s="3">
        <f t="shared" ca="1" si="9"/>
        <v>78</v>
      </c>
      <c r="E593">
        <v>4</v>
      </c>
      <c r="F593">
        <v>2</v>
      </c>
      <c r="G593">
        <v>1</v>
      </c>
      <c r="H593" t="s">
        <v>1</v>
      </c>
      <c r="I593" s="5">
        <v>250.02</v>
      </c>
      <c r="J593" t="s">
        <v>0</v>
      </c>
      <c r="K593" s="2">
        <v>42029</v>
      </c>
      <c r="L593" s="1">
        <v>6.6370744705200195</v>
      </c>
      <c r="M593" t="str">
        <f ca="1">IF(AND(Table1[[#This Row],[Age]]&gt;17,Table1[[#This Row],[Age]]&lt;76),"1","0")</f>
        <v>0</v>
      </c>
      <c r="N593">
        <f>1</f>
        <v>1</v>
      </c>
      <c r="O593">
        <f>IF(Table1[[#This Row],[Labdate]]="",0,IF(Table1[[#This Row],[Labvalue]]="",0,1))</f>
        <v>1</v>
      </c>
      <c r="P593">
        <f>IF(YEAR(Table1[[#This Row],[Labdate]]) = 2015,1,0)</f>
        <v>1</v>
      </c>
      <c r="Q593">
        <f>IF(SUM(Table1[[#This Row],[test completed]],Table1[[#This Row],[Year 2015]])=2,1,0)</f>
        <v>1</v>
      </c>
      <c r="R593">
        <f>IF(Table1[[#This Row],[Labvalue]]&lt;8,1,0)</f>
        <v>1</v>
      </c>
      <c r="S593">
        <f>IF(SUM(Table1[[#This Row],[Tested in 2015]],Table1[[#This Row],[Less than 8.0]])=2,1,0)</f>
        <v>1</v>
      </c>
    </row>
    <row r="594" spans="1:19" x14ac:dyDescent="0.2">
      <c r="A594">
        <v>2870</v>
      </c>
      <c r="B594" t="s">
        <v>2</v>
      </c>
      <c r="C594" s="2">
        <v>26335</v>
      </c>
      <c r="D594" s="3">
        <f t="shared" ca="1" si="9"/>
        <v>51</v>
      </c>
      <c r="E594">
        <v>4</v>
      </c>
      <c r="F594">
        <v>2</v>
      </c>
      <c r="G594">
        <v>1</v>
      </c>
      <c r="H594" t="s">
        <v>1</v>
      </c>
      <c r="I594" s="5">
        <v>250.02</v>
      </c>
      <c r="J594" t="s">
        <v>0</v>
      </c>
      <c r="K594" s="2">
        <v>42339</v>
      </c>
      <c r="L594" s="1">
        <v>8.5089759826660156</v>
      </c>
      <c r="M594" t="str">
        <f ca="1">IF(AND(Table1[[#This Row],[Age]]&gt;17,Table1[[#This Row],[Age]]&lt;76),"1","0")</f>
        <v>1</v>
      </c>
      <c r="N594">
        <f>1</f>
        <v>1</v>
      </c>
      <c r="O594">
        <f>IF(Table1[[#This Row],[Labdate]]="",0,IF(Table1[[#This Row],[Labvalue]]="",0,1))</f>
        <v>1</v>
      </c>
      <c r="P594">
        <f>IF(YEAR(Table1[[#This Row],[Labdate]]) = 2015,1,0)</f>
        <v>1</v>
      </c>
      <c r="Q594">
        <f>IF(SUM(Table1[[#This Row],[test completed]],Table1[[#This Row],[Year 2015]])=2,1,0)</f>
        <v>1</v>
      </c>
      <c r="R594">
        <f>IF(Table1[[#This Row],[Labvalue]]&lt;8,1,0)</f>
        <v>0</v>
      </c>
      <c r="S594">
        <f>IF(SUM(Table1[[#This Row],[Tested in 2015]],Table1[[#This Row],[Less than 8.0]])=2,1,0)</f>
        <v>0</v>
      </c>
    </row>
    <row r="595" spans="1:19" x14ac:dyDescent="0.2">
      <c r="A595">
        <v>2874</v>
      </c>
      <c r="B595" t="s">
        <v>3</v>
      </c>
      <c r="C595" s="2">
        <v>39551</v>
      </c>
      <c r="D595" s="3">
        <f t="shared" ca="1" si="9"/>
        <v>15</v>
      </c>
      <c r="E595">
        <v>4</v>
      </c>
      <c r="F595">
        <v>2</v>
      </c>
      <c r="G595">
        <v>1</v>
      </c>
      <c r="H595" t="s">
        <v>1</v>
      </c>
      <c r="I595" s="5">
        <v>250.02</v>
      </c>
      <c r="J595" t="s">
        <v>0</v>
      </c>
      <c r="K595" s="2">
        <v>42241</v>
      </c>
      <c r="L595" s="1">
        <v>9.7960519790649414</v>
      </c>
      <c r="M595" t="str">
        <f ca="1">IF(AND(Table1[[#This Row],[Age]]&gt;17,Table1[[#This Row],[Age]]&lt;76),"1","0")</f>
        <v>0</v>
      </c>
      <c r="N595">
        <f>1</f>
        <v>1</v>
      </c>
      <c r="O595">
        <f>IF(Table1[[#This Row],[Labdate]]="",0,IF(Table1[[#This Row],[Labvalue]]="",0,1))</f>
        <v>1</v>
      </c>
      <c r="P595">
        <f>IF(YEAR(Table1[[#This Row],[Labdate]]) = 2015,1,0)</f>
        <v>1</v>
      </c>
      <c r="Q595">
        <f>IF(SUM(Table1[[#This Row],[test completed]],Table1[[#This Row],[Year 2015]])=2,1,0)</f>
        <v>1</v>
      </c>
      <c r="R595">
        <f>IF(Table1[[#This Row],[Labvalue]]&lt;8,1,0)</f>
        <v>0</v>
      </c>
      <c r="S595">
        <f>IF(SUM(Table1[[#This Row],[Tested in 2015]],Table1[[#This Row],[Less than 8.0]])=2,1,0)</f>
        <v>0</v>
      </c>
    </row>
    <row r="596" spans="1:19" x14ac:dyDescent="0.2">
      <c r="A596">
        <v>2921</v>
      </c>
      <c r="B596" t="s">
        <v>2</v>
      </c>
      <c r="C596" s="2">
        <v>33958</v>
      </c>
      <c r="D596" s="3">
        <f t="shared" ca="1" si="9"/>
        <v>30</v>
      </c>
      <c r="E596">
        <v>4</v>
      </c>
      <c r="F596">
        <v>2</v>
      </c>
      <c r="G596">
        <v>1</v>
      </c>
      <c r="H596" t="s">
        <v>1</v>
      </c>
      <c r="I596" s="5">
        <v>250.02</v>
      </c>
      <c r="J596" t="s">
        <v>0</v>
      </c>
      <c r="K596" s="2">
        <v>41997</v>
      </c>
      <c r="L596" s="1">
        <v>8.8173723220825195</v>
      </c>
      <c r="M596" t="str">
        <f ca="1">IF(AND(Table1[[#This Row],[Age]]&gt;17,Table1[[#This Row],[Age]]&lt;76),"1","0")</f>
        <v>1</v>
      </c>
      <c r="N596">
        <f>1</f>
        <v>1</v>
      </c>
      <c r="O596">
        <f>IF(Table1[[#This Row],[Labdate]]="",0,IF(Table1[[#This Row],[Labvalue]]="",0,1))</f>
        <v>1</v>
      </c>
      <c r="P596">
        <f>IF(YEAR(Table1[[#This Row],[Labdate]]) = 2015,1,0)</f>
        <v>0</v>
      </c>
      <c r="Q596">
        <f>IF(SUM(Table1[[#This Row],[test completed]],Table1[[#This Row],[Year 2015]])=2,1,0)</f>
        <v>0</v>
      </c>
      <c r="R596">
        <f>IF(Table1[[#This Row],[Labvalue]]&lt;8,1,0)</f>
        <v>0</v>
      </c>
      <c r="S596">
        <f>IF(SUM(Table1[[#This Row],[Tested in 2015]],Table1[[#This Row],[Less than 8.0]])=2,1,0)</f>
        <v>0</v>
      </c>
    </row>
    <row r="597" spans="1:19" x14ac:dyDescent="0.2">
      <c r="A597">
        <v>2923</v>
      </c>
      <c r="B597" t="s">
        <v>2</v>
      </c>
      <c r="C597" s="2">
        <v>39292</v>
      </c>
      <c r="D597" s="3">
        <f t="shared" ca="1" si="9"/>
        <v>15</v>
      </c>
      <c r="E597">
        <v>4</v>
      </c>
      <c r="F597">
        <v>2</v>
      </c>
      <c r="G597">
        <v>1</v>
      </c>
      <c r="H597" t="s">
        <v>1</v>
      </c>
      <c r="I597" s="5">
        <v>250.02</v>
      </c>
      <c r="J597" t="s">
        <v>0</v>
      </c>
      <c r="K597" s="2">
        <v>42288</v>
      </c>
      <c r="L597" s="1">
        <v>9.3182439804077148</v>
      </c>
      <c r="M597" t="str">
        <f ca="1">IF(AND(Table1[[#This Row],[Age]]&gt;17,Table1[[#This Row],[Age]]&lt;76),"1","0")</f>
        <v>0</v>
      </c>
      <c r="N597">
        <f>1</f>
        <v>1</v>
      </c>
      <c r="O597">
        <f>IF(Table1[[#This Row],[Labdate]]="",0,IF(Table1[[#This Row],[Labvalue]]="",0,1))</f>
        <v>1</v>
      </c>
      <c r="P597">
        <f>IF(YEAR(Table1[[#This Row],[Labdate]]) = 2015,1,0)</f>
        <v>1</v>
      </c>
      <c r="Q597">
        <f>IF(SUM(Table1[[#This Row],[test completed]],Table1[[#This Row],[Year 2015]])=2,1,0)</f>
        <v>1</v>
      </c>
      <c r="R597">
        <f>IF(Table1[[#This Row],[Labvalue]]&lt;8,1,0)</f>
        <v>0</v>
      </c>
      <c r="S597">
        <f>IF(SUM(Table1[[#This Row],[Tested in 2015]],Table1[[#This Row],[Less than 8.0]])=2,1,0)</f>
        <v>0</v>
      </c>
    </row>
    <row r="598" spans="1:19" x14ac:dyDescent="0.2">
      <c r="A598">
        <v>2924</v>
      </c>
      <c r="B598" t="s">
        <v>3</v>
      </c>
      <c r="C598" s="2">
        <v>24321</v>
      </c>
      <c r="D598" s="3">
        <f t="shared" ca="1" si="9"/>
        <v>56</v>
      </c>
      <c r="E598">
        <v>4</v>
      </c>
      <c r="F598">
        <v>2</v>
      </c>
      <c r="G598">
        <v>1</v>
      </c>
      <c r="H598" t="s">
        <v>1</v>
      </c>
      <c r="I598" s="5">
        <v>250.02</v>
      </c>
      <c r="J598" t="s">
        <v>0</v>
      </c>
      <c r="K598" s="2">
        <v>42293</v>
      </c>
      <c r="L598" s="1">
        <v>8.5148448944091797</v>
      </c>
      <c r="M598" t="str">
        <f ca="1">IF(AND(Table1[[#This Row],[Age]]&gt;17,Table1[[#This Row],[Age]]&lt;76),"1","0")</f>
        <v>1</v>
      </c>
      <c r="N598">
        <f>1</f>
        <v>1</v>
      </c>
      <c r="O598">
        <f>IF(Table1[[#This Row],[Labdate]]="",0,IF(Table1[[#This Row],[Labvalue]]="",0,1))</f>
        <v>1</v>
      </c>
      <c r="P598">
        <f>IF(YEAR(Table1[[#This Row],[Labdate]]) = 2015,1,0)</f>
        <v>1</v>
      </c>
      <c r="Q598">
        <f>IF(SUM(Table1[[#This Row],[test completed]],Table1[[#This Row],[Year 2015]])=2,1,0)</f>
        <v>1</v>
      </c>
      <c r="R598">
        <f>IF(Table1[[#This Row],[Labvalue]]&lt;8,1,0)</f>
        <v>0</v>
      </c>
      <c r="S598">
        <f>IF(SUM(Table1[[#This Row],[Tested in 2015]],Table1[[#This Row],[Less than 8.0]])=2,1,0)</f>
        <v>0</v>
      </c>
    </row>
    <row r="599" spans="1:19" x14ac:dyDescent="0.2">
      <c r="A599">
        <v>2934</v>
      </c>
      <c r="B599" t="s">
        <v>3</v>
      </c>
      <c r="C599" s="2">
        <v>21453</v>
      </c>
      <c r="D599" s="3">
        <f t="shared" ca="1" si="9"/>
        <v>64</v>
      </c>
      <c r="E599">
        <v>4</v>
      </c>
      <c r="F599">
        <v>2</v>
      </c>
      <c r="G599">
        <v>1</v>
      </c>
      <c r="H599" t="s">
        <v>1</v>
      </c>
      <c r="I599" s="5">
        <v>250.02</v>
      </c>
      <c r="J599" t="s">
        <v>0</v>
      </c>
      <c r="K599" s="2">
        <v>42026</v>
      </c>
      <c r="L599" s="1">
        <v>9.1602821350097656</v>
      </c>
      <c r="M599" t="str">
        <f ca="1">IF(AND(Table1[[#This Row],[Age]]&gt;17,Table1[[#This Row],[Age]]&lt;76),"1","0")</f>
        <v>1</v>
      </c>
      <c r="N599">
        <f>1</f>
        <v>1</v>
      </c>
      <c r="O599">
        <f>IF(Table1[[#This Row],[Labdate]]="",0,IF(Table1[[#This Row],[Labvalue]]="",0,1))</f>
        <v>1</v>
      </c>
      <c r="P599">
        <f>IF(YEAR(Table1[[#This Row],[Labdate]]) = 2015,1,0)</f>
        <v>1</v>
      </c>
      <c r="Q599">
        <f>IF(SUM(Table1[[#This Row],[test completed]],Table1[[#This Row],[Year 2015]])=2,1,0)</f>
        <v>1</v>
      </c>
      <c r="R599">
        <f>IF(Table1[[#This Row],[Labvalue]]&lt;8,1,0)</f>
        <v>0</v>
      </c>
      <c r="S599">
        <f>IF(SUM(Table1[[#This Row],[Tested in 2015]],Table1[[#This Row],[Less than 8.0]])=2,1,0)</f>
        <v>0</v>
      </c>
    </row>
    <row r="600" spans="1:19" x14ac:dyDescent="0.2">
      <c r="A600">
        <v>2957</v>
      </c>
      <c r="B600" t="s">
        <v>2</v>
      </c>
      <c r="C600" s="2">
        <v>24078</v>
      </c>
      <c r="D600" s="3">
        <f t="shared" ca="1" si="9"/>
        <v>57</v>
      </c>
      <c r="E600">
        <v>4</v>
      </c>
      <c r="F600">
        <v>2</v>
      </c>
      <c r="G600">
        <v>1</v>
      </c>
      <c r="H600" t="s">
        <v>1</v>
      </c>
      <c r="I600" s="5">
        <v>250.02</v>
      </c>
      <c r="J600" t="s">
        <v>0</v>
      </c>
      <c r="K600" s="2">
        <v>41753</v>
      </c>
      <c r="L600" s="1">
        <v>8.8946609497070312</v>
      </c>
      <c r="M600" t="str">
        <f ca="1">IF(AND(Table1[[#This Row],[Age]]&gt;17,Table1[[#This Row],[Age]]&lt;76),"1","0")</f>
        <v>1</v>
      </c>
      <c r="N600">
        <f>1</f>
        <v>1</v>
      </c>
      <c r="O600">
        <f>IF(Table1[[#This Row],[Labdate]]="",0,IF(Table1[[#This Row],[Labvalue]]="",0,1))</f>
        <v>1</v>
      </c>
      <c r="P600">
        <f>IF(YEAR(Table1[[#This Row],[Labdate]]) = 2015,1,0)</f>
        <v>0</v>
      </c>
      <c r="Q600">
        <f>IF(SUM(Table1[[#This Row],[test completed]],Table1[[#This Row],[Year 2015]])=2,1,0)</f>
        <v>0</v>
      </c>
      <c r="R600">
        <f>IF(Table1[[#This Row],[Labvalue]]&lt;8,1,0)</f>
        <v>0</v>
      </c>
      <c r="S600">
        <f>IF(SUM(Table1[[#This Row],[Tested in 2015]],Table1[[#This Row],[Less than 8.0]])=2,1,0)</f>
        <v>0</v>
      </c>
    </row>
    <row r="601" spans="1:19" x14ac:dyDescent="0.2">
      <c r="A601">
        <v>2960</v>
      </c>
      <c r="B601" t="s">
        <v>2</v>
      </c>
      <c r="C601" s="2">
        <v>33531</v>
      </c>
      <c r="D601" s="3">
        <f t="shared" ca="1" si="9"/>
        <v>31</v>
      </c>
      <c r="E601">
        <v>4</v>
      </c>
      <c r="F601">
        <v>2</v>
      </c>
      <c r="G601">
        <v>1</v>
      </c>
      <c r="H601" t="s">
        <v>1</v>
      </c>
      <c r="I601" s="5">
        <v>250.02</v>
      </c>
      <c r="J601" t="s">
        <v>0</v>
      </c>
      <c r="K601" s="2">
        <v>41916</v>
      </c>
      <c r="L601" s="1">
        <v>8.8583383560180664</v>
      </c>
      <c r="M601" t="str">
        <f ca="1">IF(AND(Table1[[#This Row],[Age]]&gt;17,Table1[[#This Row],[Age]]&lt;76),"1","0")</f>
        <v>1</v>
      </c>
      <c r="N601">
        <f>1</f>
        <v>1</v>
      </c>
      <c r="O601">
        <f>IF(Table1[[#This Row],[Labdate]]="",0,IF(Table1[[#This Row],[Labvalue]]="",0,1))</f>
        <v>1</v>
      </c>
      <c r="P601">
        <f>IF(YEAR(Table1[[#This Row],[Labdate]]) = 2015,1,0)</f>
        <v>0</v>
      </c>
      <c r="Q601">
        <f>IF(SUM(Table1[[#This Row],[test completed]],Table1[[#This Row],[Year 2015]])=2,1,0)</f>
        <v>0</v>
      </c>
      <c r="R601">
        <f>IF(Table1[[#This Row],[Labvalue]]&lt;8,1,0)</f>
        <v>0</v>
      </c>
      <c r="S601">
        <f>IF(SUM(Table1[[#This Row],[Tested in 2015]],Table1[[#This Row],[Less than 8.0]])=2,1,0)</f>
        <v>0</v>
      </c>
    </row>
    <row r="602" spans="1:19" x14ac:dyDescent="0.2">
      <c r="A602">
        <v>2972</v>
      </c>
      <c r="B602" t="s">
        <v>2</v>
      </c>
      <c r="C602" s="2">
        <v>23158</v>
      </c>
      <c r="D602" s="3">
        <f t="shared" ca="1" si="9"/>
        <v>60</v>
      </c>
      <c r="E602">
        <v>4</v>
      </c>
      <c r="F602">
        <v>2</v>
      </c>
      <c r="G602">
        <v>4</v>
      </c>
      <c r="H602" t="s">
        <v>5</v>
      </c>
      <c r="I602" s="5">
        <v>250.02</v>
      </c>
      <c r="J602" t="s">
        <v>0</v>
      </c>
      <c r="K602" s="2"/>
      <c r="L602" s="1"/>
      <c r="M602" t="str">
        <f ca="1">IF(AND(Table1[[#This Row],[Age]]&gt;17,Table1[[#This Row],[Age]]&lt;76),"1","0")</f>
        <v>1</v>
      </c>
      <c r="N602">
        <f>1</f>
        <v>1</v>
      </c>
      <c r="O602">
        <f>IF(Table1[[#This Row],[Labdate]]="",0,IF(Table1[[#This Row],[Labvalue]]="",0,1))</f>
        <v>0</v>
      </c>
      <c r="P602">
        <f>IF(YEAR(Table1[[#This Row],[Labdate]]) = 2015,1,0)</f>
        <v>0</v>
      </c>
      <c r="Q602">
        <f>IF(SUM(Table1[[#This Row],[test completed]],Table1[[#This Row],[Year 2015]])=2,1,0)</f>
        <v>0</v>
      </c>
      <c r="R602">
        <f>IF(Table1[[#This Row],[Labvalue]]&lt;8,1,0)</f>
        <v>1</v>
      </c>
      <c r="S602">
        <f>IF(SUM(Table1[[#This Row],[Tested in 2015]],Table1[[#This Row],[Less than 8.0]])=2,1,0)</f>
        <v>0</v>
      </c>
    </row>
    <row r="603" spans="1:19" x14ac:dyDescent="0.2">
      <c r="A603">
        <v>2977</v>
      </c>
      <c r="B603" t="s">
        <v>3</v>
      </c>
      <c r="C603" s="2">
        <v>25024</v>
      </c>
      <c r="D603" s="3">
        <f t="shared" ca="1" si="9"/>
        <v>54</v>
      </c>
      <c r="E603">
        <v>4</v>
      </c>
      <c r="F603">
        <v>2</v>
      </c>
      <c r="G603">
        <v>1</v>
      </c>
      <c r="H603" t="s">
        <v>1</v>
      </c>
      <c r="I603" s="5">
        <v>250.02</v>
      </c>
      <c r="J603" t="s">
        <v>0</v>
      </c>
      <c r="K603" s="2">
        <v>41868</v>
      </c>
      <c r="L603" s="1">
        <v>8.3605737686157227</v>
      </c>
      <c r="M603" t="str">
        <f ca="1">IF(AND(Table1[[#This Row],[Age]]&gt;17,Table1[[#This Row],[Age]]&lt;76),"1","0")</f>
        <v>1</v>
      </c>
      <c r="N603">
        <f>1</f>
        <v>1</v>
      </c>
      <c r="O603">
        <f>IF(Table1[[#This Row],[Labdate]]="",0,IF(Table1[[#This Row],[Labvalue]]="",0,1))</f>
        <v>1</v>
      </c>
      <c r="P603">
        <f>IF(YEAR(Table1[[#This Row],[Labdate]]) = 2015,1,0)</f>
        <v>0</v>
      </c>
      <c r="Q603">
        <f>IF(SUM(Table1[[#This Row],[test completed]],Table1[[#This Row],[Year 2015]])=2,1,0)</f>
        <v>0</v>
      </c>
      <c r="R603">
        <f>IF(Table1[[#This Row],[Labvalue]]&lt;8,1,0)</f>
        <v>0</v>
      </c>
      <c r="S603">
        <f>IF(SUM(Table1[[#This Row],[Tested in 2015]],Table1[[#This Row],[Less than 8.0]])=2,1,0)</f>
        <v>0</v>
      </c>
    </row>
    <row r="604" spans="1:19" x14ac:dyDescent="0.2">
      <c r="A604">
        <v>3</v>
      </c>
      <c r="B604" t="s">
        <v>3</v>
      </c>
      <c r="C604" s="2">
        <v>16035</v>
      </c>
      <c r="D604" s="3">
        <f t="shared" ca="1" si="9"/>
        <v>79</v>
      </c>
      <c r="E604">
        <v>4</v>
      </c>
      <c r="F604">
        <v>3</v>
      </c>
      <c r="G604">
        <v>1</v>
      </c>
      <c r="H604" t="s">
        <v>1</v>
      </c>
      <c r="I604" s="5">
        <v>250.02</v>
      </c>
      <c r="J604" t="s">
        <v>0</v>
      </c>
      <c r="K604" s="2">
        <v>42108</v>
      </c>
      <c r="L604" s="1">
        <v>6.2872533798217773</v>
      </c>
      <c r="M604" t="str">
        <f ca="1">IF(AND(Table1[[#This Row],[Age]]&gt;17,Table1[[#This Row],[Age]]&lt;76),"1","0")</f>
        <v>0</v>
      </c>
      <c r="N604">
        <f>1</f>
        <v>1</v>
      </c>
      <c r="O604">
        <f>IF(Table1[[#This Row],[Labdate]]="",0,IF(Table1[[#This Row],[Labvalue]]="",0,1))</f>
        <v>1</v>
      </c>
      <c r="P604">
        <f>IF(YEAR(Table1[[#This Row],[Labdate]]) = 2015,1,0)</f>
        <v>1</v>
      </c>
      <c r="Q604">
        <f>IF(SUM(Table1[[#This Row],[test completed]],Table1[[#This Row],[Year 2015]])=2,1,0)</f>
        <v>1</v>
      </c>
      <c r="R604">
        <f>IF(Table1[[#This Row],[Labvalue]]&lt;8,1,0)</f>
        <v>1</v>
      </c>
      <c r="S604">
        <f>IF(SUM(Table1[[#This Row],[Tested in 2015]],Table1[[#This Row],[Less than 8.0]])=2,1,0)</f>
        <v>1</v>
      </c>
    </row>
    <row r="605" spans="1:19" x14ac:dyDescent="0.2">
      <c r="A605">
        <v>9</v>
      </c>
      <c r="B605" t="s">
        <v>3</v>
      </c>
      <c r="C605" s="2">
        <v>40268</v>
      </c>
      <c r="D605" s="3">
        <f t="shared" ca="1" si="9"/>
        <v>13</v>
      </c>
      <c r="E605">
        <v>4</v>
      </c>
      <c r="F605">
        <v>3</v>
      </c>
      <c r="G605">
        <v>1</v>
      </c>
      <c r="H605" t="s">
        <v>1</v>
      </c>
      <c r="I605" s="5">
        <v>250.02</v>
      </c>
      <c r="J605" t="s">
        <v>0</v>
      </c>
      <c r="K605" s="2">
        <v>42078</v>
      </c>
      <c r="L605" s="1">
        <v>8.7524299621582031</v>
      </c>
      <c r="M605" t="str">
        <f ca="1">IF(AND(Table1[[#This Row],[Age]]&gt;17,Table1[[#This Row],[Age]]&lt;76),"1","0")</f>
        <v>0</v>
      </c>
      <c r="N605">
        <f>1</f>
        <v>1</v>
      </c>
      <c r="O605">
        <f>IF(Table1[[#This Row],[Labdate]]="",0,IF(Table1[[#This Row],[Labvalue]]="",0,1))</f>
        <v>1</v>
      </c>
      <c r="P605">
        <f>IF(YEAR(Table1[[#This Row],[Labdate]]) = 2015,1,0)</f>
        <v>1</v>
      </c>
      <c r="Q605">
        <f>IF(SUM(Table1[[#This Row],[test completed]],Table1[[#This Row],[Year 2015]])=2,1,0)</f>
        <v>1</v>
      </c>
      <c r="R605">
        <f>IF(Table1[[#This Row],[Labvalue]]&lt;8,1,0)</f>
        <v>0</v>
      </c>
      <c r="S605">
        <f>IF(SUM(Table1[[#This Row],[Tested in 2015]],Table1[[#This Row],[Less than 8.0]])=2,1,0)</f>
        <v>0</v>
      </c>
    </row>
    <row r="606" spans="1:19" x14ac:dyDescent="0.2">
      <c r="A606">
        <v>19</v>
      </c>
      <c r="B606" t="s">
        <v>2</v>
      </c>
      <c r="C606" s="2">
        <v>17394</v>
      </c>
      <c r="D606" s="3">
        <f t="shared" ca="1" si="9"/>
        <v>75</v>
      </c>
      <c r="E606">
        <v>4</v>
      </c>
      <c r="F606">
        <v>3</v>
      </c>
      <c r="G606">
        <v>3</v>
      </c>
      <c r="H606" t="s">
        <v>4</v>
      </c>
      <c r="I606" s="5">
        <v>250.02</v>
      </c>
      <c r="J606" t="s">
        <v>0</v>
      </c>
      <c r="K606" s="2">
        <v>42057</v>
      </c>
      <c r="L606" s="1">
        <v>9.3474330902099609</v>
      </c>
      <c r="M606" t="str">
        <f ca="1">IF(AND(Table1[[#This Row],[Age]]&gt;17,Table1[[#This Row],[Age]]&lt;76),"1","0")</f>
        <v>1</v>
      </c>
      <c r="N606">
        <f>1</f>
        <v>1</v>
      </c>
      <c r="O606">
        <f>IF(Table1[[#This Row],[Labdate]]="",0,IF(Table1[[#This Row],[Labvalue]]="",0,1))</f>
        <v>1</v>
      </c>
      <c r="P606">
        <f>IF(YEAR(Table1[[#This Row],[Labdate]]) = 2015,1,0)</f>
        <v>1</v>
      </c>
      <c r="Q606">
        <f>IF(SUM(Table1[[#This Row],[test completed]],Table1[[#This Row],[Year 2015]])=2,1,0)</f>
        <v>1</v>
      </c>
      <c r="R606">
        <f>IF(Table1[[#This Row],[Labvalue]]&lt;8,1,0)</f>
        <v>0</v>
      </c>
      <c r="S606">
        <f>IF(SUM(Table1[[#This Row],[Tested in 2015]],Table1[[#This Row],[Less than 8.0]])=2,1,0)</f>
        <v>0</v>
      </c>
    </row>
    <row r="607" spans="1:19" x14ac:dyDescent="0.2">
      <c r="A607">
        <v>28</v>
      </c>
      <c r="B607" t="s">
        <v>2</v>
      </c>
      <c r="C607" s="2">
        <v>15892</v>
      </c>
      <c r="D607" s="3">
        <f t="shared" ca="1" si="9"/>
        <v>79</v>
      </c>
      <c r="E607">
        <v>4</v>
      </c>
      <c r="F607">
        <v>3</v>
      </c>
      <c r="G607">
        <v>1</v>
      </c>
      <c r="H607" t="s">
        <v>1</v>
      </c>
      <c r="I607" s="5">
        <v>250.02</v>
      </c>
      <c r="J607" t="s">
        <v>0</v>
      </c>
      <c r="K607" s="2">
        <v>41746</v>
      </c>
      <c r="L607" s="1">
        <v>6.5243306159973145</v>
      </c>
      <c r="M607" t="str">
        <f ca="1">IF(AND(Table1[[#This Row],[Age]]&gt;17,Table1[[#This Row],[Age]]&lt;76),"1","0")</f>
        <v>0</v>
      </c>
      <c r="N607">
        <f>1</f>
        <v>1</v>
      </c>
      <c r="O607">
        <f>IF(Table1[[#This Row],[Labdate]]="",0,IF(Table1[[#This Row],[Labvalue]]="",0,1))</f>
        <v>1</v>
      </c>
      <c r="P607">
        <f>IF(YEAR(Table1[[#This Row],[Labdate]]) = 2015,1,0)</f>
        <v>0</v>
      </c>
      <c r="Q607">
        <f>IF(SUM(Table1[[#This Row],[test completed]],Table1[[#This Row],[Year 2015]])=2,1,0)</f>
        <v>0</v>
      </c>
      <c r="R607">
        <f>IF(Table1[[#This Row],[Labvalue]]&lt;8,1,0)</f>
        <v>1</v>
      </c>
      <c r="S607">
        <f>IF(SUM(Table1[[#This Row],[Tested in 2015]],Table1[[#This Row],[Less than 8.0]])=2,1,0)</f>
        <v>0</v>
      </c>
    </row>
    <row r="608" spans="1:19" x14ac:dyDescent="0.2">
      <c r="A608">
        <v>34</v>
      </c>
      <c r="B608" t="s">
        <v>2</v>
      </c>
      <c r="C608" s="2">
        <v>14270</v>
      </c>
      <c r="D608" s="3">
        <f t="shared" ca="1" si="9"/>
        <v>84</v>
      </c>
      <c r="E608">
        <v>4</v>
      </c>
      <c r="F608">
        <v>3</v>
      </c>
      <c r="G608">
        <v>1</v>
      </c>
      <c r="H608" t="s">
        <v>1</v>
      </c>
      <c r="I608" s="5">
        <v>250.91</v>
      </c>
      <c r="J608" t="s">
        <v>0</v>
      </c>
      <c r="K608" s="2">
        <v>41866</v>
      </c>
      <c r="L608" s="1">
        <v>5.7</v>
      </c>
      <c r="M608" t="str">
        <f ca="1">IF(AND(Table1[[#This Row],[Age]]&gt;17,Table1[[#This Row],[Age]]&lt;76),"1","0")</f>
        <v>0</v>
      </c>
      <c r="N608">
        <f>1</f>
        <v>1</v>
      </c>
      <c r="O608">
        <f>IF(Table1[[#This Row],[Labdate]]="",0,IF(Table1[[#This Row],[Labvalue]]="",0,1))</f>
        <v>1</v>
      </c>
      <c r="P608">
        <f>IF(YEAR(Table1[[#This Row],[Labdate]]) = 2015,1,0)</f>
        <v>0</v>
      </c>
      <c r="Q608">
        <f>IF(SUM(Table1[[#This Row],[test completed]],Table1[[#This Row],[Year 2015]])=2,1,0)</f>
        <v>0</v>
      </c>
      <c r="R608">
        <f>IF(Table1[[#This Row],[Labvalue]]&lt;8,1,0)</f>
        <v>1</v>
      </c>
      <c r="S608">
        <f>IF(SUM(Table1[[#This Row],[Tested in 2015]],Table1[[#This Row],[Less than 8.0]])=2,1,0)</f>
        <v>0</v>
      </c>
    </row>
    <row r="609" spans="1:19" x14ac:dyDescent="0.2">
      <c r="A609">
        <v>40</v>
      </c>
      <c r="B609" t="s">
        <v>2</v>
      </c>
      <c r="C609" s="2">
        <v>21028</v>
      </c>
      <c r="D609" s="3">
        <f t="shared" ca="1" si="9"/>
        <v>65</v>
      </c>
      <c r="E609">
        <v>4</v>
      </c>
      <c r="F609">
        <v>3</v>
      </c>
      <c r="G609">
        <v>1</v>
      </c>
      <c r="H609" t="s">
        <v>1</v>
      </c>
      <c r="I609" s="5">
        <v>250.02</v>
      </c>
      <c r="J609" t="s">
        <v>0</v>
      </c>
      <c r="K609" s="2">
        <v>42050</v>
      </c>
      <c r="L609" s="1">
        <v>8.4918270111083984</v>
      </c>
      <c r="M609" t="str">
        <f ca="1">IF(AND(Table1[[#This Row],[Age]]&gt;17,Table1[[#This Row],[Age]]&lt;76),"1","0")</f>
        <v>1</v>
      </c>
      <c r="N609">
        <f>1</f>
        <v>1</v>
      </c>
      <c r="O609">
        <f>IF(Table1[[#This Row],[Labdate]]="",0,IF(Table1[[#This Row],[Labvalue]]="",0,1))</f>
        <v>1</v>
      </c>
      <c r="P609">
        <f>IF(YEAR(Table1[[#This Row],[Labdate]]) = 2015,1,0)</f>
        <v>1</v>
      </c>
      <c r="Q609">
        <f>IF(SUM(Table1[[#This Row],[test completed]],Table1[[#This Row],[Year 2015]])=2,1,0)</f>
        <v>1</v>
      </c>
      <c r="R609">
        <f>IF(Table1[[#This Row],[Labvalue]]&lt;8,1,0)</f>
        <v>0</v>
      </c>
      <c r="S609">
        <f>IF(SUM(Table1[[#This Row],[Tested in 2015]],Table1[[#This Row],[Less than 8.0]])=2,1,0)</f>
        <v>0</v>
      </c>
    </row>
    <row r="610" spans="1:19" x14ac:dyDescent="0.2">
      <c r="A610">
        <v>49</v>
      </c>
      <c r="B610" t="s">
        <v>2</v>
      </c>
      <c r="C610" s="2">
        <v>11277</v>
      </c>
      <c r="D610" s="3">
        <f t="shared" ca="1" si="9"/>
        <v>92</v>
      </c>
      <c r="E610">
        <v>4</v>
      </c>
      <c r="F610">
        <v>3</v>
      </c>
      <c r="G610">
        <v>1</v>
      </c>
      <c r="H610" t="s">
        <v>1</v>
      </c>
      <c r="I610" s="5">
        <v>250.73</v>
      </c>
      <c r="J610" t="s">
        <v>0</v>
      </c>
      <c r="K610" s="2">
        <v>41712</v>
      </c>
      <c r="L610" s="1">
        <v>9.0035934448242188</v>
      </c>
      <c r="M610" t="str">
        <f ca="1">IF(AND(Table1[[#This Row],[Age]]&gt;17,Table1[[#This Row],[Age]]&lt;76),"1","0")</f>
        <v>0</v>
      </c>
      <c r="N610">
        <f>1</f>
        <v>1</v>
      </c>
      <c r="O610">
        <f>IF(Table1[[#This Row],[Labdate]]="",0,IF(Table1[[#This Row],[Labvalue]]="",0,1))</f>
        <v>1</v>
      </c>
      <c r="P610">
        <f>IF(YEAR(Table1[[#This Row],[Labdate]]) = 2015,1,0)</f>
        <v>0</v>
      </c>
      <c r="Q610">
        <f>IF(SUM(Table1[[#This Row],[test completed]],Table1[[#This Row],[Year 2015]])=2,1,0)</f>
        <v>0</v>
      </c>
      <c r="R610">
        <f>IF(Table1[[#This Row],[Labvalue]]&lt;8,1,0)</f>
        <v>0</v>
      </c>
      <c r="S610">
        <f>IF(SUM(Table1[[#This Row],[Tested in 2015]],Table1[[#This Row],[Less than 8.0]])=2,1,0)</f>
        <v>0</v>
      </c>
    </row>
    <row r="611" spans="1:19" x14ac:dyDescent="0.2">
      <c r="A611">
        <v>65</v>
      </c>
      <c r="B611" t="s">
        <v>2</v>
      </c>
      <c r="C611" s="2">
        <v>34325</v>
      </c>
      <c r="D611" s="3">
        <f t="shared" ca="1" si="9"/>
        <v>29</v>
      </c>
      <c r="E611">
        <v>4</v>
      </c>
      <c r="F611">
        <v>3</v>
      </c>
      <c r="G611">
        <v>1</v>
      </c>
      <c r="H611" t="s">
        <v>1</v>
      </c>
      <c r="I611" s="5">
        <v>250.02</v>
      </c>
      <c r="J611" t="s">
        <v>0</v>
      </c>
      <c r="K611" s="2">
        <v>42214</v>
      </c>
      <c r="L611" s="1">
        <v>8.6654186248779297</v>
      </c>
      <c r="M611" t="str">
        <f ca="1">IF(AND(Table1[[#This Row],[Age]]&gt;17,Table1[[#This Row],[Age]]&lt;76),"1","0")</f>
        <v>1</v>
      </c>
      <c r="N611">
        <f>1</f>
        <v>1</v>
      </c>
      <c r="O611">
        <f>IF(Table1[[#This Row],[Labdate]]="",0,IF(Table1[[#This Row],[Labvalue]]="",0,1))</f>
        <v>1</v>
      </c>
      <c r="P611">
        <f>IF(YEAR(Table1[[#This Row],[Labdate]]) = 2015,1,0)</f>
        <v>1</v>
      </c>
      <c r="Q611">
        <f>IF(SUM(Table1[[#This Row],[test completed]],Table1[[#This Row],[Year 2015]])=2,1,0)</f>
        <v>1</v>
      </c>
      <c r="R611">
        <f>IF(Table1[[#This Row],[Labvalue]]&lt;8,1,0)</f>
        <v>0</v>
      </c>
      <c r="S611">
        <f>IF(SUM(Table1[[#This Row],[Tested in 2015]],Table1[[#This Row],[Less than 8.0]])=2,1,0)</f>
        <v>0</v>
      </c>
    </row>
    <row r="612" spans="1:19" x14ac:dyDescent="0.2">
      <c r="A612">
        <v>76</v>
      </c>
      <c r="B612" t="s">
        <v>2</v>
      </c>
      <c r="C612" s="2">
        <v>34706</v>
      </c>
      <c r="D612" s="3">
        <f t="shared" ca="1" si="9"/>
        <v>28</v>
      </c>
      <c r="E612">
        <v>4</v>
      </c>
      <c r="F612">
        <v>3</v>
      </c>
      <c r="G612">
        <v>1</v>
      </c>
      <c r="H612" t="s">
        <v>1</v>
      </c>
      <c r="I612" s="5">
        <v>250.02</v>
      </c>
      <c r="J612" t="s">
        <v>0</v>
      </c>
      <c r="K612" s="2">
        <v>41972</v>
      </c>
      <c r="L612" s="1">
        <v>8.1128826141357422</v>
      </c>
      <c r="M612" t="str">
        <f ca="1">IF(AND(Table1[[#This Row],[Age]]&gt;17,Table1[[#This Row],[Age]]&lt;76),"1","0")</f>
        <v>1</v>
      </c>
      <c r="N612">
        <f>1</f>
        <v>1</v>
      </c>
      <c r="O612">
        <f>IF(Table1[[#This Row],[Labdate]]="",0,IF(Table1[[#This Row],[Labvalue]]="",0,1))</f>
        <v>1</v>
      </c>
      <c r="P612">
        <f>IF(YEAR(Table1[[#This Row],[Labdate]]) = 2015,1,0)</f>
        <v>0</v>
      </c>
      <c r="Q612">
        <f>IF(SUM(Table1[[#This Row],[test completed]],Table1[[#This Row],[Year 2015]])=2,1,0)</f>
        <v>0</v>
      </c>
      <c r="R612">
        <f>IF(Table1[[#This Row],[Labvalue]]&lt;8,1,0)</f>
        <v>0</v>
      </c>
      <c r="S612">
        <f>IF(SUM(Table1[[#This Row],[Tested in 2015]],Table1[[#This Row],[Less than 8.0]])=2,1,0)</f>
        <v>0</v>
      </c>
    </row>
    <row r="613" spans="1:19" x14ac:dyDescent="0.2">
      <c r="A613">
        <v>94</v>
      </c>
      <c r="B613" t="s">
        <v>3</v>
      </c>
      <c r="C613" s="2">
        <v>20975</v>
      </c>
      <c r="D613" s="3">
        <f t="shared" ca="1" si="9"/>
        <v>66</v>
      </c>
      <c r="E613">
        <v>4</v>
      </c>
      <c r="F613">
        <v>3</v>
      </c>
      <c r="G613">
        <v>1</v>
      </c>
      <c r="H613" t="s">
        <v>1</v>
      </c>
      <c r="I613" s="5">
        <v>250.02</v>
      </c>
      <c r="J613" t="s">
        <v>0</v>
      </c>
      <c r="K613" s="2">
        <v>42337</v>
      </c>
      <c r="L613" s="1">
        <v>9.8001375198364258</v>
      </c>
      <c r="M613" t="str">
        <f ca="1">IF(AND(Table1[[#This Row],[Age]]&gt;17,Table1[[#This Row],[Age]]&lt;76),"1","0")</f>
        <v>1</v>
      </c>
      <c r="N613">
        <f>1</f>
        <v>1</v>
      </c>
      <c r="O613">
        <f>IF(Table1[[#This Row],[Labdate]]="",0,IF(Table1[[#This Row],[Labvalue]]="",0,1))</f>
        <v>1</v>
      </c>
      <c r="P613">
        <f>IF(YEAR(Table1[[#This Row],[Labdate]]) = 2015,1,0)</f>
        <v>1</v>
      </c>
      <c r="Q613">
        <f>IF(SUM(Table1[[#This Row],[test completed]],Table1[[#This Row],[Year 2015]])=2,1,0)</f>
        <v>1</v>
      </c>
      <c r="R613">
        <f>IF(Table1[[#This Row],[Labvalue]]&lt;8,1,0)</f>
        <v>0</v>
      </c>
      <c r="S613">
        <f>IF(SUM(Table1[[#This Row],[Tested in 2015]],Table1[[#This Row],[Less than 8.0]])=2,1,0)</f>
        <v>0</v>
      </c>
    </row>
    <row r="614" spans="1:19" x14ac:dyDescent="0.2">
      <c r="A614">
        <v>99</v>
      </c>
      <c r="B614" t="s">
        <v>2</v>
      </c>
      <c r="C614" s="2">
        <v>17296</v>
      </c>
      <c r="D614" s="3">
        <f t="shared" ca="1" si="9"/>
        <v>76</v>
      </c>
      <c r="E614">
        <v>4</v>
      </c>
      <c r="F614">
        <v>3</v>
      </c>
      <c r="G614">
        <v>1</v>
      </c>
      <c r="H614" t="s">
        <v>1</v>
      </c>
      <c r="I614" s="5">
        <v>250.02</v>
      </c>
      <c r="J614" t="s">
        <v>0</v>
      </c>
      <c r="K614" s="2">
        <v>42022</v>
      </c>
      <c r="L614" s="1">
        <v>8.6783323287963867</v>
      </c>
      <c r="M614" t="str">
        <f ca="1">IF(AND(Table1[[#This Row],[Age]]&gt;17,Table1[[#This Row],[Age]]&lt;76),"1","0")</f>
        <v>0</v>
      </c>
      <c r="N614">
        <f>1</f>
        <v>1</v>
      </c>
      <c r="O614">
        <f>IF(Table1[[#This Row],[Labdate]]="",0,IF(Table1[[#This Row],[Labvalue]]="",0,1))</f>
        <v>1</v>
      </c>
      <c r="P614">
        <f>IF(YEAR(Table1[[#This Row],[Labdate]]) = 2015,1,0)</f>
        <v>1</v>
      </c>
      <c r="Q614">
        <f>IF(SUM(Table1[[#This Row],[test completed]],Table1[[#This Row],[Year 2015]])=2,1,0)</f>
        <v>1</v>
      </c>
      <c r="R614">
        <f>IF(Table1[[#This Row],[Labvalue]]&lt;8,1,0)</f>
        <v>0</v>
      </c>
      <c r="S614">
        <f>IF(SUM(Table1[[#This Row],[Tested in 2015]],Table1[[#This Row],[Less than 8.0]])=2,1,0)</f>
        <v>0</v>
      </c>
    </row>
    <row r="615" spans="1:19" x14ac:dyDescent="0.2">
      <c r="A615">
        <v>109</v>
      </c>
      <c r="B615" t="s">
        <v>3</v>
      </c>
      <c r="C615" s="2">
        <v>39587</v>
      </c>
      <c r="D615" s="3">
        <f t="shared" ca="1" si="9"/>
        <v>15</v>
      </c>
      <c r="E615">
        <v>4</v>
      </c>
      <c r="F615">
        <v>3</v>
      </c>
      <c r="G615">
        <v>1</v>
      </c>
      <c r="H615" t="s">
        <v>1</v>
      </c>
      <c r="I615" s="5">
        <v>250.02</v>
      </c>
      <c r="J615" t="s">
        <v>0</v>
      </c>
      <c r="K615" s="2">
        <v>41783</v>
      </c>
      <c r="L615" s="1">
        <v>9.9118537902832031</v>
      </c>
      <c r="M615" t="str">
        <f ca="1">IF(AND(Table1[[#This Row],[Age]]&gt;17,Table1[[#This Row],[Age]]&lt;76),"1","0")</f>
        <v>0</v>
      </c>
      <c r="N615">
        <f>1</f>
        <v>1</v>
      </c>
      <c r="O615">
        <f>IF(Table1[[#This Row],[Labdate]]="",0,IF(Table1[[#This Row],[Labvalue]]="",0,1))</f>
        <v>1</v>
      </c>
      <c r="P615">
        <f>IF(YEAR(Table1[[#This Row],[Labdate]]) = 2015,1,0)</f>
        <v>0</v>
      </c>
      <c r="Q615">
        <f>IF(SUM(Table1[[#This Row],[test completed]],Table1[[#This Row],[Year 2015]])=2,1,0)</f>
        <v>0</v>
      </c>
      <c r="R615">
        <f>IF(Table1[[#This Row],[Labvalue]]&lt;8,1,0)</f>
        <v>0</v>
      </c>
      <c r="S615">
        <f>IF(SUM(Table1[[#This Row],[Tested in 2015]],Table1[[#This Row],[Less than 8.0]])=2,1,0)</f>
        <v>0</v>
      </c>
    </row>
    <row r="616" spans="1:19" x14ac:dyDescent="0.2">
      <c r="A616">
        <v>125</v>
      </c>
      <c r="B616" t="s">
        <v>2</v>
      </c>
      <c r="C616" s="2">
        <v>12696</v>
      </c>
      <c r="D616" s="3">
        <f t="shared" ca="1" si="9"/>
        <v>88</v>
      </c>
      <c r="E616">
        <v>4</v>
      </c>
      <c r="F616">
        <v>3</v>
      </c>
      <c r="G616">
        <v>1</v>
      </c>
      <c r="H616" t="s">
        <v>1</v>
      </c>
      <c r="I616" s="5">
        <v>250.02</v>
      </c>
      <c r="J616" t="s">
        <v>0</v>
      </c>
      <c r="K616" s="2">
        <v>41859</v>
      </c>
      <c r="L616" s="1">
        <v>9.5626306533813477</v>
      </c>
      <c r="M616" t="str">
        <f ca="1">IF(AND(Table1[[#This Row],[Age]]&gt;17,Table1[[#This Row],[Age]]&lt;76),"1","0")</f>
        <v>0</v>
      </c>
      <c r="N616">
        <f>1</f>
        <v>1</v>
      </c>
      <c r="O616">
        <f>IF(Table1[[#This Row],[Labdate]]="",0,IF(Table1[[#This Row],[Labvalue]]="",0,1))</f>
        <v>1</v>
      </c>
      <c r="P616">
        <f>IF(YEAR(Table1[[#This Row],[Labdate]]) = 2015,1,0)</f>
        <v>0</v>
      </c>
      <c r="Q616">
        <f>IF(SUM(Table1[[#This Row],[test completed]],Table1[[#This Row],[Year 2015]])=2,1,0)</f>
        <v>0</v>
      </c>
      <c r="R616">
        <f>IF(Table1[[#This Row],[Labvalue]]&lt;8,1,0)</f>
        <v>0</v>
      </c>
      <c r="S616">
        <f>IF(SUM(Table1[[#This Row],[Tested in 2015]],Table1[[#This Row],[Less than 8.0]])=2,1,0)</f>
        <v>0</v>
      </c>
    </row>
    <row r="617" spans="1:19" x14ac:dyDescent="0.2">
      <c r="A617">
        <v>155</v>
      </c>
      <c r="B617" t="s">
        <v>2</v>
      </c>
      <c r="C617" s="2">
        <v>23946</v>
      </c>
      <c r="D617" s="3">
        <f t="shared" ca="1" si="9"/>
        <v>57</v>
      </c>
      <c r="E617">
        <v>4</v>
      </c>
      <c r="F617">
        <v>3</v>
      </c>
      <c r="G617">
        <v>1</v>
      </c>
      <c r="H617" t="s">
        <v>1</v>
      </c>
      <c r="I617" s="5">
        <v>250.02</v>
      </c>
      <c r="J617" t="s">
        <v>0</v>
      </c>
      <c r="K617" s="2">
        <v>41772</v>
      </c>
      <c r="L617" s="1">
        <v>7.7093639373779297</v>
      </c>
      <c r="M617" t="str">
        <f ca="1">IF(AND(Table1[[#This Row],[Age]]&gt;17,Table1[[#This Row],[Age]]&lt;76),"1","0")</f>
        <v>1</v>
      </c>
      <c r="N617">
        <f>1</f>
        <v>1</v>
      </c>
      <c r="O617">
        <f>IF(Table1[[#This Row],[Labdate]]="",0,IF(Table1[[#This Row],[Labvalue]]="",0,1))</f>
        <v>1</v>
      </c>
      <c r="P617">
        <f>IF(YEAR(Table1[[#This Row],[Labdate]]) = 2015,1,0)</f>
        <v>0</v>
      </c>
      <c r="Q617">
        <f>IF(SUM(Table1[[#This Row],[test completed]],Table1[[#This Row],[Year 2015]])=2,1,0)</f>
        <v>0</v>
      </c>
      <c r="R617">
        <f>IF(Table1[[#This Row],[Labvalue]]&lt;8,1,0)</f>
        <v>1</v>
      </c>
      <c r="S617">
        <f>IF(SUM(Table1[[#This Row],[Tested in 2015]],Table1[[#This Row],[Less than 8.0]])=2,1,0)</f>
        <v>0</v>
      </c>
    </row>
    <row r="618" spans="1:19" x14ac:dyDescent="0.2">
      <c r="A618">
        <v>158</v>
      </c>
      <c r="B618" t="s">
        <v>2</v>
      </c>
      <c r="C618" s="2">
        <v>22085</v>
      </c>
      <c r="D618" s="3">
        <f t="shared" ca="1" si="9"/>
        <v>62</v>
      </c>
      <c r="E618">
        <v>4</v>
      </c>
      <c r="F618">
        <v>3</v>
      </c>
      <c r="G618">
        <v>1</v>
      </c>
      <c r="H618" t="s">
        <v>1</v>
      </c>
      <c r="I618" s="5">
        <v>250.02</v>
      </c>
      <c r="J618" t="s">
        <v>0</v>
      </c>
      <c r="K618" s="2">
        <v>41874</v>
      </c>
      <c r="L618" s="1">
        <v>8.6499862670898438</v>
      </c>
      <c r="M618" t="str">
        <f ca="1">IF(AND(Table1[[#This Row],[Age]]&gt;17,Table1[[#This Row],[Age]]&lt;76),"1","0")</f>
        <v>1</v>
      </c>
      <c r="N618">
        <f>1</f>
        <v>1</v>
      </c>
      <c r="O618">
        <f>IF(Table1[[#This Row],[Labdate]]="",0,IF(Table1[[#This Row],[Labvalue]]="",0,1))</f>
        <v>1</v>
      </c>
      <c r="P618">
        <f>IF(YEAR(Table1[[#This Row],[Labdate]]) = 2015,1,0)</f>
        <v>0</v>
      </c>
      <c r="Q618">
        <f>IF(SUM(Table1[[#This Row],[test completed]],Table1[[#This Row],[Year 2015]])=2,1,0)</f>
        <v>0</v>
      </c>
      <c r="R618">
        <f>IF(Table1[[#This Row],[Labvalue]]&lt;8,1,0)</f>
        <v>0</v>
      </c>
      <c r="S618">
        <f>IF(SUM(Table1[[#This Row],[Tested in 2015]],Table1[[#This Row],[Less than 8.0]])=2,1,0)</f>
        <v>0</v>
      </c>
    </row>
    <row r="619" spans="1:19" x14ac:dyDescent="0.2">
      <c r="A619">
        <v>179</v>
      </c>
      <c r="B619" t="s">
        <v>3</v>
      </c>
      <c r="C619" s="2">
        <v>37282</v>
      </c>
      <c r="D619" s="3">
        <f t="shared" ca="1" si="9"/>
        <v>21</v>
      </c>
      <c r="E619">
        <v>4</v>
      </c>
      <c r="F619">
        <v>3</v>
      </c>
      <c r="G619">
        <v>1</v>
      </c>
      <c r="H619" t="s">
        <v>1</v>
      </c>
      <c r="I619" s="5">
        <v>250.02</v>
      </c>
      <c r="J619" t="s">
        <v>0</v>
      </c>
      <c r="K619" s="2">
        <v>42159</v>
      </c>
      <c r="L619" s="1">
        <v>9.6344738006591797</v>
      </c>
      <c r="M619" t="str">
        <f ca="1">IF(AND(Table1[[#This Row],[Age]]&gt;17,Table1[[#This Row],[Age]]&lt;76),"1","0")</f>
        <v>1</v>
      </c>
      <c r="N619">
        <f>1</f>
        <v>1</v>
      </c>
      <c r="O619">
        <f>IF(Table1[[#This Row],[Labdate]]="",0,IF(Table1[[#This Row],[Labvalue]]="",0,1))</f>
        <v>1</v>
      </c>
      <c r="P619">
        <f>IF(YEAR(Table1[[#This Row],[Labdate]]) = 2015,1,0)</f>
        <v>1</v>
      </c>
      <c r="Q619">
        <f>IF(SUM(Table1[[#This Row],[test completed]],Table1[[#This Row],[Year 2015]])=2,1,0)</f>
        <v>1</v>
      </c>
      <c r="R619">
        <f>IF(Table1[[#This Row],[Labvalue]]&lt;8,1,0)</f>
        <v>0</v>
      </c>
      <c r="S619">
        <f>IF(SUM(Table1[[#This Row],[Tested in 2015]],Table1[[#This Row],[Less than 8.0]])=2,1,0)</f>
        <v>0</v>
      </c>
    </row>
    <row r="620" spans="1:19" x14ac:dyDescent="0.2">
      <c r="A620">
        <v>183</v>
      </c>
      <c r="B620" t="s">
        <v>2</v>
      </c>
      <c r="C620" s="2">
        <v>40284</v>
      </c>
      <c r="D620" s="3">
        <f t="shared" ca="1" si="9"/>
        <v>13</v>
      </c>
      <c r="E620">
        <v>4</v>
      </c>
      <c r="F620">
        <v>3</v>
      </c>
      <c r="G620">
        <v>1</v>
      </c>
      <c r="H620" t="s">
        <v>1</v>
      </c>
      <c r="I620" s="5">
        <v>250.02</v>
      </c>
      <c r="J620" t="s">
        <v>0</v>
      </c>
      <c r="K620" s="2">
        <v>42322</v>
      </c>
      <c r="L620" s="1">
        <v>9.3932056427001953</v>
      </c>
      <c r="M620" t="str">
        <f ca="1">IF(AND(Table1[[#This Row],[Age]]&gt;17,Table1[[#This Row],[Age]]&lt;76),"1","0")</f>
        <v>0</v>
      </c>
      <c r="N620">
        <f>1</f>
        <v>1</v>
      </c>
      <c r="O620">
        <f>IF(Table1[[#This Row],[Labdate]]="",0,IF(Table1[[#This Row],[Labvalue]]="",0,1))</f>
        <v>1</v>
      </c>
      <c r="P620">
        <f>IF(YEAR(Table1[[#This Row],[Labdate]]) = 2015,1,0)</f>
        <v>1</v>
      </c>
      <c r="Q620">
        <f>IF(SUM(Table1[[#This Row],[test completed]],Table1[[#This Row],[Year 2015]])=2,1,0)</f>
        <v>1</v>
      </c>
      <c r="R620">
        <f>IF(Table1[[#This Row],[Labvalue]]&lt;8,1,0)</f>
        <v>0</v>
      </c>
      <c r="S620">
        <f>IF(SUM(Table1[[#This Row],[Tested in 2015]],Table1[[#This Row],[Less than 8.0]])=2,1,0)</f>
        <v>0</v>
      </c>
    </row>
    <row r="621" spans="1:19" x14ac:dyDescent="0.2">
      <c r="A621">
        <v>189</v>
      </c>
      <c r="B621" t="s">
        <v>2</v>
      </c>
      <c r="C621" s="2">
        <v>18326</v>
      </c>
      <c r="D621" s="3">
        <f t="shared" ca="1" si="9"/>
        <v>73</v>
      </c>
      <c r="E621">
        <v>4</v>
      </c>
      <c r="F621">
        <v>3</v>
      </c>
      <c r="G621">
        <v>1</v>
      </c>
      <c r="H621" t="s">
        <v>1</v>
      </c>
      <c r="I621" s="5">
        <v>250.02</v>
      </c>
      <c r="J621" t="s">
        <v>0</v>
      </c>
      <c r="K621" s="2">
        <v>41740</v>
      </c>
      <c r="L621" s="1">
        <v>9.7684307098388672</v>
      </c>
      <c r="M621" t="str">
        <f ca="1">IF(AND(Table1[[#This Row],[Age]]&gt;17,Table1[[#This Row],[Age]]&lt;76),"1","0")</f>
        <v>1</v>
      </c>
      <c r="N621">
        <f>1</f>
        <v>1</v>
      </c>
      <c r="O621">
        <f>IF(Table1[[#This Row],[Labdate]]="",0,IF(Table1[[#This Row],[Labvalue]]="",0,1))</f>
        <v>1</v>
      </c>
      <c r="P621">
        <f>IF(YEAR(Table1[[#This Row],[Labdate]]) = 2015,1,0)</f>
        <v>0</v>
      </c>
      <c r="Q621">
        <f>IF(SUM(Table1[[#This Row],[test completed]],Table1[[#This Row],[Year 2015]])=2,1,0)</f>
        <v>0</v>
      </c>
      <c r="R621">
        <f>IF(Table1[[#This Row],[Labvalue]]&lt;8,1,0)</f>
        <v>0</v>
      </c>
      <c r="S621">
        <f>IF(SUM(Table1[[#This Row],[Tested in 2015]],Table1[[#This Row],[Less than 8.0]])=2,1,0)</f>
        <v>0</v>
      </c>
    </row>
    <row r="622" spans="1:19" x14ac:dyDescent="0.2">
      <c r="A622">
        <v>195</v>
      </c>
      <c r="B622" t="s">
        <v>2</v>
      </c>
      <c r="C622" s="2">
        <v>14476</v>
      </c>
      <c r="D622" s="3">
        <f t="shared" ca="1" si="9"/>
        <v>83</v>
      </c>
      <c r="E622">
        <v>4</v>
      </c>
      <c r="F622">
        <v>3</v>
      </c>
      <c r="G622">
        <v>1</v>
      </c>
      <c r="H622" t="s">
        <v>1</v>
      </c>
      <c r="I622" s="5">
        <v>250.91</v>
      </c>
      <c r="J622" t="s">
        <v>0</v>
      </c>
      <c r="K622" s="2">
        <v>41993</v>
      </c>
      <c r="L622" s="1">
        <v>5.8</v>
      </c>
      <c r="M622" t="str">
        <f ca="1">IF(AND(Table1[[#This Row],[Age]]&gt;17,Table1[[#This Row],[Age]]&lt;76),"1","0")</f>
        <v>0</v>
      </c>
      <c r="N622">
        <f>1</f>
        <v>1</v>
      </c>
      <c r="O622">
        <f>IF(Table1[[#This Row],[Labdate]]="",0,IF(Table1[[#This Row],[Labvalue]]="",0,1))</f>
        <v>1</v>
      </c>
      <c r="P622">
        <f>IF(YEAR(Table1[[#This Row],[Labdate]]) = 2015,1,0)</f>
        <v>0</v>
      </c>
      <c r="Q622">
        <f>IF(SUM(Table1[[#This Row],[test completed]],Table1[[#This Row],[Year 2015]])=2,1,0)</f>
        <v>0</v>
      </c>
      <c r="R622">
        <f>IF(Table1[[#This Row],[Labvalue]]&lt;8,1,0)</f>
        <v>1</v>
      </c>
      <c r="S622">
        <f>IF(SUM(Table1[[#This Row],[Tested in 2015]],Table1[[#This Row],[Less than 8.0]])=2,1,0)</f>
        <v>0</v>
      </c>
    </row>
    <row r="623" spans="1:19" x14ac:dyDescent="0.2">
      <c r="A623">
        <v>197</v>
      </c>
      <c r="B623" t="s">
        <v>2</v>
      </c>
      <c r="C623" s="2">
        <v>30240</v>
      </c>
      <c r="D623" s="3">
        <f t="shared" ca="1" si="9"/>
        <v>40</v>
      </c>
      <c r="E623">
        <v>4</v>
      </c>
      <c r="F623">
        <v>3</v>
      </c>
      <c r="G623">
        <v>3</v>
      </c>
      <c r="H623" t="s">
        <v>4</v>
      </c>
      <c r="I623" s="5">
        <v>250.02</v>
      </c>
      <c r="J623" t="s">
        <v>0</v>
      </c>
      <c r="K623" s="2">
        <v>42065</v>
      </c>
      <c r="L623" s="1">
        <v>6.6870508193969727</v>
      </c>
      <c r="M623" t="str">
        <f ca="1">IF(AND(Table1[[#This Row],[Age]]&gt;17,Table1[[#This Row],[Age]]&lt;76),"1","0")</f>
        <v>1</v>
      </c>
      <c r="N623">
        <f>1</f>
        <v>1</v>
      </c>
      <c r="O623">
        <f>IF(Table1[[#This Row],[Labdate]]="",0,IF(Table1[[#This Row],[Labvalue]]="",0,1))</f>
        <v>1</v>
      </c>
      <c r="P623">
        <f>IF(YEAR(Table1[[#This Row],[Labdate]]) = 2015,1,0)</f>
        <v>1</v>
      </c>
      <c r="Q623">
        <f>IF(SUM(Table1[[#This Row],[test completed]],Table1[[#This Row],[Year 2015]])=2,1,0)</f>
        <v>1</v>
      </c>
      <c r="R623">
        <f>IF(Table1[[#This Row],[Labvalue]]&lt;8,1,0)</f>
        <v>1</v>
      </c>
      <c r="S623">
        <f>IF(SUM(Table1[[#This Row],[Tested in 2015]],Table1[[#This Row],[Less than 8.0]])=2,1,0)</f>
        <v>1</v>
      </c>
    </row>
    <row r="624" spans="1:19" x14ac:dyDescent="0.2">
      <c r="A624">
        <v>198</v>
      </c>
      <c r="B624" t="s">
        <v>2</v>
      </c>
      <c r="C624" s="2">
        <v>13753</v>
      </c>
      <c r="D624" s="3">
        <f t="shared" ca="1" si="9"/>
        <v>85</v>
      </c>
      <c r="E624">
        <v>4</v>
      </c>
      <c r="F624">
        <v>3</v>
      </c>
      <c r="G624">
        <v>1</v>
      </c>
      <c r="H624" t="s">
        <v>1</v>
      </c>
      <c r="I624" s="5">
        <v>250.02</v>
      </c>
      <c r="J624" t="s">
        <v>0</v>
      </c>
      <c r="K624" s="2">
        <v>41770</v>
      </c>
      <c r="L624" s="1">
        <v>6.916557788848877</v>
      </c>
      <c r="M624" t="str">
        <f ca="1">IF(AND(Table1[[#This Row],[Age]]&gt;17,Table1[[#This Row],[Age]]&lt;76),"1","0")</f>
        <v>0</v>
      </c>
      <c r="N624">
        <f>1</f>
        <v>1</v>
      </c>
      <c r="O624">
        <f>IF(Table1[[#This Row],[Labdate]]="",0,IF(Table1[[#This Row],[Labvalue]]="",0,1))</f>
        <v>1</v>
      </c>
      <c r="P624">
        <f>IF(YEAR(Table1[[#This Row],[Labdate]]) = 2015,1,0)</f>
        <v>0</v>
      </c>
      <c r="Q624">
        <f>IF(SUM(Table1[[#This Row],[test completed]],Table1[[#This Row],[Year 2015]])=2,1,0)</f>
        <v>0</v>
      </c>
      <c r="R624">
        <f>IF(Table1[[#This Row],[Labvalue]]&lt;8,1,0)</f>
        <v>1</v>
      </c>
      <c r="S624">
        <f>IF(SUM(Table1[[#This Row],[Tested in 2015]],Table1[[#This Row],[Less than 8.0]])=2,1,0)</f>
        <v>0</v>
      </c>
    </row>
    <row r="625" spans="1:19" x14ac:dyDescent="0.2">
      <c r="A625">
        <v>208</v>
      </c>
      <c r="B625" t="s">
        <v>2</v>
      </c>
      <c r="C625" s="2">
        <v>38599</v>
      </c>
      <c r="D625" s="3">
        <f t="shared" ca="1" si="9"/>
        <v>17</v>
      </c>
      <c r="E625">
        <v>4</v>
      </c>
      <c r="F625">
        <v>3</v>
      </c>
      <c r="G625">
        <v>7</v>
      </c>
      <c r="H625" t="s">
        <v>8</v>
      </c>
      <c r="I625" s="5">
        <v>250.02</v>
      </c>
      <c r="J625" t="s">
        <v>0</v>
      </c>
      <c r="K625" s="2"/>
      <c r="L625" s="1"/>
      <c r="M625" t="str">
        <f ca="1">IF(AND(Table1[[#This Row],[Age]]&gt;17,Table1[[#This Row],[Age]]&lt;76),"1","0")</f>
        <v>0</v>
      </c>
      <c r="N625">
        <f>1</f>
        <v>1</v>
      </c>
      <c r="O625">
        <f>IF(Table1[[#This Row],[Labdate]]="",0,IF(Table1[[#This Row],[Labvalue]]="",0,1))</f>
        <v>0</v>
      </c>
      <c r="P625">
        <f>IF(YEAR(Table1[[#This Row],[Labdate]]) = 2015,1,0)</f>
        <v>0</v>
      </c>
      <c r="Q625">
        <f>IF(SUM(Table1[[#This Row],[test completed]],Table1[[#This Row],[Year 2015]])=2,1,0)</f>
        <v>0</v>
      </c>
      <c r="R625">
        <f>IF(Table1[[#This Row],[Labvalue]]&lt;8,1,0)</f>
        <v>1</v>
      </c>
      <c r="S625">
        <f>IF(SUM(Table1[[#This Row],[Tested in 2015]],Table1[[#This Row],[Less than 8.0]])=2,1,0)</f>
        <v>0</v>
      </c>
    </row>
    <row r="626" spans="1:19" x14ac:dyDescent="0.2">
      <c r="A626">
        <v>212</v>
      </c>
      <c r="B626" t="s">
        <v>2</v>
      </c>
      <c r="C626" s="2">
        <v>9409</v>
      </c>
      <c r="D626" s="3">
        <f t="shared" ca="1" si="9"/>
        <v>97</v>
      </c>
      <c r="E626">
        <v>4</v>
      </c>
      <c r="F626">
        <v>3</v>
      </c>
      <c r="G626">
        <v>1</v>
      </c>
      <c r="H626" t="s">
        <v>1</v>
      </c>
      <c r="I626" s="5">
        <v>250.73</v>
      </c>
      <c r="J626" t="s">
        <v>0</v>
      </c>
      <c r="K626" s="2">
        <v>41833</v>
      </c>
      <c r="L626" s="1">
        <v>9.2392482757568359</v>
      </c>
      <c r="M626" t="str">
        <f ca="1">IF(AND(Table1[[#This Row],[Age]]&gt;17,Table1[[#This Row],[Age]]&lt;76),"1","0")</f>
        <v>0</v>
      </c>
      <c r="N626">
        <f>1</f>
        <v>1</v>
      </c>
      <c r="O626">
        <f>IF(Table1[[#This Row],[Labdate]]="",0,IF(Table1[[#This Row],[Labvalue]]="",0,1))</f>
        <v>1</v>
      </c>
      <c r="P626">
        <f>IF(YEAR(Table1[[#This Row],[Labdate]]) = 2015,1,0)</f>
        <v>0</v>
      </c>
      <c r="Q626">
        <f>IF(SUM(Table1[[#This Row],[test completed]],Table1[[#This Row],[Year 2015]])=2,1,0)</f>
        <v>0</v>
      </c>
      <c r="R626">
        <f>IF(Table1[[#This Row],[Labvalue]]&lt;8,1,0)</f>
        <v>0</v>
      </c>
      <c r="S626">
        <f>IF(SUM(Table1[[#This Row],[Tested in 2015]],Table1[[#This Row],[Less than 8.0]])=2,1,0)</f>
        <v>0</v>
      </c>
    </row>
    <row r="627" spans="1:19" x14ac:dyDescent="0.2">
      <c r="A627">
        <v>215</v>
      </c>
      <c r="B627" t="s">
        <v>3</v>
      </c>
      <c r="C627" s="2">
        <v>36224</v>
      </c>
      <c r="D627" s="3">
        <f t="shared" ca="1" si="9"/>
        <v>24</v>
      </c>
      <c r="E627">
        <v>4</v>
      </c>
      <c r="F627">
        <v>3</v>
      </c>
      <c r="G627">
        <v>1</v>
      </c>
      <c r="H627" t="s">
        <v>1</v>
      </c>
      <c r="I627" s="5">
        <v>250.02</v>
      </c>
      <c r="J627" t="s">
        <v>0</v>
      </c>
      <c r="K627" s="2">
        <v>42003</v>
      </c>
      <c r="L627" s="1">
        <v>9.3853015899658203</v>
      </c>
      <c r="M627" t="str">
        <f ca="1">IF(AND(Table1[[#This Row],[Age]]&gt;17,Table1[[#This Row],[Age]]&lt;76),"1","0")</f>
        <v>1</v>
      </c>
      <c r="N627">
        <f>1</f>
        <v>1</v>
      </c>
      <c r="O627">
        <f>IF(Table1[[#This Row],[Labdate]]="",0,IF(Table1[[#This Row],[Labvalue]]="",0,1))</f>
        <v>1</v>
      </c>
      <c r="P627">
        <f>IF(YEAR(Table1[[#This Row],[Labdate]]) = 2015,1,0)</f>
        <v>0</v>
      </c>
      <c r="Q627">
        <f>IF(SUM(Table1[[#This Row],[test completed]],Table1[[#This Row],[Year 2015]])=2,1,0)</f>
        <v>0</v>
      </c>
      <c r="R627">
        <f>IF(Table1[[#This Row],[Labvalue]]&lt;8,1,0)</f>
        <v>0</v>
      </c>
      <c r="S627">
        <f>IF(SUM(Table1[[#This Row],[Tested in 2015]],Table1[[#This Row],[Less than 8.0]])=2,1,0)</f>
        <v>0</v>
      </c>
    </row>
    <row r="628" spans="1:19" x14ac:dyDescent="0.2">
      <c r="A628">
        <v>228</v>
      </c>
      <c r="B628" t="s">
        <v>3</v>
      </c>
      <c r="C628" s="2">
        <v>35486</v>
      </c>
      <c r="D628" s="3">
        <f t="shared" ca="1" si="9"/>
        <v>26</v>
      </c>
      <c r="E628">
        <v>4</v>
      </c>
      <c r="F628">
        <v>3</v>
      </c>
      <c r="G628">
        <v>1</v>
      </c>
      <c r="H628" t="s">
        <v>1</v>
      </c>
      <c r="I628" s="5">
        <v>250.02</v>
      </c>
      <c r="J628" t="s">
        <v>0</v>
      </c>
      <c r="K628" s="2">
        <v>42359</v>
      </c>
      <c r="L628" s="1">
        <v>6.1315226554870605</v>
      </c>
      <c r="M628" t="str">
        <f ca="1">IF(AND(Table1[[#This Row],[Age]]&gt;17,Table1[[#This Row],[Age]]&lt;76),"1","0")</f>
        <v>1</v>
      </c>
      <c r="N628">
        <f>1</f>
        <v>1</v>
      </c>
      <c r="O628">
        <f>IF(Table1[[#This Row],[Labdate]]="",0,IF(Table1[[#This Row],[Labvalue]]="",0,1))</f>
        <v>1</v>
      </c>
      <c r="P628">
        <f>IF(YEAR(Table1[[#This Row],[Labdate]]) = 2015,1,0)</f>
        <v>1</v>
      </c>
      <c r="Q628">
        <f>IF(SUM(Table1[[#This Row],[test completed]],Table1[[#This Row],[Year 2015]])=2,1,0)</f>
        <v>1</v>
      </c>
      <c r="R628">
        <f>IF(Table1[[#This Row],[Labvalue]]&lt;8,1,0)</f>
        <v>1</v>
      </c>
      <c r="S628">
        <f>IF(SUM(Table1[[#This Row],[Tested in 2015]],Table1[[#This Row],[Less than 8.0]])=2,1,0)</f>
        <v>1</v>
      </c>
    </row>
    <row r="629" spans="1:19" x14ac:dyDescent="0.2">
      <c r="A629">
        <v>242</v>
      </c>
      <c r="B629" t="s">
        <v>3</v>
      </c>
      <c r="C629" s="2">
        <v>37466</v>
      </c>
      <c r="D629" s="3">
        <f t="shared" ca="1" si="9"/>
        <v>20</v>
      </c>
      <c r="E629">
        <v>4</v>
      </c>
      <c r="F629">
        <v>3</v>
      </c>
      <c r="G629">
        <v>1</v>
      </c>
      <c r="H629" t="s">
        <v>1</v>
      </c>
      <c r="I629" s="5">
        <v>250.02</v>
      </c>
      <c r="J629" t="s">
        <v>0</v>
      </c>
      <c r="K629" s="2">
        <v>42172</v>
      </c>
      <c r="L629" s="1">
        <v>6.703071117401123</v>
      </c>
      <c r="M629" t="str">
        <f ca="1">IF(AND(Table1[[#This Row],[Age]]&gt;17,Table1[[#This Row],[Age]]&lt;76),"1","0")</f>
        <v>1</v>
      </c>
      <c r="N629">
        <f>1</f>
        <v>1</v>
      </c>
      <c r="O629">
        <f>IF(Table1[[#This Row],[Labdate]]="",0,IF(Table1[[#This Row],[Labvalue]]="",0,1))</f>
        <v>1</v>
      </c>
      <c r="P629">
        <f>IF(YEAR(Table1[[#This Row],[Labdate]]) = 2015,1,0)</f>
        <v>1</v>
      </c>
      <c r="Q629">
        <f>IF(SUM(Table1[[#This Row],[test completed]],Table1[[#This Row],[Year 2015]])=2,1,0)</f>
        <v>1</v>
      </c>
      <c r="R629">
        <f>IF(Table1[[#This Row],[Labvalue]]&lt;8,1,0)</f>
        <v>1</v>
      </c>
      <c r="S629">
        <f>IF(SUM(Table1[[#This Row],[Tested in 2015]],Table1[[#This Row],[Less than 8.0]])=2,1,0)</f>
        <v>1</v>
      </c>
    </row>
    <row r="630" spans="1:19" x14ac:dyDescent="0.2">
      <c r="A630">
        <v>243</v>
      </c>
      <c r="B630" t="s">
        <v>3</v>
      </c>
      <c r="C630" s="2">
        <v>16509</v>
      </c>
      <c r="D630" s="3">
        <f t="shared" ca="1" si="9"/>
        <v>78</v>
      </c>
      <c r="E630">
        <v>4</v>
      </c>
      <c r="F630">
        <v>3</v>
      </c>
      <c r="G630">
        <v>1</v>
      </c>
      <c r="H630" t="s">
        <v>1</v>
      </c>
      <c r="I630" s="5">
        <v>250.02</v>
      </c>
      <c r="J630" t="s">
        <v>0</v>
      </c>
      <c r="K630" s="2">
        <v>42348</v>
      </c>
      <c r="L630" s="1">
        <v>8.6547460556030273</v>
      </c>
      <c r="M630" t="str">
        <f ca="1">IF(AND(Table1[[#This Row],[Age]]&gt;17,Table1[[#This Row],[Age]]&lt;76),"1","0")</f>
        <v>0</v>
      </c>
      <c r="N630">
        <f>1</f>
        <v>1</v>
      </c>
      <c r="O630">
        <f>IF(Table1[[#This Row],[Labdate]]="",0,IF(Table1[[#This Row],[Labvalue]]="",0,1))</f>
        <v>1</v>
      </c>
      <c r="P630">
        <f>IF(YEAR(Table1[[#This Row],[Labdate]]) = 2015,1,0)</f>
        <v>1</v>
      </c>
      <c r="Q630">
        <f>IF(SUM(Table1[[#This Row],[test completed]],Table1[[#This Row],[Year 2015]])=2,1,0)</f>
        <v>1</v>
      </c>
      <c r="R630">
        <f>IF(Table1[[#This Row],[Labvalue]]&lt;8,1,0)</f>
        <v>0</v>
      </c>
      <c r="S630">
        <f>IF(SUM(Table1[[#This Row],[Tested in 2015]],Table1[[#This Row],[Less than 8.0]])=2,1,0)</f>
        <v>0</v>
      </c>
    </row>
    <row r="631" spans="1:19" x14ac:dyDescent="0.2">
      <c r="A631">
        <v>278</v>
      </c>
      <c r="B631" t="s">
        <v>2</v>
      </c>
      <c r="C631" s="2">
        <v>11798</v>
      </c>
      <c r="D631" s="3">
        <f t="shared" ca="1" si="9"/>
        <v>91</v>
      </c>
      <c r="E631">
        <v>4</v>
      </c>
      <c r="F631">
        <v>3</v>
      </c>
      <c r="G631">
        <v>1</v>
      </c>
      <c r="H631" t="s">
        <v>1</v>
      </c>
      <c r="I631" s="5">
        <v>250.02</v>
      </c>
      <c r="J631" t="s">
        <v>0</v>
      </c>
      <c r="K631" s="2">
        <v>41885</v>
      </c>
      <c r="L631" s="1">
        <v>7.0709452629089355</v>
      </c>
      <c r="M631" t="str">
        <f ca="1">IF(AND(Table1[[#This Row],[Age]]&gt;17,Table1[[#This Row],[Age]]&lt;76),"1","0")</f>
        <v>0</v>
      </c>
      <c r="N631">
        <f>1</f>
        <v>1</v>
      </c>
      <c r="O631">
        <f>IF(Table1[[#This Row],[Labdate]]="",0,IF(Table1[[#This Row],[Labvalue]]="",0,1))</f>
        <v>1</v>
      </c>
      <c r="P631">
        <f>IF(YEAR(Table1[[#This Row],[Labdate]]) = 2015,1,0)</f>
        <v>0</v>
      </c>
      <c r="Q631">
        <f>IF(SUM(Table1[[#This Row],[test completed]],Table1[[#This Row],[Year 2015]])=2,1,0)</f>
        <v>0</v>
      </c>
      <c r="R631">
        <f>IF(Table1[[#This Row],[Labvalue]]&lt;8,1,0)</f>
        <v>1</v>
      </c>
      <c r="S631">
        <f>IF(SUM(Table1[[#This Row],[Tested in 2015]],Table1[[#This Row],[Less than 8.0]])=2,1,0)</f>
        <v>0</v>
      </c>
    </row>
    <row r="632" spans="1:19" x14ac:dyDescent="0.2">
      <c r="A632">
        <v>293</v>
      </c>
      <c r="B632" t="s">
        <v>2</v>
      </c>
      <c r="C632" s="2">
        <v>27866</v>
      </c>
      <c r="D632" s="3">
        <f t="shared" ca="1" si="9"/>
        <v>47</v>
      </c>
      <c r="E632">
        <v>4</v>
      </c>
      <c r="F632">
        <v>3</v>
      </c>
      <c r="G632">
        <v>1</v>
      </c>
      <c r="H632" t="s">
        <v>1</v>
      </c>
      <c r="I632" s="5">
        <v>250.02</v>
      </c>
      <c r="J632" t="s">
        <v>0</v>
      </c>
      <c r="K632" s="2">
        <v>42122</v>
      </c>
      <c r="L632" s="1">
        <v>7.2707657814025879</v>
      </c>
      <c r="M632" t="str">
        <f ca="1">IF(AND(Table1[[#This Row],[Age]]&gt;17,Table1[[#This Row],[Age]]&lt;76),"1","0")</f>
        <v>1</v>
      </c>
      <c r="N632">
        <f>1</f>
        <v>1</v>
      </c>
      <c r="O632">
        <f>IF(Table1[[#This Row],[Labdate]]="",0,IF(Table1[[#This Row],[Labvalue]]="",0,1))</f>
        <v>1</v>
      </c>
      <c r="P632">
        <f>IF(YEAR(Table1[[#This Row],[Labdate]]) = 2015,1,0)</f>
        <v>1</v>
      </c>
      <c r="Q632">
        <f>IF(SUM(Table1[[#This Row],[test completed]],Table1[[#This Row],[Year 2015]])=2,1,0)</f>
        <v>1</v>
      </c>
      <c r="R632">
        <f>IF(Table1[[#This Row],[Labvalue]]&lt;8,1,0)</f>
        <v>1</v>
      </c>
      <c r="S632">
        <f>IF(SUM(Table1[[#This Row],[Tested in 2015]],Table1[[#This Row],[Less than 8.0]])=2,1,0)</f>
        <v>1</v>
      </c>
    </row>
    <row r="633" spans="1:19" x14ac:dyDescent="0.2">
      <c r="A633">
        <v>297</v>
      </c>
      <c r="B633" t="s">
        <v>2</v>
      </c>
      <c r="C633" s="2">
        <v>39888</v>
      </c>
      <c r="D633" s="3">
        <f t="shared" ca="1" si="9"/>
        <v>14</v>
      </c>
      <c r="E633">
        <v>4</v>
      </c>
      <c r="F633">
        <v>3</v>
      </c>
      <c r="G633">
        <v>1</v>
      </c>
      <c r="H633" t="s">
        <v>1</v>
      </c>
      <c r="I633" s="5">
        <v>250.02</v>
      </c>
      <c r="J633" t="s">
        <v>0</v>
      </c>
      <c r="K633" s="2">
        <v>42359</v>
      </c>
      <c r="L633" s="1">
        <v>8.0129308700561523</v>
      </c>
      <c r="M633" t="str">
        <f ca="1">IF(AND(Table1[[#This Row],[Age]]&gt;17,Table1[[#This Row],[Age]]&lt;76),"1","0")</f>
        <v>0</v>
      </c>
      <c r="N633">
        <f>1</f>
        <v>1</v>
      </c>
      <c r="O633">
        <f>IF(Table1[[#This Row],[Labdate]]="",0,IF(Table1[[#This Row],[Labvalue]]="",0,1))</f>
        <v>1</v>
      </c>
      <c r="P633">
        <f>IF(YEAR(Table1[[#This Row],[Labdate]]) = 2015,1,0)</f>
        <v>1</v>
      </c>
      <c r="Q633">
        <f>IF(SUM(Table1[[#This Row],[test completed]],Table1[[#This Row],[Year 2015]])=2,1,0)</f>
        <v>1</v>
      </c>
      <c r="R633">
        <f>IF(Table1[[#This Row],[Labvalue]]&lt;8,1,0)</f>
        <v>0</v>
      </c>
      <c r="S633">
        <f>IF(SUM(Table1[[#This Row],[Tested in 2015]],Table1[[#This Row],[Less than 8.0]])=2,1,0)</f>
        <v>0</v>
      </c>
    </row>
    <row r="634" spans="1:19" x14ac:dyDescent="0.2">
      <c r="A634">
        <v>316</v>
      </c>
      <c r="B634" t="s">
        <v>2</v>
      </c>
      <c r="C634" s="2">
        <v>22326</v>
      </c>
      <c r="D634" s="3">
        <f t="shared" ca="1" si="9"/>
        <v>62</v>
      </c>
      <c r="E634">
        <v>4</v>
      </c>
      <c r="F634">
        <v>3</v>
      </c>
      <c r="G634">
        <v>1</v>
      </c>
      <c r="H634" t="s">
        <v>1</v>
      </c>
      <c r="I634" s="5">
        <v>250.02</v>
      </c>
      <c r="J634" t="s">
        <v>0</v>
      </c>
      <c r="K634" s="2">
        <v>42350</v>
      </c>
      <c r="L634" s="1">
        <v>7.7832231521606445</v>
      </c>
      <c r="M634" t="str">
        <f ca="1">IF(AND(Table1[[#This Row],[Age]]&gt;17,Table1[[#This Row],[Age]]&lt;76),"1","0")</f>
        <v>1</v>
      </c>
      <c r="N634">
        <f>1</f>
        <v>1</v>
      </c>
      <c r="O634">
        <f>IF(Table1[[#This Row],[Labdate]]="",0,IF(Table1[[#This Row],[Labvalue]]="",0,1))</f>
        <v>1</v>
      </c>
      <c r="P634">
        <f>IF(YEAR(Table1[[#This Row],[Labdate]]) = 2015,1,0)</f>
        <v>1</v>
      </c>
      <c r="Q634">
        <f>IF(SUM(Table1[[#This Row],[test completed]],Table1[[#This Row],[Year 2015]])=2,1,0)</f>
        <v>1</v>
      </c>
      <c r="R634">
        <f>IF(Table1[[#This Row],[Labvalue]]&lt;8,1,0)</f>
        <v>1</v>
      </c>
      <c r="S634">
        <f>IF(SUM(Table1[[#This Row],[Tested in 2015]],Table1[[#This Row],[Less than 8.0]])=2,1,0)</f>
        <v>1</v>
      </c>
    </row>
    <row r="635" spans="1:19" x14ac:dyDescent="0.2">
      <c r="A635">
        <v>317</v>
      </c>
      <c r="B635" t="s">
        <v>2</v>
      </c>
      <c r="C635" s="2">
        <v>26650</v>
      </c>
      <c r="D635" s="3">
        <f t="shared" ca="1" si="9"/>
        <v>50</v>
      </c>
      <c r="E635">
        <v>4</v>
      </c>
      <c r="F635">
        <v>3</v>
      </c>
      <c r="G635">
        <v>1</v>
      </c>
      <c r="H635" t="s">
        <v>1</v>
      </c>
      <c r="I635" s="5">
        <v>250.02</v>
      </c>
      <c r="J635" t="s">
        <v>0</v>
      </c>
      <c r="K635" s="2">
        <v>42272</v>
      </c>
      <c r="L635" s="1">
        <v>6.4776544570922852</v>
      </c>
      <c r="M635" t="str">
        <f ca="1">IF(AND(Table1[[#This Row],[Age]]&gt;17,Table1[[#This Row],[Age]]&lt;76),"1","0")</f>
        <v>1</v>
      </c>
      <c r="N635">
        <f>1</f>
        <v>1</v>
      </c>
      <c r="O635">
        <f>IF(Table1[[#This Row],[Labdate]]="",0,IF(Table1[[#This Row],[Labvalue]]="",0,1))</f>
        <v>1</v>
      </c>
      <c r="P635">
        <f>IF(YEAR(Table1[[#This Row],[Labdate]]) = 2015,1,0)</f>
        <v>1</v>
      </c>
      <c r="Q635">
        <f>IF(SUM(Table1[[#This Row],[test completed]],Table1[[#This Row],[Year 2015]])=2,1,0)</f>
        <v>1</v>
      </c>
      <c r="R635">
        <f>IF(Table1[[#This Row],[Labvalue]]&lt;8,1,0)</f>
        <v>1</v>
      </c>
      <c r="S635">
        <f>IF(SUM(Table1[[#This Row],[Tested in 2015]],Table1[[#This Row],[Less than 8.0]])=2,1,0)</f>
        <v>1</v>
      </c>
    </row>
    <row r="636" spans="1:19" x14ac:dyDescent="0.2">
      <c r="A636">
        <v>318</v>
      </c>
      <c r="B636" t="s">
        <v>2</v>
      </c>
      <c r="C636" s="2">
        <v>38141</v>
      </c>
      <c r="D636" s="3">
        <f t="shared" ca="1" si="9"/>
        <v>19</v>
      </c>
      <c r="E636">
        <v>4</v>
      </c>
      <c r="F636">
        <v>3</v>
      </c>
      <c r="G636">
        <v>1</v>
      </c>
      <c r="H636" t="s">
        <v>1</v>
      </c>
      <c r="I636" s="5">
        <v>250.02</v>
      </c>
      <c r="J636" t="s">
        <v>0</v>
      </c>
      <c r="K636" s="2">
        <v>41928</v>
      </c>
      <c r="L636" s="1">
        <v>9.0439958572387695</v>
      </c>
      <c r="M636" t="str">
        <f ca="1">IF(AND(Table1[[#This Row],[Age]]&gt;17,Table1[[#This Row],[Age]]&lt;76),"1","0")</f>
        <v>1</v>
      </c>
      <c r="N636">
        <f>1</f>
        <v>1</v>
      </c>
      <c r="O636">
        <f>IF(Table1[[#This Row],[Labdate]]="",0,IF(Table1[[#This Row],[Labvalue]]="",0,1))</f>
        <v>1</v>
      </c>
      <c r="P636">
        <f>IF(YEAR(Table1[[#This Row],[Labdate]]) = 2015,1,0)</f>
        <v>0</v>
      </c>
      <c r="Q636">
        <f>IF(SUM(Table1[[#This Row],[test completed]],Table1[[#This Row],[Year 2015]])=2,1,0)</f>
        <v>0</v>
      </c>
      <c r="R636">
        <f>IF(Table1[[#This Row],[Labvalue]]&lt;8,1,0)</f>
        <v>0</v>
      </c>
      <c r="S636">
        <f>IF(SUM(Table1[[#This Row],[Tested in 2015]],Table1[[#This Row],[Less than 8.0]])=2,1,0)</f>
        <v>0</v>
      </c>
    </row>
    <row r="637" spans="1:19" x14ac:dyDescent="0.2">
      <c r="A637">
        <v>321</v>
      </c>
      <c r="B637" t="s">
        <v>3</v>
      </c>
      <c r="C637" s="2">
        <v>34776</v>
      </c>
      <c r="D637" s="3">
        <f t="shared" ca="1" si="9"/>
        <v>28</v>
      </c>
      <c r="E637">
        <v>4</v>
      </c>
      <c r="F637">
        <v>3</v>
      </c>
      <c r="G637">
        <v>1</v>
      </c>
      <c r="H637" t="s">
        <v>1</v>
      </c>
      <c r="I637" s="5">
        <v>250.02</v>
      </c>
      <c r="J637" t="s">
        <v>0</v>
      </c>
      <c r="K637" s="2">
        <v>42309</v>
      </c>
      <c r="L637" s="1">
        <v>7.7745428085327148</v>
      </c>
      <c r="M637" t="str">
        <f ca="1">IF(AND(Table1[[#This Row],[Age]]&gt;17,Table1[[#This Row],[Age]]&lt;76),"1","0")</f>
        <v>1</v>
      </c>
      <c r="N637">
        <f>1</f>
        <v>1</v>
      </c>
      <c r="O637">
        <f>IF(Table1[[#This Row],[Labdate]]="",0,IF(Table1[[#This Row],[Labvalue]]="",0,1))</f>
        <v>1</v>
      </c>
      <c r="P637">
        <f>IF(YEAR(Table1[[#This Row],[Labdate]]) = 2015,1,0)</f>
        <v>1</v>
      </c>
      <c r="Q637">
        <f>IF(SUM(Table1[[#This Row],[test completed]],Table1[[#This Row],[Year 2015]])=2,1,0)</f>
        <v>1</v>
      </c>
      <c r="R637">
        <f>IF(Table1[[#This Row],[Labvalue]]&lt;8,1,0)</f>
        <v>1</v>
      </c>
      <c r="S637">
        <f>IF(SUM(Table1[[#This Row],[Tested in 2015]],Table1[[#This Row],[Less than 8.0]])=2,1,0)</f>
        <v>1</v>
      </c>
    </row>
    <row r="638" spans="1:19" x14ac:dyDescent="0.2">
      <c r="A638">
        <v>350</v>
      </c>
      <c r="B638" t="s">
        <v>3</v>
      </c>
      <c r="C638" s="2">
        <v>30990</v>
      </c>
      <c r="D638" s="3">
        <f t="shared" ca="1" si="9"/>
        <v>38</v>
      </c>
      <c r="E638">
        <v>4</v>
      </c>
      <c r="F638">
        <v>3</v>
      </c>
      <c r="G638">
        <v>1</v>
      </c>
      <c r="H638" t="s">
        <v>1</v>
      </c>
      <c r="I638" s="5">
        <v>250.02</v>
      </c>
      <c r="J638" t="s">
        <v>0</v>
      </c>
      <c r="K638" s="2">
        <v>42188</v>
      </c>
      <c r="L638" s="1">
        <v>6.4715533256530762</v>
      </c>
      <c r="M638" t="str">
        <f ca="1">IF(AND(Table1[[#This Row],[Age]]&gt;17,Table1[[#This Row],[Age]]&lt;76),"1","0")</f>
        <v>1</v>
      </c>
      <c r="N638">
        <f>1</f>
        <v>1</v>
      </c>
      <c r="O638">
        <f>IF(Table1[[#This Row],[Labdate]]="",0,IF(Table1[[#This Row],[Labvalue]]="",0,1))</f>
        <v>1</v>
      </c>
      <c r="P638">
        <f>IF(YEAR(Table1[[#This Row],[Labdate]]) = 2015,1,0)</f>
        <v>1</v>
      </c>
      <c r="Q638">
        <f>IF(SUM(Table1[[#This Row],[test completed]],Table1[[#This Row],[Year 2015]])=2,1,0)</f>
        <v>1</v>
      </c>
      <c r="R638">
        <f>IF(Table1[[#This Row],[Labvalue]]&lt;8,1,0)</f>
        <v>1</v>
      </c>
      <c r="S638">
        <f>IF(SUM(Table1[[#This Row],[Tested in 2015]],Table1[[#This Row],[Less than 8.0]])=2,1,0)</f>
        <v>1</v>
      </c>
    </row>
    <row r="639" spans="1:19" x14ac:dyDescent="0.2">
      <c r="A639">
        <v>357</v>
      </c>
      <c r="B639" t="s">
        <v>3</v>
      </c>
      <c r="C639" s="2">
        <v>23417</v>
      </c>
      <c r="D639" s="3">
        <f t="shared" ca="1" si="9"/>
        <v>59</v>
      </c>
      <c r="E639">
        <v>4</v>
      </c>
      <c r="F639">
        <v>3</v>
      </c>
      <c r="G639">
        <v>1</v>
      </c>
      <c r="H639" t="s">
        <v>1</v>
      </c>
      <c r="I639" s="5">
        <v>250.02</v>
      </c>
      <c r="J639" t="s">
        <v>0</v>
      </c>
      <c r="K639" s="2">
        <v>41886</v>
      </c>
      <c r="L639" s="1">
        <v>9.0348901748657227</v>
      </c>
      <c r="M639" t="str">
        <f ca="1">IF(AND(Table1[[#This Row],[Age]]&gt;17,Table1[[#This Row],[Age]]&lt;76),"1","0")</f>
        <v>1</v>
      </c>
      <c r="N639">
        <f>1</f>
        <v>1</v>
      </c>
      <c r="O639">
        <f>IF(Table1[[#This Row],[Labdate]]="",0,IF(Table1[[#This Row],[Labvalue]]="",0,1))</f>
        <v>1</v>
      </c>
      <c r="P639">
        <f>IF(YEAR(Table1[[#This Row],[Labdate]]) = 2015,1,0)</f>
        <v>0</v>
      </c>
      <c r="Q639">
        <f>IF(SUM(Table1[[#This Row],[test completed]],Table1[[#This Row],[Year 2015]])=2,1,0)</f>
        <v>0</v>
      </c>
      <c r="R639">
        <f>IF(Table1[[#This Row],[Labvalue]]&lt;8,1,0)</f>
        <v>0</v>
      </c>
      <c r="S639">
        <f>IF(SUM(Table1[[#This Row],[Tested in 2015]],Table1[[#This Row],[Less than 8.0]])=2,1,0)</f>
        <v>0</v>
      </c>
    </row>
    <row r="640" spans="1:19" x14ac:dyDescent="0.2">
      <c r="A640">
        <v>360</v>
      </c>
      <c r="B640" t="s">
        <v>3</v>
      </c>
      <c r="C640" s="2">
        <v>25367</v>
      </c>
      <c r="D640" s="3">
        <f t="shared" ca="1" si="9"/>
        <v>54</v>
      </c>
      <c r="E640">
        <v>4</v>
      </c>
      <c r="F640">
        <v>3</v>
      </c>
      <c r="G640">
        <v>1</v>
      </c>
      <c r="H640" t="s">
        <v>1</v>
      </c>
      <c r="I640" s="5">
        <v>250.02</v>
      </c>
      <c r="J640" t="s">
        <v>0</v>
      </c>
      <c r="K640" s="2">
        <v>42063</v>
      </c>
      <c r="L640" s="1">
        <v>7.5695443153381348</v>
      </c>
      <c r="M640" t="str">
        <f ca="1">IF(AND(Table1[[#This Row],[Age]]&gt;17,Table1[[#This Row],[Age]]&lt;76),"1","0")</f>
        <v>1</v>
      </c>
      <c r="N640">
        <f>1</f>
        <v>1</v>
      </c>
      <c r="O640">
        <f>IF(Table1[[#This Row],[Labdate]]="",0,IF(Table1[[#This Row],[Labvalue]]="",0,1))</f>
        <v>1</v>
      </c>
      <c r="P640">
        <f>IF(YEAR(Table1[[#This Row],[Labdate]]) = 2015,1,0)</f>
        <v>1</v>
      </c>
      <c r="Q640">
        <f>IF(SUM(Table1[[#This Row],[test completed]],Table1[[#This Row],[Year 2015]])=2,1,0)</f>
        <v>1</v>
      </c>
      <c r="R640">
        <f>IF(Table1[[#This Row],[Labvalue]]&lt;8,1,0)</f>
        <v>1</v>
      </c>
      <c r="S640">
        <f>IF(SUM(Table1[[#This Row],[Tested in 2015]],Table1[[#This Row],[Less than 8.0]])=2,1,0)</f>
        <v>1</v>
      </c>
    </row>
    <row r="641" spans="1:19" x14ac:dyDescent="0.2">
      <c r="A641">
        <v>363</v>
      </c>
      <c r="B641" t="s">
        <v>2</v>
      </c>
      <c r="C641" s="2">
        <v>23064</v>
      </c>
      <c r="D641" s="3">
        <f t="shared" ca="1" si="9"/>
        <v>60</v>
      </c>
      <c r="E641">
        <v>4</v>
      </c>
      <c r="F641">
        <v>3</v>
      </c>
      <c r="G641">
        <v>1</v>
      </c>
      <c r="H641" t="s">
        <v>1</v>
      </c>
      <c r="I641" s="5">
        <v>250.02</v>
      </c>
      <c r="J641" t="s">
        <v>0</v>
      </c>
      <c r="K641" s="2">
        <v>41755</v>
      </c>
      <c r="L641" s="1">
        <v>6.0286979675292969</v>
      </c>
      <c r="M641" t="str">
        <f ca="1">IF(AND(Table1[[#This Row],[Age]]&gt;17,Table1[[#This Row],[Age]]&lt;76),"1","0")</f>
        <v>1</v>
      </c>
      <c r="N641">
        <f>1</f>
        <v>1</v>
      </c>
      <c r="O641">
        <f>IF(Table1[[#This Row],[Labdate]]="",0,IF(Table1[[#This Row],[Labvalue]]="",0,1))</f>
        <v>1</v>
      </c>
      <c r="P641">
        <f>IF(YEAR(Table1[[#This Row],[Labdate]]) = 2015,1,0)</f>
        <v>0</v>
      </c>
      <c r="Q641">
        <f>IF(SUM(Table1[[#This Row],[test completed]],Table1[[#This Row],[Year 2015]])=2,1,0)</f>
        <v>0</v>
      </c>
      <c r="R641">
        <f>IF(Table1[[#This Row],[Labvalue]]&lt;8,1,0)</f>
        <v>1</v>
      </c>
      <c r="S641">
        <f>IF(SUM(Table1[[#This Row],[Tested in 2015]],Table1[[#This Row],[Less than 8.0]])=2,1,0)</f>
        <v>0</v>
      </c>
    </row>
    <row r="642" spans="1:19" x14ac:dyDescent="0.2">
      <c r="A642">
        <v>364</v>
      </c>
      <c r="B642" t="s">
        <v>3</v>
      </c>
      <c r="C642" s="2">
        <v>30449</v>
      </c>
      <c r="D642" s="3">
        <f t="shared" ref="D642:D705" ca="1" si="10">INT((TODAY()-C642)/365)</f>
        <v>40</v>
      </c>
      <c r="E642">
        <v>4</v>
      </c>
      <c r="F642">
        <v>3</v>
      </c>
      <c r="G642">
        <v>1</v>
      </c>
      <c r="H642" t="s">
        <v>1</v>
      </c>
      <c r="I642" s="5">
        <v>250.02</v>
      </c>
      <c r="J642" t="s">
        <v>0</v>
      </c>
      <c r="K642" s="2">
        <v>42344</v>
      </c>
      <c r="L642" s="1">
        <v>8.3333635330200195</v>
      </c>
      <c r="M642" t="str">
        <f ca="1">IF(AND(Table1[[#This Row],[Age]]&gt;17,Table1[[#This Row],[Age]]&lt;76),"1","0")</f>
        <v>1</v>
      </c>
      <c r="N642">
        <f>1</f>
        <v>1</v>
      </c>
      <c r="O642">
        <f>IF(Table1[[#This Row],[Labdate]]="",0,IF(Table1[[#This Row],[Labvalue]]="",0,1))</f>
        <v>1</v>
      </c>
      <c r="P642">
        <f>IF(YEAR(Table1[[#This Row],[Labdate]]) = 2015,1,0)</f>
        <v>1</v>
      </c>
      <c r="Q642">
        <f>IF(SUM(Table1[[#This Row],[test completed]],Table1[[#This Row],[Year 2015]])=2,1,0)</f>
        <v>1</v>
      </c>
      <c r="R642">
        <f>IF(Table1[[#This Row],[Labvalue]]&lt;8,1,0)</f>
        <v>0</v>
      </c>
      <c r="S642">
        <f>IF(SUM(Table1[[#This Row],[Tested in 2015]],Table1[[#This Row],[Less than 8.0]])=2,1,0)</f>
        <v>0</v>
      </c>
    </row>
    <row r="643" spans="1:19" x14ac:dyDescent="0.2">
      <c r="A643">
        <v>366</v>
      </c>
      <c r="B643" t="s">
        <v>2</v>
      </c>
      <c r="C643" s="2">
        <v>34073</v>
      </c>
      <c r="D643" s="3">
        <f t="shared" ca="1" si="10"/>
        <v>30</v>
      </c>
      <c r="E643">
        <v>4</v>
      </c>
      <c r="F643">
        <v>3</v>
      </c>
      <c r="G643">
        <v>1</v>
      </c>
      <c r="H643" t="s">
        <v>1</v>
      </c>
      <c r="I643" s="5">
        <v>250.02</v>
      </c>
      <c r="J643" t="s">
        <v>0</v>
      </c>
      <c r="K643" s="2">
        <v>41912</v>
      </c>
      <c r="L643" s="1">
        <v>7.7294902801513672</v>
      </c>
      <c r="M643" t="str">
        <f ca="1">IF(AND(Table1[[#This Row],[Age]]&gt;17,Table1[[#This Row],[Age]]&lt;76),"1","0")</f>
        <v>1</v>
      </c>
      <c r="N643">
        <f>1</f>
        <v>1</v>
      </c>
      <c r="O643">
        <f>IF(Table1[[#This Row],[Labdate]]="",0,IF(Table1[[#This Row],[Labvalue]]="",0,1))</f>
        <v>1</v>
      </c>
      <c r="P643">
        <f>IF(YEAR(Table1[[#This Row],[Labdate]]) = 2015,1,0)</f>
        <v>0</v>
      </c>
      <c r="Q643">
        <f>IF(SUM(Table1[[#This Row],[test completed]],Table1[[#This Row],[Year 2015]])=2,1,0)</f>
        <v>0</v>
      </c>
      <c r="R643">
        <f>IF(Table1[[#This Row],[Labvalue]]&lt;8,1,0)</f>
        <v>1</v>
      </c>
      <c r="S643">
        <f>IF(SUM(Table1[[#This Row],[Tested in 2015]],Table1[[#This Row],[Less than 8.0]])=2,1,0)</f>
        <v>0</v>
      </c>
    </row>
    <row r="644" spans="1:19" x14ac:dyDescent="0.2">
      <c r="A644">
        <v>368</v>
      </c>
      <c r="B644" t="s">
        <v>3</v>
      </c>
      <c r="C644" s="2">
        <v>13359</v>
      </c>
      <c r="D644" s="3">
        <f t="shared" ca="1" si="10"/>
        <v>86</v>
      </c>
      <c r="E644">
        <v>4</v>
      </c>
      <c r="F644">
        <v>3</v>
      </c>
      <c r="G644">
        <v>1</v>
      </c>
      <c r="H644" t="s">
        <v>1</v>
      </c>
      <c r="I644" s="5">
        <v>250.02</v>
      </c>
      <c r="J644" t="s">
        <v>0</v>
      </c>
      <c r="K644" s="2">
        <v>42019</v>
      </c>
      <c r="L644" s="1">
        <v>8.6721897125244141</v>
      </c>
      <c r="M644" t="str">
        <f ca="1">IF(AND(Table1[[#This Row],[Age]]&gt;17,Table1[[#This Row],[Age]]&lt;76),"1","0")</f>
        <v>0</v>
      </c>
      <c r="N644">
        <f>1</f>
        <v>1</v>
      </c>
      <c r="O644">
        <f>IF(Table1[[#This Row],[Labdate]]="",0,IF(Table1[[#This Row],[Labvalue]]="",0,1))</f>
        <v>1</v>
      </c>
      <c r="P644">
        <f>IF(YEAR(Table1[[#This Row],[Labdate]]) = 2015,1,0)</f>
        <v>1</v>
      </c>
      <c r="Q644">
        <f>IF(SUM(Table1[[#This Row],[test completed]],Table1[[#This Row],[Year 2015]])=2,1,0)</f>
        <v>1</v>
      </c>
      <c r="R644">
        <f>IF(Table1[[#This Row],[Labvalue]]&lt;8,1,0)</f>
        <v>0</v>
      </c>
      <c r="S644">
        <f>IF(SUM(Table1[[#This Row],[Tested in 2015]],Table1[[#This Row],[Less than 8.0]])=2,1,0)</f>
        <v>0</v>
      </c>
    </row>
    <row r="645" spans="1:19" x14ac:dyDescent="0.2">
      <c r="A645">
        <v>379</v>
      </c>
      <c r="B645" t="s">
        <v>3</v>
      </c>
      <c r="C645" s="2">
        <v>26093</v>
      </c>
      <c r="D645" s="3">
        <f t="shared" ca="1" si="10"/>
        <v>52</v>
      </c>
      <c r="E645">
        <v>4</v>
      </c>
      <c r="F645">
        <v>3</v>
      </c>
      <c r="G645">
        <v>1</v>
      </c>
      <c r="H645" t="s">
        <v>1</v>
      </c>
      <c r="I645" s="5">
        <v>250.02</v>
      </c>
      <c r="J645" t="s">
        <v>0</v>
      </c>
      <c r="K645" s="2">
        <v>42325</v>
      </c>
      <c r="L645" s="1">
        <v>6.5611710548400879</v>
      </c>
      <c r="M645" t="str">
        <f ca="1">IF(AND(Table1[[#This Row],[Age]]&gt;17,Table1[[#This Row],[Age]]&lt;76),"1","0")</f>
        <v>1</v>
      </c>
      <c r="N645">
        <f>1</f>
        <v>1</v>
      </c>
      <c r="O645">
        <f>IF(Table1[[#This Row],[Labdate]]="",0,IF(Table1[[#This Row],[Labvalue]]="",0,1))</f>
        <v>1</v>
      </c>
      <c r="P645">
        <f>IF(YEAR(Table1[[#This Row],[Labdate]]) = 2015,1,0)</f>
        <v>1</v>
      </c>
      <c r="Q645">
        <f>IF(SUM(Table1[[#This Row],[test completed]],Table1[[#This Row],[Year 2015]])=2,1,0)</f>
        <v>1</v>
      </c>
      <c r="R645">
        <f>IF(Table1[[#This Row],[Labvalue]]&lt;8,1,0)</f>
        <v>1</v>
      </c>
      <c r="S645">
        <f>IF(SUM(Table1[[#This Row],[Tested in 2015]],Table1[[#This Row],[Less than 8.0]])=2,1,0)</f>
        <v>1</v>
      </c>
    </row>
    <row r="646" spans="1:19" x14ac:dyDescent="0.2">
      <c r="A646">
        <v>381</v>
      </c>
      <c r="B646" t="s">
        <v>3</v>
      </c>
      <c r="C646" s="2">
        <v>26637</v>
      </c>
      <c r="D646" s="3">
        <f t="shared" ca="1" si="10"/>
        <v>50</v>
      </c>
      <c r="E646">
        <v>4</v>
      </c>
      <c r="F646">
        <v>3</v>
      </c>
      <c r="G646">
        <v>1</v>
      </c>
      <c r="H646" t="s">
        <v>1</v>
      </c>
      <c r="I646" s="5">
        <v>250.02</v>
      </c>
      <c r="J646" t="s">
        <v>0</v>
      </c>
      <c r="K646" s="2">
        <v>42234</v>
      </c>
      <c r="L646" s="1">
        <v>9.1526832580566406</v>
      </c>
      <c r="M646" t="str">
        <f ca="1">IF(AND(Table1[[#This Row],[Age]]&gt;17,Table1[[#This Row],[Age]]&lt;76),"1","0")</f>
        <v>1</v>
      </c>
      <c r="N646">
        <f>1</f>
        <v>1</v>
      </c>
      <c r="O646">
        <f>IF(Table1[[#This Row],[Labdate]]="",0,IF(Table1[[#This Row],[Labvalue]]="",0,1))</f>
        <v>1</v>
      </c>
      <c r="P646">
        <f>IF(YEAR(Table1[[#This Row],[Labdate]]) = 2015,1,0)</f>
        <v>1</v>
      </c>
      <c r="Q646">
        <f>IF(SUM(Table1[[#This Row],[test completed]],Table1[[#This Row],[Year 2015]])=2,1,0)</f>
        <v>1</v>
      </c>
      <c r="R646">
        <f>IF(Table1[[#This Row],[Labvalue]]&lt;8,1,0)</f>
        <v>0</v>
      </c>
      <c r="S646">
        <f>IF(SUM(Table1[[#This Row],[Tested in 2015]],Table1[[#This Row],[Less than 8.0]])=2,1,0)</f>
        <v>0</v>
      </c>
    </row>
    <row r="647" spans="1:19" x14ac:dyDescent="0.2">
      <c r="A647">
        <v>392</v>
      </c>
      <c r="B647" t="s">
        <v>3</v>
      </c>
      <c r="C647" s="2">
        <v>29726</v>
      </c>
      <c r="D647" s="3">
        <f t="shared" ca="1" si="10"/>
        <v>42</v>
      </c>
      <c r="E647">
        <v>4</v>
      </c>
      <c r="F647">
        <v>3</v>
      </c>
      <c r="G647">
        <v>1</v>
      </c>
      <c r="H647" t="s">
        <v>1</v>
      </c>
      <c r="I647" s="5">
        <v>250.02</v>
      </c>
      <c r="J647" t="s">
        <v>0</v>
      </c>
      <c r="K647" s="2">
        <v>41906</v>
      </c>
      <c r="L647" s="1">
        <v>6.46478271484375</v>
      </c>
      <c r="M647" t="str">
        <f ca="1">IF(AND(Table1[[#This Row],[Age]]&gt;17,Table1[[#This Row],[Age]]&lt;76),"1","0")</f>
        <v>1</v>
      </c>
      <c r="N647">
        <f>1</f>
        <v>1</v>
      </c>
      <c r="O647">
        <f>IF(Table1[[#This Row],[Labdate]]="",0,IF(Table1[[#This Row],[Labvalue]]="",0,1))</f>
        <v>1</v>
      </c>
      <c r="P647">
        <f>IF(YEAR(Table1[[#This Row],[Labdate]]) = 2015,1,0)</f>
        <v>0</v>
      </c>
      <c r="Q647">
        <f>IF(SUM(Table1[[#This Row],[test completed]],Table1[[#This Row],[Year 2015]])=2,1,0)</f>
        <v>0</v>
      </c>
      <c r="R647">
        <f>IF(Table1[[#This Row],[Labvalue]]&lt;8,1,0)</f>
        <v>1</v>
      </c>
      <c r="S647">
        <f>IF(SUM(Table1[[#This Row],[Tested in 2015]],Table1[[#This Row],[Less than 8.0]])=2,1,0)</f>
        <v>0</v>
      </c>
    </row>
    <row r="648" spans="1:19" x14ac:dyDescent="0.2">
      <c r="A648">
        <v>394</v>
      </c>
      <c r="B648" t="s">
        <v>2</v>
      </c>
      <c r="C648" s="2">
        <v>29682</v>
      </c>
      <c r="D648" s="3">
        <f t="shared" ca="1" si="10"/>
        <v>42</v>
      </c>
      <c r="E648">
        <v>4</v>
      </c>
      <c r="F648">
        <v>3</v>
      </c>
      <c r="G648">
        <v>1</v>
      </c>
      <c r="H648" t="s">
        <v>1</v>
      </c>
      <c r="I648" s="5">
        <v>250.02</v>
      </c>
      <c r="J648" t="s">
        <v>0</v>
      </c>
      <c r="K648" s="2">
        <v>42179</v>
      </c>
      <c r="L648" s="1">
        <v>7.1388735771179199</v>
      </c>
      <c r="M648" t="str">
        <f ca="1">IF(AND(Table1[[#This Row],[Age]]&gt;17,Table1[[#This Row],[Age]]&lt;76),"1","0")</f>
        <v>1</v>
      </c>
      <c r="N648">
        <f>1</f>
        <v>1</v>
      </c>
      <c r="O648">
        <f>IF(Table1[[#This Row],[Labdate]]="",0,IF(Table1[[#This Row],[Labvalue]]="",0,1))</f>
        <v>1</v>
      </c>
      <c r="P648">
        <f>IF(YEAR(Table1[[#This Row],[Labdate]]) = 2015,1,0)</f>
        <v>1</v>
      </c>
      <c r="Q648">
        <f>IF(SUM(Table1[[#This Row],[test completed]],Table1[[#This Row],[Year 2015]])=2,1,0)</f>
        <v>1</v>
      </c>
      <c r="R648">
        <f>IF(Table1[[#This Row],[Labvalue]]&lt;8,1,0)</f>
        <v>1</v>
      </c>
      <c r="S648">
        <f>IF(SUM(Table1[[#This Row],[Tested in 2015]],Table1[[#This Row],[Less than 8.0]])=2,1,0)</f>
        <v>1</v>
      </c>
    </row>
    <row r="649" spans="1:19" x14ac:dyDescent="0.2">
      <c r="A649">
        <v>395</v>
      </c>
      <c r="B649" t="s">
        <v>3</v>
      </c>
      <c r="C649" s="2">
        <v>16279</v>
      </c>
      <c r="D649" s="3">
        <f t="shared" ca="1" si="10"/>
        <v>78</v>
      </c>
      <c r="E649">
        <v>4</v>
      </c>
      <c r="F649">
        <v>3</v>
      </c>
      <c r="G649">
        <v>1</v>
      </c>
      <c r="H649" t="s">
        <v>1</v>
      </c>
      <c r="I649" s="5">
        <v>250.02</v>
      </c>
      <c r="J649" t="s">
        <v>0</v>
      </c>
      <c r="K649" s="2">
        <v>41857</v>
      </c>
      <c r="L649" s="1">
        <v>7.4738583564758301</v>
      </c>
      <c r="M649" t="str">
        <f ca="1">IF(AND(Table1[[#This Row],[Age]]&gt;17,Table1[[#This Row],[Age]]&lt;76),"1","0")</f>
        <v>0</v>
      </c>
      <c r="N649">
        <f>1</f>
        <v>1</v>
      </c>
      <c r="O649">
        <f>IF(Table1[[#This Row],[Labdate]]="",0,IF(Table1[[#This Row],[Labvalue]]="",0,1))</f>
        <v>1</v>
      </c>
      <c r="P649">
        <f>IF(YEAR(Table1[[#This Row],[Labdate]]) = 2015,1,0)</f>
        <v>0</v>
      </c>
      <c r="Q649">
        <f>IF(SUM(Table1[[#This Row],[test completed]],Table1[[#This Row],[Year 2015]])=2,1,0)</f>
        <v>0</v>
      </c>
      <c r="R649">
        <f>IF(Table1[[#This Row],[Labvalue]]&lt;8,1,0)</f>
        <v>1</v>
      </c>
      <c r="S649">
        <f>IF(SUM(Table1[[#This Row],[Tested in 2015]],Table1[[#This Row],[Less than 8.0]])=2,1,0)</f>
        <v>0</v>
      </c>
    </row>
    <row r="650" spans="1:19" x14ac:dyDescent="0.2">
      <c r="A650">
        <v>398</v>
      </c>
      <c r="B650" t="s">
        <v>2</v>
      </c>
      <c r="C650" s="2">
        <v>17609</v>
      </c>
      <c r="D650" s="3">
        <f t="shared" ca="1" si="10"/>
        <v>75</v>
      </c>
      <c r="E650">
        <v>4</v>
      </c>
      <c r="F650">
        <v>3</v>
      </c>
      <c r="G650">
        <v>1</v>
      </c>
      <c r="H650" t="s">
        <v>1</v>
      </c>
      <c r="I650" s="5">
        <v>250.02</v>
      </c>
      <c r="J650" t="s">
        <v>0</v>
      </c>
      <c r="K650" s="2">
        <v>42271</v>
      </c>
      <c r="L650" s="1">
        <v>9.2589378356933594</v>
      </c>
      <c r="M650" t="str">
        <f ca="1">IF(AND(Table1[[#This Row],[Age]]&gt;17,Table1[[#This Row],[Age]]&lt;76),"1","0")</f>
        <v>1</v>
      </c>
      <c r="N650">
        <f>1</f>
        <v>1</v>
      </c>
      <c r="O650">
        <f>IF(Table1[[#This Row],[Labdate]]="",0,IF(Table1[[#This Row],[Labvalue]]="",0,1))</f>
        <v>1</v>
      </c>
      <c r="P650">
        <f>IF(YEAR(Table1[[#This Row],[Labdate]]) = 2015,1,0)</f>
        <v>1</v>
      </c>
      <c r="Q650">
        <f>IF(SUM(Table1[[#This Row],[test completed]],Table1[[#This Row],[Year 2015]])=2,1,0)</f>
        <v>1</v>
      </c>
      <c r="R650">
        <f>IF(Table1[[#This Row],[Labvalue]]&lt;8,1,0)</f>
        <v>0</v>
      </c>
      <c r="S650">
        <f>IF(SUM(Table1[[#This Row],[Tested in 2015]],Table1[[#This Row],[Less than 8.0]])=2,1,0)</f>
        <v>0</v>
      </c>
    </row>
    <row r="651" spans="1:19" x14ac:dyDescent="0.2">
      <c r="A651">
        <v>401</v>
      </c>
      <c r="B651" t="s">
        <v>2</v>
      </c>
      <c r="C651" s="2">
        <v>21412</v>
      </c>
      <c r="D651" s="3">
        <f t="shared" ca="1" si="10"/>
        <v>64</v>
      </c>
      <c r="E651">
        <v>4</v>
      </c>
      <c r="F651">
        <v>3</v>
      </c>
      <c r="G651">
        <v>1</v>
      </c>
      <c r="H651" t="s">
        <v>1</v>
      </c>
      <c r="I651" s="5">
        <v>250.02</v>
      </c>
      <c r="J651" t="s">
        <v>0</v>
      </c>
      <c r="K651" s="2">
        <v>41965</v>
      </c>
      <c r="L651" s="1">
        <v>6.1691956520080566</v>
      </c>
      <c r="M651" t="str">
        <f ca="1">IF(AND(Table1[[#This Row],[Age]]&gt;17,Table1[[#This Row],[Age]]&lt;76),"1","0")</f>
        <v>1</v>
      </c>
      <c r="N651">
        <f>1</f>
        <v>1</v>
      </c>
      <c r="O651">
        <f>IF(Table1[[#This Row],[Labdate]]="",0,IF(Table1[[#This Row],[Labvalue]]="",0,1))</f>
        <v>1</v>
      </c>
      <c r="P651">
        <f>IF(YEAR(Table1[[#This Row],[Labdate]]) = 2015,1,0)</f>
        <v>0</v>
      </c>
      <c r="Q651">
        <f>IF(SUM(Table1[[#This Row],[test completed]],Table1[[#This Row],[Year 2015]])=2,1,0)</f>
        <v>0</v>
      </c>
      <c r="R651">
        <f>IF(Table1[[#This Row],[Labvalue]]&lt;8,1,0)</f>
        <v>1</v>
      </c>
      <c r="S651">
        <f>IF(SUM(Table1[[#This Row],[Tested in 2015]],Table1[[#This Row],[Less than 8.0]])=2,1,0)</f>
        <v>0</v>
      </c>
    </row>
    <row r="652" spans="1:19" x14ac:dyDescent="0.2">
      <c r="A652">
        <v>402</v>
      </c>
      <c r="B652" t="s">
        <v>2</v>
      </c>
      <c r="C652" s="2">
        <v>35672</v>
      </c>
      <c r="D652" s="3">
        <f t="shared" ca="1" si="10"/>
        <v>25</v>
      </c>
      <c r="E652">
        <v>4</v>
      </c>
      <c r="F652">
        <v>3</v>
      </c>
      <c r="G652">
        <v>1</v>
      </c>
      <c r="H652" t="s">
        <v>1</v>
      </c>
      <c r="I652" s="5">
        <v>250.02</v>
      </c>
      <c r="J652" t="s">
        <v>0</v>
      </c>
      <c r="K652" s="2">
        <v>42103</v>
      </c>
      <c r="L652" s="1">
        <v>6.0333852767944336</v>
      </c>
      <c r="M652" t="str">
        <f ca="1">IF(AND(Table1[[#This Row],[Age]]&gt;17,Table1[[#This Row],[Age]]&lt;76),"1","0")</f>
        <v>1</v>
      </c>
      <c r="N652">
        <f>1</f>
        <v>1</v>
      </c>
      <c r="O652">
        <f>IF(Table1[[#This Row],[Labdate]]="",0,IF(Table1[[#This Row],[Labvalue]]="",0,1))</f>
        <v>1</v>
      </c>
      <c r="P652">
        <f>IF(YEAR(Table1[[#This Row],[Labdate]]) = 2015,1,0)</f>
        <v>1</v>
      </c>
      <c r="Q652">
        <f>IF(SUM(Table1[[#This Row],[test completed]],Table1[[#This Row],[Year 2015]])=2,1,0)</f>
        <v>1</v>
      </c>
      <c r="R652">
        <f>IF(Table1[[#This Row],[Labvalue]]&lt;8,1,0)</f>
        <v>1</v>
      </c>
      <c r="S652">
        <f>IF(SUM(Table1[[#This Row],[Tested in 2015]],Table1[[#This Row],[Less than 8.0]])=2,1,0)</f>
        <v>1</v>
      </c>
    </row>
    <row r="653" spans="1:19" x14ac:dyDescent="0.2">
      <c r="A653">
        <v>431</v>
      </c>
      <c r="B653" t="s">
        <v>3</v>
      </c>
      <c r="C653" s="2">
        <v>33630</v>
      </c>
      <c r="D653" s="3">
        <f t="shared" ca="1" si="10"/>
        <v>31</v>
      </c>
      <c r="E653">
        <v>4</v>
      </c>
      <c r="F653">
        <v>3</v>
      </c>
      <c r="G653">
        <v>1</v>
      </c>
      <c r="H653" t="s">
        <v>1</v>
      </c>
      <c r="I653" s="5">
        <v>250.02</v>
      </c>
      <c r="J653" t="s">
        <v>0</v>
      </c>
      <c r="K653" s="2">
        <v>42063</v>
      </c>
      <c r="L653" s="1">
        <v>8.4107322692871094</v>
      </c>
      <c r="M653" t="str">
        <f ca="1">IF(AND(Table1[[#This Row],[Age]]&gt;17,Table1[[#This Row],[Age]]&lt;76),"1","0")</f>
        <v>1</v>
      </c>
      <c r="N653">
        <f>1</f>
        <v>1</v>
      </c>
      <c r="O653">
        <f>IF(Table1[[#This Row],[Labdate]]="",0,IF(Table1[[#This Row],[Labvalue]]="",0,1))</f>
        <v>1</v>
      </c>
      <c r="P653">
        <f>IF(YEAR(Table1[[#This Row],[Labdate]]) = 2015,1,0)</f>
        <v>1</v>
      </c>
      <c r="Q653">
        <f>IF(SUM(Table1[[#This Row],[test completed]],Table1[[#This Row],[Year 2015]])=2,1,0)</f>
        <v>1</v>
      </c>
      <c r="R653">
        <f>IF(Table1[[#This Row],[Labvalue]]&lt;8,1,0)</f>
        <v>0</v>
      </c>
      <c r="S653">
        <f>IF(SUM(Table1[[#This Row],[Tested in 2015]],Table1[[#This Row],[Less than 8.0]])=2,1,0)</f>
        <v>0</v>
      </c>
    </row>
    <row r="654" spans="1:19" x14ac:dyDescent="0.2">
      <c r="A654">
        <v>443</v>
      </c>
      <c r="B654" t="s">
        <v>2</v>
      </c>
      <c r="C654" s="2">
        <v>20668</v>
      </c>
      <c r="D654" s="3">
        <f t="shared" ca="1" si="10"/>
        <v>66</v>
      </c>
      <c r="E654">
        <v>4</v>
      </c>
      <c r="F654">
        <v>3</v>
      </c>
      <c r="G654">
        <v>1</v>
      </c>
      <c r="H654" t="s">
        <v>1</v>
      </c>
      <c r="I654" s="5">
        <v>250.02</v>
      </c>
      <c r="J654" t="s">
        <v>0</v>
      </c>
      <c r="K654" s="2">
        <v>42330</v>
      </c>
      <c r="L654" s="1">
        <v>6.3085432052612305</v>
      </c>
      <c r="M654" t="str">
        <f ca="1">IF(AND(Table1[[#This Row],[Age]]&gt;17,Table1[[#This Row],[Age]]&lt;76),"1","0")</f>
        <v>1</v>
      </c>
      <c r="N654">
        <f>1</f>
        <v>1</v>
      </c>
      <c r="O654">
        <f>IF(Table1[[#This Row],[Labdate]]="",0,IF(Table1[[#This Row],[Labvalue]]="",0,1))</f>
        <v>1</v>
      </c>
      <c r="P654">
        <f>IF(YEAR(Table1[[#This Row],[Labdate]]) = 2015,1,0)</f>
        <v>1</v>
      </c>
      <c r="Q654">
        <f>IF(SUM(Table1[[#This Row],[test completed]],Table1[[#This Row],[Year 2015]])=2,1,0)</f>
        <v>1</v>
      </c>
      <c r="R654">
        <f>IF(Table1[[#This Row],[Labvalue]]&lt;8,1,0)</f>
        <v>1</v>
      </c>
      <c r="S654">
        <f>IF(SUM(Table1[[#This Row],[Tested in 2015]],Table1[[#This Row],[Less than 8.0]])=2,1,0)</f>
        <v>1</v>
      </c>
    </row>
    <row r="655" spans="1:19" x14ac:dyDescent="0.2">
      <c r="A655">
        <v>446</v>
      </c>
      <c r="B655" t="s">
        <v>2</v>
      </c>
      <c r="C655" s="2">
        <v>33552</v>
      </c>
      <c r="D655" s="3">
        <f t="shared" ca="1" si="10"/>
        <v>31</v>
      </c>
      <c r="E655">
        <v>4</v>
      </c>
      <c r="F655">
        <v>3</v>
      </c>
      <c r="G655">
        <v>1</v>
      </c>
      <c r="H655" t="s">
        <v>1</v>
      </c>
      <c r="I655" s="5">
        <v>250.02</v>
      </c>
      <c r="J655" t="s">
        <v>0</v>
      </c>
      <c r="K655" s="2">
        <v>41781</v>
      </c>
      <c r="L655" s="1">
        <v>9.1644649505615234</v>
      </c>
      <c r="M655" t="str">
        <f ca="1">IF(AND(Table1[[#This Row],[Age]]&gt;17,Table1[[#This Row],[Age]]&lt;76),"1","0")</f>
        <v>1</v>
      </c>
      <c r="N655">
        <f>1</f>
        <v>1</v>
      </c>
      <c r="O655">
        <f>IF(Table1[[#This Row],[Labdate]]="",0,IF(Table1[[#This Row],[Labvalue]]="",0,1))</f>
        <v>1</v>
      </c>
      <c r="P655">
        <f>IF(YEAR(Table1[[#This Row],[Labdate]]) = 2015,1,0)</f>
        <v>0</v>
      </c>
      <c r="Q655">
        <f>IF(SUM(Table1[[#This Row],[test completed]],Table1[[#This Row],[Year 2015]])=2,1,0)</f>
        <v>0</v>
      </c>
      <c r="R655">
        <f>IF(Table1[[#This Row],[Labvalue]]&lt;8,1,0)</f>
        <v>0</v>
      </c>
      <c r="S655">
        <f>IF(SUM(Table1[[#This Row],[Tested in 2015]],Table1[[#This Row],[Less than 8.0]])=2,1,0)</f>
        <v>0</v>
      </c>
    </row>
    <row r="656" spans="1:19" x14ac:dyDescent="0.2">
      <c r="A656">
        <v>449</v>
      </c>
      <c r="B656" t="s">
        <v>2</v>
      </c>
      <c r="C656" s="2">
        <v>24719</v>
      </c>
      <c r="D656" s="3">
        <f t="shared" ca="1" si="10"/>
        <v>55</v>
      </c>
      <c r="E656">
        <v>4</v>
      </c>
      <c r="F656">
        <v>3</v>
      </c>
      <c r="G656">
        <v>1</v>
      </c>
      <c r="H656" t="s">
        <v>1</v>
      </c>
      <c r="I656" s="5">
        <v>250.02</v>
      </c>
      <c r="J656" t="s">
        <v>0</v>
      </c>
      <c r="K656" s="2">
        <v>42163</v>
      </c>
      <c r="L656" s="1">
        <v>5.822453498840332</v>
      </c>
      <c r="M656" t="str">
        <f ca="1">IF(AND(Table1[[#This Row],[Age]]&gt;17,Table1[[#This Row],[Age]]&lt;76),"1","0")</f>
        <v>1</v>
      </c>
      <c r="N656">
        <f>1</f>
        <v>1</v>
      </c>
      <c r="O656">
        <f>IF(Table1[[#This Row],[Labdate]]="",0,IF(Table1[[#This Row],[Labvalue]]="",0,1))</f>
        <v>1</v>
      </c>
      <c r="P656">
        <f>IF(YEAR(Table1[[#This Row],[Labdate]]) = 2015,1,0)</f>
        <v>1</v>
      </c>
      <c r="Q656">
        <f>IF(SUM(Table1[[#This Row],[test completed]],Table1[[#This Row],[Year 2015]])=2,1,0)</f>
        <v>1</v>
      </c>
      <c r="R656">
        <f>IF(Table1[[#This Row],[Labvalue]]&lt;8,1,0)</f>
        <v>1</v>
      </c>
      <c r="S656">
        <f>IF(SUM(Table1[[#This Row],[Tested in 2015]],Table1[[#This Row],[Less than 8.0]])=2,1,0)</f>
        <v>1</v>
      </c>
    </row>
    <row r="657" spans="1:19" x14ac:dyDescent="0.2">
      <c r="A657">
        <v>452</v>
      </c>
      <c r="B657" t="s">
        <v>2</v>
      </c>
      <c r="C657" s="2">
        <v>15074</v>
      </c>
      <c r="D657" s="3">
        <f t="shared" ca="1" si="10"/>
        <v>82</v>
      </c>
      <c r="E657">
        <v>4</v>
      </c>
      <c r="F657">
        <v>3</v>
      </c>
      <c r="G657">
        <v>1</v>
      </c>
      <c r="H657" t="s">
        <v>1</v>
      </c>
      <c r="I657" s="5">
        <v>250.02</v>
      </c>
      <c r="J657" t="s">
        <v>0</v>
      </c>
      <c r="K657" s="2">
        <v>42235</v>
      </c>
      <c r="L657" s="1">
        <v>7.195162296295166</v>
      </c>
      <c r="M657" t="str">
        <f ca="1">IF(AND(Table1[[#This Row],[Age]]&gt;17,Table1[[#This Row],[Age]]&lt;76),"1","0")</f>
        <v>0</v>
      </c>
      <c r="N657">
        <f>1</f>
        <v>1</v>
      </c>
      <c r="O657">
        <f>IF(Table1[[#This Row],[Labdate]]="",0,IF(Table1[[#This Row],[Labvalue]]="",0,1))</f>
        <v>1</v>
      </c>
      <c r="P657">
        <f>IF(YEAR(Table1[[#This Row],[Labdate]]) = 2015,1,0)</f>
        <v>1</v>
      </c>
      <c r="Q657">
        <f>IF(SUM(Table1[[#This Row],[test completed]],Table1[[#This Row],[Year 2015]])=2,1,0)</f>
        <v>1</v>
      </c>
      <c r="R657">
        <f>IF(Table1[[#This Row],[Labvalue]]&lt;8,1,0)</f>
        <v>1</v>
      </c>
      <c r="S657">
        <f>IF(SUM(Table1[[#This Row],[Tested in 2015]],Table1[[#This Row],[Less than 8.0]])=2,1,0)</f>
        <v>1</v>
      </c>
    </row>
    <row r="658" spans="1:19" x14ac:dyDescent="0.2">
      <c r="A658">
        <v>457</v>
      </c>
      <c r="B658" t="s">
        <v>2</v>
      </c>
      <c r="C658" s="2">
        <v>35984</v>
      </c>
      <c r="D658" s="3">
        <f t="shared" ca="1" si="10"/>
        <v>24</v>
      </c>
      <c r="E658">
        <v>4</v>
      </c>
      <c r="F658">
        <v>3</v>
      </c>
      <c r="G658">
        <v>1</v>
      </c>
      <c r="H658" t="s">
        <v>1</v>
      </c>
      <c r="I658" s="5">
        <v>250.02</v>
      </c>
      <c r="J658" t="s">
        <v>0</v>
      </c>
      <c r="K658" s="2">
        <v>42061</v>
      </c>
      <c r="L658" s="1">
        <v>7.7627882957458496</v>
      </c>
      <c r="M658" t="str">
        <f ca="1">IF(AND(Table1[[#This Row],[Age]]&gt;17,Table1[[#This Row],[Age]]&lt;76),"1","0")</f>
        <v>1</v>
      </c>
      <c r="N658">
        <f>1</f>
        <v>1</v>
      </c>
      <c r="O658">
        <f>IF(Table1[[#This Row],[Labdate]]="",0,IF(Table1[[#This Row],[Labvalue]]="",0,1))</f>
        <v>1</v>
      </c>
      <c r="P658">
        <f>IF(YEAR(Table1[[#This Row],[Labdate]]) = 2015,1,0)</f>
        <v>1</v>
      </c>
      <c r="Q658">
        <f>IF(SUM(Table1[[#This Row],[test completed]],Table1[[#This Row],[Year 2015]])=2,1,0)</f>
        <v>1</v>
      </c>
      <c r="R658">
        <f>IF(Table1[[#This Row],[Labvalue]]&lt;8,1,0)</f>
        <v>1</v>
      </c>
      <c r="S658">
        <f>IF(SUM(Table1[[#This Row],[Tested in 2015]],Table1[[#This Row],[Less than 8.0]])=2,1,0)</f>
        <v>1</v>
      </c>
    </row>
    <row r="659" spans="1:19" x14ac:dyDescent="0.2">
      <c r="A659">
        <v>458</v>
      </c>
      <c r="B659" t="s">
        <v>2</v>
      </c>
      <c r="C659" s="2">
        <v>34522</v>
      </c>
      <c r="D659" s="3">
        <f t="shared" ca="1" si="10"/>
        <v>28</v>
      </c>
      <c r="E659">
        <v>4</v>
      </c>
      <c r="F659">
        <v>3</v>
      </c>
      <c r="G659">
        <v>1</v>
      </c>
      <c r="H659" t="s">
        <v>1</v>
      </c>
      <c r="I659" s="5">
        <v>250.02</v>
      </c>
      <c r="J659" t="s">
        <v>0</v>
      </c>
      <c r="K659" s="2">
        <v>42301</v>
      </c>
      <c r="L659" s="1">
        <v>9.5754289627075195</v>
      </c>
      <c r="M659" t="str">
        <f ca="1">IF(AND(Table1[[#This Row],[Age]]&gt;17,Table1[[#This Row],[Age]]&lt;76),"1","0")</f>
        <v>1</v>
      </c>
      <c r="N659">
        <f>1</f>
        <v>1</v>
      </c>
      <c r="O659">
        <f>IF(Table1[[#This Row],[Labdate]]="",0,IF(Table1[[#This Row],[Labvalue]]="",0,1))</f>
        <v>1</v>
      </c>
      <c r="P659">
        <f>IF(YEAR(Table1[[#This Row],[Labdate]]) = 2015,1,0)</f>
        <v>1</v>
      </c>
      <c r="Q659">
        <f>IF(SUM(Table1[[#This Row],[test completed]],Table1[[#This Row],[Year 2015]])=2,1,0)</f>
        <v>1</v>
      </c>
      <c r="R659">
        <f>IF(Table1[[#This Row],[Labvalue]]&lt;8,1,0)</f>
        <v>0</v>
      </c>
      <c r="S659">
        <f>IF(SUM(Table1[[#This Row],[Tested in 2015]],Table1[[#This Row],[Less than 8.0]])=2,1,0)</f>
        <v>0</v>
      </c>
    </row>
    <row r="660" spans="1:19" x14ac:dyDescent="0.2">
      <c r="A660">
        <v>477</v>
      </c>
      <c r="B660" t="s">
        <v>2</v>
      </c>
      <c r="C660" s="2">
        <v>9626</v>
      </c>
      <c r="D660" s="3">
        <f t="shared" ca="1" si="10"/>
        <v>97</v>
      </c>
      <c r="E660">
        <v>4</v>
      </c>
      <c r="F660">
        <v>3</v>
      </c>
      <c r="G660">
        <v>1</v>
      </c>
      <c r="H660" t="s">
        <v>1</v>
      </c>
      <c r="I660" s="5">
        <v>250.73</v>
      </c>
      <c r="J660" t="s">
        <v>0</v>
      </c>
      <c r="K660" s="2">
        <v>42015</v>
      </c>
      <c r="L660" s="1">
        <v>9.395390510559082</v>
      </c>
      <c r="M660" t="str">
        <f ca="1">IF(AND(Table1[[#This Row],[Age]]&gt;17,Table1[[#This Row],[Age]]&lt;76),"1","0")</f>
        <v>0</v>
      </c>
      <c r="N660">
        <f>1</f>
        <v>1</v>
      </c>
      <c r="O660">
        <f>IF(Table1[[#This Row],[Labdate]]="",0,IF(Table1[[#This Row],[Labvalue]]="",0,1))</f>
        <v>1</v>
      </c>
      <c r="P660">
        <f>IF(YEAR(Table1[[#This Row],[Labdate]]) = 2015,1,0)</f>
        <v>1</v>
      </c>
      <c r="Q660">
        <f>IF(SUM(Table1[[#This Row],[test completed]],Table1[[#This Row],[Year 2015]])=2,1,0)</f>
        <v>1</v>
      </c>
      <c r="R660">
        <f>IF(Table1[[#This Row],[Labvalue]]&lt;8,1,0)</f>
        <v>0</v>
      </c>
      <c r="S660">
        <f>IF(SUM(Table1[[#This Row],[Tested in 2015]],Table1[[#This Row],[Less than 8.0]])=2,1,0)</f>
        <v>0</v>
      </c>
    </row>
    <row r="661" spans="1:19" x14ac:dyDescent="0.2">
      <c r="A661">
        <v>489</v>
      </c>
      <c r="B661" t="s">
        <v>2</v>
      </c>
      <c r="C661" s="2">
        <v>26223</v>
      </c>
      <c r="D661" s="3">
        <f t="shared" ca="1" si="10"/>
        <v>51</v>
      </c>
      <c r="E661">
        <v>4</v>
      </c>
      <c r="F661">
        <v>3</v>
      </c>
      <c r="G661">
        <v>1</v>
      </c>
      <c r="H661" t="s">
        <v>1</v>
      </c>
      <c r="I661" s="5">
        <v>250.02</v>
      </c>
      <c r="J661" t="s">
        <v>0</v>
      </c>
      <c r="K661" s="2">
        <v>41725</v>
      </c>
      <c r="L661" s="1">
        <v>5.8489155769348145</v>
      </c>
      <c r="M661" t="str">
        <f ca="1">IF(AND(Table1[[#This Row],[Age]]&gt;17,Table1[[#This Row],[Age]]&lt;76),"1","0")</f>
        <v>1</v>
      </c>
      <c r="N661">
        <f>1</f>
        <v>1</v>
      </c>
      <c r="O661">
        <f>IF(Table1[[#This Row],[Labdate]]="",0,IF(Table1[[#This Row],[Labvalue]]="",0,1))</f>
        <v>1</v>
      </c>
      <c r="P661">
        <f>IF(YEAR(Table1[[#This Row],[Labdate]]) = 2015,1,0)</f>
        <v>0</v>
      </c>
      <c r="Q661">
        <f>IF(SUM(Table1[[#This Row],[test completed]],Table1[[#This Row],[Year 2015]])=2,1,0)</f>
        <v>0</v>
      </c>
      <c r="R661">
        <f>IF(Table1[[#This Row],[Labvalue]]&lt;8,1,0)</f>
        <v>1</v>
      </c>
      <c r="S661">
        <f>IF(SUM(Table1[[#This Row],[Tested in 2015]],Table1[[#This Row],[Less than 8.0]])=2,1,0)</f>
        <v>0</v>
      </c>
    </row>
    <row r="662" spans="1:19" x14ac:dyDescent="0.2">
      <c r="A662">
        <v>491</v>
      </c>
      <c r="B662" t="s">
        <v>2</v>
      </c>
      <c r="C662" s="2">
        <v>38836</v>
      </c>
      <c r="D662" s="3">
        <f t="shared" ca="1" si="10"/>
        <v>17</v>
      </c>
      <c r="E662">
        <v>4</v>
      </c>
      <c r="F662">
        <v>3</v>
      </c>
      <c r="G662">
        <v>1</v>
      </c>
      <c r="H662" t="s">
        <v>1</v>
      </c>
      <c r="I662" s="5">
        <v>250.02</v>
      </c>
      <c r="J662" t="s">
        <v>0</v>
      </c>
      <c r="K662" s="2">
        <v>42350</v>
      </c>
      <c r="L662" s="1">
        <v>8.3206491470336914</v>
      </c>
      <c r="M662" t="str">
        <f ca="1">IF(AND(Table1[[#This Row],[Age]]&gt;17,Table1[[#This Row],[Age]]&lt;76),"1","0")</f>
        <v>0</v>
      </c>
      <c r="N662">
        <f>1</f>
        <v>1</v>
      </c>
      <c r="O662">
        <f>IF(Table1[[#This Row],[Labdate]]="",0,IF(Table1[[#This Row],[Labvalue]]="",0,1))</f>
        <v>1</v>
      </c>
      <c r="P662">
        <f>IF(YEAR(Table1[[#This Row],[Labdate]]) = 2015,1,0)</f>
        <v>1</v>
      </c>
      <c r="Q662">
        <f>IF(SUM(Table1[[#This Row],[test completed]],Table1[[#This Row],[Year 2015]])=2,1,0)</f>
        <v>1</v>
      </c>
      <c r="R662">
        <f>IF(Table1[[#This Row],[Labvalue]]&lt;8,1,0)</f>
        <v>0</v>
      </c>
      <c r="S662">
        <f>IF(SUM(Table1[[#This Row],[Tested in 2015]],Table1[[#This Row],[Less than 8.0]])=2,1,0)</f>
        <v>0</v>
      </c>
    </row>
    <row r="663" spans="1:19" x14ac:dyDescent="0.2">
      <c r="A663">
        <v>496</v>
      </c>
      <c r="B663" t="s">
        <v>2</v>
      </c>
      <c r="C663" s="2">
        <v>31344</v>
      </c>
      <c r="D663" s="3">
        <f t="shared" ca="1" si="10"/>
        <v>37</v>
      </c>
      <c r="E663">
        <v>4</v>
      </c>
      <c r="F663">
        <v>3</v>
      </c>
      <c r="G663">
        <v>2</v>
      </c>
      <c r="H663" t="s">
        <v>6</v>
      </c>
      <c r="I663" s="5">
        <v>250.02</v>
      </c>
      <c r="J663" t="s">
        <v>0</v>
      </c>
      <c r="K663" s="2">
        <v>42175</v>
      </c>
      <c r="L663" s="1">
        <v>8.775568962097168</v>
      </c>
      <c r="M663" t="str">
        <f ca="1">IF(AND(Table1[[#This Row],[Age]]&gt;17,Table1[[#This Row],[Age]]&lt;76),"1","0")</f>
        <v>1</v>
      </c>
      <c r="N663">
        <f>1</f>
        <v>1</v>
      </c>
      <c r="O663">
        <f>IF(Table1[[#This Row],[Labdate]]="",0,IF(Table1[[#This Row],[Labvalue]]="",0,1))</f>
        <v>1</v>
      </c>
      <c r="P663">
        <f>IF(YEAR(Table1[[#This Row],[Labdate]]) = 2015,1,0)</f>
        <v>1</v>
      </c>
      <c r="Q663">
        <f>IF(SUM(Table1[[#This Row],[test completed]],Table1[[#This Row],[Year 2015]])=2,1,0)</f>
        <v>1</v>
      </c>
      <c r="R663">
        <f>IF(Table1[[#This Row],[Labvalue]]&lt;8,1,0)</f>
        <v>0</v>
      </c>
      <c r="S663">
        <f>IF(SUM(Table1[[#This Row],[Tested in 2015]],Table1[[#This Row],[Less than 8.0]])=2,1,0)</f>
        <v>0</v>
      </c>
    </row>
    <row r="664" spans="1:19" x14ac:dyDescent="0.2">
      <c r="A664">
        <v>498</v>
      </c>
      <c r="B664" t="s">
        <v>3</v>
      </c>
      <c r="C664" s="2">
        <v>11946</v>
      </c>
      <c r="D664" s="3">
        <f t="shared" ca="1" si="10"/>
        <v>90</v>
      </c>
      <c r="E664">
        <v>4</v>
      </c>
      <c r="F664">
        <v>3</v>
      </c>
      <c r="G664">
        <v>1</v>
      </c>
      <c r="H664" t="s">
        <v>1</v>
      </c>
      <c r="I664" s="5">
        <v>250.02</v>
      </c>
      <c r="J664" t="s">
        <v>0</v>
      </c>
      <c r="K664" s="2">
        <v>42047</v>
      </c>
      <c r="L664" s="1">
        <v>6.537837028503418</v>
      </c>
      <c r="M664" t="str">
        <f ca="1">IF(AND(Table1[[#This Row],[Age]]&gt;17,Table1[[#This Row],[Age]]&lt;76),"1","0")</f>
        <v>0</v>
      </c>
      <c r="N664">
        <f>1</f>
        <v>1</v>
      </c>
      <c r="O664">
        <f>IF(Table1[[#This Row],[Labdate]]="",0,IF(Table1[[#This Row],[Labvalue]]="",0,1))</f>
        <v>1</v>
      </c>
      <c r="P664">
        <f>IF(YEAR(Table1[[#This Row],[Labdate]]) = 2015,1,0)</f>
        <v>1</v>
      </c>
      <c r="Q664">
        <f>IF(SUM(Table1[[#This Row],[test completed]],Table1[[#This Row],[Year 2015]])=2,1,0)</f>
        <v>1</v>
      </c>
      <c r="R664">
        <f>IF(Table1[[#This Row],[Labvalue]]&lt;8,1,0)</f>
        <v>1</v>
      </c>
      <c r="S664">
        <f>IF(SUM(Table1[[#This Row],[Tested in 2015]],Table1[[#This Row],[Less than 8.0]])=2,1,0)</f>
        <v>1</v>
      </c>
    </row>
    <row r="665" spans="1:19" x14ac:dyDescent="0.2">
      <c r="A665">
        <v>500</v>
      </c>
      <c r="B665" t="s">
        <v>3</v>
      </c>
      <c r="C665" s="2">
        <v>24035</v>
      </c>
      <c r="D665" s="3">
        <f t="shared" ca="1" si="10"/>
        <v>57</v>
      </c>
      <c r="E665">
        <v>4</v>
      </c>
      <c r="F665">
        <v>3</v>
      </c>
      <c r="G665">
        <v>1</v>
      </c>
      <c r="H665" t="s">
        <v>1</v>
      </c>
      <c r="I665" s="5">
        <v>250.02</v>
      </c>
      <c r="J665" t="s">
        <v>0</v>
      </c>
      <c r="K665" s="2">
        <v>42207</v>
      </c>
      <c r="L665" s="1">
        <v>6.7934212684631348</v>
      </c>
      <c r="M665" t="str">
        <f ca="1">IF(AND(Table1[[#This Row],[Age]]&gt;17,Table1[[#This Row],[Age]]&lt;76),"1","0")</f>
        <v>1</v>
      </c>
      <c r="N665">
        <f>1</f>
        <v>1</v>
      </c>
      <c r="O665">
        <f>IF(Table1[[#This Row],[Labdate]]="",0,IF(Table1[[#This Row],[Labvalue]]="",0,1))</f>
        <v>1</v>
      </c>
      <c r="P665">
        <f>IF(YEAR(Table1[[#This Row],[Labdate]]) = 2015,1,0)</f>
        <v>1</v>
      </c>
      <c r="Q665">
        <f>IF(SUM(Table1[[#This Row],[test completed]],Table1[[#This Row],[Year 2015]])=2,1,0)</f>
        <v>1</v>
      </c>
      <c r="R665">
        <f>IF(Table1[[#This Row],[Labvalue]]&lt;8,1,0)</f>
        <v>1</v>
      </c>
      <c r="S665">
        <f>IF(SUM(Table1[[#This Row],[Tested in 2015]],Table1[[#This Row],[Less than 8.0]])=2,1,0)</f>
        <v>1</v>
      </c>
    </row>
    <row r="666" spans="1:19" x14ac:dyDescent="0.2">
      <c r="A666">
        <v>508</v>
      </c>
      <c r="B666" t="s">
        <v>3</v>
      </c>
      <c r="C666" s="2">
        <v>31559</v>
      </c>
      <c r="D666" s="3">
        <f t="shared" ca="1" si="10"/>
        <v>37</v>
      </c>
      <c r="E666">
        <v>4</v>
      </c>
      <c r="F666">
        <v>3</v>
      </c>
      <c r="G666">
        <v>1</v>
      </c>
      <c r="H666" t="s">
        <v>1</v>
      </c>
      <c r="I666" s="5">
        <v>250.4</v>
      </c>
      <c r="J666" t="s">
        <v>0</v>
      </c>
      <c r="K666" s="2">
        <v>41799</v>
      </c>
      <c r="L666" s="1">
        <v>6.8962640762329102</v>
      </c>
      <c r="M666" t="str">
        <f ca="1">IF(AND(Table1[[#This Row],[Age]]&gt;17,Table1[[#This Row],[Age]]&lt;76),"1","0")</f>
        <v>1</v>
      </c>
      <c r="N666">
        <f>1</f>
        <v>1</v>
      </c>
      <c r="O666">
        <f>IF(Table1[[#This Row],[Labdate]]="",0,IF(Table1[[#This Row],[Labvalue]]="",0,1))</f>
        <v>1</v>
      </c>
      <c r="P666">
        <f>IF(YEAR(Table1[[#This Row],[Labdate]]) = 2015,1,0)</f>
        <v>0</v>
      </c>
      <c r="Q666">
        <f>IF(SUM(Table1[[#This Row],[test completed]],Table1[[#This Row],[Year 2015]])=2,1,0)</f>
        <v>0</v>
      </c>
      <c r="R666">
        <f>IF(Table1[[#This Row],[Labvalue]]&lt;8,1,0)</f>
        <v>1</v>
      </c>
      <c r="S666">
        <f>IF(SUM(Table1[[#This Row],[Tested in 2015]],Table1[[#This Row],[Less than 8.0]])=2,1,0)</f>
        <v>0</v>
      </c>
    </row>
    <row r="667" spans="1:19" x14ac:dyDescent="0.2">
      <c r="A667">
        <v>513</v>
      </c>
      <c r="B667" t="s">
        <v>2</v>
      </c>
      <c r="C667" s="2">
        <v>37632</v>
      </c>
      <c r="D667" s="3">
        <f t="shared" ca="1" si="10"/>
        <v>20</v>
      </c>
      <c r="E667">
        <v>4</v>
      </c>
      <c r="F667">
        <v>3</v>
      </c>
      <c r="G667">
        <v>1</v>
      </c>
      <c r="H667" t="s">
        <v>1</v>
      </c>
      <c r="I667" s="5">
        <v>250.02</v>
      </c>
      <c r="J667" t="s">
        <v>0</v>
      </c>
      <c r="K667" s="2">
        <v>41928</v>
      </c>
      <c r="L667" s="1">
        <v>6.3197627067565918</v>
      </c>
      <c r="M667" t="str">
        <f ca="1">IF(AND(Table1[[#This Row],[Age]]&gt;17,Table1[[#This Row],[Age]]&lt;76),"1","0")</f>
        <v>1</v>
      </c>
      <c r="N667">
        <f>1</f>
        <v>1</v>
      </c>
      <c r="O667">
        <f>IF(Table1[[#This Row],[Labdate]]="",0,IF(Table1[[#This Row],[Labvalue]]="",0,1))</f>
        <v>1</v>
      </c>
      <c r="P667">
        <f>IF(YEAR(Table1[[#This Row],[Labdate]]) = 2015,1,0)</f>
        <v>0</v>
      </c>
      <c r="Q667">
        <f>IF(SUM(Table1[[#This Row],[test completed]],Table1[[#This Row],[Year 2015]])=2,1,0)</f>
        <v>0</v>
      </c>
      <c r="R667">
        <f>IF(Table1[[#This Row],[Labvalue]]&lt;8,1,0)</f>
        <v>1</v>
      </c>
      <c r="S667">
        <f>IF(SUM(Table1[[#This Row],[Tested in 2015]],Table1[[#This Row],[Less than 8.0]])=2,1,0)</f>
        <v>0</v>
      </c>
    </row>
    <row r="668" spans="1:19" x14ac:dyDescent="0.2">
      <c r="A668">
        <v>532</v>
      </c>
      <c r="B668" t="s">
        <v>3</v>
      </c>
      <c r="C668" s="2">
        <v>32925</v>
      </c>
      <c r="D668" s="3">
        <f t="shared" ca="1" si="10"/>
        <v>33</v>
      </c>
      <c r="E668">
        <v>4</v>
      </c>
      <c r="F668">
        <v>3</v>
      </c>
      <c r="G668">
        <v>1</v>
      </c>
      <c r="H668" t="s">
        <v>1</v>
      </c>
      <c r="I668" s="5">
        <v>250.4</v>
      </c>
      <c r="J668" t="s">
        <v>0</v>
      </c>
      <c r="K668" s="2">
        <v>42251</v>
      </c>
      <c r="L668" s="1">
        <v>9.6154928207397461</v>
      </c>
      <c r="M668" t="str">
        <f ca="1">IF(AND(Table1[[#This Row],[Age]]&gt;17,Table1[[#This Row],[Age]]&lt;76),"1","0")</f>
        <v>1</v>
      </c>
      <c r="N668">
        <f>1</f>
        <v>1</v>
      </c>
      <c r="O668">
        <f>IF(Table1[[#This Row],[Labdate]]="",0,IF(Table1[[#This Row],[Labvalue]]="",0,1))</f>
        <v>1</v>
      </c>
      <c r="P668">
        <f>IF(YEAR(Table1[[#This Row],[Labdate]]) = 2015,1,0)</f>
        <v>1</v>
      </c>
      <c r="Q668">
        <f>IF(SUM(Table1[[#This Row],[test completed]],Table1[[#This Row],[Year 2015]])=2,1,0)</f>
        <v>1</v>
      </c>
      <c r="R668">
        <f>IF(Table1[[#This Row],[Labvalue]]&lt;8,1,0)</f>
        <v>0</v>
      </c>
      <c r="S668">
        <f>IF(SUM(Table1[[#This Row],[Tested in 2015]],Table1[[#This Row],[Less than 8.0]])=2,1,0)</f>
        <v>0</v>
      </c>
    </row>
    <row r="669" spans="1:19" x14ac:dyDescent="0.2">
      <c r="A669">
        <v>549</v>
      </c>
      <c r="B669" t="s">
        <v>2</v>
      </c>
      <c r="C669" s="2">
        <v>18962</v>
      </c>
      <c r="D669" s="3">
        <f t="shared" ca="1" si="10"/>
        <v>71</v>
      </c>
      <c r="E669">
        <v>4</v>
      </c>
      <c r="F669">
        <v>3</v>
      </c>
      <c r="G669">
        <v>4</v>
      </c>
      <c r="H669" t="s">
        <v>5</v>
      </c>
      <c r="I669" s="5">
        <v>250.02</v>
      </c>
      <c r="J669" t="s">
        <v>0</v>
      </c>
      <c r="K669" s="2"/>
      <c r="L669" s="1"/>
      <c r="M669" t="str">
        <f ca="1">IF(AND(Table1[[#This Row],[Age]]&gt;17,Table1[[#This Row],[Age]]&lt;76),"1","0")</f>
        <v>1</v>
      </c>
      <c r="N669">
        <f>1</f>
        <v>1</v>
      </c>
      <c r="O669">
        <f>IF(Table1[[#This Row],[Labdate]]="",0,IF(Table1[[#This Row],[Labvalue]]="",0,1))</f>
        <v>0</v>
      </c>
      <c r="P669">
        <f>IF(YEAR(Table1[[#This Row],[Labdate]]) = 2015,1,0)</f>
        <v>0</v>
      </c>
      <c r="Q669">
        <f>IF(SUM(Table1[[#This Row],[test completed]],Table1[[#This Row],[Year 2015]])=2,1,0)</f>
        <v>0</v>
      </c>
      <c r="R669">
        <f>IF(Table1[[#This Row],[Labvalue]]&lt;8,1,0)</f>
        <v>1</v>
      </c>
      <c r="S669">
        <f>IF(SUM(Table1[[#This Row],[Tested in 2015]],Table1[[#This Row],[Less than 8.0]])=2,1,0)</f>
        <v>0</v>
      </c>
    </row>
    <row r="670" spans="1:19" x14ac:dyDescent="0.2">
      <c r="A670">
        <v>551</v>
      </c>
      <c r="B670" t="s">
        <v>2</v>
      </c>
      <c r="C670" s="2">
        <v>24113</v>
      </c>
      <c r="D670" s="3">
        <f t="shared" ca="1" si="10"/>
        <v>57</v>
      </c>
      <c r="E670">
        <v>4</v>
      </c>
      <c r="F670">
        <v>3</v>
      </c>
      <c r="G670">
        <v>1</v>
      </c>
      <c r="H670" t="s">
        <v>1</v>
      </c>
      <c r="I670" s="5">
        <v>250.02</v>
      </c>
      <c r="J670" t="s">
        <v>0</v>
      </c>
      <c r="K670" s="2">
        <v>41804</v>
      </c>
      <c r="L670" s="1">
        <v>9.6000041961669922</v>
      </c>
      <c r="M670" t="str">
        <f ca="1">IF(AND(Table1[[#This Row],[Age]]&gt;17,Table1[[#This Row],[Age]]&lt;76),"1","0")</f>
        <v>1</v>
      </c>
      <c r="N670">
        <f>1</f>
        <v>1</v>
      </c>
      <c r="O670">
        <f>IF(Table1[[#This Row],[Labdate]]="",0,IF(Table1[[#This Row],[Labvalue]]="",0,1))</f>
        <v>1</v>
      </c>
      <c r="P670">
        <f>IF(YEAR(Table1[[#This Row],[Labdate]]) = 2015,1,0)</f>
        <v>0</v>
      </c>
      <c r="Q670">
        <f>IF(SUM(Table1[[#This Row],[test completed]],Table1[[#This Row],[Year 2015]])=2,1,0)</f>
        <v>0</v>
      </c>
      <c r="R670">
        <f>IF(Table1[[#This Row],[Labvalue]]&lt;8,1,0)</f>
        <v>0</v>
      </c>
      <c r="S670">
        <f>IF(SUM(Table1[[#This Row],[Tested in 2015]],Table1[[#This Row],[Less than 8.0]])=2,1,0)</f>
        <v>0</v>
      </c>
    </row>
    <row r="671" spans="1:19" x14ac:dyDescent="0.2">
      <c r="A671">
        <v>555</v>
      </c>
      <c r="B671" t="s">
        <v>3</v>
      </c>
      <c r="C671" s="2">
        <v>24664</v>
      </c>
      <c r="D671" s="3">
        <f t="shared" ca="1" si="10"/>
        <v>55</v>
      </c>
      <c r="E671">
        <v>4</v>
      </c>
      <c r="F671">
        <v>3</v>
      </c>
      <c r="G671">
        <v>1</v>
      </c>
      <c r="H671" t="s">
        <v>1</v>
      </c>
      <c r="I671" s="5">
        <v>250.02</v>
      </c>
      <c r="J671" t="s">
        <v>0</v>
      </c>
      <c r="K671" s="2">
        <v>41827</v>
      </c>
      <c r="L671" s="1">
        <v>9.8349714279174805</v>
      </c>
      <c r="M671" t="str">
        <f ca="1">IF(AND(Table1[[#This Row],[Age]]&gt;17,Table1[[#This Row],[Age]]&lt;76),"1","0")</f>
        <v>1</v>
      </c>
      <c r="N671">
        <f>1</f>
        <v>1</v>
      </c>
      <c r="O671">
        <f>IF(Table1[[#This Row],[Labdate]]="",0,IF(Table1[[#This Row],[Labvalue]]="",0,1))</f>
        <v>1</v>
      </c>
      <c r="P671">
        <f>IF(YEAR(Table1[[#This Row],[Labdate]]) = 2015,1,0)</f>
        <v>0</v>
      </c>
      <c r="Q671">
        <f>IF(SUM(Table1[[#This Row],[test completed]],Table1[[#This Row],[Year 2015]])=2,1,0)</f>
        <v>0</v>
      </c>
      <c r="R671">
        <f>IF(Table1[[#This Row],[Labvalue]]&lt;8,1,0)</f>
        <v>0</v>
      </c>
      <c r="S671">
        <f>IF(SUM(Table1[[#This Row],[Tested in 2015]],Table1[[#This Row],[Less than 8.0]])=2,1,0)</f>
        <v>0</v>
      </c>
    </row>
    <row r="672" spans="1:19" x14ac:dyDescent="0.2">
      <c r="A672">
        <v>557</v>
      </c>
      <c r="B672" t="s">
        <v>2</v>
      </c>
      <c r="C672" s="2">
        <v>12808</v>
      </c>
      <c r="D672" s="3">
        <f t="shared" ca="1" si="10"/>
        <v>88</v>
      </c>
      <c r="E672">
        <v>4</v>
      </c>
      <c r="F672">
        <v>3</v>
      </c>
      <c r="G672">
        <v>1</v>
      </c>
      <c r="H672" t="s">
        <v>1</v>
      </c>
      <c r="I672" s="5">
        <v>250.02</v>
      </c>
      <c r="J672" t="s">
        <v>0</v>
      </c>
      <c r="K672" s="2">
        <v>41746</v>
      </c>
      <c r="L672" s="1">
        <v>8.06036376953125</v>
      </c>
      <c r="M672" t="str">
        <f ca="1">IF(AND(Table1[[#This Row],[Age]]&gt;17,Table1[[#This Row],[Age]]&lt;76),"1","0")</f>
        <v>0</v>
      </c>
      <c r="N672">
        <f>1</f>
        <v>1</v>
      </c>
      <c r="O672">
        <f>IF(Table1[[#This Row],[Labdate]]="",0,IF(Table1[[#This Row],[Labvalue]]="",0,1))</f>
        <v>1</v>
      </c>
      <c r="P672">
        <f>IF(YEAR(Table1[[#This Row],[Labdate]]) = 2015,1,0)</f>
        <v>0</v>
      </c>
      <c r="Q672">
        <f>IF(SUM(Table1[[#This Row],[test completed]],Table1[[#This Row],[Year 2015]])=2,1,0)</f>
        <v>0</v>
      </c>
      <c r="R672">
        <f>IF(Table1[[#This Row],[Labvalue]]&lt;8,1,0)</f>
        <v>0</v>
      </c>
      <c r="S672">
        <f>IF(SUM(Table1[[#This Row],[Tested in 2015]],Table1[[#This Row],[Less than 8.0]])=2,1,0)</f>
        <v>0</v>
      </c>
    </row>
    <row r="673" spans="1:19" x14ac:dyDescent="0.2">
      <c r="A673">
        <v>560</v>
      </c>
      <c r="B673" t="s">
        <v>2</v>
      </c>
      <c r="C673" s="2">
        <v>22917</v>
      </c>
      <c r="D673" s="3">
        <f t="shared" ca="1" si="10"/>
        <v>60</v>
      </c>
      <c r="E673">
        <v>4</v>
      </c>
      <c r="F673">
        <v>3</v>
      </c>
      <c r="G673">
        <v>1</v>
      </c>
      <c r="H673" t="s">
        <v>1</v>
      </c>
      <c r="I673" s="5">
        <v>250.02</v>
      </c>
      <c r="J673" t="s">
        <v>0</v>
      </c>
      <c r="K673" s="2">
        <v>42040</v>
      </c>
      <c r="L673" s="1">
        <v>8.2211294174194336</v>
      </c>
      <c r="M673" t="str">
        <f ca="1">IF(AND(Table1[[#This Row],[Age]]&gt;17,Table1[[#This Row],[Age]]&lt;76),"1","0")</f>
        <v>1</v>
      </c>
      <c r="N673">
        <f>1</f>
        <v>1</v>
      </c>
      <c r="O673">
        <f>IF(Table1[[#This Row],[Labdate]]="",0,IF(Table1[[#This Row],[Labvalue]]="",0,1))</f>
        <v>1</v>
      </c>
      <c r="P673">
        <f>IF(YEAR(Table1[[#This Row],[Labdate]]) = 2015,1,0)</f>
        <v>1</v>
      </c>
      <c r="Q673">
        <f>IF(SUM(Table1[[#This Row],[test completed]],Table1[[#This Row],[Year 2015]])=2,1,0)</f>
        <v>1</v>
      </c>
      <c r="R673">
        <f>IF(Table1[[#This Row],[Labvalue]]&lt;8,1,0)</f>
        <v>0</v>
      </c>
      <c r="S673">
        <f>IF(SUM(Table1[[#This Row],[Tested in 2015]],Table1[[#This Row],[Less than 8.0]])=2,1,0)</f>
        <v>0</v>
      </c>
    </row>
    <row r="674" spans="1:19" x14ac:dyDescent="0.2">
      <c r="A674">
        <v>561</v>
      </c>
      <c r="B674" t="s">
        <v>3</v>
      </c>
      <c r="C674" s="2">
        <v>17104</v>
      </c>
      <c r="D674" s="3">
        <f t="shared" ca="1" si="10"/>
        <v>76</v>
      </c>
      <c r="E674">
        <v>4</v>
      </c>
      <c r="F674">
        <v>3</v>
      </c>
      <c r="G674">
        <v>1</v>
      </c>
      <c r="H674" t="s">
        <v>1</v>
      </c>
      <c r="I674" s="5">
        <v>250.02</v>
      </c>
      <c r="J674" t="s">
        <v>0</v>
      </c>
      <c r="K674" s="2">
        <v>41808</v>
      </c>
      <c r="L674" s="1">
        <v>7.7849326133728027</v>
      </c>
      <c r="M674" t="str">
        <f ca="1">IF(AND(Table1[[#This Row],[Age]]&gt;17,Table1[[#This Row],[Age]]&lt;76),"1","0")</f>
        <v>0</v>
      </c>
      <c r="N674">
        <f>1</f>
        <v>1</v>
      </c>
      <c r="O674">
        <f>IF(Table1[[#This Row],[Labdate]]="",0,IF(Table1[[#This Row],[Labvalue]]="",0,1))</f>
        <v>1</v>
      </c>
      <c r="P674">
        <f>IF(YEAR(Table1[[#This Row],[Labdate]]) = 2015,1,0)</f>
        <v>0</v>
      </c>
      <c r="Q674">
        <f>IF(SUM(Table1[[#This Row],[test completed]],Table1[[#This Row],[Year 2015]])=2,1,0)</f>
        <v>0</v>
      </c>
      <c r="R674">
        <f>IF(Table1[[#This Row],[Labvalue]]&lt;8,1,0)</f>
        <v>1</v>
      </c>
      <c r="S674">
        <f>IF(SUM(Table1[[#This Row],[Tested in 2015]],Table1[[#This Row],[Less than 8.0]])=2,1,0)</f>
        <v>0</v>
      </c>
    </row>
    <row r="675" spans="1:19" x14ac:dyDescent="0.2">
      <c r="A675">
        <v>570</v>
      </c>
      <c r="B675" t="s">
        <v>2</v>
      </c>
      <c r="C675" s="2">
        <v>23824</v>
      </c>
      <c r="D675" s="3">
        <f t="shared" ca="1" si="10"/>
        <v>58</v>
      </c>
      <c r="E675">
        <v>4</v>
      </c>
      <c r="F675">
        <v>3</v>
      </c>
      <c r="G675">
        <v>1</v>
      </c>
      <c r="H675" t="s">
        <v>1</v>
      </c>
      <c r="I675" s="5">
        <v>250.02</v>
      </c>
      <c r="J675" t="s">
        <v>0</v>
      </c>
      <c r="K675" s="2">
        <v>41746</v>
      </c>
      <c r="L675" s="1">
        <v>8.1858768463134766</v>
      </c>
      <c r="M675" t="str">
        <f ca="1">IF(AND(Table1[[#This Row],[Age]]&gt;17,Table1[[#This Row],[Age]]&lt;76),"1","0")</f>
        <v>1</v>
      </c>
      <c r="N675">
        <f>1</f>
        <v>1</v>
      </c>
      <c r="O675">
        <f>IF(Table1[[#This Row],[Labdate]]="",0,IF(Table1[[#This Row],[Labvalue]]="",0,1))</f>
        <v>1</v>
      </c>
      <c r="P675">
        <f>IF(YEAR(Table1[[#This Row],[Labdate]]) = 2015,1,0)</f>
        <v>0</v>
      </c>
      <c r="Q675">
        <f>IF(SUM(Table1[[#This Row],[test completed]],Table1[[#This Row],[Year 2015]])=2,1,0)</f>
        <v>0</v>
      </c>
      <c r="R675">
        <f>IF(Table1[[#This Row],[Labvalue]]&lt;8,1,0)</f>
        <v>0</v>
      </c>
      <c r="S675">
        <f>IF(SUM(Table1[[#This Row],[Tested in 2015]],Table1[[#This Row],[Less than 8.0]])=2,1,0)</f>
        <v>0</v>
      </c>
    </row>
    <row r="676" spans="1:19" x14ac:dyDescent="0.2">
      <c r="A676">
        <v>584</v>
      </c>
      <c r="B676" t="s">
        <v>2</v>
      </c>
      <c r="C676" s="2">
        <v>20881</v>
      </c>
      <c r="D676" s="3">
        <f t="shared" ca="1" si="10"/>
        <v>66</v>
      </c>
      <c r="E676">
        <v>4</v>
      </c>
      <c r="F676">
        <v>3</v>
      </c>
      <c r="G676">
        <v>1</v>
      </c>
      <c r="H676" t="s">
        <v>1</v>
      </c>
      <c r="I676" s="5">
        <v>250.02</v>
      </c>
      <c r="J676" t="s">
        <v>0</v>
      </c>
      <c r="K676" s="2">
        <v>41980</v>
      </c>
      <c r="L676" s="1">
        <v>8.8045406341552734</v>
      </c>
      <c r="M676" t="str">
        <f ca="1">IF(AND(Table1[[#This Row],[Age]]&gt;17,Table1[[#This Row],[Age]]&lt;76),"1","0")</f>
        <v>1</v>
      </c>
      <c r="N676">
        <f>1</f>
        <v>1</v>
      </c>
      <c r="O676">
        <f>IF(Table1[[#This Row],[Labdate]]="",0,IF(Table1[[#This Row],[Labvalue]]="",0,1))</f>
        <v>1</v>
      </c>
      <c r="P676">
        <f>IF(YEAR(Table1[[#This Row],[Labdate]]) = 2015,1,0)</f>
        <v>0</v>
      </c>
      <c r="Q676">
        <f>IF(SUM(Table1[[#This Row],[test completed]],Table1[[#This Row],[Year 2015]])=2,1,0)</f>
        <v>0</v>
      </c>
      <c r="R676">
        <f>IF(Table1[[#This Row],[Labvalue]]&lt;8,1,0)</f>
        <v>0</v>
      </c>
      <c r="S676">
        <f>IF(SUM(Table1[[#This Row],[Tested in 2015]],Table1[[#This Row],[Less than 8.0]])=2,1,0)</f>
        <v>0</v>
      </c>
    </row>
    <row r="677" spans="1:19" x14ac:dyDescent="0.2">
      <c r="A677">
        <v>587</v>
      </c>
      <c r="B677" t="s">
        <v>3</v>
      </c>
      <c r="C677" s="2">
        <v>23182</v>
      </c>
      <c r="D677" s="3">
        <f t="shared" ca="1" si="10"/>
        <v>59</v>
      </c>
      <c r="E677">
        <v>4</v>
      </c>
      <c r="F677">
        <v>3</v>
      </c>
      <c r="G677">
        <v>1</v>
      </c>
      <c r="H677" t="s">
        <v>1</v>
      </c>
      <c r="I677" s="5">
        <v>250.02</v>
      </c>
      <c r="J677" t="s">
        <v>0</v>
      </c>
      <c r="K677" s="2">
        <v>42339</v>
      </c>
      <c r="L677" s="1">
        <v>8.3497657775878906</v>
      </c>
      <c r="M677" t="str">
        <f ca="1">IF(AND(Table1[[#This Row],[Age]]&gt;17,Table1[[#This Row],[Age]]&lt;76),"1","0")</f>
        <v>1</v>
      </c>
      <c r="N677">
        <f>1</f>
        <v>1</v>
      </c>
      <c r="O677">
        <f>IF(Table1[[#This Row],[Labdate]]="",0,IF(Table1[[#This Row],[Labvalue]]="",0,1))</f>
        <v>1</v>
      </c>
      <c r="P677">
        <f>IF(YEAR(Table1[[#This Row],[Labdate]]) = 2015,1,0)</f>
        <v>1</v>
      </c>
      <c r="Q677">
        <f>IF(SUM(Table1[[#This Row],[test completed]],Table1[[#This Row],[Year 2015]])=2,1,0)</f>
        <v>1</v>
      </c>
      <c r="R677">
        <f>IF(Table1[[#This Row],[Labvalue]]&lt;8,1,0)</f>
        <v>0</v>
      </c>
      <c r="S677">
        <f>IF(SUM(Table1[[#This Row],[Tested in 2015]],Table1[[#This Row],[Less than 8.0]])=2,1,0)</f>
        <v>0</v>
      </c>
    </row>
    <row r="678" spans="1:19" x14ac:dyDescent="0.2">
      <c r="A678">
        <v>594</v>
      </c>
      <c r="B678" t="s">
        <v>3</v>
      </c>
      <c r="C678" s="2">
        <v>22495</v>
      </c>
      <c r="D678" s="3">
        <f t="shared" ca="1" si="10"/>
        <v>61</v>
      </c>
      <c r="E678">
        <v>4</v>
      </c>
      <c r="F678">
        <v>3</v>
      </c>
      <c r="G678">
        <v>6</v>
      </c>
      <c r="H678" t="s">
        <v>7</v>
      </c>
      <c r="I678" s="5">
        <v>250.02</v>
      </c>
      <c r="J678" t="s">
        <v>0</v>
      </c>
      <c r="K678" s="2"/>
      <c r="L678" s="1"/>
      <c r="M678" t="str">
        <f ca="1">IF(AND(Table1[[#This Row],[Age]]&gt;17,Table1[[#This Row],[Age]]&lt;76),"1","0")</f>
        <v>1</v>
      </c>
      <c r="N678">
        <f>1</f>
        <v>1</v>
      </c>
      <c r="O678">
        <f>IF(Table1[[#This Row],[Labdate]]="",0,IF(Table1[[#This Row],[Labvalue]]="",0,1))</f>
        <v>0</v>
      </c>
      <c r="P678">
        <f>IF(YEAR(Table1[[#This Row],[Labdate]]) = 2015,1,0)</f>
        <v>0</v>
      </c>
      <c r="Q678">
        <f>IF(SUM(Table1[[#This Row],[test completed]],Table1[[#This Row],[Year 2015]])=2,1,0)</f>
        <v>0</v>
      </c>
      <c r="R678">
        <f>IF(Table1[[#This Row],[Labvalue]]&lt;8,1,0)</f>
        <v>1</v>
      </c>
      <c r="S678">
        <f>IF(SUM(Table1[[#This Row],[Tested in 2015]],Table1[[#This Row],[Less than 8.0]])=2,1,0)</f>
        <v>0</v>
      </c>
    </row>
    <row r="679" spans="1:19" x14ac:dyDescent="0.2">
      <c r="A679">
        <v>599</v>
      </c>
      <c r="B679" t="s">
        <v>2</v>
      </c>
      <c r="C679" s="2">
        <v>16262</v>
      </c>
      <c r="D679" s="3">
        <f t="shared" ca="1" si="10"/>
        <v>78</v>
      </c>
      <c r="E679">
        <v>4</v>
      </c>
      <c r="F679">
        <v>3</v>
      </c>
      <c r="G679">
        <v>1</v>
      </c>
      <c r="H679" t="s">
        <v>1</v>
      </c>
      <c r="I679" s="5">
        <v>250.02</v>
      </c>
      <c r="J679" t="s">
        <v>0</v>
      </c>
      <c r="K679" s="2">
        <v>42332</v>
      </c>
      <c r="L679" s="1">
        <v>8.3148040771484375</v>
      </c>
      <c r="M679" t="str">
        <f ca="1">IF(AND(Table1[[#This Row],[Age]]&gt;17,Table1[[#This Row],[Age]]&lt;76),"1","0")</f>
        <v>0</v>
      </c>
      <c r="N679">
        <f>1</f>
        <v>1</v>
      </c>
      <c r="O679">
        <f>IF(Table1[[#This Row],[Labdate]]="",0,IF(Table1[[#This Row],[Labvalue]]="",0,1))</f>
        <v>1</v>
      </c>
      <c r="P679">
        <f>IF(YEAR(Table1[[#This Row],[Labdate]]) = 2015,1,0)</f>
        <v>1</v>
      </c>
      <c r="Q679">
        <f>IF(SUM(Table1[[#This Row],[test completed]],Table1[[#This Row],[Year 2015]])=2,1,0)</f>
        <v>1</v>
      </c>
      <c r="R679">
        <f>IF(Table1[[#This Row],[Labvalue]]&lt;8,1,0)</f>
        <v>0</v>
      </c>
      <c r="S679">
        <f>IF(SUM(Table1[[#This Row],[Tested in 2015]],Table1[[#This Row],[Less than 8.0]])=2,1,0)</f>
        <v>0</v>
      </c>
    </row>
    <row r="680" spans="1:19" x14ac:dyDescent="0.2">
      <c r="A680">
        <v>607</v>
      </c>
      <c r="B680" t="s">
        <v>2</v>
      </c>
      <c r="C680" s="2">
        <v>35394</v>
      </c>
      <c r="D680" s="3">
        <f t="shared" ca="1" si="10"/>
        <v>26</v>
      </c>
      <c r="E680">
        <v>4</v>
      </c>
      <c r="F680">
        <v>3</v>
      </c>
      <c r="G680">
        <v>1</v>
      </c>
      <c r="H680" t="s">
        <v>1</v>
      </c>
      <c r="I680" s="5">
        <v>250.02</v>
      </c>
      <c r="J680" t="s">
        <v>0</v>
      </c>
      <c r="K680" s="2">
        <v>42101</v>
      </c>
      <c r="L680" s="1">
        <v>6.6473116874694824</v>
      </c>
      <c r="M680" t="str">
        <f ca="1">IF(AND(Table1[[#This Row],[Age]]&gt;17,Table1[[#This Row],[Age]]&lt;76),"1","0")</f>
        <v>1</v>
      </c>
      <c r="N680">
        <f>1</f>
        <v>1</v>
      </c>
      <c r="O680">
        <f>IF(Table1[[#This Row],[Labdate]]="",0,IF(Table1[[#This Row],[Labvalue]]="",0,1))</f>
        <v>1</v>
      </c>
      <c r="P680">
        <f>IF(YEAR(Table1[[#This Row],[Labdate]]) = 2015,1,0)</f>
        <v>1</v>
      </c>
      <c r="Q680">
        <f>IF(SUM(Table1[[#This Row],[test completed]],Table1[[#This Row],[Year 2015]])=2,1,0)</f>
        <v>1</v>
      </c>
      <c r="R680">
        <f>IF(Table1[[#This Row],[Labvalue]]&lt;8,1,0)</f>
        <v>1</v>
      </c>
      <c r="S680">
        <f>IF(SUM(Table1[[#This Row],[Tested in 2015]],Table1[[#This Row],[Less than 8.0]])=2,1,0)</f>
        <v>1</v>
      </c>
    </row>
    <row r="681" spans="1:19" x14ac:dyDescent="0.2">
      <c r="A681">
        <v>609</v>
      </c>
      <c r="B681" t="s">
        <v>2</v>
      </c>
      <c r="C681" s="2">
        <v>19605</v>
      </c>
      <c r="D681" s="3">
        <f t="shared" ca="1" si="10"/>
        <v>69</v>
      </c>
      <c r="E681">
        <v>4</v>
      </c>
      <c r="F681">
        <v>3</v>
      </c>
      <c r="G681">
        <v>1</v>
      </c>
      <c r="H681" t="s">
        <v>1</v>
      </c>
      <c r="I681" s="5">
        <v>250.02</v>
      </c>
      <c r="J681" t="s">
        <v>0</v>
      </c>
      <c r="K681" s="2">
        <v>42130</v>
      </c>
      <c r="L681" s="1">
        <v>8.6630668640136719</v>
      </c>
      <c r="M681" t="str">
        <f ca="1">IF(AND(Table1[[#This Row],[Age]]&gt;17,Table1[[#This Row],[Age]]&lt;76),"1","0")</f>
        <v>1</v>
      </c>
      <c r="N681">
        <f>1</f>
        <v>1</v>
      </c>
      <c r="O681">
        <f>IF(Table1[[#This Row],[Labdate]]="",0,IF(Table1[[#This Row],[Labvalue]]="",0,1))</f>
        <v>1</v>
      </c>
      <c r="P681">
        <f>IF(YEAR(Table1[[#This Row],[Labdate]]) = 2015,1,0)</f>
        <v>1</v>
      </c>
      <c r="Q681">
        <f>IF(SUM(Table1[[#This Row],[test completed]],Table1[[#This Row],[Year 2015]])=2,1,0)</f>
        <v>1</v>
      </c>
      <c r="R681">
        <f>IF(Table1[[#This Row],[Labvalue]]&lt;8,1,0)</f>
        <v>0</v>
      </c>
      <c r="S681">
        <f>IF(SUM(Table1[[#This Row],[Tested in 2015]],Table1[[#This Row],[Less than 8.0]])=2,1,0)</f>
        <v>0</v>
      </c>
    </row>
    <row r="682" spans="1:19" x14ac:dyDescent="0.2">
      <c r="A682">
        <v>619</v>
      </c>
      <c r="B682" t="s">
        <v>2</v>
      </c>
      <c r="C682" s="2">
        <v>12303</v>
      </c>
      <c r="D682" s="3">
        <f t="shared" ca="1" si="10"/>
        <v>89</v>
      </c>
      <c r="E682">
        <v>4</v>
      </c>
      <c r="F682">
        <v>3</v>
      </c>
      <c r="G682">
        <v>1</v>
      </c>
      <c r="H682" t="s">
        <v>1</v>
      </c>
      <c r="I682" s="5">
        <v>250.02</v>
      </c>
      <c r="J682" t="s">
        <v>0</v>
      </c>
      <c r="K682" s="2">
        <v>41902</v>
      </c>
      <c r="L682" s="1">
        <v>9.2576074600219727</v>
      </c>
      <c r="M682" t="str">
        <f ca="1">IF(AND(Table1[[#This Row],[Age]]&gt;17,Table1[[#This Row],[Age]]&lt;76),"1","0")</f>
        <v>0</v>
      </c>
      <c r="N682">
        <f>1</f>
        <v>1</v>
      </c>
      <c r="O682">
        <f>IF(Table1[[#This Row],[Labdate]]="",0,IF(Table1[[#This Row],[Labvalue]]="",0,1))</f>
        <v>1</v>
      </c>
      <c r="P682">
        <f>IF(YEAR(Table1[[#This Row],[Labdate]]) = 2015,1,0)</f>
        <v>0</v>
      </c>
      <c r="Q682">
        <f>IF(SUM(Table1[[#This Row],[test completed]],Table1[[#This Row],[Year 2015]])=2,1,0)</f>
        <v>0</v>
      </c>
      <c r="R682">
        <f>IF(Table1[[#This Row],[Labvalue]]&lt;8,1,0)</f>
        <v>0</v>
      </c>
      <c r="S682">
        <f>IF(SUM(Table1[[#This Row],[Tested in 2015]],Table1[[#This Row],[Less than 8.0]])=2,1,0)</f>
        <v>0</v>
      </c>
    </row>
    <row r="683" spans="1:19" x14ac:dyDescent="0.2">
      <c r="A683">
        <v>624</v>
      </c>
      <c r="B683" t="s">
        <v>3</v>
      </c>
      <c r="C683" s="2">
        <v>22723</v>
      </c>
      <c r="D683" s="3">
        <f t="shared" ca="1" si="10"/>
        <v>61</v>
      </c>
      <c r="E683">
        <v>4</v>
      </c>
      <c r="F683">
        <v>3</v>
      </c>
      <c r="G683">
        <v>1</v>
      </c>
      <c r="H683" t="s">
        <v>1</v>
      </c>
      <c r="I683" s="5">
        <v>250.02</v>
      </c>
      <c r="J683" t="s">
        <v>0</v>
      </c>
      <c r="K683" s="2">
        <v>41999</v>
      </c>
      <c r="L683" s="1">
        <v>7.363825798034668</v>
      </c>
      <c r="M683" t="str">
        <f ca="1">IF(AND(Table1[[#This Row],[Age]]&gt;17,Table1[[#This Row],[Age]]&lt;76),"1","0")</f>
        <v>1</v>
      </c>
      <c r="N683">
        <f>1</f>
        <v>1</v>
      </c>
      <c r="O683">
        <f>IF(Table1[[#This Row],[Labdate]]="",0,IF(Table1[[#This Row],[Labvalue]]="",0,1))</f>
        <v>1</v>
      </c>
      <c r="P683">
        <f>IF(YEAR(Table1[[#This Row],[Labdate]]) = 2015,1,0)</f>
        <v>0</v>
      </c>
      <c r="Q683">
        <f>IF(SUM(Table1[[#This Row],[test completed]],Table1[[#This Row],[Year 2015]])=2,1,0)</f>
        <v>0</v>
      </c>
      <c r="R683">
        <f>IF(Table1[[#This Row],[Labvalue]]&lt;8,1,0)</f>
        <v>1</v>
      </c>
      <c r="S683">
        <f>IF(SUM(Table1[[#This Row],[Tested in 2015]],Table1[[#This Row],[Less than 8.0]])=2,1,0)</f>
        <v>0</v>
      </c>
    </row>
    <row r="684" spans="1:19" x14ac:dyDescent="0.2">
      <c r="A684">
        <v>662</v>
      </c>
      <c r="B684" t="s">
        <v>2</v>
      </c>
      <c r="C684" s="2">
        <v>39732</v>
      </c>
      <c r="D684" s="3">
        <f t="shared" ca="1" si="10"/>
        <v>14</v>
      </c>
      <c r="E684">
        <v>4</v>
      </c>
      <c r="F684">
        <v>3</v>
      </c>
      <c r="G684">
        <v>1</v>
      </c>
      <c r="H684" t="s">
        <v>1</v>
      </c>
      <c r="I684" s="5">
        <v>250.02</v>
      </c>
      <c r="J684" t="s">
        <v>0</v>
      </c>
      <c r="K684" s="2">
        <v>42312</v>
      </c>
      <c r="L684" s="1">
        <v>8.1312541961669922</v>
      </c>
      <c r="M684" t="str">
        <f ca="1">IF(AND(Table1[[#This Row],[Age]]&gt;17,Table1[[#This Row],[Age]]&lt;76),"1","0")</f>
        <v>0</v>
      </c>
      <c r="N684">
        <f>1</f>
        <v>1</v>
      </c>
      <c r="O684">
        <f>IF(Table1[[#This Row],[Labdate]]="",0,IF(Table1[[#This Row],[Labvalue]]="",0,1))</f>
        <v>1</v>
      </c>
      <c r="P684">
        <f>IF(YEAR(Table1[[#This Row],[Labdate]]) = 2015,1,0)</f>
        <v>1</v>
      </c>
      <c r="Q684">
        <f>IF(SUM(Table1[[#This Row],[test completed]],Table1[[#This Row],[Year 2015]])=2,1,0)</f>
        <v>1</v>
      </c>
      <c r="R684">
        <f>IF(Table1[[#This Row],[Labvalue]]&lt;8,1,0)</f>
        <v>0</v>
      </c>
      <c r="S684">
        <f>IF(SUM(Table1[[#This Row],[Tested in 2015]],Table1[[#This Row],[Less than 8.0]])=2,1,0)</f>
        <v>0</v>
      </c>
    </row>
    <row r="685" spans="1:19" x14ac:dyDescent="0.2">
      <c r="A685">
        <v>677</v>
      </c>
      <c r="B685" t="s">
        <v>2</v>
      </c>
      <c r="C685" s="2">
        <v>33162</v>
      </c>
      <c r="D685" s="3">
        <f t="shared" ca="1" si="10"/>
        <v>32</v>
      </c>
      <c r="E685">
        <v>4</v>
      </c>
      <c r="F685">
        <v>3</v>
      </c>
      <c r="G685">
        <v>1</v>
      </c>
      <c r="H685" t="s">
        <v>1</v>
      </c>
      <c r="I685" s="5">
        <v>250.02</v>
      </c>
      <c r="J685" t="s">
        <v>0</v>
      </c>
      <c r="K685" s="2">
        <v>42331</v>
      </c>
      <c r="L685" s="1">
        <v>8.7919025421142578</v>
      </c>
      <c r="M685" t="str">
        <f ca="1">IF(AND(Table1[[#This Row],[Age]]&gt;17,Table1[[#This Row],[Age]]&lt;76),"1","0")</f>
        <v>1</v>
      </c>
      <c r="N685">
        <f>1</f>
        <v>1</v>
      </c>
      <c r="O685">
        <f>IF(Table1[[#This Row],[Labdate]]="",0,IF(Table1[[#This Row],[Labvalue]]="",0,1))</f>
        <v>1</v>
      </c>
      <c r="P685">
        <f>IF(YEAR(Table1[[#This Row],[Labdate]]) = 2015,1,0)</f>
        <v>1</v>
      </c>
      <c r="Q685">
        <f>IF(SUM(Table1[[#This Row],[test completed]],Table1[[#This Row],[Year 2015]])=2,1,0)</f>
        <v>1</v>
      </c>
      <c r="R685">
        <f>IF(Table1[[#This Row],[Labvalue]]&lt;8,1,0)</f>
        <v>0</v>
      </c>
      <c r="S685">
        <f>IF(SUM(Table1[[#This Row],[Tested in 2015]],Table1[[#This Row],[Less than 8.0]])=2,1,0)</f>
        <v>0</v>
      </c>
    </row>
    <row r="686" spans="1:19" x14ac:dyDescent="0.2">
      <c r="A686">
        <v>689</v>
      </c>
      <c r="B686" t="s">
        <v>2</v>
      </c>
      <c r="C686" s="2">
        <v>36505</v>
      </c>
      <c r="D686" s="3">
        <f t="shared" ca="1" si="10"/>
        <v>23</v>
      </c>
      <c r="E686">
        <v>4</v>
      </c>
      <c r="F686">
        <v>3</v>
      </c>
      <c r="G686">
        <v>1</v>
      </c>
      <c r="H686" t="s">
        <v>1</v>
      </c>
      <c r="I686" s="5">
        <v>250.02</v>
      </c>
      <c r="J686" t="s">
        <v>0</v>
      </c>
      <c r="K686" s="2">
        <v>41871</v>
      </c>
      <c r="L686" s="1">
        <v>6.5742983818054199</v>
      </c>
      <c r="M686" t="str">
        <f ca="1">IF(AND(Table1[[#This Row],[Age]]&gt;17,Table1[[#This Row],[Age]]&lt;76),"1","0")</f>
        <v>1</v>
      </c>
      <c r="N686">
        <f>1</f>
        <v>1</v>
      </c>
      <c r="O686">
        <f>IF(Table1[[#This Row],[Labdate]]="",0,IF(Table1[[#This Row],[Labvalue]]="",0,1))</f>
        <v>1</v>
      </c>
      <c r="P686">
        <f>IF(YEAR(Table1[[#This Row],[Labdate]]) = 2015,1,0)</f>
        <v>0</v>
      </c>
      <c r="Q686">
        <f>IF(SUM(Table1[[#This Row],[test completed]],Table1[[#This Row],[Year 2015]])=2,1,0)</f>
        <v>0</v>
      </c>
      <c r="R686">
        <f>IF(Table1[[#This Row],[Labvalue]]&lt;8,1,0)</f>
        <v>1</v>
      </c>
      <c r="S686">
        <f>IF(SUM(Table1[[#This Row],[Tested in 2015]],Table1[[#This Row],[Less than 8.0]])=2,1,0)</f>
        <v>0</v>
      </c>
    </row>
    <row r="687" spans="1:19" x14ac:dyDescent="0.2">
      <c r="A687">
        <v>694</v>
      </c>
      <c r="B687" t="s">
        <v>2</v>
      </c>
      <c r="C687" s="2">
        <v>10382</v>
      </c>
      <c r="D687" s="3">
        <f t="shared" ca="1" si="10"/>
        <v>95</v>
      </c>
      <c r="E687">
        <v>4</v>
      </c>
      <c r="F687">
        <v>3</v>
      </c>
      <c r="G687">
        <v>6</v>
      </c>
      <c r="H687" t="s">
        <v>7</v>
      </c>
      <c r="I687" s="5">
        <v>250.73</v>
      </c>
      <c r="J687" t="s">
        <v>0</v>
      </c>
      <c r="K687" s="2"/>
      <c r="L687" s="1"/>
      <c r="M687" t="str">
        <f ca="1">IF(AND(Table1[[#This Row],[Age]]&gt;17,Table1[[#This Row],[Age]]&lt;76),"1","0")</f>
        <v>0</v>
      </c>
      <c r="N687">
        <f>1</f>
        <v>1</v>
      </c>
      <c r="O687">
        <f>IF(Table1[[#This Row],[Labdate]]="",0,IF(Table1[[#This Row],[Labvalue]]="",0,1))</f>
        <v>0</v>
      </c>
      <c r="P687">
        <f>IF(YEAR(Table1[[#This Row],[Labdate]]) = 2015,1,0)</f>
        <v>0</v>
      </c>
      <c r="Q687">
        <f>IF(SUM(Table1[[#This Row],[test completed]],Table1[[#This Row],[Year 2015]])=2,1,0)</f>
        <v>0</v>
      </c>
      <c r="R687">
        <f>IF(Table1[[#This Row],[Labvalue]]&lt;8,1,0)</f>
        <v>1</v>
      </c>
      <c r="S687">
        <f>IF(SUM(Table1[[#This Row],[Tested in 2015]],Table1[[#This Row],[Less than 8.0]])=2,1,0)</f>
        <v>0</v>
      </c>
    </row>
    <row r="688" spans="1:19" x14ac:dyDescent="0.2">
      <c r="A688">
        <v>702</v>
      </c>
      <c r="B688" t="s">
        <v>2</v>
      </c>
      <c r="C688" s="2">
        <v>28099</v>
      </c>
      <c r="D688" s="3">
        <f t="shared" ca="1" si="10"/>
        <v>46</v>
      </c>
      <c r="E688">
        <v>4</v>
      </c>
      <c r="F688">
        <v>3</v>
      </c>
      <c r="G688">
        <v>1</v>
      </c>
      <c r="H688" t="s">
        <v>1</v>
      </c>
      <c r="I688" s="5">
        <v>250.02</v>
      </c>
      <c r="J688" t="s">
        <v>0</v>
      </c>
      <c r="K688" s="2">
        <v>42087</v>
      </c>
      <c r="L688" s="1">
        <v>5.9198064804077148</v>
      </c>
      <c r="M688" t="str">
        <f ca="1">IF(AND(Table1[[#This Row],[Age]]&gt;17,Table1[[#This Row],[Age]]&lt;76),"1","0")</f>
        <v>1</v>
      </c>
      <c r="N688">
        <f>1</f>
        <v>1</v>
      </c>
      <c r="O688">
        <f>IF(Table1[[#This Row],[Labdate]]="",0,IF(Table1[[#This Row],[Labvalue]]="",0,1))</f>
        <v>1</v>
      </c>
      <c r="P688">
        <f>IF(YEAR(Table1[[#This Row],[Labdate]]) = 2015,1,0)</f>
        <v>1</v>
      </c>
      <c r="Q688">
        <f>IF(SUM(Table1[[#This Row],[test completed]],Table1[[#This Row],[Year 2015]])=2,1,0)</f>
        <v>1</v>
      </c>
      <c r="R688">
        <f>IF(Table1[[#This Row],[Labvalue]]&lt;8,1,0)</f>
        <v>1</v>
      </c>
      <c r="S688">
        <f>IF(SUM(Table1[[#This Row],[Tested in 2015]],Table1[[#This Row],[Less than 8.0]])=2,1,0)</f>
        <v>1</v>
      </c>
    </row>
    <row r="689" spans="1:19" x14ac:dyDescent="0.2">
      <c r="A689">
        <v>705</v>
      </c>
      <c r="B689" t="s">
        <v>3</v>
      </c>
      <c r="C689" s="2">
        <v>34994</v>
      </c>
      <c r="D689" s="3">
        <f t="shared" ca="1" si="10"/>
        <v>27</v>
      </c>
      <c r="E689">
        <v>4</v>
      </c>
      <c r="F689">
        <v>3</v>
      </c>
      <c r="G689">
        <v>1</v>
      </c>
      <c r="H689" t="s">
        <v>1</v>
      </c>
      <c r="I689" s="5">
        <v>250.02</v>
      </c>
      <c r="J689" t="s">
        <v>0</v>
      </c>
      <c r="K689" s="2">
        <v>42108</v>
      </c>
      <c r="L689" s="1">
        <v>6.3168234825134277</v>
      </c>
      <c r="M689" t="str">
        <f ca="1">IF(AND(Table1[[#This Row],[Age]]&gt;17,Table1[[#This Row],[Age]]&lt;76),"1","0")</f>
        <v>1</v>
      </c>
      <c r="N689">
        <f>1</f>
        <v>1</v>
      </c>
      <c r="O689">
        <f>IF(Table1[[#This Row],[Labdate]]="",0,IF(Table1[[#This Row],[Labvalue]]="",0,1))</f>
        <v>1</v>
      </c>
      <c r="P689">
        <f>IF(YEAR(Table1[[#This Row],[Labdate]]) = 2015,1,0)</f>
        <v>1</v>
      </c>
      <c r="Q689">
        <f>IF(SUM(Table1[[#This Row],[test completed]],Table1[[#This Row],[Year 2015]])=2,1,0)</f>
        <v>1</v>
      </c>
      <c r="R689">
        <f>IF(Table1[[#This Row],[Labvalue]]&lt;8,1,0)</f>
        <v>1</v>
      </c>
      <c r="S689">
        <f>IF(SUM(Table1[[#This Row],[Tested in 2015]],Table1[[#This Row],[Less than 8.0]])=2,1,0)</f>
        <v>1</v>
      </c>
    </row>
    <row r="690" spans="1:19" x14ac:dyDescent="0.2">
      <c r="A690">
        <v>710</v>
      </c>
      <c r="B690" t="s">
        <v>3</v>
      </c>
      <c r="C690" s="2">
        <v>22179</v>
      </c>
      <c r="D690" s="3">
        <f t="shared" ca="1" si="10"/>
        <v>62</v>
      </c>
      <c r="E690">
        <v>4</v>
      </c>
      <c r="F690">
        <v>3</v>
      </c>
      <c r="G690">
        <v>1</v>
      </c>
      <c r="H690" t="s">
        <v>1</v>
      </c>
      <c r="I690" s="5">
        <v>250.02</v>
      </c>
      <c r="J690" t="s">
        <v>0</v>
      </c>
      <c r="K690" s="2">
        <v>41787</v>
      </c>
      <c r="L690" s="1">
        <v>9.4066896438598633</v>
      </c>
      <c r="M690" t="str">
        <f ca="1">IF(AND(Table1[[#This Row],[Age]]&gt;17,Table1[[#This Row],[Age]]&lt;76),"1","0")</f>
        <v>1</v>
      </c>
      <c r="N690">
        <f>1</f>
        <v>1</v>
      </c>
      <c r="O690">
        <f>IF(Table1[[#This Row],[Labdate]]="",0,IF(Table1[[#This Row],[Labvalue]]="",0,1))</f>
        <v>1</v>
      </c>
      <c r="P690">
        <f>IF(YEAR(Table1[[#This Row],[Labdate]]) = 2015,1,0)</f>
        <v>0</v>
      </c>
      <c r="Q690">
        <f>IF(SUM(Table1[[#This Row],[test completed]],Table1[[#This Row],[Year 2015]])=2,1,0)</f>
        <v>0</v>
      </c>
      <c r="R690">
        <f>IF(Table1[[#This Row],[Labvalue]]&lt;8,1,0)</f>
        <v>0</v>
      </c>
      <c r="S690">
        <f>IF(SUM(Table1[[#This Row],[Tested in 2015]],Table1[[#This Row],[Less than 8.0]])=2,1,0)</f>
        <v>0</v>
      </c>
    </row>
    <row r="691" spans="1:19" x14ac:dyDescent="0.2">
      <c r="A691">
        <v>714</v>
      </c>
      <c r="B691" t="s">
        <v>2</v>
      </c>
      <c r="C691" s="2">
        <v>20027</v>
      </c>
      <c r="D691" s="3">
        <f t="shared" ca="1" si="10"/>
        <v>68</v>
      </c>
      <c r="E691">
        <v>4</v>
      </c>
      <c r="F691">
        <v>3</v>
      </c>
      <c r="G691">
        <v>1</v>
      </c>
      <c r="H691" t="s">
        <v>1</v>
      </c>
      <c r="I691" s="5">
        <v>250.02</v>
      </c>
      <c r="J691" t="s">
        <v>0</v>
      </c>
      <c r="K691" s="2">
        <v>42022</v>
      </c>
      <c r="L691" s="1">
        <v>6.6556272506713867</v>
      </c>
      <c r="M691" t="str">
        <f ca="1">IF(AND(Table1[[#This Row],[Age]]&gt;17,Table1[[#This Row],[Age]]&lt;76),"1","0")</f>
        <v>1</v>
      </c>
      <c r="N691">
        <f>1</f>
        <v>1</v>
      </c>
      <c r="O691">
        <f>IF(Table1[[#This Row],[Labdate]]="",0,IF(Table1[[#This Row],[Labvalue]]="",0,1))</f>
        <v>1</v>
      </c>
      <c r="P691">
        <f>IF(YEAR(Table1[[#This Row],[Labdate]]) = 2015,1,0)</f>
        <v>1</v>
      </c>
      <c r="Q691">
        <f>IF(SUM(Table1[[#This Row],[test completed]],Table1[[#This Row],[Year 2015]])=2,1,0)</f>
        <v>1</v>
      </c>
      <c r="R691">
        <f>IF(Table1[[#This Row],[Labvalue]]&lt;8,1,0)</f>
        <v>1</v>
      </c>
      <c r="S691">
        <f>IF(SUM(Table1[[#This Row],[Tested in 2015]],Table1[[#This Row],[Less than 8.0]])=2,1,0)</f>
        <v>1</v>
      </c>
    </row>
    <row r="692" spans="1:19" x14ac:dyDescent="0.2">
      <c r="A692">
        <v>719</v>
      </c>
      <c r="B692" t="s">
        <v>3</v>
      </c>
      <c r="C692" s="2">
        <v>10912</v>
      </c>
      <c r="D692" s="3">
        <f t="shared" ca="1" si="10"/>
        <v>93</v>
      </c>
      <c r="E692">
        <v>4</v>
      </c>
      <c r="F692">
        <v>3</v>
      </c>
      <c r="G692">
        <v>1</v>
      </c>
      <c r="H692" t="s">
        <v>1</v>
      </c>
      <c r="I692" s="5">
        <v>250.73</v>
      </c>
      <c r="J692" t="s">
        <v>0</v>
      </c>
      <c r="K692" s="2">
        <v>41833</v>
      </c>
      <c r="L692" s="1">
        <v>7.7276396751403809</v>
      </c>
      <c r="M692" t="str">
        <f ca="1">IF(AND(Table1[[#This Row],[Age]]&gt;17,Table1[[#This Row],[Age]]&lt;76),"1","0")</f>
        <v>0</v>
      </c>
      <c r="N692">
        <f>1</f>
        <v>1</v>
      </c>
      <c r="O692">
        <f>IF(Table1[[#This Row],[Labdate]]="",0,IF(Table1[[#This Row],[Labvalue]]="",0,1))</f>
        <v>1</v>
      </c>
      <c r="P692">
        <f>IF(YEAR(Table1[[#This Row],[Labdate]]) = 2015,1,0)</f>
        <v>0</v>
      </c>
      <c r="Q692">
        <f>IF(SUM(Table1[[#This Row],[test completed]],Table1[[#This Row],[Year 2015]])=2,1,0)</f>
        <v>0</v>
      </c>
      <c r="R692">
        <f>IF(Table1[[#This Row],[Labvalue]]&lt;8,1,0)</f>
        <v>1</v>
      </c>
      <c r="S692">
        <f>IF(SUM(Table1[[#This Row],[Tested in 2015]],Table1[[#This Row],[Less than 8.0]])=2,1,0)</f>
        <v>0</v>
      </c>
    </row>
    <row r="693" spans="1:19" x14ac:dyDescent="0.2">
      <c r="A693">
        <v>721</v>
      </c>
      <c r="B693" t="s">
        <v>3</v>
      </c>
      <c r="C693" s="2">
        <v>15134</v>
      </c>
      <c r="D693" s="3">
        <f t="shared" ca="1" si="10"/>
        <v>82</v>
      </c>
      <c r="E693">
        <v>4</v>
      </c>
      <c r="F693">
        <v>3</v>
      </c>
      <c r="G693">
        <v>1</v>
      </c>
      <c r="H693" t="s">
        <v>1</v>
      </c>
      <c r="I693" s="5">
        <v>250.02</v>
      </c>
      <c r="J693" t="s">
        <v>0</v>
      </c>
      <c r="K693" s="2">
        <v>42023</v>
      </c>
      <c r="L693" s="1">
        <v>7.3707122802734375</v>
      </c>
      <c r="M693" t="str">
        <f ca="1">IF(AND(Table1[[#This Row],[Age]]&gt;17,Table1[[#This Row],[Age]]&lt;76),"1","0")</f>
        <v>0</v>
      </c>
      <c r="N693">
        <f>1</f>
        <v>1</v>
      </c>
      <c r="O693">
        <f>IF(Table1[[#This Row],[Labdate]]="",0,IF(Table1[[#This Row],[Labvalue]]="",0,1))</f>
        <v>1</v>
      </c>
      <c r="P693">
        <f>IF(YEAR(Table1[[#This Row],[Labdate]]) = 2015,1,0)</f>
        <v>1</v>
      </c>
      <c r="Q693">
        <f>IF(SUM(Table1[[#This Row],[test completed]],Table1[[#This Row],[Year 2015]])=2,1,0)</f>
        <v>1</v>
      </c>
      <c r="R693">
        <f>IF(Table1[[#This Row],[Labvalue]]&lt;8,1,0)</f>
        <v>1</v>
      </c>
      <c r="S693">
        <f>IF(SUM(Table1[[#This Row],[Tested in 2015]],Table1[[#This Row],[Less than 8.0]])=2,1,0)</f>
        <v>1</v>
      </c>
    </row>
    <row r="694" spans="1:19" x14ac:dyDescent="0.2">
      <c r="A694">
        <v>731</v>
      </c>
      <c r="B694" t="s">
        <v>2</v>
      </c>
      <c r="C694" s="2">
        <v>11572</v>
      </c>
      <c r="D694" s="3">
        <f t="shared" ca="1" si="10"/>
        <v>91</v>
      </c>
      <c r="E694">
        <v>4</v>
      </c>
      <c r="F694">
        <v>3</v>
      </c>
      <c r="G694">
        <v>1</v>
      </c>
      <c r="H694" t="s">
        <v>1</v>
      </c>
      <c r="I694" s="5">
        <v>250.73</v>
      </c>
      <c r="J694" t="s">
        <v>0</v>
      </c>
      <c r="K694" s="2">
        <v>41932</v>
      </c>
      <c r="L694" s="1">
        <v>7.5199675559997559</v>
      </c>
      <c r="M694" t="str">
        <f ca="1">IF(AND(Table1[[#This Row],[Age]]&gt;17,Table1[[#This Row],[Age]]&lt;76),"1","0")</f>
        <v>0</v>
      </c>
      <c r="N694">
        <f>1</f>
        <v>1</v>
      </c>
      <c r="O694">
        <f>IF(Table1[[#This Row],[Labdate]]="",0,IF(Table1[[#This Row],[Labvalue]]="",0,1))</f>
        <v>1</v>
      </c>
      <c r="P694">
        <f>IF(YEAR(Table1[[#This Row],[Labdate]]) = 2015,1,0)</f>
        <v>0</v>
      </c>
      <c r="Q694">
        <f>IF(SUM(Table1[[#This Row],[test completed]],Table1[[#This Row],[Year 2015]])=2,1,0)</f>
        <v>0</v>
      </c>
      <c r="R694">
        <f>IF(Table1[[#This Row],[Labvalue]]&lt;8,1,0)</f>
        <v>1</v>
      </c>
      <c r="S694">
        <f>IF(SUM(Table1[[#This Row],[Tested in 2015]],Table1[[#This Row],[Less than 8.0]])=2,1,0)</f>
        <v>0</v>
      </c>
    </row>
    <row r="695" spans="1:19" x14ac:dyDescent="0.2">
      <c r="A695">
        <v>734</v>
      </c>
      <c r="B695" t="s">
        <v>3</v>
      </c>
      <c r="C695" s="2">
        <v>25595</v>
      </c>
      <c r="D695" s="3">
        <f t="shared" ca="1" si="10"/>
        <v>53</v>
      </c>
      <c r="E695">
        <v>4</v>
      </c>
      <c r="F695">
        <v>3</v>
      </c>
      <c r="G695">
        <v>1</v>
      </c>
      <c r="H695" t="s">
        <v>1</v>
      </c>
      <c r="I695" s="5">
        <v>250.02</v>
      </c>
      <c r="J695" t="s">
        <v>0</v>
      </c>
      <c r="K695" s="2">
        <v>41921</v>
      </c>
      <c r="L695" s="1">
        <v>9.6876516342163086</v>
      </c>
      <c r="M695" t="str">
        <f ca="1">IF(AND(Table1[[#This Row],[Age]]&gt;17,Table1[[#This Row],[Age]]&lt;76),"1","0")</f>
        <v>1</v>
      </c>
      <c r="N695">
        <f>1</f>
        <v>1</v>
      </c>
      <c r="O695">
        <f>IF(Table1[[#This Row],[Labdate]]="",0,IF(Table1[[#This Row],[Labvalue]]="",0,1))</f>
        <v>1</v>
      </c>
      <c r="P695">
        <f>IF(YEAR(Table1[[#This Row],[Labdate]]) = 2015,1,0)</f>
        <v>0</v>
      </c>
      <c r="Q695">
        <f>IF(SUM(Table1[[#This Row],[test completed]],Table1[[#This Row],[Year 2015]])=2,1,0)</f>
        <v>0</v>
      </c>
      <c r="R695">
        <f>IF(Table1[[#This Row],[Labvalue]]&lt;8,1,0)</f>
        <v>0</v>
      </c>
      <c r="S695">
        <f>IF(SUM(Table1[[#This Row],[Tested in 2015]],Table1[[#This Row],[Less than 8.0]])=2,1,0)</f>
        <v>0</v>
      </c>
    </row>
    <row r="696" spans="1:19" x14ac:dyDescent="0.2">
      <c r="A696">
        <v>737</v>
      </c>
      <c r="B696" t="s">
        <v>3</v>
      </c>
      <c r="C696" s="2">
        <v>21234</v>
      </c>
      <c r="D696" s="3">
        <f t="shared" ca="1" si="10"/>
        <v>65</v>
      </c>
      <c r="E696">
        <v>4</v>
      </c>
      <c r="F696">
        <v>3</v>
      </c>
      <c r="G696">
        <v>6</v>
      </c>
      <c r="H696" t="s">
        <v>7</v>
      </c>
      <c r="I696" s="5">
        <v>250.02</v>
      </c>
      <c r="J696" t="s">
        <v>0</v>
      </c>
      <c r="K696" s="2"/>
      <c r="L696" s="1"/>
      <c r="M696" t="str">
        <f ca="1">IF(AND(Table1[[#This Row],[Age]]&gt;17,Table1[[#This Row],[Age]]&lt;76),"1","0")</f>
        <v>1</v>
      </c>
      <c r="N696">
        <f>1</f>
        <v>1</v>
      </c>
      <c r="O696">
        <f>IF(Table1[[#This Row],[Labdate]]="",0,IF(Table1[[#This Row],[Labvalue]]="",0,1))</f>
        <v>0</v>
      </c>
      <c r="P696">
        <f>IF(YEAR(Table1[[#This Row],[Labdate]]) = 2015,1,0)</f>
        <v>0</v>
      </c>
      <c r="Q696">
        <f>IF(SUM(Table1[[#This Row],[test completed]],Table1[[#This Row],[Year 2015]])=2,1,0)</f>
        <v>0</v>
      </c>
      <c r="R696">
        <f>IF(Table1[[#This Row],[Labvalue]]&lt;8,1,0)</f>
        <v>1</v>
      </c>
      <c r="S696">
        <f>IF(SUM(Table1[[#This Row],[Tested in 2015]],Table1[[#This Row],[Less than 8.0]])=2,1,0)</f>
        <v>0</v>
      </c>
    </row>
    <row r="697" spans="1:19" x14ac:dyDescent="0.2">
      <c r="A697">
        <v>764</v>
      </c>
      <c r="B697" t="s">
        <v>2</v>
      </c>
      <c r="C697" s="2">
        <v>37207</v>
      </c>
      <c r="D697" s="3">
        <f t="shared" ca="1" si="10"/>
        <v>21</v>
      </c>
      <c r="E697">
        <v>4</v>
      </c>
      <c r="F697">
        <v>3</v>
      </c>
      <c r="G697">
        <v>1</v>
      </c>
      <c r="H697" t="s">
        <v>1</v>
      </c>
      <c r="I697" s="5">
        <v>250.02</v>
      </c>
      <c r="J697" t="s">
        <v>0</v>
      </c>
      <c r="K697" s="2">
        <v>42320</v>
      </c>
      <c r="L697" s="1">
        <v>6.9706344604492188</v>
      </c>
      <c r="M697" t="str">
        <f ca="1">IF(AND(Table1[[#This Row],[Age]]&gt;17,Table1[[#This Row],[Age]]&lt;76),"1","0")</f>
        <v>1</v>
      </c>
      <c r="N697">
        <f>1</f>
        <v>1</v>
      </c>
      <c r="O697">
        <f>IF(Table1[[#This Row],[Labdate]]="",0,IF(Table1[[#This Row],[Labvalue]]="",0,1))</f>
        <v>1</v>
      </c>
      <c r="P697">
        <f>IF(YEAR(Table1[[#This Row],[Labdate]]) = 2015,1,0)</f>
        <v>1</v>
      </c>
      <c r="Q697">
        <f>IF(SUM(Table1[[#This Row],[test completed]],Table1[[#This Row],[Year 2015]])=2,1,0)</f>
        <v>1</v>
      </c>
      <c r="R697">
        <f>IF(Table1[[#This Row],[Labvalue]]&lt;8,1,0)</f>
        <v>1</v>
      </c>
      <c r="S697">
        <f>IF(SUM(Table1[[#This Row],[Tested in 2015]],Table1[[#This Row],[Less than 8.0]])=2,1,0)</f>
        <v>1</v>
      </c>
    </row>
    <row r="698" spans="1:19" x14ac:dyDescent="0.2">
      <c r="A698">
        <v>766</v>
      </c>
      <c r="B698" t="s">
        <v>3</v>
      </c>
      <c r="C698" s="2">
        <v>34315</v>
      </c>
      <c r="D698" s="3">
        <f t="shared" ca="1" si="10"/>
        <v>29</v>
      </c>
      <c r="E698">
        <v>4</v>
      </c>
      <c r="F698">
        <v>3</v>
      </c>
      <c r="G698">
        <v>7</v>
      </c>
      <c r="H698" t="s">
        <v>8</v>
      </c>
      <c r="I698" s="5">
        <v>250.02</v>
      </c>
      <c r="J698" t="s">
        <v>0</v>
      </c>
      <c r="K698" s="2"/>
      <c r="L698" s="1"/>
      <c r="M698" t="str">
        <f ca="1">IF(AND(Table1[[#This Row],[Age]]&gt;17,Table1[[#This Row],[Age]]&lt;76),"1","0")</f>
        <v>1</v>
      </c>
      <c r="N698">
        <f>1</f>
        <v>1</v>
      </c>
      <c r="O698">
        <f>IF(Table1[[#This Row],[Labdate]]="",0,IF(Table1[[#This Row],[Labvalue]]="",0,1))</f>
        <v>0</v>
      </c>
      <c r="P698">
        <f>IF(YEAR(Table1[[#This Row],[Labdate]]) = 2015,1,0)</f>
        <v>0</v>
      </c>
      <c r="Q698">
        <f>IF(SUM(Table1[[#This Row],[test completed]],Table1[[#This Row],[Year 2015]])=2,1,0)</f>
        <v>0</v>
      </c>
      <c r="R698">
        <f>IF(Table1[[#This Row],[Labvalue]]&lt;8,1,0)</f>
        <v>1</v>
      </c>
      <c r="S698">
        <f>IF(SUM(Table1[[#This Row],[Tested in 2015]],Table1[[#This Row],[Less than 8.0]])=2,1,0)</f>
        <v>0</v>
      </c>
    </row>
    <row r="699" spans="1:19" x14ac:dyDescent="0.2">
      <c r="A699">
        <v>801</v>
      </c>
      <c r="B699" t="s">
        <v>2</v>
      </c>
      <c r="C699" s="2">
        <v>37420</v>
      </c>
      <c r="D699" s="3">
        <f t="shared" ca="1" si="10"/>
        <v>20</v>
      </c>
      <c r="E699">
        <v>4</v>
      </c>
      <c r="F699">
        <v>3</v>
      </c>
      <c r="G699">
        <v>1</v>
      </c>
      <c r="H699" t="s">
        <v>1</v>
      </c>
      <c r="I699" s="5">
        <v>250.02</v>
      </c>
      <c r="J699" t="s">
        <v>0</v>
      </c>
      <c r="K699" s="2">
        <v>41962</v>
      </c>
      <c r="L699" s="1">
        <v>7.9079551696777344</v>
      </c>
      <c r="M699" t="str">
        <f ca="1">IF(AND(Table1[[#This Row],[Age]]&gt;17,Table1[[#This Row],[Age]]&lt;76),"1","0")</f>
        <v>1</v>
      </c>
      <c r="N699">
        <f>1</f>
        <v>1</v>
      </c>
      <c r="O699">
        <f>IF(Table1[[#This Row],[Labdate]]="",0,IF(Table1[[#This Row],[Labvalue]]="",0,1))</f>
        <v>1</v>
      </c>
      <c r="P699">
        <f>IF(YEAR(Table1[[#This Row],[Labdate]]) = 2015,1,0)</f>
        <v>0</v>
      </c>
      <c r="Q699">
        <f>IF(SUM(Table1[[#This Row],[test completed]],Table1[[#This Row],[Year 2015]])=2,1,0)</f>
        <v>0</v>
      </c>
      <c r="R699">
        <f>IF(Table1[[#This Row],[Labvalue]]&lt;8,1,0)</f>
        <v>1</v>
      </c>
      <c r="S699">
        <f>IF(SUM(Table1[[#This Row],[Tested in 2015]],Table1[[#This Row],[Less than 8.0]])=2,1,0)</f>
        <v>0</v>
      </c>
    </row>
    <row r="700" spans="1:19" x14ac:dyDescent="0.2">
      <c r="A700">
        <v>809</v>
      </c>
      <c r="B700" t="s">
        <v>3</v>
      </c>
      <c r="C700" s="2">
        <v>24349</v>
      </c>
      <c r="D700" s="3">
        <f t="shared" ca="1" si="10"/>
        <v>56</v>
      </c>
      <c r="E700">
        <v>4</v>
      </c>
      <c r="F700">
        <v>3</v>
      </c>
      <c r="G700">
        <v>1</v>
      </c>
      <c r="H700" t="s">
        <v>1</v>
      </c>
      <c r="I700" s="5">
        <v>250.02</v>
      </c>
      <c r="J700" t="s">
        <v>0</v>
      </c>
      <c r="K700" s="2">
        <v>42300</v>
      </c>
      <c r="L700" s="1">
        <v>9.1177911758422852</v>
      </c>
      <c r="M700" t="str">
        <f ca="1">IF(AND(Table1[[#This Row],[Age]]&gt;17,Table1[[#This Row],[Age]]&lt;76),"1","0")</f>
        <v>1</v>
      </c>
      <c r="N700">
        <f>1</f>
        <v>1</v>
      </c>
      <c r="O700">
        <f>IF(Table1[[#This Row],[Labdate]]="",0,IF(Table1[[#This Row],[Labvalue]]="",0,1))</f>
        <v>1</v>
      </c>
      <c r="P700">
        <f>IF(YEAR(Table1[[#This Row],[Labdate]]) = 2015,1,0)</f>
        <v>1</v>
      </c>
      <c r="Q700">
        <f>IF(SUM(Table1[[#This Row],[test completed]],Table1[[#This Row],[Year 2015]])=2,1,0)</f>
        <v>1</v>
      </c>
      <c r="R700">
        <f>IF(Table1[[#This Row],[Labvalue]]&lt;8,1,0)</f>
        <v>0</v>
      </c>
      <c r="S700">
        <f>IF(SUM(Table1[[#This Row],[Tested in 2015]],Table1[[#This Row],[Less than 8.0]])=2,1,0)</f>
        <v>0</v>
      </c>
    </row>
    <row r="701" spans="1:19" x14ac:dyDescent="0.2">
      <c r="A701">
        <v>841</v>
      </c>
      <c r="B701" t="s">
        <v>2</v>
      </c>
      <c r="C701" s="2">
        <v>16079</v>
      </c>
      <c r="D701" s="3">
        <f t="shared" ca="1" si="10"/>
        <v>79</v>
      </c>
      <c r="E701">
        <v>4</v>
      </c>
      <c r="F701">
        <v>3</v>
      </c>
      <c r="G701">
        <v>1</v>
      </c>
      <c r="H701" t="s">
        <v>1</v>
      </c>
      <c r="I701" s="5">
        <v>250.02</v>
      </c>
      <c r="J701" t="s">
        <v>0</v>
      </c>
      <c r="K701" s="2">
        <v>41791</v>
      </c>
      <c r="L701" s="1">
        <v>8.7094612121582031</v>
      </c>
      <c r="M701" t="str">
        <f ca="1">IF(AND(Table1[[#This Row],[Age]]&gt;17,Table1[[#This Row],[Age]]&lt;76),"1","0")</f>
        <v>0</v>
      </c>
      <c r="N701">
        <f>1</f>
        <v>1</v>
      </c>
      <c r="O701">
        <f>IF(Table1[[#This Row],[Labdate]]="",0,IF(Table1[[#This Row],[Labvalue]]="",0,1))</f>
        <v>1</v>
      </c>
      <c r="P701">
        <f>IF(YEAR(Table1[[#This Row],[Labdate]]) = 2015,1,0)</f>
        <v>0</v>
      </c>
      <c r="Q701">
        <f>IF(SUM(Table1[[#This Row],[test completed]],Table1[[#This Row],[Year 2015]])=2,1,0)</f>
        <v>0</v>
      </c>
      <c r="R701">
        <f>IF(Table1[[#This Row],[Labvalue]]&lt;8,1,0)</f>
        <v>0</v>
      </c>
      <c r="S701">
        <f>IF(SUM(Table1[[#This Row],[Tested in 2015]],Table1[[#This Row],[Less than 8.0]])=2,1,0)</f>
        <v>0</v>
      </c>
    </row>
    <row r="702" spans="1:19" x14ac:dyDescent="0.2">
      <c r="A702">
        <v>876</v>
      </c>
      <c r="B702" t="s">
        <v>3</v>
      </c>
      <c r="C702" s="2">
        <v>38962</v>
      </c>
      <c r="D702" s="3">
        <f t="shared" ca="1" si="10"/>
        <v>16</v>
      </c>
      <c r="E702">
        <v>4</v>
      </c>
      <c r="F702">
        <v>3</v>
      </c>
      <c r="G702">
        <v>1</v>
      </c>
      <c r="H702" t="s">
        <v>1</v>
      </c>
      <c r="I702" s="5">
        <v>250.02</v>
      </c>
      <c r="J702" t="s">
        <v>0</v>
      </c>
      <c r="K702" s="2"/>
      <c r="L702" s="1"/>
      <c r="M702" t="str">
        <f ca="1">IF(AND(Table1[[#This Row],[Age]]&gt;17,Table1[[#This Row],[Age]]&lt;76),"1","0")</f>
        <v>0</v>
      </c>
      <c r="N702">
        <f>1</f>
        <v>1</v>
      </c>
      <c r="O702">
        <f>IF(Table1[[#This Row],[Labdate]]="",0,IF(Table1[[#This Row],[Labvalue]]="",0,1))</f>
        <v>0</v>
      </c>
      <c r="P702">
        <f>IF(YEAR(Table1[[#This Row],[Labdate]]) = 2015,1,0)</f>
        <v>0</v>
      </c>
      <c r="Q702">
        <f>IF(SUM(Table1[[#This Row],[test completed]],Table1[[#This Row],[Year 2015]])=2,1,0)</f>
        <v>0</v>
      </c>
      <c r="R702">
        <f>IF(Table1[[#This Row],[Labvalue]]&lt;8,1,0)</f>
        <v>1</v>
      </c>
      <c r="S702">
        <f>IF(SUM(Table1[[#This Row],[Tested in 2015]],Table1[[#This Row],[Less than 8.0]])=2,1,0)</f>
        <v>0</v>
      </c>
    </row>
    <row r="703" spans="1:19" x14ac:dyDescent="0.2">
      <c r="A703">
        <v>877</v>
      </c>
      <c r="B703" t="s">
        <v>3</v>
      </c>
      <c r="C703" s="2">
        <v>18760</v>
      </c>
      <c r="D703" s="3">
        <f t="shared" ca="1" si="10"/>
        <v>72</v>
      </c>
      <c r="E703">
        <v>4</v>
      </c>
      <c r="F703">
        <v>3</v>
      </c>
      <c r="G703">
        <v>1</v>
      </c>
      <c r="H703" t="s">
        <v>1</v>
      </c>
      <c r="I703" s="5">
        <v>250.02</v>
      </c>
      <c r="J703" t="s">
        <v>0</v>
      </c>
      <c r="K703" s="2"/>
      <c r="L703" s="1"/>
      <c r="M703" t="str">
        <f ca="1">IF(AND(Table1[[#This Row],[Age]]&gt;17,Table1[[#This Row],[Age]]&lt;76),"1","0")</f>
        <v>1</v>
      </c>
      <c r="N703">
        <f>1</f>
        <v>1</v>
      </c>
      <c r="O703">
        <f>IF(Table1[[#This Row],[Labdate]]="",0,IF(Table1[[#This Row],[Labvalue]]="",0,1))</f>
        <v>0</v>
      </c>
      <c r="P703">
        <f>IF(YEAR(Table1[[#This Row],[Labdate]]) = 2015,1,0)</f>
        <v>0</v>
      </c>
      <c r="Q703">
        <f>IF(SUM(Table1[[#This Row],[test completed]],Table1[[#This Row],[Year 2015]])=2,1,0)</f>
        <v>0</v>
      </c>
      <c r="R703">
        <f>IF(Table1[[#This Row],[Labvalue]]&lt;8,1,0)</f>
        <v>1</v>
      </c>
      <c r="S703">
        <f>IF(SUM(Table1[[#This Row],[Tested in 2015]],Table1[[#This Row],[Less than 8.0]])=2,1,0)</f>
        <v>0</v>
      </c>
    </row>
    <row r="704" spans="1:19" x14ac:dyDescent="0.2">
      <c r="A704">
        <v>895</v>
      </c>
      <c r="B704" t="s">
        <v>2</v>
      </c>
      <c r="C704" s="2">
        <v>32663</v>
      </c>
      <c r="D704" s="3">
        <f t="shared" ca="1" si="10"/>
        <v>34</v>
      </c>
      <c r="E704">
        <v>4</v>
      </c>
      <c r="F704">
        <v>3</v>
      </c>
      <c r="G704">
        <v>1</v>
      </c>
      <c r="H704" t="s">
        <v>1</v>
      </c>
      <c r="I704" s="5">
        <v>250.02</v>
      </c>
      <c r="J704" t="s">
        <v>0</v>
      </c>
      <c r="K704" s="2"/>
      <c r="L704" s="1"/>
      <c r="M704" t="str">
        <f ca="1">IF(AND(Table1[[#This Row],[Age]]&gt;17,Table1[[#This Row],[Age]]&lt;76),"1","0")</f>
        <v>1</v>
      </c>
      <c r="N704">
        <f>1</f>
        <v>1</v>
      </c>
      <c r="O704">
        <f>IF(Table1[[#This Row],[Labdate]]="",0,IF(Table1[[#This Row],[Labvalue]]="",0,1))</f>
        <v>0</v>
      </c>
      <c r="P704">
        <f>IF(YEAR(Table1[[#This Row],[Labdate]]) = 2015,1,0)</f>
        <v>0</v>
      </c>
      <c r="Q704">
        <f>IF(SUM(Table1[[#This Row],[test completed]],Table1[[#This Row],[Year 2015]])=2,1,0)</f>
        <v>0</v>
      </c>
      <c r="R704">
        <f>IF(Table1[[#This Row],[Labvalue]]&lt;8,1,0)</f>
        <v>1</v>
      </c>
      <c r="S704">
        <f>IF(SUM(Table1[[#This Row],[Tested in 2015]],Table1[[#This Row],[Less than 8.0]])=2,1,0)</f>
        <v>0</v>
      </c>
    </row>
    <row r="705" spans="1:19" x14ac:dyDescent="0.2">
      <c r="A705">
        <v>898</v>
      </c>
      <c r="B705" t="s">
        <v>3</v>
      </c>
      <c r="C705" s="2">
        <v>36451</v>
      </c>
      <c r="D705" s="3">
        <f t="shared" ca="1" si="10"/>
        <v>23</v>
      </c>
      <c r="E705">
        <v>4</v>
      </c>
      <c r="F705">
        <v>3</v>
      </c>
      <c r="G705">
        <v>3</v>
      </c>
      <c r="H705" t="s">
        <v>4</v>
      </c>
      <c r="I705" s="5">
        <v>250.02</v>
      </c>
      <c r="J705" t="s">
        <v>0</v>
      </c>
      <c r="K705" s="2"/>
      <c r="L705" s="1"/>
      <c r="M705" t="str">
        <f ca="1">IF(AND(Table1[[#This Row],[Age]]&gt;17,Table1[[#This Row],[Age]]&lt;76),"1","0")</f>
        <v>1</v>
      </c>
      <c r="N705">
        <f>1</f>
        <v>1</v>
      </c>
      <c r="O705">
        <f>IF(Table1[[#This Row],[Labdate]]="",0,IF(Table1[[#This Row],[Labvalue]]="",0,1))</f>
        <v>0</v>
      </c>
      <c r="P705">
        <f>IF(YEAR(Table1[[#This Row],[Labdate]]) = 2015,1,0)</f>
        <v>0</v>
      </c>
      <c r="Q705">
        <f>IF(SUM(Table1[[#This Row],[test completed]],Table1[[#This Row],[Year 2015]])=2,1,0)</f>
        <v>0</v>
      </c>
      <c r="R705">
        <f>IF(Table1[[#This Row],[Labvalue]]&lt;8,1,0)</f>
        <v>1</v>
      </c>
      <c r="S705">
        <f>IF(SUM(Table1[[#This Row],[Tested in 2015]],Table1[[#This Row],[Less than 8.0]])=2,1,0)</f>
        <v>0</v>
      </c>
    </row>
    <row r="706" spans="1:19" x14ac:dyDescent="0.2">
      <c r="A706">
        <v>904</v>
      </c>
      <c r="B706" t="s">
        <v>2</v>
      </c>
      <c r="C706" s="2">
        <v>24332</v>
      </c>
      <c r="D706" s="3">
        <f t="shared" ref="D706:D769" ca="1" si="11">INT((TODAY()-C706)/365)</f>
        <v>56</v>
      </c>
      <c r="E706">
        <v>4</v>
      </c>
      <c r="F706">
        <v>3</v>
      </c>
      <c r="G706">
        <v>1</v>
      </c>
      <c r="H706" t="s">
        <v>1</v>
      </c>
      <c r="I706" s="5">
        <v>250.02</v>
      </c>
      <c r="J706" t="s">
        <v>0</v>
      </c>
      <c r="K706" s="2"/>
      <c r="L706" s="1"/>
      <c r="M706" t="str">
        <f ca="1">IF(AND(Table1[[#This Row],[Age]]&gt;17,Table1[[#This Row],[Age]]&lt;76),"1","0")</f>
        <v>1</v>
      </c>
      <c r="N706">
        <f>1</f>
        <v>1</v>
      </c>
      <c r="O706">
        <f>IF(Table1[[#This Row],[Labdate]]="",0,IF(Table1[[#This Row],[Labvalue]]="",0,1))</f>
        <v>0</v>
      </c>
      <c r="P706">
        <f>IF(YEAR(Table1[[#This Row],[Labdate]]) = 2015,1,0)</f>
        <v>0</v>
      </c>
      <c r="Q706">
        <f>IF(SUM(Table1[[#This Row],[test completed]],Table1[[#This Row],[Year 2015]])=2,1,0)</f>
        <v>0</v>
      </c>
      <c r="R706">
        <f>IF(Table1[[#This Row],[Labvalue]]&lt;8,1,0)</f>
        <v>1</v>
      </c>
      <c r="S706">
        <f>IF(SUM(Table1[[#This Row],[Tested in 2015]],Table1[[#This Row],[Less than 8.0]])=2,1,0)</f>
        <v>0</v>
      </c>
    </row>
    <row r="707" spans="1:19" x14ac:dyDescent="0.2">
      <c r="A707">
        <v>912</v>
      </c>
      <c r="B707" t="s">
        <v>2</v>
      </c>
      <c r="C707" s="2">
        <v>13445</v>
      </c>
      <c r="D707" s="3">
        <f t="shared" ca="1" si="11"/>
        <v>86</v>
      </c>
      <c r="E707">
        <v>4</v>
      </c>
      <c r="F707">
        <v>3</v>
      </c>
      <c r="G707">
        <v>1</v>
      </c>
      <c r="H707" t="s">
        <v>1</v>
      </c>
      <c r="I707" s="5">
        <v>250.02</v>
      </c>
      <c r="J707" t="s">
        <v>0</v>
      </c>
      <c r="K707" s="2"/>
      <c r="L707" s="1"/>
      <c r="M707" t="str">
        <f ca="1">IF(AND(Table1[[#This Row],[Age]]&gt;17,Table1[[#This Row],[Age]]&lt;76),"1","0")</f>
        <v>0</v>
      </c>
      <c r="N707">
        <f>1</f>
        <v>1</v>
      </c>
      <c r="O707">
        <f>IF(Table1[[#This Row],[Labdate]]="",0,IF(Table1[[#This Row],[Labvalue]]="",0,1))</f>
        <v>0</v>
      </c>
      <c r="P707">
        <f>IF(YEAR(Table1[[#This Row],[Labdate]]) = 2015,1,0)</f>
        <v>0</v>
      </c>
      <c r="Q707">
        <f>IF(SUM(Table1[[#This Row],[test completed]],Table1[[#This Row],[Year 2015]])=2,1,0)</f>
        <v>0</v>
      </c>
      <c r="R707">
        <f>IF(Table1[[#This Row],[Labvalue]]&lt;8,1,0)</f>
        <v>1</v>
      </c>
      <c r="S707">
        <f>IF(SUM(Table1[[#This Row],[Tested in 2015]],Table1[[#This Row],[Less than 8.0]])=2,1,0)</f>
        <v>0</v>
      </c>
    </row>
    <row r="708" spans="1:19" x14ac:dyDescent="0.2">
      <c r="A708">
        <v>914</v>
      </c>
      <c r="B708" t="s">
        <v>3</v>
      </c>
      <c r="C708" s="2">
        <v>16669</v>
      </c>
      <c r="D708" s="3">
        <f t="shared" ca="1" si="11"/>
        <v>77</v>
      </c>
      <c r="E708">
        <v>4</v>
      </c>
      <c r="F708">
        <v>3</v>
      </c>
      <c r="G708">
        <v>1</v>
      </c>
      <c r="H708" t="s">
        <v>1</v>
      </c>
      <c r="I708" s="5">
        <v>250.02</v>
      </c>
      <c r="J708" t="s">
        <v>0</v>
      </c>
      <c r="K708" s="2"/>
      <c r="L708" s="1"/>
      <c r="M708" t="str">
        <f ca="1">IF(AND(Table1[[#This Row],[Age]]&gt;17,Table1[[#This Row],[Age]]&lt;76),"1","0")</f>
        <v>0</v>
      </c>
      <c r="N708">
        <f>1</f>
        <v>1</v>
      </c>
      <c r="O708">
        <f>IF(Table1[[#This Row],[Labdate]]="",0,IF(Table1[[#This Row],[Labvalue]]="",0,1))</f>
        <v>0</v>
      </c>
      <c r="P708">
        <f>IF(YEAR(Table1[[#This Row],[Labdate]]) = 2015,1,0)</f>
        <v>0</v>
      </c>
      <c r="Q708">
        <f>IF(SUM(Table1[[#This Row],[test completed]],Table1[[#This Row],[Year 2015]])=2,1,0)</f>
        <v>0</v>
      </c>
      <c r="R708">
        <f>IF(Table1[[#This Row],[Labvalue]]&lt;8,1,0)</f>
        <v>1</v>
      </c>
      <c r="S708">
        <f>IF(SUM(Table1[[#This Row],[Tested in 2015]],Table1[[#This Row],[Less than 8.0]])=2,1,0)</f>
        <v>0</v>
      </c>
    </row>
    <row r="709" spans="1:19" x14ac:dyDescent="0.2">
      <c r="A709">
        <v>917</v>
      </c>
      <c r="B709" t="s">
        <v>3</v>
      </c>
      <c r="C709" s="2">
        <v>32661</v>
      </c>
      <c r="D709" s="3">
        <f t="shared" ca="1" si="11"/>
        <v>34</v>
      </c>
      <c r="E709">
        <v>4</v>
      </c>
      <c r="F709">
        <v>3</v>
      </c>
      <c r="G709">
        <v>1</v>
      </c>
      <c r="H709" t="s">
        <v>1</v>
      </c>
      <c r="I709" s="5">
        <v>250.4</v>
      </c>
      <c r="J709" t="s">
        <v>0</v>
      </c>
      <c r="K709" s="2"/>
      <c r="L709" s="1"/>
      <c r="M709" t="str">
        <f ca="1">IF(AND(Table1[[#This Row],[Age]]&gt;17,Table1[[#This Row],[Age]]&lt;76),"1","0")</f>
        <v>1</v>
      </c>
      <c r="N709">
        <f>1</f>
        <v>1</v>
      </c>
      <c r="O709">
        <f>IF(Table1[[#This Row],[Labdate]]="",0,IF(Table1[[#This Row],[Labvalue]]="",0,1))</f>
        <v>0</v>
      </c>
      <c r="P709">
        <f>IF(YEAR(Table1[[#This Row],[Labdate]]) = 2015,1,0)</f>
        <v>0</v>
      </c>
      <c r="Q709">
        <f>IF(SUM(Table1[[#This Row],[test completed]],Table1[[#This Row],[Year 2015]])=2,1,0)</f>
        <v>0</v>
      </c>
      <c r="R709">
        <f>IF(Table1[[#This Row],[Labvalue]]&lt;8,1,0)</f>
        <v>1</v>
      </c>
      <c r="S709">
        <f>IF(SUM(Table1[[#This Row],[Tested in 2015]],Table1[[#This Row],[Less than 8.0]])=2,1,0)</f>
        <v>0</v>
      </c>
    </row>
    <row r="710" spans="1:19" x14ac:dyDescent="0.2">
      <c r="A710">
        <v>944</v>
      </c>
      <c r="B710" t="s">
        <v>3</v>
      </c>
      <c r="C710" s="2">
        <v>19582</v>
      </c>
      <c r="D710" s="3">
        <f t="shared" ca="1" si="11"/>
        <v>69</v>
      </c>
      <c r="E710">
        <v>4</v>
      </c>
      <c r="F710">
        <v>3</v>
      </c>
      <c r="G710">
        <v>1</v>
      </c>
      <c r="H710" t="s">
        <v>1</v>
      </c>
      <c r="I710" s="5">
        <v>250.02</v>
      </c>
      <c r="J710" t="s">
        <v>0</v>
      </c>
      <c r="K710" s="2"/>
      <c r="L710" s="1"/>
      <c r="M710" t="str">
        <f ca="1">IF(AND(Table1[[#This Row],[Age]]&gt;17,Table1[[#This Row],[Age]]&lt;76),"1","0")</f>
        <v>1</v>
      </c>
      <c r="N710">
        <f>1</f>
        <v>1</v>
      </c>
      <c r="O710">
        <f>IF(Table1[[#This Row],[Labdate]]="",0,IF(Table1[[#This Row],[Labvalue]]="",0,1))</f>
        <v>0</v>
      </c>
      <c r="P710">
        <f>IF(YEAR(Table1[[#This Row],[Labdate]]) = 2015,1,0)</f>
        <v>0</v>
      </c>
      <c r="Q710">
        <f>IF(SUM(Table1[[#This Row],[test completed]],Table1[[#This Row],[Year 2015]])=2,1,0)</f>
        <v>0</v>
      </c>
      <c r="R710">
        <f>IF(Table1[[#This Row],[Labvalue]]&lt;8,1,0)</f>
        <v>1</v>
      </c>
      <c r="S710">
        <f>IF(SUM(Table1[[#This Row],[Tested in 2015]],Table1[[#This Row],[Less than 8.0]])=2,1,0)</f>
        <v>0</v>
      </c>
    </row>
    <row r="711" spans="1:19" x14ac:dyDescent="0.2">
      <c r="A711">
        <v>952</v>
      </c>
      <c r="B711" t="s">
        <v>2</v>
      </c>
      <c r="C711" s="2">
        <v>8886</v>
      </c>
      <c r="D711" s="3">
        <f t="shared" ca="1" si="11"/>
        <v>99</v>
      </c>
      <c r="E711">
        <v>4</v>
      </c>
      <c r="F711">
        <v>3</v>
      </c>
      <c r="G711">
        <v>1</v>
      </c>
      <c r="H711" t="s">
        <v>1</v>
      </c>
      <c r="I711" s="5">
        <v>250.73</v>
      </c>
      <c r="J711" t="s">
        <v>0</v>
      </c>
      <c r="K711" s="2"/>
      <c r="L711" s="1"/>
      <c r="M711" t="str">
        <f ca="1">IF(AND(Table1[[#This Row],[Age]]&gt;17,Table1[[#This Row],[Age]]&lt;76),"1","0")</f>
        <v>0</v>
      </c>
      <c r="N711">
        <f>1</f>
        <v>1</v>
      </c>
      <c r="O711">
        <f>IF(Table1[[#This Row],[Labdate]]="",0,IF(Table1[[#This Row],[Labvalue]]="",0,1))</f>
        <v>0</v>
      </c>
      <c r="P711">
        <f>IF(YEAR(Table1[[#This Row],[Labdate]]) = 2015,1,0)</f>
        <v>0</v>
      </c>
      <c r="Q711">
        <f>IF(SUM(Table1[[#This Row],[test completed]],Table1[[#This Row],[Year 2015]])=2,1,0)</f>
        <v>0</v>
      </c>
      <c r="R711">
        <f>IF(Table1[[#This Row],[Labvalue]]&lt;8,1,0)</f>
        <v>1</v>
      </c>
      <c r="S711">
        <f>IF(SUM(Table1[[#This Row],[Tested in 2015]],Table1[[#This Row],[Less than 8.0]])=2,1,0)</f>
        <v>0</v>
      </c>
    </row>
    <row r="712" spans="1:19" x14ac:dyDescent="0.2">
      <c r="A712">
        <v>962</v>
      </c>
      <c r="B712" t="s">
        <v>2</v>
      </c>
      <c r="C712" s="2">
        <v>29018</v>
      </c>
      <c r="D712" s="3">
        <f t="shared" ca="1" si="11"/>
        <v>44</v>
      </c>
      <c r="E712">
        <v>4</v>
      </c>
      <c r="F712">
        <v>3</v>
      </c>
      <c r="G712">
        <v>1</v>
      </c>
      <c r="H712" t="s">
        <v>1</v>
      </c>
      <c r="I712" s="5">
        <v>250.02</v>
      </c>
      <c r="J712" t="s">
        <v>0</v>
      </c>
      <c r="K712" s="2"/>
      <c r="L712" s="1"/>
      <c r="M712" t="str">
        <f ca="1">IF(AND(Table1[[#This Row],[Age]]&gt;17,Table1[[#This Row],[Age]]&lt;76),"1","0")</f>
        <v>1</v>
      </c>
      <c r="N712">
        <f>1</f>
        <v>1</v>
      </c>
      <c r="O712">
        <f>IF(Table1[[#This Row],[Labdate]]="",0,IF(Table1[[#This Row],[Labvalue]]="",0,1))</f>
        <v>0</v>
      </c>
      <c r="P712">
        <f>IF(YEAR(Table1[[#This Row],[Labdate]]) = 2015,1,0)</f>
        <v>0</v>
      </c>
      <c r="Q712">
        <f>IF(SUM(Table1[[#This Row],[test completed]],Table1[[#This Row],[Year 2015]])=2,1,0)</f>
        <v>0</v>
      </c>
      <c r="R712">
        <f>IF(Table1[[#This Row],[Labvalue]]&lt;8,1,0)</f>
        <v>1</v>
      </c>
      <c r="S712">
        <f>IF(SUM(Table1[[#This Row],[Tested in 2015]],Table1[[#This Row],[Less than 8.0]])=2,1,0)</f>
        <v>0</v>
      </c>
    </row>
    <row r="713" spans="1:19" x14ac:dyDescent="0.2">
      <c r="A713">
        <v>968</v>
      </c>
      <c r="B713" t="s">
        <v>3</v>
      </c>
      <c r="C713" s="2">
        <v>37900</v>
      </c>
      <c r="D713" s="3">
        <f t="shared" ca="1" si="11"/>
        <v>19</v>
      </c>
      <c r="E713">
        <v>4</v>
      </c>
      <c r="F713">
        <v>3</v>
      </c>
      <c r="G713">
        <v>2</v>
      </c>
      <c r="H713" t="s">
        <v>6</v>
      </c>
      <c r="I713" s="5">
        <v>250.02</v>
      </c>
      <c r="J713" t="s">
        <v>0</v>
      </c>
      <c r="K713" s="2"/>
      <c r="L713" s="1"/>
      <c r="M713" t="str">
        <f ca="1">IF(AND(Table1[[#This Row],[Age]]&gt;17,Table1[[#This Row],[Age]]&lt;76),"1","0")</f>
        <v>1</v>
      </c>
      <c r="N713">
        <f>1</f>
        <v>1</v>
      </c>
      <c r="O713">
        <f>IF(Table1[[#This Row],[Labdate]]="",0,IF(Table1[[#This Row],[Labvalue]]="",0,1))</f>
        <v>0</v>
      </c>
      <c r="P713">
        <f>IF(YEAR(Table1[[#This Row],[Labdate]]) = 2015,1,0)</f>
        <v>0</v>
      </c>
      <c r="Q713">
        <f>IF(SUM(Table1[[#This Row],[test completed]],Table1[[#This Row],[Year 2015]])=2,1,0)</f>
        <v>0</v>
      </c>
      <c r="R713">
        <f>IF(Table1[[#This Row],[Labvalue]]&lt;8,1,0)</f>
        <v>1</v>
      </c>
      <c r="S713">
        <f>IF(SUM(Table1[[#This Row],[Tested in 2015]],Table1[[#This Row],[Less than 8.0]])=2,1,0)</f>
        <v>0</v>
      </c>
    </row>
    <row r="714" spans="1:19" x14ac:dyDescent="0.2">
      <c r="A714">
        <v>982</v>
      </c>
      <c r="B714" t="s">
        <v>2</v>
      </c>
      <c r="C714" s="2">
        <v>9258</v>
      </c>
      <c r="D714" s="3">
        <f t="shared" ca="1" si="11"/>
        <v>98</v>
      </c>
      <c r="E714">
        <v>4</v>
      </c>
      <c r="F714">
        <v>3</v>
      </c>
      <c r="G714">
        <v>1</v>
      </c>
      <c r="H714" t="s">
        <v>1</v>
      </c>
      <c r="I714" s="5">
        <v>250.73</v>
      </c>
      <c r="J714" t="s">
        <v>0</v>
      </c>
      <c r="K714" s="2"/>
      <c r="L714" s="1"/>
      <c r="M714" t="str">
        <f ca="1">IF(AND(Table1[[#This Row],[Age]]&gt;17,Table1[[#This Row],[Age]]&lt;76),"1","0")</f>
        <v>0</v>
      </c>
      <c r="N714">
        <f>1</f>
        <v>1</v>
      </c>
      <c r="O714">
        <f>IF(Table1[[#This Row],[Labdate]]="",0,IF(Table1[[#This Row],[Labvalue]]="",0,1))</f>
        <v>0</v>
      </c>
      <c r="P714">
        <f>IF(YEAR(Table1[[#This Row],[Labdate]]) = 2015,1,0)</f>
        <v>0</v>
      </c>
      <c r="Q714">
        <f>IF(SUM(Table1[[#This Row],[test completed]],Table1[[#This Row],[Year 2015]])=2,1,0)</f>
        <v>0</v>
      </c>
      <c r="R714">
        <f>IF(Table1[[#This Row],[Labvalue]]&lt;8,1,0)</f>
        <v>1</v>
      </c>
      <c r="S714">
        <f>IF(SUM(Table1[[#This Row],[Tested in 2015]],Table1[[#This Row],[Less than 8.0]])=2,1,0)</f>
        <v>0</v>
      </c>
    </row>
    <row r="715" spans="1:19" x14ac:dyDescent="0.2">
      <c r="A715">
        <v>983</v>
      </c>
      <c r="B715" t="s">
        <v>2</v>
      </c>
      <c r="C715" s="2">
        <v>27308</v>
      </c>
      <c r="D715" s="3">
        <f t="shared" ca="1" si="11"/>
        <v>48</v>
      </c>
      <c r="E715">
        <v>4</v>
      </c>
      <c r="F715">
        <v>3</v>
      </c>
      <c r="G715">
        <v>1</v>
      </c>
      <c r="H715" t="s">
        <v>1</v>
      </c>
      <c r="I715" s="5">
        <v>250.02</v>
      </c>
      <c r="J715" t="s">
        <v>0</v>
      </c>
      <c r="K715" s="2"/>
      <c r="L715" s="1"/>
      <c r="M715" t="str">
        <f ca="1">IF(AND(Table1[[#This Row],[Age]]&gt;17,Table1[[#This Row],[Age]]&lt;76),"1","0")</f>
        <v>1</v>
      </c>
      <c r="N715">
        <f>1</f>
        <v>1</v>
      </c>
      <c r="O715">
        <f>IF(Table1[[#This Row],[Labdate]]="",0,IF(Table1[[#This Row],[Labvalue]]="",0,1))</f>
        <v>0</v>
      </c>
      <c r="P715">
        <f>IF(YEAR(Table1[[#This Row],[Labdate]]) = 2015,1,0)</f>
        <v>0</v>
      </c>
      <c r="Q715">
        <f>IF(SUM(Table1[[#This Row],[test completed]],Table1[[#This Row],[Year 2015]])=2,1,0)</f>
        <v>0</v>
      </c>
      <c r="R715">
        <f>IF(Table1[[#This Row],[Labvalue]]&lt;8,1,0)</f>
        <v>1</v>
      </c>
      <c r="S715">
        <f>IF(SUM(Table1[[#This Row],[Tested in 2015]],Table1[[#This Row],[Less than 8.0]])=2,1,0)</f>
        <v>0</v>
      </c>
    </row>
    <row r="716" spans="1:19" x14ac:dyDescent="0.2">
      <c r="A716">
        <v>1017</v>
      </c>
      <c r="B716" t="s">
        <v>3</v>
      </c>
      <c r="C716" s="2">
        <v>14634</v>
      </c>
      <c r="D716" s="3">
        <f t="shared" ca="1" si="11"/>
        <v>83</v>
      </c>
      <c r="E716">
        <v>4</v>
      </c>
      <c r="F716">
        <v>3</v>
      </c>
      <c r="G716">
        <v>1</v>
      </c>
      <c r="H716" t="s">
        <v>1</v>
      </c>
      <c r="I716" s="5">
        <v>250.02</v>
      </c>
      <c r="J716" t="s">
        <v>0</v>
      </c>
      <c r="K716" s="2"/>
      <c r="L716" s="1"/>
      <c r="M716" t="str">
        <f ca="1">IF(AND(Table1[[#This Row],[Age]]&gt;17,Table1[[#This Row],[Age]]&lt;76),"1","0")</f>
        <v>0</v>
      </c>
      <c r="N716">
        <f>1</f>
        <v>1</v>
      </c>
      <c r="O716">
        <f>IF(Table1[[#This Row],[Labdate]]="",0,IF(Table1[[#This Row],[Labvalue]]="",0,1))</f>
        <v>0</v>
      </c>
      <c r="P716">
        <f>IF(YEAR(Table1[[#This Row],[Labdate]]) = 2015,1,0)</f>
        <v>0</v>
      </c>
      <c r="Q716">
        <f>IF(SUM(Table1[[#This Row],[test completed]],Table1[[#This Row],[Year 2015]])=2,1,0)</f>
        <v>0</v>
      </c>
      <c r="R716">
        <f>IF(Table1[[#This Row],[Labvalue]]&lt;8,1,0)</f>
        <v>1</v>
      </c>
      <c r="S716">
        <f>IF(SUM(Table1[[#This Row],[Tested in 2015]],Table1[[#This Row],[Less than 8.0]])=2,1,0)</f>
        <v>0</v>
      </c>
    </row>
    <row r="717" spans="1:19" x14ac:dyDescent="0.2">
      <c r="A717">
        <v>1019</v>
      </c>
      <c r="B717" t="s">
        <v>3</v>
      </c>
      <c r="C717" s="2">
        <v>9136</v>
      </c>
      <c r="D717" s="3">
        <f t="shared" ca="1" si="11"/>
        <v>98</v>
      </c>
      <c r="E717">
        <v>4</v>
      </c>
      <c r="F717">
        <v>3</v>
      </c>
      <c r="G717">
        <v>1</v>
      </c>
      <c r="H717" t="s">
        <v>1</v>
      </c>
      <c r="I717" s="5">
        <v>250.73</v>
      </c>
      <c r="J717" t="s">
        <v>0</v>
      </c>
      <c r="K717" s="2"/>
      <c r="L717" s="1"/>
      <c r="M717" t="str">
        <f ca="1">IF(AND(Table1[[#This Row],[Age]]&gt;17,Table1[[#This Row],[Age]]&lt;76),"1","0")</f>
        <v>0</v>
      </c>
      <c r="N717">
        <f>1</f>
        <v>1</v>
      </c>
      <c r="O717">
        <f>IF(Table1[[#This Row],[Labdate]]="",0,IF(Table1[[#This Row],[Labvalue]]="",0,1))</f>
        <v>0</v>
      </c>
      <c r="P717">
        <f>IF(YEAR(Table1[[#This Row],[Labdate]]) = 2015,1,0)</f>
        <v>0</v>
      </c>
      <c r="Q717">
        <f>IF(SUM(Table1[[#This Row],[test completed]],Table1[[#This Row],[Year 2015]])=2,1,0)</f>
        <v>0</v>
      </c>
      <c r="R717">
        <f>IF(Table1[[#This Row],[Labvalue]]&lt;8,1,0)</f>
        <v>1</v>
      </c>
      <c r="S717">
        <f>IF(SUM(Table1[[#This Row],[Tested in 2015]],Table1[[#This Row],[Less than 8.0]])=2,1,0)</f>
        <v>0</v>
      </c>
    </row>
    <row r="718" spans="1:19" x14ac:dyDescent="0.2">
      <c r="A718">
        <v>1022</v>
      </c>
      <c r="B718" t="s">
        <v>3</v>
      </c>
      <c r="C718" s="2">
        <v>17676</v>
      </c>
      <c r="D718" s="3">
        <f t="shared" ca="1" si="11"/>
        <v>75</v>
      </c>
      <c r="E718">
        <v>4</v>
      </c>
      <c r="F718">
        <v>3</v>
      </c>
      <c r="G718">
        <v>1</v>
      </c>
      <c r="H718" t="s">
        <v>1</v>
      </c>
      <c r="I718" s="5">
        <v>250.02</v>
      </c>
      <c r="J718" t="s">
        <v>0</v>
      </c>
      <c r="K718" s="2"/>
      <c r="L718" s="1"/>
      <c r="M718" t="str">
        <f ca="1">IF(AND(Table1[[#This Row],[Age]]&gt;17,Table1[[#This Row],[Age]]&lt;76),"1","0")</f>
        <v>1</v>
      </c>
      <c r="N718">
        <f>1</f>
        <v>1</v>
      </c>
      <c r="O718">
        <f>IF(Table1[[#This Row],[Labdate]]="",0,IF(Table1[[#This Row],[Labvalue]]="",0,1))</f>
        <v>0</v>
      </c>
      <c r="P718">
        <f>IF(YEAR(Table1[[#This Row],[Labdate]]) = 2015,1,0)</f>
        <v>0</v>
      </c>
      <c r="Q718">
        <f>IF(SUM(Table1[[#This Row],[test completed]],Table1[[#This Row],[Year 2015]])=2,1,0)</f>
        <v>0</v>
      </c>
      <c r="R718">
        <f>IF(Table1[[#This Row],[Labvalue]]&lt;8,1,0)</f>
        <v>1</v>
      </c>
      <c r="S718">
        <f>IF(SUM(Table1[[#This Row],[Tested in 2015]],Table1[[#This Row],[Less than 8.0]])=2,1,0)</f>
        <v>0</v>
      </c>
    </row>
    <row r="719" spans="1:19" x14ac:dyDescent="0.2">
      <c r="A719">
        <v>1032</v>
      </c>
      <c r="B719" t="s">
        <v>3</v>
      </c>
      <c r="C719" s="2">
        <v>11788</v>
      </c>
      <c r="D719" s="3">
        <f t="shared" ca="1" si="11"/>
        <v>91</v>
      </c>
      <c r="E719">
        <v>4</v>
      </c>
      <c r="F719">
        <v>3</v>
      </c>
      <c r="G719">
        <v>1</v>
      </c>
      <c r="H719" t="s">
        <v>1</v>
      </c>
      <c r="I719" s="5">
        <v>250.02</v>
      </c>
      <c r="J719" t="s">
        <v>0</v>
      </c>
      <c r="K719" s="2"/>
      <c r="L719" s="1"/>
      <c r="M719" t="str">
        <f ca="1">IF(AND(Table1[[#This Row],[Age]]&gt;17,Table1[[#This Row],[Age]]&lt;76),"1","0")</f>
        <v>0</v>
      </c>
      <c r="N719">
        <f>1</f>
        <v>1</v>
      </c>
      <c r="O719">
        <f>IF(Table1[[#This Row],[Labdate]]="",0,IF(Table1[[#This Row],[Labvalue]]="",0,1))</f>
        <v>0</v>
      </c>
      <c r="P719">
        <f>IF(YEAR(Table1[[#This Row],[Labdate]]) = 2015,1,0)</f>
        <v>0</v>
      </c>
      <c r="Q719">
        <f>IF(SUM(Table1[[#This Row],[test completed]],Table1[[#This Row],[Year 2015]])=2,1,0)</f>
        <v>0</v>
      </c>
      <c r="R719">
        <f>IF(Table1[[#This Row],[Labvalue]]&lt;8,1,0)</f>
        <v>1</v>
      </c>
      <c r="S719">
        <f>IF(SUM(Table1[[#This Row],[Tested in 2015]],Table1[[#This Row],[Less than 8.0]])=2,1,0)</f>
        <v>0</v>
      </c>
    </row>
    <row r="720" spans="1:19" x14ac:dyDescent="0.2">
      <c r="A720">
        <v>1033</v>
      </c>
      <c r="B720" t="s">
        <v>3</v>
      </c>
      <c r="C720" s="2">
        <v>35999</v>
      </c>
      <c r="D720" s="3">
        <f t="shared" ca="1" si="11"/>
        <v>24</v>
      </c>
      <c r="E720">
        <v>4</v>
      </c>
      <c r="F720">
        <v>3</v>
      </c>
      <c r="G720">
        <v>1</v>
      </c>
      <c r="H720" t="s">
        <v>1</v>
      </c>
      <c r="I720" s="5">
        <v>250.02</v>
      </c>
      <c r="J720" t="s">
        <v>0</v>
      </c>
      <c r="K720" s="2"/>
      <c r="L720" s="1"/>
      <c r="M720" t="str">
        <f ca="1">IF(AND(Table1[[#This Row],[Age]]&gt;17,Table1[[#This Row],[Age]]&lt;76),"1","0")</f>
        <v>1</v>
      </c>
      <c r="N720">
        <f>1</f>
        <v>1</v>
      </c>
      <c r="O720">
        <f>IF(Table1[[#This Row],[Labdate]]="",0,IF(Table1[[#This Row],[Labvalue]]="",0,1))</f>
        <v>0</v>
      </c>
      <c r="P720">
        <f>IF(YEAR(Table1[[#This Row],[Labdate]]) = 2015,1,0)</f>
        <v>0</v>
      </c>
      <c r="Q720">
        <f>IF(SUM(Table1[[#This Row],[test completed]],Table1[[#This Row],[Year 2015]])=2,1,0)</f>
        <v>0</v>
      </c>
      <c r="R720">
        <f>IF(Table1[[#This Row],[Labvalue]]&lt;8,1,0)</f>
        <v>1</v>
      </c>
      <c r="S720">
        <f>IF(SUM(Table1[[#This Row],[Tested in 2015]],Table1[[#This Row],[Less than 8.0]])=2,1,0)</f>
        <v>0</v>
      </c>
    </row>
    <row r="721" spans="1:19" x14ac:dyDescent="0.2">
      <c r="A721">
        <v>1034</v>
      </c>
      <c r="B721" t="s">
        <v>3</v>
      </c>
      <c r="C721" s="2">
        <v>31839</v>
      </c>
      <c r="D721" s="3">
        <f t="shared" ca="1" si="11"/>
        <v>36</v>
      </c>
      <c r="E721">
        <v>4</v>
      </c>
      <c r="F721">
        <v>3</v>
      </c>
      <c r="G721">
        <v>1</v>
      </c>
      <c r="H721" t="s">
        <v>1</v>
      </c>
      <c r="I721" s="5">
        <v>250.4</v>
      </c>
      <c r="J721" t="s">
        <v>0</v>
      </c>
      <c r="K721" s="2"/>
      <c r="L721" s="1"/>
      <c r="M721" t="str">
        <f ca="1">IF(AND(Table1[[#This Row],[Age]]&gt;17,Table1[[#This Row],[Age]]&lt;76),"1","0")</f>
        <v>1</v>
      </c>
      <c r="N721">
        <f>1</f>
        <v>1</v>
      </c>
      <c r="O721">
        <f>IF(Table1[[#This Row],[Labdate]]="",0,IF(Table1[[#This Row],[Labvalue]]="",0,1))</f>
        <v>0</v>
      </c>
      <c r="P721">
        <f>IF(YEAR(Table1[[#This Row],[Labdate]]) = 2015,1,0)</f>
        <v>0</v>
      </c>
      <c r="Q721">
        <f>IF(SUM(Table1[[#This Row],[test completed]],Table1[[#This Row],[Year 2015]])=2,1,0)</f>
        <v>0</v>
      </c>
      <c r="R721">
        <f>IF(Table1[[#This Row],[Labvalue]]&lt;8,1,0)</f>
        <v>1</v>
      </c>
      <c r="S721">
        <f>IF(SUM(Table1[[#This Row],[Tested in 2015]],Table1[[#This Row],[Less than 8.0]])=2,1,0)</f>
        <v>0</v>
      </c>
    </row>
    <row r="722" spans="1:19" x14ac:dyDescent="0.2">
      <c r="A722">
        <v>1044</v>
      </c>
      <c r="B722" t="s">
        <v>3</v>
      </c>
      <c r="C722" s="2">
        <v>29259</v>
      </c>
      <c r="D722" s="3">
        <f t="shared" ca="1" si="11"/>
        <v>43</v>
      </c>
      <c r="E722">
        <v>4</v>
      </c>
      <c r="F722">
        <v>3</v>
      </c>
      <c r="G722">
        <v>1</v>
      </c>
      <c r="H722" t="s">
        <v>1</v>
      </c>
      <c r="I722" s="5">
        <v>250.02</v>
      </c>
      <c r="J722" t="s">
        <v>0</v>
      </c>
      <c r="K722" s="2"/>
      <c r="L722" s="1"/>
      <c r="M722" t="str">
        <f ca="1">IF(AND(Table1[[#This Row],[Age]]&gt;17,Table1[[#This Row],[Age]]&lt;76),"1","0")</f>
        <v>1</v>
      </c>
      <c r="N722">
        <f>1</f>
        <v>1</v>
      </c>
      <c r="O722">
        <f>IF(Table1[[#This Row],[Labdate]]="",0,IF(Table1[[#This Row],[Labvalue]]="",0,1))</f>
        <v>0</v>
      </c>
      <c r="P722">
        <f>IF(YEAR(Table1[[#This Row],[Labdate]]) = 2015,1,0)</f>
        <v>0</v>
      </c>
      <c r="Q722">
        <f>IF(SUM(Table1[[#This Row],[test completed]],Table1[[#This Row],[Year 2015]])=2,1,0)</f>
        <v>0</v>
      </c>
      <c r="R722">
        <f>IF(Table1[[#This Row],[Labvalue]]&lt;8,1,0)</f>
        <v>1</v>
      </c>
      <c r="S722">
        <f>IF(SUM(Table1[[#This Row],[Tested in 2015]],Table1[[#This Row],[Less than 8.0]])=2,1,0)</f>
        <v>0</v>
      </c>
    </row>
    <row r="723" spans="1:19" x14ac:dyDescent="0.2">
      <c r="A723">
        <v>1048</v>
      </c>
      <c r="B723" t="s">
        <v>2</v>
      </c>
      <c r="C723" s="2">
        <v>20412</v>
      </c>
      <c r="D723" s="3">
        <f t="shared" ca="1" si="11"/>
        <v>67</v>
      </c>
      <c r="E723">
        <v>4</v>
      </c>
      <c r="F723">
        <v>3</v>
      </c>
      <c r="G723">
        <v>1</v>
      </c>
      <c r="H723" t="s">
        <v>1</v>
      </c>
      <c r="I723" s="5">
        <v>250.02</v>
      </c>
      <c r="J723" t="s">
        <v>0</v>
      </c>
      <c r="K723" s="2"/>
      <c r="L723" s="1"/>
      <c r="M723" t="str">
        <f ca="1">IF(AND(Table1[[#This Row],[Age]]&gt;17,Table1[[#This Row],[Age]]&lt;76),"1","0")</f>
        <v>1</v>
      </c>
      <c r="N723">
        <f>1</f>
        <v>1</v>
      </c>
      <c r="O723">
        <f>IF(Table1[[#This Row],[Labdate]]="",0,IF(Table1[[#This Row],[Labvalue]]="",0,1))</f>
        <v>0</v>
      </c>
      <c r="P723">
        <f>IF(YEAR(Table1[[#This Row],[Labdate]]) = 2015,1,0)</f>
        <v>0</v>
      </c>
      <c r="Q723">
        <f>IF(SUM(Table1[[#This Row],[test completed]],Table1[[#This Row],[Year 2015]])=2,1,0)</f>
        <v>0</v>
      </c>
      <c r="R723">
        <f>IF(Table1[[#This Row],[Labvalue]]&lt;8,1,0)</f>
        <v>1</v>
      </c>
      <c r="S723">
        <f>IF(SUM(Table1[[#This Row],[Tested in 2015]],Table1[[#This Row],[Less than 8.0]])=2,1,0)</f>
        <v>0</v>
      </c>
    </row>
    <row r="724" spans="1:19" x14ac:dyDescent="0.2">
      <c r="A724">
        <v>1050</v>
      </c>
      <c r="B724" t="s">
        <v>2</v>
      </c>
      <c r="C724" s="2">
        <v>25934</v>
      </c>
      <c r="D724" s="3">
        <f t="shared" ca="1" si="11"/>
        <v>52</v>
      </c>
      <c r="E724">
        <v>4</v>
      </c>
      <c r="F724">
        <v>3</v>
      </c>
      <c r="G724">
        <v>1</v>
      </c>
      <c r="H724" t="s">
        <v>1</v>
      </c>
      <c r="I724" s="5">
        <v>250.02</v>
      </c>
      <c r="J724" t="s">
        <v>0</v>
      </c>
      <c r="K724" s="2"/>
      <c r="L724" s="1"/>
      <c r="M724" t="str">
        <f ca="1">IF(AND(Table1[[#This Row],[Age]]&gt;17,Table1[[#This Row],[Age]]&lt;76),"1","0")</f>
        <v>1</v>
      </c>
      <c r="N724">
        <f>1</f>
        <v>1</v>
      </c>
      <c r="O724">
        <f>IF(Table1[[#This Row],[Labdate]]="",0,IF(Table1[[#This Row],[Labvalue]]="",0,1))</f>
        <v>0</v>
      </c>
      <c r="P724">
        <f>IF(YEAR(Table1[[#This Row],[Labdate]]) = 2015,1,0)</f>
        <v>0</v>
      </c>
      <c r="Q724">
        <f>IF(SUM(Table1[[#This Row],[test completed]],Table1[[#This Row],[Year 2015]])=2,1,0)</f>
        <v>0</v>
      </c>
      <c r="R724">
        <f>IF(Table1[[#This Row],[Labvalue]]&lt;8,1,0)</f>
        <v>1</v>
      </c>
      <c r="S724">
        <f>IF(SUM(Table1[[#This Row],[Tested in 2015]],Table1[[#This Row],[Less than 8.0]])=2,1,0)</f>
        <v>0</v>
      </c>
    </row>
    <row r="725" spans="1:19" x14ac:dyDescent="0.2">
      <c r="A725">
        <v>1052</v>
      </c>
      <c r="B725" t="s">
        <v>2</v>
      </c>
      <c r="C725" s="2">
        <v>17827</v>
      </c>
      <c r="D725" s="3">
        <f t="shared" ca="1" si="11"/>
        <v>74</v>
      </c>
      <c r="E725">
        <v>4</v>
      </c>
      <c r="F725">
        <v>3</v>
      </c>
      <c r="G725">
        <v>1</v>
      </c>
      <c r="H725" t="s">
        <v>1</v>
      </c>
      <c r="I725" s="5">
        <v>250.02</v>
      </c>
      <c r="J725" t="s">
        <v>0</v>
      </c>
      <c r="K725" s="2"/>
      <c r="L725" s="1"/>
      <c r="M725" t="str">
        <f ca="1">IF(AND(Table1[[#This Row],[Age]]&gt;17,Table1[[#This Row],[Age]]&lt;76),"1","0")</f>
        <v>1</v>
      </c>
      <c r="N725">
        <f>1</f>
        <v>1</v>
      </c>
      <c r="O725">
        <f>IF(Table1[[#This Row],[Labdate]]="",0,IF(Table1[[#This Row],[Labvalue]]="",0,1))</f>
        <v>0</v>
      </c>
      <c r="P725">
        <f>IF(YEAR(Table1[[#This Row],[Labdate]]) = 2015,1,0)</f>
        <v>0</v>
      </c>
      <c r="Q725">
        <f>IF(SUM(Table1[[#This Row],[test completed]],Table1[[#This Row],[Year 2015]])=2,1,0)</f>
        <v>0</v>
      </c>
      <c r="R725">
        <f>IF(Table1[[#This Row],[Labvalue]]&lt;8,1,0)</f>
        <v>1</v>
      </c>
      <c r="S725">
        <f>IF(SUM(Table1[[#This Row],[Tested in 2015]],Table1[[#This Row],[Less than 8.0]])=2,1,0)</f>
        <v>0</v>
      </c>
    </row>
    <row r="726" spans="1:19" x14ac:dyDescent="0.2">
      <c r="A726">
        <v>1066</v>
      </c>
      <c r="B726" t="s">
        <v>2</v>
      </c>
      <c r="C726" s="2">
        <v>30861</v>
      </c>
      <c r="D726" s="3">
        <f t="shared" ca="1" si="11"/>
        <v>38</v>
      </c>
      <c r="E726">
        <v>4</v>
      </c>
      <c r="F726">
        <v>3</v>
      </c>
      <c r="G726">
        <v>1</v>
      </c>
      <c r="H726" t="s">
        <v>1</v>
      </c>
      <c r="I726" s="5">
        <v>250.02</v>
      </c>
      <c r="J726" t="s">
        <v>0</v>
      </c>
      <c r="K726" s="2"/>
      <c r="L726" s="1"/>
      <c r="M726" t="str">
        <f ca="1">IF(AND(Table1[[#This Row],[Age]]&gt;17,Table1[[#This Row],[Age]]&lt;76),"1","0")</f>
        <v>1</v>
      </c>
      <c r="N726">
        <f>1</f>
        <v>1</v>
      </c>
      <c r="O726">
        <f>IF(Table1[[#This Row],[Labdate]]="",0,IF(Table1[[#This Row],[Labvalue]]="",0,1))</f>
        <v>0</v>
      </c>
      <c r="P726">
        <f>IF(YEAR(Table1[[#This Row],[Labdate]]) = 2015,1,0)</f>
        <v>0</v>
      </c>
      <c r="Q726">
        <f>IF(SUM(Table1[[#This Row],[test completed]],Table1[[#This Row],[Year 2015]])=2,1,0)</f>
        <v>0</v>
      </c>
      <c r="R726">
        <f>IF(Table1[[#This Row],[Labvalue]]&lt;8,1,0)</f>
        <v>1</v>
      </c>
      <c r="S726">
        <f>IF(SUM(Table1[[#This Row],[Tested in 2015]],Table1[[#This Row],[Less than 8.0]])=2,1,0)</f>
        <v>0</v>
      </c>
    </row>
    <row r="727" spans="1:19" x14ac:dyDescent="0.2">
      <c r="A727">
        <v>1067</v>
      </c>
      <c r="B727" t="s">
        <v>2</v>
      </c>
      <c r="C727" s="2">
        <v>28337</v>
      </c>
      <c r="D727" s="3">
        <f t="shared" ca="1" si="11"/>
        <v>45</v>
      </c>
      <c r="E727">
        <v>4</v>
      </c>
      <c r="F727">
        <v>3</v>
      </c>
      <c r="G727">
        <v>1</v>
      </c>
      <c r="H727" t="s">
        <v>1</v>
      </c>
      <c r="I727" s="5">
        <v>250.02</v>
      </c>
      <c r="J727" t="s">
        <v>0</v>
      </c>
      <c r="K727" s="2"/>
      <c r="L727" s="1"/>
      <c r="M727" t="str">
        <f ca="1">IF(AND(Table1[[#This Row],[Age]]&gt;17,Table1[[#This Row],[Age]]&lt;76),"1","0")</f>
        <v>1</v>
      </c>
      <c r="N727">
        <f>1</f>
        <v>1</v>
      </c>
      <c r="O727">
        <f>IF(Table1[[#This Row],[Labdate]]="",0,IF(Table1[[#This Row],[Labvalue]]="",0,1))</f>
        <v>0</v>
      </c>
      <c r="P727">
        <f>IF(YEAR(Table1[[#This Row],[Labdate]]) = 2015,1,0)</f>
        <v>0</v>
      </c>
      <c r="Q727">
        <f>IF(SUM(Table1[[#This Row],[test completed]],Table1[[#This Row],[Year 2015]])=2,1,0)</f>
        <v>0</v>
      </c>
      <c r="R727">
        <f>IF(Table1[[#This Row],[Labvalue]]&lt;8,1,0)</f>
        <v>1</v>
      </c>
      <c r="S727">
        <f>IF(SUM(Table1[[#This Row],[Tested in 2015]],Table1[[#This Row],[Less than 8.0]])=2,1,0)</f>
        <v>0</v>
      </c>
    </row>
    <row r="728" spans="1:19" x14ac:dyDescent="0.2">
      <c r="A728">
        <v>1078</v>
      </c>
      <c r="B728" t="s">
        <v>2</v>
      </c>
      <c r="C728" s="2">
        <v>19155</v>
      </c>
      <c r="D728" s="3">
        <f t="shared" ca="1" si="11"/>
        <v>71</v>
      </c>
      <c r="E728">
        <v>4</v>
      </c>
      <c r="F728">
        <v>3</v>
      </c>
      <c r="G728">
        <v>1</v>
      </c>
      <c r="H728" t="s">
        <v>1</v>
      </c>
      <c r="I728" s="5">
        <v>250.02</v>
      </c>
      <c r="J728" t="s">
        <v>0</v>
      </c>
      <c r="K728" s="2"/>
      <c r="L728" s="1"/>
      <c r="M728" t="str">
        <f ca="1">IF(AND(Table1[[#This Row],[Age]]&gt;17,Table1[[#This Row],[Age]]&lt;76),"1","0")</f>
        <v>1</v>
      </c>
      <c r="N728">
        <f>1</f>
        <v>1</v>
      </c>
      <c r="O728">
        <f>IF(Table1[[#This Row],[Labdate]]="",0,IF(Table1[[#This Row],[Labvalue]]="",0,1))</f>
        <v>0</v>
      </c>
      <c r="P728">
        <f>IF(YEAR(Table1[[#This Row],[Labdate]]) = 2015,1,0)</f>
        <v>0</v>
      </c>
      <c r="Q728">
        <f>IF(SUM(Table1[[#This Row],[test completed]],Table1[[#This Row],[Year 2015]])=2,1,0)</f>
        <v>0</v>
      </c>
      <c r="R728">
        <f>IF(Table1[[#This Row],[Labvalue]]&lt;8,1,0)</f>
        <v>1</v>
      </c>
      <c r="S728">
        <f>IF(SUM(Table1[[#This Row],[Tested in 2015]],Table1[[#This Row],[Less than 8.0]])=2,1,0)</f>
        <v>0</v>
      </c>
    </row>
    <row r="729" spans="1:19" x14ac:dyDescent="0.2">
      <c r="A729">
        <v>1088</v>
      </c>
      <c r="B729" t="s">
        <v>3</v>
      </c>
      <c r="C729" s="2">
        <v>21909</v>
      </c>
      <c r="D729" s="3">
        <f t="shared" ca="1" si="11"/>
        <v>63</v>
      </c>
      <c r="E729">
        <v>4</v>
      </c>
      <c r="F729">
        <v>3</v>
      </c>
      <c r="G729">
        <v>1</v>
      </c>
      <c r="H729" t="s">
        <v>1</v>
      </c>
      <c r="I729" s="5">
        <v>250.02</v>
      </c>
      <c r="J729" t="s">
        <v>0</v>
      </c>
      <c r="K729" s="2"/>
      <c r="L729" s="1"/>
      <c r="M729" t="str">
        <f ca="1">IF(AND(Table1[[#This Row],[Age]]&gt;17,Table1[[#This Row],[Age]]&lt;76),"1","0")</f>
        <v>1</v>
      </c>
      <c r="N729">
        <f>1</f>
        <v>1</v>
      </c>
      <c r="O729">
        <f>IF(Table1[[#This Row],[Labdate]]="",0,IF(Table1[[#This Row],[Labvalue]]="",0,1))</f>
        <v>0</v>
      </c>
      <c r="P729">
        <f>IF(YEAR(Table1[[#This Row],[Labdate]]) = 2015,1,0)</f>
        <v>0</v>
      </c>
      <c r="Q729">
        <f>IF(SUM(Table1[[#This Row],[test completed]],Table1[[#This Row],[Year 2015]])=2,1,0)</f>
        <v>0</v>
      </c>
      <c r="R729">
        <f>IF(Table1[[#This Row],[Labvalue]]&lt;8,1,0)</f>
        <v>1</v>
      </c>
      <c r="S729">
        <f>IF(SUM(Table1[[#This Row],[Tested in 2015]],Table1[[#This Row],[Less than 8.0]])=2,1,0)</f>
        <v>0</v>
      </c>
    </row>
    <row r="730" spans="1:19" x14ac:dyDescent="0.2">
      <c r="A730">
        <v>1091</v>
      </c>
      <c r="B730" t="s">
        <v>3</v>
      </c>
      <c r="C730" s="2">
        <v>12168</v>
      </c>
      <c r="D730" s="3">
        <f t="shared" ca="1" si="11"/>
        <v>90</v>
      </c>
      <c r="E730">
        <v>4</v>
      </c>
      <c r="F730">
        <v>3</v>
      </c>
      <c r="G730">
        <v>1</v>
      </c>
      <c r="H730" t="s">
        <v>1</v>
      </c>
      <c r="I730" s="5">
        <v>250.02</v>
      </c>
      <c r="J730" t="s">
        <v>0</v>
      </c>
      <c r="K730" s="2"/>
      <c r="L730" s="1"/>
      <c r="M730" t="str">
        <f ca="1">IF(AND(Table1[[#This Row],[Age]]&gt;17,Table1[[#This Row],[Age]]&lt;76),"1","0")</f>
        <v>0</v>
      </c>
      <c r="N730">
        <f>1</f>
        <v>1</v>
      </c>
      <c r="O730">
        <f>IF(Table1[[#This Row],[Labdate]]="",0,IF(Table1[[#This Row],[Labvalue]]="",0,1))</f>
        <v>0</v>
      </c>
      <c r="P730">
        <f>IF(YEAR(Table1[[#This Row],[Labdate]]) = 2015,1,0)</f>
        <v>0</v>
      </c>
      <c r="Q730">
        <f>IF(SUM(Table1[[#This Row],[test completed]],Table1[[#This Row],[Year 2015]])=2,1,0)</f>
        <v>0</v>
      </c>
      <c r="R730">
        <f>IF(Table1[[#This Row],[Labvalue]]&lt;8,1,0)</f>
        <v>1</v>
      </c>
      <c r="S730">
        <f>IF(SUM(Table1[[#This Row],[Tested in 2015]],Table1[[#This Row],[Less than 8.0]])=2,1,0)</f>
        <v>0</v>
      </c>
    </row>
    <row r="731" spans="1:19" x14ac:dyDescent="0.2">
      <c r="A731">
        <v>1095</v>
      </c>
      <c r="B731" t="s">
        <v>2</v>
      </c>
      <c r="C731" s="2">
        <v>10865</v>
      </c>
      <c r="D731" s="3">
        <f t="shared" ca="1" si="11"/>
        <v>93</v>
      </c>
      <c r="E731">
        <v>4</v>
      </c>
      <c r="F731">
        <v>3</v>
      </c>
      <c r="G731">
        <v>1</v>
      </c>
      <c r="H731" t="s">
        <v>1</v>
      </c>
      <c r="I731" s="5">
        <v>250.73</v>
      </c>
      <c r="J731" t="s">
        <v>0</v>
      </c>
      <c r="K731" s="2"/>
      <c r="L731" s="1"/>
      <c r="M731" t="str">
        <f ca="1">IF(AND(Table1[[#This Row],[Age]]&gt;17,Table1[[#This Row],[Age]]&lt;76),"1","0")</f>
        <v>0</v>
      </c>
      <c r="N731">
        <f>1</f>
        <v>1</v>
      </c>
      <c r="O731">
        <f>IF(Table1[[#This Row],[Labdate]]="",0,IF(Table1[[#This Row],[Labvalue]]="",0,1))</f>
        <v>0</v>
      </c>
      <c r="P731">
        <f>IF(YEAR(Table1[[#This Row],[Labdate]]) = 2015,1,0)</f>
        <v>0</v>
      </c>
      <c r="Q731">
        <f>IF(SUM(Table1[[#This Row],[test completed]],Table1[[#This Row],[Year 2015]])=2,1,0)</f>
        <v>0</v>
      </c>
      <c r="R731">
        <f>IF(Table1[[#This Row],[Labvalue]]&lt;8,1,0)</f>
        <v>1</v>
      </c>
      <c r="S731">
        <f>IF(SUM(Table1[[#This Row],[Tested in 2015]],Table1[[#This Row],[Less than 8.0]])=2,1,0)</f>
        <v>0</v>
      </c>
    </row>
    <row r="732" spans="1:19" x14ac:dyDescent="0.2">
      <c r="A732">
        <v>1096</v>
      </c>
      <c r="B732" t="s">
        <v>2</v>
      </c>
      <c r="C732" s="2">
        <v>9981</v>
      </c>
      <c r="D732" s="3">
        <f t="shared" ca="1" si="11"/>
        <v>96</v>
      </c>
      <c r="E732">
        <v>4</v>
      </c>
      <c r="F732">
        <v>3</v>
      </c>
      <c r="G732">
        <v>1</v>
      </c>
      <c r="H732" t="s">
        <v>1</v>
      </c>
      <c r="I732" s="5">
        <v>250.73</v>
      </c>
      <c r="J732" t="s">
        <v>0</v>
      </c>
      <c r="K732" s="2"/>
      <c r="L732" s="1"/>
      <c r="M732" t="str">
        <f ca="1">IF(AND(Table1[[#This Row],[Age]]&gt;17,Table1[[#This Row],[Age]]&lt;76),"1","0")</f>
        <v>0</v>
      </c>
      <c r="N732">
        <f>1</f>
        <v>1</v>
      </c>
      <c r="O732">
        <f>IF(Table1[[#This Row],[Labdate]]="",0,IF(Table1[[#This Row],[Labvalue]]="",0,1))</f>
        <v>0</v>
      </c>
      <c r="P732">
        <f>IF(YEAR(Table1[[#This Row],[Labdate]]) = 2015,1,0)</f>
        <v>0</v>
      </c>
      <c r="Q732">
        <f>IF(SUM(Table1[[#This Row],[test completed]],Table1[[#This Row],[Year 2015]])=2,1,0)</f>
        <v>0</v>
      </c>
      <c r="R732">
        <f>IF(Table1[[#This Row],[Labvalue]]&lt;8,1,0)</f>
        <v>1</v>
      </c>
      <c r="S732">
        <f>IF(SUM(Table1[[#This Row],[Tested in 2015]],Table1[[#This Row],[Less than 8.0]])=2,1,0)</f>
        <v>0</v>
      </c>
    </row>
    <row r="733" spans="1:19" x14ac:dyDescent="0.2">
      <c r="A733">
        <v>1102</v>
      </c>
      <c r="B733" t="s">
        <v>2</v>
      </c>
      <c r="C733" s="2">
        <v>20275</v>
      </c>
      <c r="D733" s="3">
        <f t="shared" ca="1" si="11"/>
        <v>67</v>
      </c>
      <c r="E733">
        <v>4</v>
      </c>
      <c r="F733">
        <v>3</v>
      </c>
      <c r="G733">
        <v>1</v>
      </c>
      <c r="H733" t="s">
        <v>1</v>
      </c>
      <c r="I733" s="5">
        <v>250.02</v>
      </c>
      <c r="J733" t="s">
        <v>0</v>
      </c>
      <c r="K733" s="2"/>
      <c r="L733" s="1"/>
      <c r="M733" t="str">
        <f ca="1">IF(AND(Table1[[#This Row],[Age]]&gt;17,Table1[[#This Row],[Age]]&lt;76),"1","0")</f>
        <v>1</v>
      </c>
      <c r="N733">
        <f>1</f>
        <v>1</v>
      </c>
      <c r="O733">
        <f>IF(Table1[[#This Row],[Labdate]]="",0,IF(Table1[[#This Row],[Labvalue]]="",0,1))</f>
        <v>0</v>
      </c>
      <c r="P733">
        <f>IF(YEAR(Table1[[#This Row],[Labdate]]) = 2015,1,0)</f>
        <v>0</v>
      </c>
      <c r="Q733">
        <f>IF(SUM(Table1[[#This Row],[test completed]],Table1[[#This Row],[Year 2015]])=2,1,0)</f>
        <v>0</v>
      </c>
      <c r="R733">
        <f>IF(Table1[[#This Row],[Labvalue]]&lt;8,1,0)</f>
        <v>1</v>
      </c>
      <c r="S733">
        <f>IF(SUM(Table1[[#This Row],[Tested in 2015]],Table1[[#This Row],[Less than 8.0]])=2,1,0)</f>
        <v>0</v>
      </c>
    </row>
    <row r="734" spans="1:19" x14ac:dyDescent="0.2">
      <c r="A734">
        <v>1120</v>
      </c>
      <c r="B734" t="s">
        <v>2</v>
      </c>
      <c r="C734" s="2">
        <v>31555</v>
      </c>
      <c r="D734" s="3">
        <f t="shared" ca="1" si="11"/>
        <v>37</v>
      </c>
      <c r="E734">
        <v>4</v>
      </c>
      <c r="F734">
        <v>3</v>
      </c>
      <c r="G734">
        <v>1</v>
      </c>
      <c r="H734" t="s">
        <v>1</v>
      </c>
      <c r="I734" s="5">
        <v>250.02</v>
      </c>
      <c r="J734" t="s">
        <v>0</v>
      </c>
      <c r="K734" s="2"/>
      <c r="L734" s="1"/>
      <c r="M734" t="str">
        <f ca="1">IF(AND(Table1[[#This Row],[Age]]&gt;17,Table1[[#This Row],[Age]]&lt;76),"1","0")</f>
        <v>1</v>
      </c>
      <c r="N734">
        <f>1</f>
        <v>1</v>
      </c>
      <c r="O734">
        <f>IF(Table1[[#This Row],[Labdate]]="",0,IF(Table1[[#This Row],[Labvalue]]="",0,1))</f>
        <v>0</v>
      </c>
      <c r="P734">
        <f>IF(YEAR(Table1[[#This Row],[Labdate]]) = 2015,1,0)</f>
        <v>0</v>
      </c>
      <c r="Q734">
        <f>IF(SUM(Table1[[#This Row],[test completed]],Table1[[#This Row],[Year 2015]])=2,1,0)</f>
        <v>0</v>
      </c>
      <c r="R734">
        <f>IF(Table1[[#This Row],[Labvalue]]&lt;8,1,0)</f>
        <v>1</v>
      </c>
      <c r="S734">
        <f>IF(SUM(Table1[[#This Row],[Tested in 2015]],Table1[[#This Row],[Less than 8.0]])=2,1,0)</f>
        <v>0</v>
      </c>
    </row>
    <row r="735" spans="1:19" x14ac:dyDescent="0.2">
      <c r="A735">
        <v>1121</v>
      </c>
      <c r="B735" t="s">
        <v>3</v>
      </c>
      <c r="C735" s="2">
        <v>19308</v>
      </c>
      <c r="D735" s="3">
        <f t="shared" ca="1" si="11"/>
        <v>70</v>
      </c>
      <c r="E735">
        <v>4</v>
      </c>
      <c r="F735">
        <v>3</v>
      </c>
      <c r="G735">
        <v>1</v>
      </c>
      <c r="H735" t="s">
        <v>1</v>
      </c>
      <c r="I735" s="5">
        <v>250.02</v>
      </c>
      <c r="J735" t="s">
        <v>0</v>
      </c>
      <c r="K735" s="2"/>
      <c r="L735" s="1"/>
      <c r="M735" t="str">
        <f ca="1">IF(AND(Table1[[#This Row],[Age]]&gt;17,Table1[[#This Row],[Age]]&lt;76),"1","0")</f>
        <v>1</v>
      </c>
      <c r="N735">
        <f>1</f>
        <v>1</v>
      </c>
      <c r="O735">
        <f>IF(Table1[[#This Row],[Labdate]]="",0,IF(Table1[[#This Row],[Labvalue]]="",0,1))</f>
        <v>0</v>
      </c>
      <c r="P735">
        <f>IF(YEAR(Table1[[#This Row],[Labdate]]) = 2015,1,0)</f>
        <v>0</v>
      </c>
      <c r="Q735">
        <f>IF(SUM(Table1[[#This Row],[test completed]],Table1[[#This Row],[Year 2015]])=2,1,0)</f>
        <v>0</v>
      </c>
      <c r="R735">
        <f>IF(Table1[[#This Row],[Labvalue]]&lt;8,1,0)</f>
        <v>1</v>
      </c>
      <c r="S735">
        <f>IF(SUM(Table1[[#This Row],[Tested in 2015]],Table1[[#This Row],[Less than 8.0]])=2,1,0)</f>
        <v>0</v>
      </c>
    </row>
    <row r="736" spans="1:19" x14ac:dyDescent="0.2">
      <c r="A736">
        <v>1128</v>
      </c>
      <c r="B736" t="s">
        <v>2</v>
      </c>
      <c r="C736" s="2">
        <v>36899</v>
      </c>
      <c r="D736" s="3">
        <f t="shared" ca="1" si="11"/>
        <v>22</v>
      </c>
      <c r="E736">
        <v>4</v>
      </c>
      <c r="F736">
        <v>3</v>
      </c>
      <c r="G736">
        <v>1</v>
      </c>
      <c r="H736" t="s">
        <v>1</v>
      </c>
      <c r="I736" s="5">
        <v>250.02</v>
      </c>
      <c r="J736" t="s">
        <v>0</v>
      </c>
      <c r="K736" s="2"/>
      <c r="L736" s="1"/>
      <c r="M736" t="str">
        <f ca="1">IF(AND(Table1[[#This Row],[Age]]&gt;17,Table1[[#This Row],[Age]]&lt;76),"1","0")</f>
        <v>1</v>
      </c>
      <c r="N736">
        <f>1</f>
        <v>1</v>
      </c>
      <c r="O736">
        <f>IF(Table1[[#This Row],[Labdate]]="",0,IF(Table1[[#This Row],[Labvalue]]="",0,1))</f>
        <v>0</v>
      </c>
      <c r="P736">
        <f>IF(YEAR(Table1[[#This Row],[Labdate]]) = 2015,1,0)</f>
        <v>0</v>
      </c>
      <c r="Q736">
        <f>IF(SUM(Table1[[#This Row],[test completed]],Table1[[#This Row],[Year 2015]])=2,1,0)</f>
        <v>0</v>
      </c>
      <c r="R736">
        <f>IF(Table1[[#This Row],[Labvalue]]&lt;8,1,0)</f>
        <v>1</v>
      </c>
      <c r="S736">
        <f>IF(SUM(Table1[[#This Row],[Tested in 2015]],Table1[[#This Row],[Less than 8.0]])=2,1,0)</f>
        <v>0</v>
      </c>
    </row>
    <row r="737" spans="1:19" x14ac:dyDescent="0.2">
      <c r="A737">
        <v>1148</v>
      </c>
      <c r="B737" t="s">
        <v>3</v>
      </c>
      <c r="C737" s="2">
        <v>15758</v>
      </c>
      <c r="D737" s="3">
        <f t="shared" ca="1" si="11"/>
        <v>80</v>
      </c>
      <c r="E737">
        <v>4</v>
      </c>
      <c r="F737">
        <v>3</v>
      </c>
      <c r="G737">
        <v>1</v>
      </c>
      <c r="H737" t="s">
        <v>1</v>
      </c>
      <c r="I737" s="5">
        <v>250.02</v>
      </c>
      <c r="J737" t="s">
        <v>0</v>
      </c>
      <c r="K737" s="2"/>
      <c r="L737" s="1"/>
      <c r="M737" t="str">
        <f ca="1">IF(AND(Table1[[#This Row],[Age]]&gt;17,Table1[[#This Row],[Age]]&lt;76),"1","0")</f>
        <v>0</v>
      </c>
      <c r="N737">
        <f>1</f>
        <v>1</v>
      </c>
      <c r="O737">
        <f>IF(Table1[[#This Row],[Labdate]]="",0,IF(Table1[[#This Row],[Labvalue]]="",0,1))</f>
        <v>0</v>
      </c>
      <c r="P737">
        <f>IF(YEAR(Table1[[#This Row],[Labdate]]) = 2015,1,0)</f>
        <v>0</v>
      </c>
      <c r="Q737">
        <f>IF(SUM(Table1[[#This Row],[test completed]],Table1[[#This Row],[Year 2015]])=2,1,0)</f>
        <v>0</v>
      </c>
      <c r="R737">
        <f>IF(Table1[[#This Row],[Labvalue]]&lt;8,1,0)</f>
        <v>1</v>
      </c>
      <c r="S737">
        <f>IF(SUM(Table1[[#This Row],[Tested in 2015]],Table1[[#This Row],[Less than 8.0]])=2,1,0)</f>
        <v>0</v>
      </c>
    </row>
    <row r="738" spans="1:19" x14ac:dyDescent="0.2">
      <c r="A738">
        <v>1149</v>
      </c>
      <c r="B738" t="s">
        <v>2</v>
      </c>
      <c r="C738" s="2">
        <v>31101</v>
      </c>
      <c r="D738" s="3">
        <f t="shared" ca="1" si="11"/>
        <v>38</v>
      </c>
      <c r="E738">
        <v>4</v>
      </c>
      <c r="F738">
        <v>3</v>
      </c>
      <c r="G738">
        <v>1</v>
      </c>
      <c r="H738" t="s">
        <v>1</v>
      </c>
      <c r="I738" s="5">
        <v>250.02</v>
      </c>
      <c r="J738" t="s">
        <v>0</v>
      </c>
      <c r="K738" s="2"/>
      <c r="L738" s="1"/>
      <c r="M738" t="str">
        <f ca="1">IF(AND(Table1[[#This Row],[Age]]&gt;17,Table1[[#This Row],[Age]]&lt;76),"1","0")</f>
        <v>1</v>
      </c>
      <c r="N738">
        <f>1</f>
        <v>1</v>
      </c>
      <c r="O738">
        <f>IF(Table1[[#This Row],[Labdate]]="",0,IF(Table1[[#This Row],[Labvalue]]="",0,1))</f>
        <v>0</v>
      </c>
      <c r="P738">
        <f>IF(YEAR(Table1[[#This Row],[Labdate]]) = 2015,1,0)</f>
        <v>0</v>
      </c>
      <c r="Q738">
        <f>IF(SUM(Table1[[#This Row],[test completed]],Table1[[#This Row],[Year 2015]])=2,1,0)</f>
        <v>0</v>
      </c>
      <c r="R738">
        <f>IF(Table1[[#This Row],[Labvalue]]&lt;8,1,0)</f>
        <v>1</v>
      </c>
      <c r="S738">
        <f>IF(SUM(Table1[[#This Row],[Tested in 2015]],Table1[[#This Row],[Less than 8.0]])=2,1,0)</f>
        <v>0</v>
      </c>
    </row>
    <row r="739" spans="1:19" x14ac:dyDescent="0.2">
      <c r="A739">
        <v>1164</v>
      </c>
      <c r="B739" t="s">
        <v>2</v>
      </c>
      <c r="C739" s="2">
        <v>26075</v>
      </c>
      <c r="D739" s="3">
        <f t="shared" ca="1" si="11"/>
        <v>52</v>
      </c>
      <c r="E739">
        <v>4</v>
      </c>
      <c r="F739">
        <v>3</v>
      </c>
      <c r="G739">
        <v>1</v>
      </c>
      <c r="H739" t="s">
        <v>1</v>
      </c>
      <c r="I739" s="5">
        <v>250.02</v>
      </c>
      <c r="J739" t="s">
        <v>0</v>
      </c>
      <c r="K739" s="2"/>
      <c r="L739" s="1"/>
      <c r="M739" t="str">
        <f ca="1">IF(AND(Table1[[#This Row],[Age]]&gt;17,Table1[[#This Row],[Age]]&lt;76),"1","0")</f>
        <v>1</v>
      </c>
      <c r="N739">
        <f>1</f>
        <v>1</v>
      </c>
      <c r="O739">
        <f>IF(Table1[[#This Row],[Labdate]]="",0,IF(Table1[[#This Row],[Labvalue]]="",0,1))</f>
        <v>0</v>
      </c>
      <c r="P739">
        <f>IF(YEAR(Table1[[#This Row],[Labdate]]) = 2015,1,0)</f>
        <v>0</v>
      </c>
      <c r="Q739">
        <f>IF(SUM(Table1[[#This Row],[test completed]],Table1[[#This Row],[Year 2015]])=2,1,0)</f>
        <v>0</v>
      </c>
      <c r="R739">
        <f>IF(Table1[[#This Row],[Labvalue]]&lt;8,1,0)</f>
        <v>1</v>
      </c>
      <c r="S739">
        <f>IF(SUM(Table1[[#This Row],[Tested in 2015]],Table1[[#This Row],[Less than 8.0]])=2,1,0)</f>
        <v>0</v>
      </c>
    </row>
    <row r="740" spans="1:19" x14ac:dyDescent="0.2">
      <c r="A740">
        <v>1175</v>
      </c>
      <c r="B740" t="s">
        <v>2</v>
      </c>
      <c r="C740" s="2">
        <v>18041</v>
      </c>
      <c r="D740" s="3">
        <f t="shared" ca="1" si="11"/>
        <v>74</v>
      </c>
      <c r="E740">
        <v>4</v>
      </c>
      <c r="F740">
        <v>3</v>
      </c>
      <c r="G740">
        <v>1</v>
      </c>
      <c r="H740" t="s">
        <v>1</v>
      </c>
      <c r="I740" s="5">
        <v>250.02</v>
      </c>
      <c r="J740" t="s">
        <v>0</v>
      </c>
      <c r="K740" s="2"/>
      <c r="L740" s="1"/>
      <c r="M740" t="str">
        <f ca="1">IF(AND(Table1[[#This Row],[Age]]&gt;17,Table1[[#This Row],[Age]]&lt;76),"1","0")</f>
        <v>1</v>
      </c>
      <c r="N740">
        <f>1</f>
        <v>1</v>
      </c>
      <c r="O740">
        <f>IF(Table1[[#This Row],[Labdate]]="",0,IF(Table1[[#This Row],[Labvalue]]="",0,1))</f>
        <v>0</v>
      </c>
      <c r="P740">
        <f>IF(YEAR(Table1[[#This Row],[Labdate]]) = 2015,1,0)</f>
        <v>0</v>
      </c>
      <c r="Q740">
        <f>IF(SUM(Table1[[#This Row],[test completed]],Table1[[#This Row],[Year 2015]])=2,1,0)</f>
        <v>0</v>
      </c>
      <c r="R740">
        <f>IF(Table1[[#This Row],[Labvalue]]&lt;8,1,0)</f>
        <v>1</v>
      </c>
      <c r="S740">
        <f>IF(SUM(Table1[[#This Row],[Tested in 2015]],Table1[[#This Row],[Less than 8.0]])=2,1,0)</f>
        <v>0</v>
      </c>
    </row>
    <row r="741" spans="1:19" x14ac:dyDescent="0.2">
      <c r="A741">
        <v>1178</v>
      </c>
      <c r="B741" t="s">
        <v>2</v>
      </c>
      <c r="C741" s="2">
        <v>13635</v>
      </c>
      <c r="D741" s="3">
        <f t="shared" ca="1" si="11"/>
        <v>86</v>
      </c>
      <c r="E741">
        <v>4</v>
      </c>
      <c r="F741">
        <v>3</v>
      </c>
      <c r="G741">
        <v>1</v>
      </c>
      <c r="H741" t="s">
        <v>1</v>
      </c>
      <c r="I741" s="5">
        <v>250.02</v>
      </c>
      <c r="J741" t="s">
        <v>0</v>
      </c>
      <c r="K741" s="2"/>
      <c r="L741" s="1"/>
      <c r="M741" t="str">
        <f ca="1">IF(AND(Table1[[#This Row],[Age]]&gt;17,Table1[[#This Row],[Age]]&lt;76),"1","0")</f>
        <v>0</v>
      </c>
      <c r="N741">
        <f>1</f>
        <v>1</v>
      </c>
      <c r="O741">
        <f>IF(Table1[[#This Row],[Labdate]]="",0,IF(Table1[[#This Row],[Labvalue]]="",0,1))</f>
        <v>0</v>
      </c>
      <c r="P741">
        <f>IF(YEAR(Table1[[#This Row],[Labdate]]) = 2015,1,0)</f>
        <v>0</v>
      </c>
      <c r="Q741">
        <f>IF(SUM(Table1[[#This Row],[test completed]],Table1[[#This Row],[Year 2015]])=2,1,0)</f>
        <v>0</v>
      </c>
      <c r="R741">
        <f>IF(Table1[[#This Row],[Labvalue]]&lt;8,1,0)</f>
        <v>1</v>
      </c>
      <c r="S741">
        <f>IF(SUM(Table1[[#This Row],[Tested in 2015]],Table1[[#This Row],[Less than 8.0]])=2,1,0)</f>
        <v>0</v>
      </c>
    </row>
    <row r="742" spans="1:19" x14ac:dyDescent="0.2">
      <c r="A742">
        <v>1193</v>
      </c>
      <c r="B742" t="s">
        <v>3</v>
      </c>
      <c r="C742" s="2">
        <v>26779</v>
      </c>
      <c r="D742" s="3">
        <f t="shared" ca="1" si="11"/>
        <v>50</v>
      </c>
      <c r="E742">
        <v>4</v>
      </c>
      <c r="F742">
        <v>3</v>
      </c>
      <c r="G742">
        <v>1</v>
      </c>
      <c r="H742" t="s">
        <v>1</v>
      </c>
      <c r="I742" s="5">
        <v>250.02</v>
      </c>
      <c r="J742" t="s">
        <v>0</v>
      </c>
      <c r="K742" s="2">
        <v>41904</v>
      </c>
      <c r="L742" s="1">
        <v>9.7475528717041016</v>
      </c>
      <c r="M742" t="str">
        <f ca="1">IF(AND(Table1[[#This Row],[Age]]&gt;17,Table1[[#This Row],[Age]]&lt;76),"1","0")</f>
        <v>1</v>
      </c>
      <c r="N742">
        <f>1</f>
        <v>1</v>
      </c>
      <c r="O742">
        <f>IF(Table1[[#This Row],[Labdate]]="",0,IF(Table1[[#This Row],[Labvalue]]="",0,1))</f>
        <v>1</v>
      </c>
      <c r="P742">
        <f>IF(YEAR(Table1[[#This Row],[Labdate]]) = 2015,1,0)</f>
        <v>0</v>
      </c>
      <c r="Q742">
        <f>IF(SUM(Table1[[#This Row],[test completed]],Table1[[#This Row],[Year 2015]])=2,1,0)</f>
        <v>0</v>
      </c>
      <c r="R742">
        <f>IF(Table1[[#This Row],[Labvalue]]&lt;8,1,0)</f>
        <v>0</v>
      </c>
      <c r="S742">
        <f>IF(SUM(Table1[[#This Row],[Tested in 2015]],Table1[[#This Row],[Less than 8.0]])=2,1,0)</f>
        <v>0</v>
      </c>
    </row>
    <row r="743" spans="1:19" x14ac:dyDescent="0.2">
      <c r="A743">
        <v>1196</v>
      </c>
      <c r="B743" t="s">
        <v>3</v>
      </c>
      <c r="C743" s="2">
        <v>33435</v>
      </c>
      <c r="D743" s="3">
        <f t="shared" ca="1" si="11"/>
        <v>31</v>
      </c>
      <c r="E743">
        <v>4</v>
      </c>
      <c r="F743">
        <v>3</v>
      </c>
      <c r="G743">
        <v>2</v>
      </c>
      <c r="H743" t="s">
        <v>6</v>
      </c>
      <c r="I743" s="5">
        <v>250.02</v>
      </c>
      <c r="J743" t="s">
        <v>0</v>
      </c>
      <c r="K743" s="2">
        <v>42318</v>
      </c>
      <c r="L743" s="1">
        <v>9.7123498916625977</v>
      </c>
      <c r="M743" t="str">
        <f ca="1">IF(AND(Table1[[#This Row],[Age]]&gt;17,Table1[[#This Row],[Age]]&lt;76),"1","0")</f>
        <v>1</v>
      </c>
      <c r="N743">
        <f>1</f>
        <v>1</v>
      </c>
      <c r="O743">
        <f>IF(Table1[[#This Row],[Labdate]]="",0,IF(Table1[[#This Row],[Labvalue]]="",0,1))</f>
        <v>1</v>
      </c>
      <c r="P743">
        <f>IF(YEAR(Table1[[#This Row],[Labdate]]) = 2015,1,0)</f>
        <v>1</v>
      </c>
      <c r="Q743">
        <f>IF(SUM(Table1[[#This Row],[test completed]],Table1[[#This Row],[Year 2015]])=2,1,0)</f>
        <v>1</v>
      </c>
      <c r="R743">
        <f>IF(Table1[[#This Row],[Labvalue]]&lt;8,1,0)</f>
        <v>0</v>
      </c>
      <c r="S743">
        <f>IF(SUM(Table1[[#This Row],[Tested in 2015]],Table1[[#This Row],[Less than 8.0]])=2,1,0)</f>
        <v>0</v>
      </c>
    </row>
    <row r="744" spans="1:19" x14ac:dyDescent="0.2">
      <c r="A744">
        <v>1209</v>
      </c>
      <c r="B744" t="s">
        <v>3</v>
      </c>
      <c r="C744" s="2">
        <v>28583</v>
      </c>
      <c r="D744" s="3">
        <f t="shared" ca="1" si="11"/>
        <v>45</v>
      </c>
      <c r="E744">
        <v>4</v>
      </c>
      <c r="F744">
        <v>3</v>
      </c>
      <c r="G744">
        <v>3</v>
      </c>
      <c r="H744" t="s">
        <v>4</v>
      </c>
      <c r="I744" s="5">
        <v>250.02</v>
      </c>
      <c r="J744" t="s">
        <v>0</v>
      </c>
      <c r="K744" s="2">
        <v>41969</v>
      </c>
      <c r="L744" s="1">
        <v>7.1818075180053711</v>
      </c>
      <c r="M744" t="str">
        <f ca="1">IF(AND(Table1[[#This Row],[Age]]&gt;17,Table1[[#This Row],[Age]]&lt;76),"1","0")</f>
        <v>1</v>
      </c>
      <c r="N744">
        <f>1</f>
        <v>1</v>
      </c>
      <c r="O744">
        <f>IF(Table1[[#This Row],[Labdate]]="",0,IF(Table1[[#This Row],[Labvalue]]="",0,1))</f>
        <v>1</v>
      </c>
      <c r="P744">
        <f>IF(YEAR(Table1[[#This Row],[Labdate]]) = 2015,1,0)</f>
        <v>0</v>
      </c>
      <c r="Q744">
        <f>IF(SUM(Table1[[#This Row],[test completed]],Table1[[#This Row],[Year 2015]])=2,1,0)</f>
        <v>0</v>
      </c>
      <c r="R744">
        <f>IF(Table1[[#This Row],[Labvalue]]&lt;8,1,0)</f>
        <v>1</v>
      </c>
      <c r="S744">
        <f>IF(SUM(Table1[[#This Row],[Tested in 2015]],Table1[[#This Row],[Less than 8.0]])=2,1,0)</f>
        <v>0</v>
      </c>
    </row>
    <row r="745" spans="1:19" x14ac:dyDescent="0.2">
      <c r="A745">
        <v>1221</v>
      </c>
      <c r="B745" t="s">
        <v>2</v>
      </c>
      <c r="C745" s="2">
        <v>33973</v>
      </c>
      <c r="D745" s="3">
        <f t="shared" ca="1" si="11"/>
        <v>30</v>
      </c>
      <c r="E745">
        <v>4</v>
      </c>
      <c r="F745">
        <v>3</v>
      </c>
      <c r="G745">
        <v>1</v>
      </c>
      <c r="H745" t="s">
        <v>1</v>
      </c>
      <c r="I745" s="5">
        <v>250.02</v>
      </c>
      <c r="J745" t="s">
        <v>0</v>
      </c>
      <c r="K745" s="2">
        <v>42004</v>
      </c>
      <c r="L745" s="1">
        <v>9.4550275802612305</v>
      </c>
      <c r="M745" t="str">
        <f ca="1">IF(AND(Table1[[#This Row],[Age]]&gt;17,Table1[[#This Row],[Age]]&lt;76),"1","0")</f>
        <v>1</v>
      </c>
      <c r="N745">
        <f>1</f>
        <v>1</v>
      </c>
      <c r="O745">
        <f>IF(Table1[[#This Row],[Labdate]]="",0,IF(Table1[[#This Row],[Labvalue]]="",0,1))</f>
        <v>1</v>
      </c>
      <c r="P745">
        <f>IF(YEAR(Table1[[#This Row],[Labdate]]) = 2015,1,0)</f>
        <v>0</v>
      </c>
      <c r="Q745">
        <f>IF(SUM(Table1[[#This Row],[test completed]],Table1[[#This Row],[Year 2015]])=2,1,0)</f>
        <v>0</v>
      </c>
      <c r="R745">
        <f>IF(Table1[[#This Row],[Labvalue]]&lt;8,1,0)</f>
        <v>0</v>
      </c>
      <c r="S745">
        <f>IF(SUM(Table1[[#This Row],[Tested in 2015]],Table1[[#This Row],[Less than 8.0]])=2,1,0)</f>
        <v>0</v>
      </c>
    </row>
    <row r="746" spans="1:19" x14ac:dyDescent="0.2">
      <c r="A746">
        <v>1231</v>
      </c>
      <c r="B746" t="s">
        <v>3</v>
      </c>
      <c r="C746" s="2">
        <v>27334</v>
      </c>
      <c r="D746" s="3">
        <f t="shared" ca="1" si="11"/>
        <v>48</v>
      </c>
      <c r="E746">
        <v>4</v>
      </c>
      <c r="F746">
        <v>3</v>
      </c>
      <c r="G746">
        <v>1</v>
      </c>
      <c r="H746" t="s">
        <v>1</v>
      </c>
      <c r="I746" s="5">
        <v>250.02</v>
      </c>
      <c r="J746" t="s">
        <v>0</v>
      </c>
      <c r="K746" s="2">
        <v>42359</v>
      </c>
      <c r="L746" s="1">
        <v>8.7961978912353516</v>
      </c>
      <c r="M746" t="str">
        <f ca="1">IF(AND(Table1[[#This Row],[Age]]&gt;17,Table1[[#This Row],[Age]]&lt;76),"1","0")</f>
        <v>1</v>
      </c>
      <c r="N746">
        <f>1</f>
        <v>1</v>
      </c>
      <c r="O746">
        <f>IF(Table1[[#This Row],[Labdate]]="",0,IF(Table1[[#This Row],[Labvalue]]="",0,1))</f>
        <v>1</v>
      </c>
      <c r="P746">
        <f>IF(YEAR(Table1[[#This Row],[Labdate]]) = 2015,1,0)</f>
        <v>1</v>
      </c>
      <c r="Q746">
        <f>IF(SUM(Table1[[#This Row],[test completed]],Table1[[#This Row],[Year 2015]])=2,1,0)</f>
        <v>1</v>
      </c>
      <c r="R746">
        <f>IF(Table1[[#This Row],[Labvalue]]&lt;8,1,0)</f>
        <v>0</v>
      </c>
      <c r="S746">
        <f>IF(SUM(Table1[[#This Row],[Tested in 2015]],Table1[[#This Row],[Less than 8.0]])=2,1,0)</f>
        <v>0</v>
      </c>
    </row>
    <row r="747" spans="1:19" x14ac:dyDescent="0.2">
      <c r="A747">
        <v>1246</v>
      </c>
      <c r="B747" t="s">
        <v>3</v>
      </c>
      <c r="C747" s="2">
        <v>13878</v>
      </c>
      <c r="D747" s="3">
        <f t="shared" ca="1" si="11"/>
        <v>85</v>
      </c>
      <c r="E747">
        <v>4</v>
      </c>
      <c r="F747">
        <v>3</v>
      </c>
      <c r="G747">
        <v>1</v>
      </c>
      <c r="H747" t="s">
        <v>1</v>
      </c>
      <c r="I747" s="5">
        <v>250.02</v>
      </c>
      <c r="J747" t="s">
        <v>0</v>
      </c>
      <c r="K747" s="2">
        <v>42365</v>
      </c>
      <c r="L747" s="1">
        <v>9.7732200622558594</v>
      </c>
      <c r="M747" t="str">
        <f ca="1">IF(AND(Table1[[#This Row],[Age]]&gt;17,Table1[[#This Row],[Age]]&lt;76),"1","0")</f>
        <v>0</v>
      </c>
      <c r="N747">
        <f>1</f>
        <v>1</v>
      </c>
      <c r="O747">
        <f>IF(Table1[[#This Row],[Labdate]]="",0,IF(Table1[[#This Row],[Labvalue]]="",0,1))</f>
        <v>1</v>
      </c>
      <c r="P747">
        <f>IF(YEAR(Table1[[#This Row],[Labdate]]) = 2015,1,0)</f>
        <v>1</v>
      </c>
      <c r="Q747">
        <f>IF(SUM(Table1[[#This Row],[test completed]],Table1[[#This Row],[Year 2015]])=2,1,0)</f>
        <v>1</v>
      </c>
      <c r="R747">
        <f>IF(Table1[[#This Row],[Labvalue]]&lt;8,1,0)</f>
        <v>0</v>
      </c>
      <c r="S747">
        <f>IF(SUM(Table1[[#This Row],[Tested in 2015]],Table1[[#This Row],[Less than 8.0]])=2,1,0)</f>
        <v>0</v>
      </c>
    </row>
    <row r="748" spans="1:19" x14ac:dyDescent="0.2">
      <c r="A748">
        <v>1247</v>
      </c>
      <c r="B748" t="s">
        <v>2</v>
      </c>
      <c r="C748" s="2">
        <v>32423</v>
      </c>
      <c r="D748" s="3">
        <f t="shared" ca="1" si="11"/>
        <v>34</v>
      </c>
      <c r="E748">
        <v>4</v>
      </c>
      <c r="F748">
        <v>3</v>
      </c>
      <c r="G748">
        <v>3</v>
      </c>
      <c r="H748" t="s">
        <v>4</v>
      </c>
      <c r="I748" s="5">
        <v>250.02</v>
      </c>
      <c r="J748" t="s">
        <v>0</v>
      </c>
      <c r="K748" s="2">
        <v>41870</v>
      </c>
      <c r="L748" s="1">
        <v>6.2921085357666016</v>
      </c>
      <c r="M748" t="str">
        <f ca="1">IF(AND(Table1[[#This Row],[Age]]&gt;17,Table1[[#This Row],[Age]]&lt;76),"1","0")</f>
        <v>1</v>
      </c>
      <c r="N748">
        <f>1</f>
        <v>1</v>
      </c>
      <c r="O748">
        <f>IF(Table1[[#This Row],[Labdate]]="",0,IF(Table1[[#This Row],[Labvalue]]="",0,1))</f>
        <v>1</v>
      </c>
      <c r="P748">
        <f>IF(YEAR(Table1[[#This Row],[Labdate]]) = 2015,1,0)</f>
        <v>0</v>
      </c>
      <c r="Q748">
        <f>IF(SUM(Table1[[#This Row],[test completed]],Table1[[#This Row],[Year 2015]])=2,1,0)</f>
        <v>0</v>
      </c>
      <c r="R748">
        <f>IF(Table1[[#This Row],[Labvalue]]&lt;8,1,0)</f>
        <v>1</v>
      </c>
      <c r="S748">
        <f>IF(SUM(Table1[[#This Row],[Tested in 2015]],Table1[[#This Row],[Less than 8.0]])=2,1,0)</f>
        <v>0</v>
      </c>
    </row>
    <row r="749" spans="1:19" x14ac:dyDescent="0.2">
      <c r="A749">
        <v>1255</v>
      </c>
      <c r="B749" t="s">
        <v>3</v>
      </c>
      <c r="C749" s="2">
        <v>11256</v>
      </c>
      <c r="D749" s="3">
        <f t="shared" ca="1" si="11"/>
        <v>92</v>
      </c>
      <c r="E749">
        <v>4</v>
      </c>
      <c r="F749">
        <v>3</v>
      </c>
      <c r="G749">
        <v>1</v>
      </c>
      <c r="H749" t="s">
        <v>1</v>
      </c>
      <c r="I749" s="5">
        <v>250.73</v>
      </c>
      <c r="J749" t="s">
        <v>0</v>
      </c>
      <c r="K749" s="2">
        <v>41905</v>
      </c>
      <c r="L749" s="1">
        <v>8.0167350769042969</v>
      </c>
      <c r="M749" t="str">
        <f ca="1">IF(AND(Table1[[#This Row],[Age]]&gt;17,Table1[[#This Row],[Age]]&lt;76),"1","0")</f>
        <v>0</v>
      </c>
      <c r="N749">
        <f>1</f>
        <v>1</v>
      </c>
      <c r="O749">
        <f>IF(Table1[[#This Row],[Labdate]]="",0,IF(Table1[[#This Row],[Labvalue]]="",0,1))</f>
        <v>1</v>
      </c>
      <c r="P749">
        <f>IF(YEAR(Table1[[#This Row],[Labdate]]) = 2015,1,0)</f>
        <v>0</v>
      </c>
      <c r="Q749">
        <f>IF(SUM(Table1[[#This Row],[test completed]],Table1[[#This Row],[Year 2015]])=2,1,0)</f>
        <v>0</v>
      </c>
      <c r="R749">
        <f>IF(Table1[[#This Row],[Labvalue]]&lt;8,1,0)</f>
        <v>0</v>
      </c>
      <c r="S749">
        <f>IF(SUM(Table1[[#This Row],[Tested in 2015]],Table1[[#This Row],[Less than 8.0]])=2,1,0)</f>
        <v>0</v>
      </c>
    </row>
    <row r="750" spans="1:19" x14ac:dyDescent="0.2">
      <c r="A750">
        <v>1259</v>
      </c>
      <c r="B750" t="s">
        <v>3</v>
      </c>
      <c r="C750" s="2">
        <v>32465</v>
      </c>
      <c r="D750" s="3">
        <f t="shared" ca="1" si="11"/>
        <v>34</v>
      </c>
      <c r="E750">
        <v>4</v>
      </c>
      <c r="F750">
        <v>3</v>
      </c>
      <c r="G750">
        <v>1</v>
      </c>
      <c r="H750" t="s">
        <v>1</v>
      </c>
      <c r="I750" s="5">
        <v>250.4</v>
      </c>
      <c r="J750" t="s">
        <v>0</v>
      </c>
      <c r="K750" s="2">
        <v>42168</v>
      </c>
      <c r="L750" s="1">
        <v>7.6287975311279297</v>
      </c>
      <c r="M750" t="str">
        <f ca="1">IF(AND(Table1[[#This Row],[Age]]&gt;17,Table1[[#This Row],[Age]]&lt;76),"1","0")</f>
        <v>1</v>
      </c>
      <c r="N750">
        <f>1</f>
        <v>1</v>
      </c>
      <c r="O750">
        <f>IF(Table1[[#This Row],[Labdate]]="",0,IF(Table1[[#This Row],[Labvalue]]="",0,1))</f>
        <v>1</v>
      </c>
      <c r="P750">
        <f>IF(YEAR(Table1[[#This Row],[Labdate]]) = 2015,1,0)</f>
        <v>1</v>
      </c>
      <c r="Q750">
        <f>IF(SUM(Table1[[#This Row],[test completed]],Table1[[#This Row],[Year 2015]])=2,1,0)</f>
        <v>1</v>
      </c>
      <c r="R750">
        <f>IF(Table1[[#This Row],[Labvalue]]&lt;8,1,0)</f>
        <v>1</v>
      </c>
      <c r="S750">
        <f>IF(SUM(Table1[[#This Row],[Tested in 2015]],Table1[[#This Row],[Less than 8.0]])=2,1,0)</f>
        <v>1</v>
      </c>
    </row>
    <row r="751" spans="1:19" x14ac:dyDescent="0.2">
      <c r="A751">
        <v>1275</v>
      </c>
      <c r="B751" t="s">
        <v>2</v>
      </c>
      <c r="C751" s="2">
        <v>10553</v>
      </c>
      <c r="D751" s="3">
        <f t="shared" ca="1" si="11"/>
        <v>94</v>
      </c>
      <c r="E751">
        <v>4</v>
      </c>
      <c r="F751">
        <v>3</v>
      </c>
      <c r="G751">
        <v>1</v>
      </c>
      <c r="H751" t="s">
        <v>1</v>
      </c>
      <c r="I751" s="5">
        <v>250.73</v>
      </c>
      <c r="J751" t="s">
        <v>0</v>
      </c>
      <c r="K751" s="2">
        <v>42043</v>
      </c>
      <c r="L751" s="1">
        <v>7.9385213851928711</v>
      </c>
      <c r="M751" t="str">
        <f ca="1">IF(AND(Table1[[#This Row],[Age]]&gt;17,Table1[[#This Row],[Age]]&lt;76),"1","0")</f>
        <v>0</v>
      </c>
      <c r="N751">
        <f>1</f>
        <v>1</v>
      </c>
      <c r="O751">
        <f>IF(Table1[[#This Row],[Labdate]]="",0,IF(Table1[[#This Row],[Labvalue]]="",0,1))</f>
        <v>1</v>
      </c>
      <c r="P751">
        <f>IF(YEAR(Table1[[#This Row],[Labdate]]) = 2015,1,0)</f>
        <v>1</v>
      </c>
      <c r="Q751">
        <f>IF(SUM(Table1[[#This Row],[test completed]],Table1[[#This Row],[Year 2015]])=2,1,0)</f>
        <v>1</v>
      </c>
      <c r="R751">
        <f>IF(Table1[[#This Row],[Labvalue]]&lt;8,1,0)</f>
        <v>1</v>
      </c>
      <c r="S751">
        <f>IF(SUM(Table1[[#This Row],[Tested in 2015]],Table1[[#This Row],[Less than 8.0]])=2,1,0)</f>
        <v>1</v>
      </c>
    </row>
    <row r="752" spans="1:19" x14ac:dyDescent="0.2">
      <c r="A752">
        <v>1305</v>
      </c>
      <c r="B752" t="s">
        <v>2</v>
      </c>
      <c r="C752" s="2">
        <v>38383</v>
      </c>
      <c r="D752" s="3">
        <f t="shared" ca="1" si="11"/>
        <v>18</v>
      </c>
      <c r="E752">
        <v>4</v>
      </c>
      <c r="F752">
        <v>3</v>
      </c>
      <c r="G752">
        <v>1</v>
      </c>
      <c r="H752" t="s">
        <v>1</v>
      </c>
      <c r="I752" s="5">
        <v>250.02</v>
      </c>
      <c r="J752" t="s">
        <v>0</v>
      </c>
      <c r="K752" s="2">
        <v>42175</v>
      </c>
      <c r="L752" s="1">
        <v>6.7828149795532227</v>
      </c>
      <c r="M752" t="str">
        <f ca="1">IF(AND(Table1[[#This Row],[Age]]&gt;17,Table1[[#This Row],[Age]]&lt;76),"1","0")</f>
        <v>1</v>
      </c>
      <c r="N752">
        <f>1</f>
        <v>1</v>
      </c>
      <c r="O752">
        <f>IF(Table1[[#This Row],[Labdate]]="",0,IF(Table1[[#This Row],[Labvalue]]="",0,1))</f>
        <v>1</v>
      </c>
      <c r="P752">
        <f>IF(YEAR(Table1[[#This Row],[Labdate]]) = 2015,1,0)</f>
        <v>1</v>
      </c>
      <c r="Q752">
        <f>IF(SUM(Table1[[#This Row],[test completed]],Table1[[#This Row],[Year 2015]])=2,1,0)</f>
        <v>1</v>
      </c>
      <c r="R752">
        <f>IF(Table1[[#This Row],[Labvalue]]&lt;8,1,0)</f>
        <v>1</v>
      </c>
      <c r="S752">
        <f>IF(SUM(Table1[[#This Row],[Tested in 2015]],Table1[[#This Row],[Less than 8.0]])=2,1,0)</f>
        <v>1</v>
      </c>
    </row>
    <row r="753" spans="1:19" x14ac:dyDescent="0.2">
      <c r="A753">
        <v>1312</v>
      </c>
      <c r="B753" t="s">
        <v>3</v>
      </c>
      <c r="C753" s="2">
        <v>21684</v>
      </c>
      <c r="D753" s="3">
        <f t="shared" ca="1" si="11"/>
        <v>64</v>
      </c>
      <c r="E753">
        <v>4</v>
      </c>
      <c r="F753">
        <v>3</v>
      </c>
      <c r="G753">
        <v>1</v>
      </c>
      <c r="H753" t="s">
        <v>1</v>
      </c>
      <c r="I753" s="5">
        <v>250.02</v>
      </c>
      <c r="J753" t="s">
        <v>0</v>
      </c>
      <c r="K753" s="2">
        <v>42351</v>
      </c>
      <c r="L753" s="1">
        <v>9.1068525314331055</v>
      </c>
      <c r="M753" t="str">
        <f ca="1">IF(AND(Table1[[#This Row],[Age]]&gt;17,Table1[[#This Row],[Age]]&lt;76),"1","0")</f>
        <v>1</v>
      </c>
      <c r="N753">
        <f>1</f>
        <v>1</v>
      </c>
      <c r="O753">
        <f>IF(Table1[[#This Row],[Labdate]]="",0,IF(Table1[[#This Row],[Labvalue]]="",0,1))</f>
        <v>1</v>
      </c>
      <c r="P753">
        <f>IF(YEAR(Table1[[#This Row],[Labdate]]) = 2015,1,0)</f>
        <v>1</v>
      </c>
      <c r="Q753">
        <f>IF(SUM(Table1[[#This Row],[test completed]],Table1[[#This Row],[Year 2015]])=2,1,0)</f>
        <v>1</v>
      </c>
      <c r="R753">
        <f>IF(Table1[[#This Row],[Labvalue]]&lt;8,1,0)</f>
        <v>0</v>
      </c>
      <c r="S753">
        <f>IF(SUM(Table1[[#This Row],[Tested in 2015]],Table1[[#This Row],[Less than 8.0]])=2,1,0)</f>
        <v>0</v>
      </c>
    </row>
    <row r="754" spans="1:19" x14ac:dyDescent="0.2">
      <c r="A754">
        <v>1335</v>
      </c>
      <c r="B754" t="s">
        <v>2</v>
      </c>
      <c r="C754" s="2">
        <v>33282</v>
      </c>
      <c r="D754" s="3">
        <f t="shared" ca="1" si="11"/>
        <v>32</v>
      </c>
      <c r="E754">
        <v>4</v>
      </c>
      <c r="F754">
        <v>3</v>
      </c>
      <c r="G754">
        <v>1</v>
      </c>
      <c r="H754" t="s">
        <v>1</v>
      </c>
      <c r="I754" s="5">
        <v>250.02</v>
      </c>
      <c r="J754" t="s">
        <v>0</v>
      </c>
      <c r="K754" s="2">
        <v>42052</v>
      </c>
      <c r="L754" s="1">
        <v>9.3415298461914062</v>
      </c>
      <c r="M754" t="str">
        <f ca="1">IF(AND(Table1[[#This Row],[Age]]&gt;17,Table1[[#This Row],[Age]]&lt;76),"1","0")</f>
        <v>1</v>
      </c>
      <c r="N754">
        <f>1</f>
        <v>1</v>
      </c>
      <c r="O754">
        <f>IF(Table1[[#This Row],[Labdate]]="",0,IF(Table1[[#This Row],[Labvalue]]="",0,1))</f>
        <v>1</v>
      </c>
      <c r="P754">
        <f>IF(YEAR(Table1[[#This Row],[Labdate]]) = 2015,1,0)</f>
        <v>1</v>
      </c>
      <c r="Q754">
        <f>IF(SUM(Table1[[#This Row],[test completed]],Table1[[#This Row],[Year 2015]])=2,1,0)</f>
        <v>1</v>
      </c>
      <c r="R754">
        <f>IF(Table1[[#This Row],[Labvalue]]&lt;8,1,0)</f>
        <v>0</v>
      </c>
      <c r="S754">
        <f>IF(SUM(Table1[[#This Row],[Tested in 2015]],Table1[[#This Row],[Less than 8.0]])=2,1,0)</f>
        <v>0</v>
      </c>
    </row>
    <row r="755" spans="1:19" x14ac:dyDescent="0.2">
      <c r="A755">
        <v>1344</v>
      </c>
      <c r="B755" t="s">
        <v>2</v>
      </c>
      <c r="C755" s="2">
        <v>15626</v>
      </c>
      <c r="D755" s="3">
        <f t="shared" ca="1" si="11"/>
        <v>80</v>
      </c>
      <c r="E755">
        <v>4</v>
      </c>
      <c r="F755">
        <v>3</v>
      </c>
      <c r="G755">
        <v>1</v>
      </c>
      <c r="H755" t="s">
        <v>1</v>
      </c>
      <c r="I755" s="5">
        <v>250.02</v>
      </c>
      <c r="J755" t="s">
        <v>0</v>
      </c>
      <c r="K755" s="2">
        <v>41972</v>
      </c>
      <c r="L755" s="1">
        <v>7.766913890838623</v>
      </c>
      <c r="M755" t="str">
        <f ca="1">IF(AND(Table1[[#This Row],[Age]]&gt;17,Table1[[#This Row],[Age]]&lt;76),"1","0")</f>
        <v>0</v>
      </c>
      <c r="N755">
        <f>1</f>
        <v>1</v>
      </c>
      <c r="O755">
        <f>IF(Table1[[#This Row],[Labdate]]="",0,IF(Table1[[#This Row],[Labvalue]]="",0,1))</f>
        <v>1</v>
      </c>
      <c r="P755">
        <f>IF(YEAR(Table1[[#This Row],[Labdate]]) = 2015,1,0)</f>
        <v>0</v>
      </c>
      <c r="Q755">
        <f>IF(SUM(Table1[[#This Row],[test completed]],Table1[[#This Row],[Year 2015]])=2,1,0)</f>
        <v>0</v>
      </c>
      <c r="R755">
        <f>IF(Table1[[#This Row],[Labvalue]]&lt;8,1,0)</f>
        <v>1</v>
      </c>
      <c r="S755">
        <f>IF(SUM(Table1[[#This Row],[Tested in 2015]],Table1[[#This Row],[Less than 8.0]])=2,1,0)</f>
        <v>0</v>
      </c>
    </row>
    <row r="756" spans="1:19" x14ac:dyDescent="0.2">
      <c r="A756">
        <v>1360</v>
      </c>
      <c r="B756" t="s">
        <v>3</v>
      </c>
      <c r="C756" s="2">
        <v>20443</v>
      </c>
      <c r="D756" s="3">
        <f t="shared" ca="1" si="11"/>
        <v>67</v>
      </c>
      <c r="E756">
        <v>4</v>
      </c>
      <c r="F756">
        <v>3</v>
      </c>
      <c r="G756">
        <v>1</v>
      </c>
      <c r="H756" t="s">
        <v>1</v>
      </c>
      <c r="I756" s="5">
        <v>250.02</v>
      </c>
      <c r="J756" t="s">
        <v>0</v>
      </c>
      <c r="K756" s="2">
        <v>42056</v>
      </c>
      <c r="L756" s="1">
        <v>7.2381434440612793</v>
      </c>
      <c r="M756" t="str">
        <f ca="1">IF(AND(Table1[[#This Row],[Age]]&gt;17,Table1[[#This Row],[Age]]&lt;76),"1","0")</f>
        <v>1</v>
      </c>
      <c r="N756">
        <f>1</f>
        <v>1</v>
      </c>
      <c r="O756">
        <f>IF(Table1[[#This Row],[Labdate]]="",0,IF(Table1[[#This Row],[Labvalue]]="",0,1))</f>
        <v>1</v>
      </c>
      <c r="P756">
        <f>IF(YEAR(Table1[[#This Row],[Labdate]]) = 2015,1,0)</f>
        <v>1</v>
      </c>
      <c r="Q756">
        <f>IF(SUM(Table1[[#This Row],[test completed]],Table1[[#This Row],[Year 2015]])=2,1,0)</f>
        <v>1</v>
      </c>
      <c r="R756">
        <f>IF(Table1[[#This Row],[Labvalue]]&lt;8,1,0)</f>
        <v>1</v>
      </c>
      <c r="S756">
        <f>IF(SUM(Table1[[#This Row],[Tested in 2015]],Table1[[#This Row],[Less than 8.0]])=2,1,0)</f>
        <v>1</v>
      </c>
    </row>
    <row r="757" spans="1:19" x14ac:dyDescent="0.2">
      <c r="A757">
        <v>1387</v>
      </c>
      <c r="B757" t="s">
        <v>2</v>
      </c>
      <c r="C757" s="2">
        <v>21704</v>
      </c>
      <c r="D757" s="3">
        <f t="shared" ca="1" si="11"/>
        <v>64</v>
      </c>
      <c r="E757">
        <v>4</v>
      </c>
      <c r="F757">
        <v>3</v>
      </c>
      <c r="G757">
        <v>1</v>
      </c>
      <c r="H757" t="s">
        <v>1</v>
      </c>
      <c r="I757" s="5">
        <v>250.02</v>
      </c>
      <c r="J757" t="s">
        <v>0</v>
      </c>
      <c r="K757" s="2">
        <v>42025</v>
      </c>
      <c r="L757" s="1">
        <v>9.1815214157104492</v>
      </c>
      <c r="M757" t="str">
        <f ca="1">IF(AND(Table1[[#This Row],[Age]]&gt;17,Table1[[#This Row],[Age]]&lt;76),"1","0")</f>
        <v>1</v>
      </c>
      <c r="N757">
        <f>1</f>
        <v>1</v>
      </c>
      <c r="O757">
        <f>IF(Table1[[#This Row],[Labdate]]="",0,IF(Table1[[#This Row],[Labvalue]]="",0,1))</f>
        <v>1</v>
      </c>
      <c r="P757">
        <f>IF(YEAR(Table1[[#This Row],[Labdate]]) = 2015,1,0)</f>
        <v>1</v>
      </c>
      <c r="Q757">
        <f>IF(SUM(Table1[[#This Row],[test completed]],Table1[[#This Row],[Year 2015]])=2,1,0)</f>
        <v>1</v>
      </c>
      <c r="R757">
        <f>IF(Table1[[#This Row],[Labvalue]]&lt;8,1,0)</f>
        <v>0</v>
      </c>
      <c r="S757">
        <f>IF(SUM(Table1[[#This Row],[Tested in 2015]],Table1[[#This Row],[Less than 8.0]])=2,1,0)</f>
        <v>0</v>
      </c>
    </row>
    <row r="758" spans="1:19" x14ac:dyDescent="0.2">
      <c r="A758">
        <v>1388</v>
      </c>
      <c r="B758" t="s">
        <v>2</v>
      </c>
      <c r="C758" s="2">
        <v>17006</v>
      </c>
      <c r="D758" s="3">
        <f t="shared" ca="1" si="11"/>
        <v>76</v>
      </c>
      <c r="E758">
        <v>4</v>
      </c>
      <c r="F758">
        <v>3</v>
      </c>
      <c r="G758">
        <v>1</v>
      </c>
      <c r="H758" t="s">
        <v>1</v>
      </c>
      <c r="I758" s="5">
        <v>250.02</v>
      </c>
      <c r="J758" t="s">
        <v>0</v>
      </c>
      <c r="K758" s="2">
        <v>42122</v>
      </c>
      <c r="L758" s="1">
        <v>7.1183347702026367</v>
      </c>
      <c r="M758" t="str">
        <f ca="1">IF(AND(Table1[[#This Row],[Age]]&gt;17,Table1[[#This Row],[Age]]&lt;76),"1","0")</f>
        <v>0</v>
      </c>
      <c r="N758">
        <f>1</f>
        <v>1</v>
      </c>
      <c r="O758">
        <f>IF(Table1[[#This Row],[Labdate]]="",0,IF(Table1[[#This Row],[Labvalue]]="",0,1))</f>
        <v>1</v>
      </c>
      <c r="P758">
        <f>IF(YEAR(Table1[[#This Row],[Labdate]]) = 2015,1,0)</f>
        <v>1</v>
      </c>
      <c r="Q758">
        <f>IF(SUM(Table1[[#This Row],[test completed]],Table1[[#This Row],[Year 2015]])=2,1,0)</f>
        <v>1</v>
      </c>
      <c r="R758">
        <f>IF(Table1[[#This Row],[Labvalue]]&lt;8,1,0)</f>
        <v>1</v>
      </c>
      <c r="S758">
        <f>IF(SUM(Table1[[#This Row],[Tested in 2015]],Table1[[#This Row],[Less than 8.0]])=2,1,0)</f>
        <v>1</v>
      </c>
    </row>
    <row r="759" spans="1:19" x14ac:dyDescent="0.2">
      <c r="A759">
        <v>1392</v>
      </c>
      <c r="B759" t="s">
        <v>2</v>
      </c>
      <c r="C759" s="2">
        <v>9120</v>
      </c>
      <c r="D759" s="3">
        <f t="shared" ca="1" si="11"/>
        <v>98</v>
      </c>
      <c r="E759">
        <v>4</v>
      </c>
      <c r="F759">
        <v>3</v>
      </c>
      <c r="G759">
        <v>1</v>
      </c>
      <c r="H759" t="s">
        <v>1</v>
      </c>
      <c r="I759" s="5">
        <v>250.73</v>
      </c>
      <c r="J759" t="s">
        <v>0</v>
      </c>
      <c r="K759" s="2">
        <v>41777</v>
      </c>
      <c r="L759" s="1">
        <v>6.9410758018493652</v>
      </c>
      <c r="M759" t="str">
        <f ca="1">IF(AND(Table1[[#This Row],[Age]]&gt;17,Table1[[#This Row],[Age]]&lt;76),"1","0")</f>
        <v>0</v>
      </c>
      <c r="N759">
        <f>1</f>
        <v>1</v>
      </c>
      <c r="O759">
        <f>IF(Table1[[#This Row],[Labdate]]="",0,IF(Table1[[#This Row],[Labvalue]]="",0,1))</f>
        <v>1</v>
      </c>
      <c r="P759">
        <f>IF(YEAR(Table1[[#This Row],[Labdate]]) = 2015,1,0)</f>
        <v>0</v>
      </c>
      <c r="Q759">
        <f>IF(SUM(Table1[[#This Row],[test completed]],Table1[[#This Row],[Year 2015]])=2,1,0)</f>
        <v>0</v>
      </c>
      <c r="R759">
        <f>IF(Table1[[#This Row],[Labvalue]]&lt;8,1,0)</f>
        <v>1</v>
      </c>
      <c r="S759">
        <f>IF(SUM(Table1[[#This Row],[Tested in 2015]],Table1[[#This Row],[Less than 8.0]])=2,1,0)</f>
        <v>0</v>
      </c>
    </row>
    <row r="760" spans="1:19" x14ac:dyDescent="0.2">
      <c r="A760">
        <v>1409</v>
      </c>
      <c r="B760" t="s">
        <v>3</v>
      </c>
      <c r="C760" s="2">
        <v>23650</v>
      </c>
      <c r="D760" s="3">
        <f t="shared" ca="1" si="11"/>
        <v>58</v>
      </c>
      <c r="E760">
        <v>4</v>
      </c>
      <c r="F760">
        <v>3</v>
      </c>
      <c r="G760">
        <v>1</v>
      </c>
      <c r="H760" t="s">
        <v>1</v>
      </c>
      <c r="I760" s="5">
        <v>250.02</v>
      </c>
      <c r="J760" t="s">
        <v>0</v>
      </c>
      <c r="K760" s="2">
        <v>42041</v>
      </c>
      <c r="L760" s="1">
        <v>9.0201520919799805</v>
      </c>
      <c r="M760" t="str">
        <f ca="1">IF(AND(Table1[[#This Row],[Age]]&gt;17,Table1[[#This Row],[Age]]&lt;76),"1","0")</f>
        <v>1</v>
      </c>
      <c r="N760">
        <f>1</f>
        <v>1</v>
      </c>
      <c r="O760">
        <f>IF(Table1[[#This Row],[Labdate]]="",0,IF(Table1[[#This Row],[Labvalue]]="",0,1))</f>
        <v>1</v>
      </c>
      <c r="P760">
        <f>IF(YEAR(Table1[[#This Row],[Labdate]]) = 2015,1,0)</f>
        <v>1</v>
      </c>
      <c r="Q760">
        <f>IF(SUM(Table1[[#This Row],[test completed]],Table1[[#This Row],[Year 2015]])=2,1,0)</f>
        <v>1</v>
      </c>
      <c r="R760">
        <f>IF(Table1[[#This Row],[Labvalue]]&lt;8,1,0)</f>
        <v>0</v>
      </c>
      <c r="S760">
        <f>IF(SUM(Table1[[#This Row],[Tested in 2015]],Table1[[#This Row],[Less than 8.0]])=2,1,0)</f>
        <v>0</v>
      </c>
    </row>
    <row r="761" spans="1:19" x14ac:dyDescent="0.2">
      <c r="A761">
        <v>1428</v>
      </c>
      <c r="B761" t="s">
        <v>2</v>
      </c>
      <c r="C761" s="2">
        <v>33684</v>
      </c>
      <c r="D761" s="3">
        <f t="shared" ca="1" si="11"/>
        <v>31</v>
      </c>
      <c r="E761">
        <v>4</v>
      </c>
      <c r="F761">
        <v>3</v>
      </c>
      <c r="G761">
        <v>1</v>
      </c>
      <c r="H761" t="s">
        <v>1</v>
      </c>
      <c r="I761" s="5">
        <v>250.02</v>
      </c>
      <c r="J761" t="s">
        <v>0</v>
      </c>
      <c r="K761" s="2">
        <v>42054</v>
      </c>
      <c r="L761" s="1">
        <v>6.8343901634216309</v>
      </c>
      <c r="M761" t="str">
        <f ca="1">IF(AND(Table1[[#This Row],[Age]]&gt;17,Table1[[#This Row],[Age]]&lt;76),"1","0")</f>
        <v>1</v>
      </c>
      <c r="N761">
        <f>1</f>
        <v>1</v>
      </c>
      <c r="O761">
        <f>IF(Table1[[#This Row],[Labdate]]="",0,IF(Table1[[#This Row],[Labvalue]]="",0,1))</f>
        <v>1</v>
      </c>
      <c r="P761">
        <f>IF(YEAR(Table1[[#This Row],[Labdate]]) = 2015,1,0)</f>
        <v>1</v>
      </c>
      <c r="Q761">
        <f>IF(SUM(Table1[[#This Row],[test completed]],Table1[[#This Row],[Year 2015]])=2,1,0)</f>
        <v>1</v>
      </c>
      <c r="R761">
        <f>IF(Table1[[#This Row],[Labvalue]]&lt;8,1,0)</f>
        <v>1</v>
      </c>
      <c r="S761">
        <f>IF(SUM(Table1[[#This Row],[Tested in 2015]],Table1[[#This Row],[Less than 8.0]])=2,1,0)</f>
        <v>1</v>
      </c>
    </row>
    <row r="762" spans="1:19" x14ac:dyDescent="0.2">
      <c r="A762">
        <v>1430</v>
      </c>
      <c r="B762" t="s">
        <v>2</v>
      </c>
      <c r="C762" s="2">
        <v>25363</v>
      </c>
      <c r="D762" s="3">
        <f t="shared" ca="1" si="11"/>
        <v>54</v>
      </c>
      <c r="E762">
        <v>4</v>
      </c>
      <c r="F762">
        <v>3</v>
      </c>
      <c r="G762">
        <v>1</v>
      </c>
      <c r="H762" t="s">
        <v>1</v>
      </c>
      <c r="I762" s="5">
        <v>250.02</v>
      </c>
      <c r="J762" t="s">
        <v>0</v>
      </c>
      <c r="K762" s="2">
        <v>42007</v>
      </c>
      <c r="L762" s="1">
        <v>7.7034783363342285</v>
      </c>
      <c r="M762" t="str">
        <f ca="1">IF(AND(Table1[[#This Row],[Age]]&gt;17,Table1[[#This Row],[Age]]&lt;76),"1","0")</f>
        <v>1</v>
      </c>
      <c r="N762">
        <f>1</f>
        <v>1</v>
      </c>
      <c r="O762">
        <f>IF(Table1[[#This Row],[Labdate]]="",0,IF(Table1[[#This Row],[Labvalue]]="",0,1))</f>
        <v>1</v>
      </c>
      <c r="P762">
        <f>IF(YEAR(Table1[[#This Row],[Labdate]]) = 2015,1,0)</f>
        <v>1</v>
      </c>
      <c r="Q762">
        <f>IF(SUM(Table1[[#This Row],[test completed]],Table1[[#This Row],[Year 2015]])=2,1,0)</f>
        <v>1</v>
      </c>
      <c r="R762">
        <f>IF(Table1[[#This Row],[Labvalue]]&lt;8,1,0)</f>
        <v>1</v>
      </c>
      <c r="S762">
        <f>IF(SUM(Table1[[#This Row],[Tested in 2015]],Table1[[#This Row],[Less than 8.0]])=2,1,0)</f>
        <v>1</v>
      </c>
    </row>
    <row r="763" spans="1:19" x14ac:dyDescent="0.2">
      <c r="A763">
        <v>1450</v>
      </c>
      <c r="B763" t="s">
        <v>3</v>
      </c>
      <c r="C763" s="2">
        <v>9466</v>
      </c>
      <c r="D763" s="3">
        <f t="shared" ca="1" si="11"/>
        <v>97</v>
      </c>
      <c r="E763">
        <v>4</v>
      </c>
      <c r="F763">
        <v>3</v>
      </c>
      <c r="G763">
        <v>1</v>
      </c>
      <c r="H763" t="s">
        <v>1</v>
      </c>
      <c r="I763" s="5">
        <v>250.73</v>
      </c>
      <c r="J763" t="s">
        <v>0</v>
      </c>
      <c r="K763" s="2">
        <v>42282</v>
      </c>
      <c r="L763" s="1">
        <v>5.8243231773376465</v>
      </c>
      <c r="M763" t="str">
        <f ca="1">IF(AND(Table1[[#This Row],[Age]]&gt;17,Table1[[#This Row],[Age]]&lt;76),"1","0")</f>
        <v>0</v>
      </c>
      <c r="N763">
        <f>1</f>
        <v>1</v>
      </c>
      <c r="O763">
        <f>IF(Table1[[#This Row],[Labdate]]="",0,IF(Table1[[#This Row],[Labvalue]]="",0,1))</f>
        <v>1</v>
      </c>
      <c r="P763">
        <f>IF(YEAR(Table1[[#This Row],[Labdate]]) = 2015,1,0)</f>
        <v>1</v>
      </c>
      <c r="Q763">
        <f>IF(SUM(Table1[[#This Row],[test completed]],Table1[[#This Row],[Year 2015]])=2,1,0)</f>
        <v>1</v>
      </c>
      <c r="R763">
        <f>IF(Table1[[#This Row],[Labvalue]]&lt;8,1,0)</f>
        <v>1</v>
      </c>
      <c r="S763">
        <f>IF(SUM(Table1[[#This Row],[Tested in 2015]],Table1[[#This Row],[Less than 8.0]])=2,1,0)</f>
        <v>1</v>
      </c>
    </row>
    <row r="764" spans="1:19" x14ac:dyDescent="0.2">
      <c r="A764">
        <v>1478</v>
      </c>
      <c r="B764" t="s">
        <v>3</v>
      </c>
      <c r="C764" s="2">
        <v>26985</v>
      </c>
      <c r="D764" s="3">
        <f t="shared" ca="1" si="11"/>
        <v>49</v>
      </c>
      <c r="E764">
        <v>4</v>
      </c>
      <c r="F764">
        <v>3</v>
      </c>
      <c r="G764">
        <v>4</v>
      </c>
      <c r="H764" t="s">
        <v>5</v>
      </c>
      <c r="I764" s="5">
        <v>250.02</v>
      </c>
      <c r="J764" t="s">
        <v>0</v>
      </c>
      <c r="K764" s="2">
        <v>41808</v>
      </c>
      <c r="L764" s="1">
        <v>8.3606653213500977</v>
      </c>
      <c r="M764" t="str">
        <f ca="1">IF(AND(Table1[[#This Row],[Age]]&gt;17,Table1[[#This Row],[Age]]&lt;76),"1","0")</f>
        <v>1</v>
      </c>
      <c r="N764">
        <f>1</f>
        <v>1</v>
      </c>
      <c r="O764">
        <f>IF(Table1[[#This Row],[Labdate]]="",0,IF(Table1[[#This Row],[Labvalue]]="",0,1))</f>
        <v>1</v>
      </c>
      <c r="P764">
        <f>IF(YEAR(Table1[[#This Row],[Labdate]]) = 2015,1,0)</f>
        <v>0</v>
      </c>
      <c r="Q764">
        <f>IF(SUM(Table1[[#This Row],[test completed]],Table1[[#This Row],[Year 2015]])=2,1,0)</f>
        <v>0</v>
      </c>
      <c r="R764">
        <f>IF(Table1[[#This Row],[Labvalue]]&lt;8,1,0)</f>
        <v>0</v>
      </c>
      <c r="S764">
        <f>IF(SUM(Table1[[#This Row],[Tested in 2015]],Table1[[#This Row],[Less than 8.0]])=2,1,0)</f>
        <v>0</v>
      </c>
    </row>
    <row r="765" spans="1:19" x14ac:dyDescent="0.2">
      <c r="A765">
        <v>1539</v>
      </c>
      <c r="B765" t="s">
        <v>2</v>
      </c>
      <c r="C765" s="2">
        <v>25066</v>
      </c>
      <c r="D765" s="3">
        <f t="shared" ca="1" si="11"/>
        <v>54</v>
      </c>
      <c r="E765">
        <v>4</v>
      </c>
      <c r="F765">
        <v>3</v>
      </c>
      <c r="G765">
        <v>1</v>
      </c>
      <c r="H765" t="s">
        <v>1</v>
      </c>
      <c r="I765" s="5">
        <v>250.02</v>
      </c>
      <c r="J765" t="s">
        <v>0</v>
      </c>
      <c r="K765" s="2">
        <v>41727</v>
      </c>
      <c r="L765" s="1">
        <v>9.3479070663452148</v>
      </c>
      <c r="M765" t="str">
        <f ca="1">IF(AND(Table1[[#This Row],[Age]]&gt;17,Table1[[#This Row],[Age]]&lt;76),"1","0")</f>
        <v>1</v>
      </c>
      <c r="N765">
        <f>1</f>
        <v>1</v>
      </c>
      <c r="O765">
        <f>IF(Table1[[#This Row],[Labdate]]="",0,IF(Table1[[#This Row],[Labvalue]]="",0,1))</f>
        <v>1</v>
      </c>
      <c r="P765">
        <f>IF(YEAR(Table1[[#This Row],[Labdate]]) = 2015,1,0)</f>
        <v>0</v>
      </c>
      <c r="Q765">
        <f>IF(SUM(Table1[[#This Row],[test completed]],Table1[[#This Row],[Year 2015]])=2,1,0)</f>
        <v>0</v>
      </c>
      <c r="R765">
        <f>IF(Table1[[#This Row],[Labvalue]]&lt;8,1,0)</f>
        <v>0</v>
      </c>
      <c r="S765">
        <f>IF(SUM(Table1[[#This Row],[Tested in 2015]],Table1[[#This Row],[Less than 8.0]])=2,1,0)</f>
        <v>0</v>
      </c>
    </row>
    <row r="766" spans="1:19" x14ac:dyDescent="0.2">
      <c r="A766">
        <v>1542</v>
      </c>
      <c r="B766" t="s">
        <v>3</v>
      </c>
      <c r="C766" s="2">
        <v>15490</v>
      </c>
      <c r="D766" s="3">
        <f t="shared" ca="1" si="11"/>
        <v>81</v>
      </c>
      <c r="E766">
        <v>4</v>
      </c>
      <c r="F766">
        <v>3</v>
      </c>
      <c r="G766">
        <v>1</v>
      </c>
      <c r="H766" t="s">
        <v>1</v>
      </c>
      <c r="I766" s="5">
        <v>250.02</v>
      </c>
      <c r="J766" t="s">
        <v>0</v>
      </c>
      <c r="K766" s="2">
        <v>41854</v>
      </c>
      <c r="L766" s="1">
        <v>6.5183453559875488</v>
      </c>
      <c r="M766" t="str">
        <f ca="1">IF(AND(Table1[[#This Row],[Age]]&gt;17,Table1[[#This Row],[Age]]&lt;76),"1","0")</f>
        <v>0</v>
      </c>
      <c r="N766">
        <f>1</f>
        <v>1</v>
      </c>
      <c r="O766">
        <f>IF(Table1[[#This Row],[Labdate]]="",0,IF(Table1[[#This Row],[Labvalue]]="",0,1))</f>
        <v>1</v>
      </c>
      <c r="P766">
        <f>IF(YEAR(Table1[[#This Row],[Labdate]]) = 2015,1,0)</f>
        <v>0</v>
      </c>
      <c r="Q766">
        <f>IF(SUM(Table1[[#This Row],[test completed]],Table1[[#This Row],[Year 2015]])=2,1,0)</f>
        <v>0</v>
      </c>
      <c r="R766">
        <f>IF(Table1[[#This Row],[Labvalue]]&lt;8,1,0)</f>
        <v>1</v>
      </c>
      <c r="S766">
        <f>IF(SUM(Table1[[#This Row],[Tested in 2015]],Table1[[#This Row],[Less than 8.0]])=2,1,0)</f>
        <v>0</v>
      </c>
    </row>
    <row r="767" spans="1:19" x14ac:dyDescent="0.2">
      <c r="A767">
        <v>1544</v>
      </c>
      <c r="B767" t="s">
        <v>2</v>
      </c>
      <c r="C767" s="2">
        <v>9811</v>
      </c>
      <c r="D767" s="3">
        <f t="shared" ca="1" si="11"/>
        <v>96</v>
      </c>
      <c r="E767">
        <v>4</v>
      </c>
      <c r="F767">
        <v>3</v>
      </c>
      <c r="G767">
        <v>4</v>
      </c>
      <c r="H767" t="s">
        <v>5</v>
      </c>
      <c r="I767" s="5">
        <v>250.73</v>
      </c>
      <c r="J767" t="s">
        <v>0</v>
      </c>
      <c r="K767" s="2">
        <v>42002</v>
      </c>
      <c r="L767" s="1">
        <v>9.2510652542114258</v>
      </c>
      <c r="M767" t="str">
        <f ca="1">IF(AND(Table1[[#This Row],[Age]]&gt;17,Table1[[#This Row],[Age]]&lt;76),"1","0")</f>
        <v>0</v>
      </c>
      <c r="N767">
        <f>1</f>
        <v>1</v>
      </c>
      <c r="O767">
        <f>IF(Table1[[#This Row],[Labdate]]="",0,IF(Table1[[#This Row],[Labvalue]]="",0,1))</f>
        <v>1</v>
      </c>
      <c r="P767">
        <f>IF(YEAR(Table1[[#This Row],[Labdate]]) = 2015,1,0)</f>
        <v>0</v>
      </c>
      <c r="Q767">
        <f>IF(SUM(Table1[[#This Row],[test completed]],Table1[[#This Row],[Year 2015]])=2,1,0)</f>
        <v>0</v>
      </c>
      <c r="R767">
        <f>IF(Table1[[#This Row],[Labvalue]]&lt;8,1,0)</f>
        <v>0</v>
      </c>
      <c r="S767">
        <f>IF(SUM(Table1[[#This Row],[Tested in 2015]],Table1[[#This Row],[Less than 8.0]])=2,1,0)</f>
        <v>0</v>
      </c>
    </row>
    <row r="768" spans="1:19" x14ac:dyDescent="0.2">
      <c r="A768">
        <v>1547</v>
      </c>
      <c r="B768" t="s">
        <v>2</v>
      </c>
      <c r="C768" s="2">
        <v>24234</v>
      </c>
      <c r="D768" s="3">
        <f t="shared" ca="1" si="11"/>
        <v>57</v>
      </c>
      <c r="E768">
        <v>4</v>
      </c>
      <c r="F768">
        <v>3</v>
      </c>
      <c r="G768">
        <v>1</v>
      </c>
      <c r="H768" t="s">
        <v>1</v>
      </c>
      <c r="I768" s="5">
        <v>250.02</v>
      </c>
      <c r="J768" t="s">
        <v>0</v>
      </c>
      <c r="K768" s="2">
        <v>42100</v>
      </c>
      <c r="L768" s="1">
        <v>6.6159296035766602</v>
      </c>
      <c r="M768" t="str">
        <f ca="1">IF(AND(Table1[[#This Row],[Age]]&gt;17,Table1[[#This Row],[Age]]&lt;76),"1","0")</f>
        <v>1</v>
      </c>
      <c r="N768">
        <f>1</f>
        <v>1</v>
      </c>
      <c r="O768">
        <f>IF(Table1[[#This Row],[Labdate]]="",0,IF(Table1[[#This Row],[Labvalue]]="",0,1))</f>
        <v>1</v>
      </c>
      <c r="P768">
        <f>IF(YEAR(Table1[[#This Row],[Labdate]]) = 2015,1,0)</f>
        <v>1</v>
      </c>
      <c r="Q768">
        <f>IF(SUM(Table1[[#This Row],[test completed]],Table1[[#This Row],[Year 2015]])=2,1,0)</f>
        <v>1</v>
      </c>
      <c r="R768">
        <f>IF(Table1[[#This Row],[Labvalue]]&lt;8,1,0)</f>
        <v>1</v>
      </c>
      <c r="S768">
        <f>IF(SUM(Table1[[#This Row],[Tested in 2015]],Table1[[#This Row],[Less than 8.0]])=2,1,0)</f>
        <v>1</v>
      </c>
    </row>
    <row r="769" spans="1:19" x14ac:dyDescent="0.2">
      <c r="A769">
        <v>1549</v>
      </c>
      <c r="B769" t="s">
        <v>2</v>
      </c>
      <c r="C769" s="2">
        <v>14812</v>
      </c>
      <c r="D769" s="3">
        <f t="shared" ca="1" si="11"/>
        <v>82</v>
      </c>
      <c r="E769">
        <v>4</v>
      </c>
      <c r="F769">
        <v>3</v>
      </c>
      <c r="G769">
        <v>1</v>
      </c>
      <c r="H769" t="s">
        <v>1</v>
      </c>
      <c r="I769" s="5">
        <v>250.91</v>
      </c>
      <c r="J769" t="s">
        <v>0</v>
      </c>
      <c r="K769" s="2">
        <v>41797</v>
      </c>
      <c r="L769" s="1">
        <v>6</v>
      </c>
      <c r="M769" t="str">
        <f ca="1">IF(AND(Table1[[#This Row],[Age]]&gt;17,Table1[[#This Row],[Age]]&lt;76),"1","0")</f>
        <v>0</v>
      </c>
      <c r="N769">
        <f>1</f>
        <v>1</v>
      </c>
      <c r="O769">
        <f>IF(Table1[[#This Row],[Labdate]]="",0,IF(Table1[[#This Row],[Labvalue]]="",0,1))</f>
        <v>1</v>
      </c>
      <c r="P769">
        <f>IF(YEAR(Table1[[#This Row],[Labdate]]) = 2015,1,0)</f>
        <v>0</v>
      </c>
      <c r="Q769">
        <f>IF(SUM(Table1[[#This Row],[test completed]],Table1[[#This Row],[Year 2015]])=2,1,0)</f>
        <v>0</v>
      </c>
      <c r="R769">
        <f>IF(Table1[[#This Row],[Labvalue]]&lt;8,1,0)</f>
        <v>1</v>
      </c>
      <c r="S769">
        <f>IF(SUM(Table1[[#This Row],[Tested in 2015]],Table1[[#This Row],[Less than 8.0]])=2,1,0)</f>
        <v>0</v>
      </c>
    </row>
    <row r="770" spans="1:19" x14ac:dyDescent="0.2">
      <c r="A770">
        <v>1554</v>
      </c>
      <c r="B770" t="s">
        <v>2</v>
      </c>
      <c r="C770" s="2">
        <v>28897</v>
      </c>
      <c r="D770" s="3">
        <f t="shared" ref="D770:D833" ca="1" si="12">INT((TODAY()-C770)/365)</f>
        <v>44</v>
      </c>
      <c r="E770">
        <v>4</v>
      </c>
      <c r="F770">
        <v>3</v>
      </c>
      <c r="G770">
        <v>1</v>
      </c>
      <c r="H770" t="s">
        <v>1</v>
      </c>
      <c r="I770" s="5">
        <v>250.02</v>
      </c>
      <c r="J770" t="s">
        <v>0</v>
      </c>
      <c r="K770" s="2">
        <v>42218</v>
      </c>
      <c r="L770" s="1">
        <v>7.6409997940063477</v>
      </c>
      <c r="M770" t="str">
        <f ca="1">IF(AND(Table1[[#This Row],[Age]]&gt;17,Table1[[#This Row],[Age]]&lt;76),"1","0")</f>
        <v>1</v>
      </c>
      <c r="N770">
        <f>1</f>
        <v>1</v>
      </c>
      <c r="O770">
        <f>IF(Table1[[#This Row],[Labdate]]="",0,IF(Table1[[#This Row],[Labvalue]]="",0,1))</f>
        <v>1</v>
      </c>
      <c r="P770">
        <f>IF(YEAR(Table1[[#This Row],[Labdate]]) = 2015,1,0)</f>
        <v>1</v>
      </c>
      <c r="Q770">
        <f>IF(SUM(Table1[[#This Row],[test completed]],Table1[[#This Row],[Year 2015]])=2,1,0)</f>
        <v>1</v>
      </c>
      <c r="R770">
        <f>IF(Table1[[#This Row],[Labvalue]]&lt;8,1,0)</f>
        <v>1</v>
      </c>
      <c r="S770">
        <f>IF(SUM(Table1[[#This Row],[Tested in 2015]],Table1[[#This Row],[Less than 8.0]])=2,1,0)</f>
        <v>1</v>
      </c>
    </row>
    <row r="771" spans="1:19" x14ac:dyDescent="0.2">
      <c r="A771">
        <v>1557</v>
      </c>
      <c r="B771" t="s">
        <v>3</v>
      </c>
      <c r="C771" s="2">
        <v>9943</v>
      </c>
      <c r="D771" s="3">
        <f t="shared" ca="1" si="12"/>
        <v>96</v>
      </c>
      <c r="E771">
        <v>4</v>
      </c>
      <c r="F771">
        <v>3</v>
      </c>
      <c r="G771">
        <v>1</v>
      </c>
      <c r="H771" t="s">
        <v>1</v>
      </c>
      <c r="I771" s="5">
        <v>250.73</v>
      </c>
      <c r="J771" t="s">
        <v>0</v>
      </c>
      <c r="K771" s="2">
        <v>41879</v>
      </c>
      <c r="L771" s="1">
        <v>8.3493442535400391</v>
      </c>
      <c r="M771" t="str">
        <f ca="1">IF(AND(Table1[[#This Row],[Age]]&gt;17,Table1[[#This Row],[Age]]&lt;76),"1","0")</f>
        <v>0</v>
      </c>
      <c r="N771">
        <f>1</f>
        <v>1</v>
      </c>
      <c r="O771">
        <f>IF(Table1[[#This Row],[Labdate]]="",0,IF(Table1[[#This Row],[Labvalue]]="",0,1))</f>
        <v>1</v>
      </c>
      <c r="P771">
        <f>IF(YEAR(Table1[[#This Row],[Labdate]]) = 2015,1,0)</f>
        <v>0</v>
      </c>
      <c r="Q771">
        <f>IF(SUM(Table1[[#This Row],[test completed]],Table1[[#This Row],[Year 2015]])=2,1,0)</f>
        <v>0</v>
      </c>
      <c r="R771">
        <f>IF(Table1[[#This Row],[Labvalue]]&lt;8,1,0)</f>
        <v>0</v>
      </c>
      <c r="S771">
        <f>IF(SUM(Table1[[#This Row],[Tested in 2015]],Table1[[#This Row],[Less than 8.0]])=2,1,0)</f>
        <v>0</v>
      </c>
    </row>
    <row r="772" spans="1:19" x14ac:dyDescent="0.2">
      <c r="A772">
        <v>1560</v>
      </c>
      <c r="B772" t="s">
        <v>2</v>
      </c>
      <c r="C772" s="2">
        <v>28199</v>
      </c>
      <c r="D772" s="3">
        <f t="shared" ca="1" si="12"/>
        <v>46</v>
      </c>
      <c r="E772">
        <v>4</v>
      </c>
      <c r="F772">
        <v>3</v>
      </c>
      <c r="G772">
        <v>1</v>
      </c>
      <c r="H772" t="s">
        <v>1</v>
      </c>
      <c r="I772" s="5">
        <v>250.02</v>
      </c>
      <c r="J772" t="s">
        <v>0</v>
      </c>
      <c r="K772" s="2">
        <v>42071</v>
      </c>
      <c r="L772" s="1">
        <v>9.4566431045532227</v>
      </c>
      <c r="M772" t="str">
        <f ca="1">IF(AND(Table1[[#This Row],[Age]]&gt;17,Table1[[#This Row],[Age]]&lt;76),"1","0")</f>
        <v>1</v>
      </c>
      <c r="N772">
        <f>1</f>
        <v>1</v>
      </c>
      <c r="O772">
        <f>IF(Table1[[#This Row],[Labdate]]="",0,IF(Table1[[#This Row],[Labvalue]]="",0,1))</f>
        <v>1</v>
      </c>
      <c r="P772">
        <f>IF(YEAR(Table1[[#This Row],[Labdate]]) = 2015,1,0)</f>
        <v>1</v>
      </c>
      <c r="Q772">
        <f>IF(SUM(Table1[[#This Row],[test completed]],Table1[[#This Row],[Year 2015]])=2,1,0)</f>
        <v>1</v>
      </c>
      <c r="R772">
        <f>IF(Table1[[#This Row],[Labvalue]]&lt;8,1,0)</f>
        <v>0</v>
      </c>
      <c r="S772">
        <f>IF(SUM(Table1[[#This Row],[Tested in 2015]],Table1[[#This Row],[Less than 8.0]])=2,1,0)</f>
        <v>0</v>
      </c>
    </row>
    <row r="773" spans="1:19" x14ac:dyDescent="0.2">
      <c r="A773">
        <v>1603</v>
      </c>
      <c r="B773" t="s">
        <v>2</v>
      </c>
      <c r="C773" s="2">
        <v>35175</v>
      </c>
      <c r="D773" s="3">
        <f t="shared" ca="1" si="12"/>
        <v>27</v>
      </c>
      <c r="E773">
        <v>4</v>
      </c>
      <c r="F773">
        <v>3</v>
      </c>
      <c r="G773">
        <v>1</v>
      </c>
      <c r="H773" t="s">
        <v>1</v>
      </c>
      <c r="I773" s="5">
        <v>250.02</v>
      </c>
      <c r="J773" t="s">
        <v>0</v>
      </c>
      <c r="K773" s="2">
        <v>41901</v>
      </c>
      <c r="L773" s="1">
        <v>7.968961238861084</v>
      </c>
      <c r="M773" t="str">
        <f ca="1">IF(AND(Table1[[#This Row],[Age]]&gt;17,Table1[[#This Row],[Age]]&lt;76),"1","0")</f>
        <v>1</v>
      </c>
      <c r="N773">
        <f>1</f>
        <v>1</v>
      </c>
      <c r="O773">
        <f>IF(Table1[[#This Row],[Labdate]]="",0,IF(Table1[[#This Row],[Labvalue]]="",0,1))</f>
        <v>1</v>
      </c>
      <c r="P773">
        <f>IF(YEAR(Table1[[#This Row],[Labdate]]) = 2015,1,0)</f>
        <v>0</v>
      </c>
      <c r="Q773">
        <f>IF(SUM(Table1[[#This Row],[test completed]],Table1[[#This Row],[Year 2015]])=2,1,0)</f>
        <v>0</v>
      </c>
      <c r="R773">
        <f>IF(Table1[[#This Row],[Labvalue]]&lt;8,1,0)</f>
        <v>1</v>
      </c>
      <c r="S773">
        <f>IF(SUM(Table1[[#This Row],[Tested in 2015]],Table1[[#This Row],[Less than 8.0]])=2,1,0)</f>
        <v>0</v>
      </c>
    </row>
    <row r="774" spans="1:19" x14ac:dyDescent="0.2">
      <c r="A774">
        <v>1604</v>
      </c>
      <c r="B774" t="s">
        <v>2</v>
      </c>
      <c r="C774" s="2">
        <v>12068</v>
      </c>
      <c r="D774" s="3">
        <f t="shared" ca="1" si="12"/>
        <v>90</v>
      </c>
      <c r="E774">
        <v>4</v>
      </c>
      <c r="F774">
        <v>3</v>
      </c>
      <c r="G774">
        <v>1</v>
      </c>
      <c r="H774" t="s">
        <v>1</v>
      </c>
      <c r="I774" s="5">
        <v>250.02</v>
      </c>
      <c r="J774" t="s">
        <v>0</v>
      </c>
      <c r="K774" s="2">
        <v>42021</v>
      </c>
      <c r="L774" s="1">
        <v>8.0478725433349609</v>
      </c>
      <c r="M774" t="str">
        <f ca="1">IF(AND(Table1[[#This Row],[Age]]&gt;17,Table1[[#This Row],[Age]]&lt;76),"1","0")</f>
        <v>0</v>
      </c>
      <c r="N774">
        <f>1</f>
        <v>1</v>
      </c>
      <c r="O774">
        <f>IF(Table1[[#This Row],[Labdate]]="",0,IF(Table1[[#This Row],[Labvalue]]="",0,1))</f>
        <v>1</v>
      </c>
      <c r="P774">
        <f>IF(YEAR(Table1[[#This Row],[Labdate]]) = 2015,1,0)</f>
        <v>1</v>
      </c>
      <c r="Q774">
        <f>IF(SUM(Table1[[#This Row],[test completed]],Table1[[#This Row],[Year 2015]])=2,1,0)</f>
        <v>1</v>
      </c>
      <c r="R774">
        <f>IF(Table1[[#This Row],[Labvalue]]&lt;8,1,0)</f>
        <v>0</v>
      </c>
      <c r="S774">
        <f>IF(SUM(Table1[[#This Row],[Tested in 2015]],Table1[[#This Row],[Less than 8.0]])=2,1,0)</f>
        <v>0</v>
      </c>
    </row>
    <row r="775" spans="1:19" x14ac:dyDescent="0.2">
      <c r="A775">
        <v>1608</v>
      </c>
      <c r="B775" t="s">
        <v>2</v>
      </c>
      <c r="C775" s="2">
        <v>37050</v>
      </c>
      <c r="D775" s="3">
        <f t="shared" ca="1" si="12"/>
        <v>21</v>
      </c>
      <c r="E775">
        <v>4</v>
      </c>
      <c r="F775">
        <v>3</v>
      </c>
      <c r="G775">
        <v>1</v>
      </c>
      <c r="H775" t="s">
        <v>1</v>
      </c>
      <c r="I775" s="5">
        <v>250.02</v>
      </c>
      <c r="J775" t="s">
        <v>0</v>
      </c>
      <c r="K775" s="2">
        <v>41903</v>
      </c>
      <c r="L775" s="1">
        <v>7.2173771858215332</v>
      </c>
      <c r="M775" t="str">
        <f ca="1">IF(AND(Table1[[#This Row],[Age]]&gt;17,Table1[[#This Row],[Age]]&lt;76),"1","0")</f>
        <v>1</v>
      </c>
      <c r="N775">
        <f>1</f>
        <v>1</v>
      </c>
      <c r="O775">
        <f>IF(Table1[[#This Row],[Labdate]]="",0,IF(Table1[[#This Row],[Labvalue]]="",0,1))</f>
        <v>1</v>
      </c>
      <c r="P775">
        <f>IF(YEAR(Table1[[#This Row],[Labdate]]) = 2015,1,0)</f>
        <v>0</v>
      </c>
      <c r="Q775">
        <f>IF(SUM(Table1[[#This Row],[test completed]],Table1[[#This Row],[Year 2015]])=2,1,0)</f>
        <v>0</v>
      </c>
      <c r="R775">
        <f>IF(Table1[[#This Row],[Labvalue]]&lt;8,1,0)</f>
        <v>1</v>
      </c>
      <c r="S775">
        <f>IF(SUM(Table1[[#This Row],[Tested in 2015]],Table1[[#This Row],[Less than 8.0]])=2,1,0)</f>
        <v>0</v>
      </c>
    </row>
    <row r="776" spans="1:19" x14ac:dyDescent="0.2">
      <c r="A776">
        <v>1613</v>
      </c>
      <c r="B776" t="s">
        <v>2</v>
      </c>
      <c r="C776" s="2">
        <v>32533</v>
      </c>
      <c r="D776" s="3">
        <f t="shared" ca="1" si="12"/>
        <v>34</v>
      </c>
      <c r="E776">
        <v>4</v>
      </c>
      <c r="F776">
        <v>3</v>
      </c>
      <c r="G776">
        <v>1</v>
      </c>
      <c r="H776" t="s">
        <v>1</v>
      </c>
      <c r="I776" s="5">
        <v>250.02</v>
      </c>
      <c r="J776" t="s">
        <v>0</v>
      </c>
      <c r="K776" s="2">
        <v>42205</v>
      </c>
      <c r="L776" s="1">
        <v>9.0248985290527344</v>
      </c>
      <c r="M776" t="str">
        <f ca="1">IF(AND(Table1[[#This Row],[Age]]&gt;17,Table1[[#This Row],[Age]]&lt;76),"1","0")</f>
        <v>1</v>
      </c>
      <c r="N776">
        <f>1</f>
        <v>1</v>
      </c>
      <c r="O776">
        <f>IF(Table1[[#This Row],[Labdate]]="",0,IF(Table1[[#This Row],[Labvalue]]="",0,1))</f>
        <v>1</v>
      </c>
      <c r="P776">
        <f>IF(YEAR(Table1[[#This Row],[Labdate]]) = 2015,1,0)</f>
        <v>1</v>
      </c>
      <c r="Q776">
        <f>IF(SUM(Table1[[#This Row],[test completed]],Table1[[#This Row],[Year 2015]])=2,1,0)</f>
        <v>1</v>
      </c>
      <c r="R776">
        <f>IF(Table1[[#This Row],[Labvalue]]&lt;8,1,0)</f>
        <v>0</v>
      </c>
      <c r="S776">
        <f>IF(SUM(Table1[[#This Row],[Tested in 2015]],Table1[[#This Row],[Less than 8.0]])=2,1,0)</f>
        <v>0</v>
      </c>
    </row>
    <row r="777" spans="1:19" x14ac:dyDescent="0.2">
      <c r="A777">
        <v>1633</v>
      </c>
      <c r="B777" t="s">
        <v>2</v>
      </c>
      <c r="C777" s="2">
        <v>21861</v>
      </c>
      <c r="D777" s="3">
        <f t="shared" ca="1" si="12"/>
        <v>63</v>
      </c>
      <c r="E777">
        <v>4</v>
      </c>
      <c r="F777">
        <v>3</v>
      </c>
      <c r="G777">
        <v>1</v>
      </c>
      <c r="H777" t="s">
        <v>1</v>
      </c>
      <c r="I777" s="5">
        <v>250.02</v>
      </c>
      <c r="J777" t="s">
        <v>0</v>
      </c>
      <c r="K777" s="2">
        <v>42155</v>
      </c>
      <c r="L777" s="1">
        <v>5.8526082038879395</v>
      </c>
      <c r="M777" t="str">
        <f ca="1">IF(AND(Table1[[#This Row],[Age]]&gt;17,Table1[[#This Row],[Age]]&lt;76),"1","0")</f>
        <v>1</v>
      </c>
      <c r="N777">
        <f>1</f>
        <v>1</v>
      </c>
      <c r="O777">
        <f>IF(Table1[[#This Row],[Labdate]]="",0,IF(Table1[[#This Row],[Labvalue]]="",0,1))</f>
        <v>1</v>
      </c>
      <c r="P777">
        <f>IF(YEAR(Table1[[#This Row],[Labdate]]) = 2015,1,0)</f>
        <v>1</v>
      </c>
      <c r="Q777">
        <f>IF(SUM(Table1[[#This Row],[test completed]],Table1[[#This Row],[Year 2015]])=2,1,0)</f>
        <v>1</v>
      </c>
      <c r="R777">
        <f>IF(Table1[[#This Row],[Labvalue]]&lt;8,1,0)</f>
        <v>1</v>
      </c>
      <c r="S777">
        <f>IF(SUM(Table1[[#This Row],[Tested in 2015]],Table1[[#This Row],[Less than 8.0]])=2,1,0)</f>
        <v>1</v>
      </c>
    </row>
    <row r="778" spans="1:19" x14ac:dyDescent="0.2">
      <c r="A778">
        <v>1642</v>
      </c>
      <c r="B778" t="s">
        <v>2</v>
      </c>
      <c r="C778" s="2">
        <v>23718</v>
      </c>
      <c r="D778" s="3">
        <f t="shared" ca="1" si="12"/>
        <v>58</v>
      </c>
      <c r="E778">
        <v>4</v>
      </c>
      <c r="F778">
        <v>3</v>
      </c>
      <c r="G778">
        <v>1</v>
      </c>
      <c r="H778" t="s">
        <v>1</v>
      </c>
      <c r="I778" s="5">
        <v>250.02</v>
      </c>
      <c r="J778" t="s">
        <v>0</v>
      </c>
      <c r="K778" s="2">
        <v>42156</v>
      </c>
      <c r="L778" s="1">
        <v>7.3938207626342773</v>
      </c>
      <c r="M778" t="str">
        <f ca="1">IF(AND(Table1[[#This Row],[Age]]&gt;17,Table1[[#This Row],[Age]]&lt;76),"1","0")</f>
        <v>1</v>
      </c>
      <c r="N778">
        <f>1</f>
        <v>1</v>
      </c>
      <c r="O778">
        <f>IF(Table1[[#This Row],[Labdate]]="",0,IF(Table1[[#This Row],[Labvalue]]="",0,1))</f>
        <v>1</v>
      </c>
      <c r="P778">
        <f>IF(YEAR(Table1[[#This Row],[Labdate]]) = 2015,1,0)</f>
        <v>1</v>
      </c>
      <c r="Q778">
        <f>IF(SUM(Table1[[#This Row],[test completed]],Table1[[#This Row],[Year 2015]])=2,1,0)</f>
        <v>1</v>
      </c>
      <c r="R778">
        <f>IF(Table1[[#This Row],[Labvalue]]&lt;8,1,0)</f>
        <v>1</v>
      </c>
      <c r="S778">
        <f>IF(SUM(Table1[[#This Row],[Tested in 2015]],Table1[[#This Row],[Less than 8.0]])=2,1,0)</f>
        <v>1</v>
      </c>
    </row>
    <row r="779" spans="1:19" x14ac:dyDescent="0.2">
      <c r="A779">
        <v>1646</v>
      </c>
      <c r="B779" t="s">
        <v>3</v>
      </c>
      <c r="C779" s="2">
        <v>8911</v>
      </c>
      <c r="D779" s="3">
        <f t="shared" ca="1" si="12"/>
        <v>99</v>
      </c>
      <c r="E779">
        <v>4</v>
      </c>
      <c r="F779">
        <v>3</v>
      </c>
      <c r="G779">
        <v>1</v>
      </c>
      <c r="H779" t="s">
        <v>1</v>
      </c>
      <c r="I779" s="5">
        <v>250.73</v>
      </c>
      <c r="J779" t="s">
        <v>0</v>
      </c>
      <c r="K779" s="2">
        <v>42358</v>
      </c>
      <c r="L779" s="1">
        <v>6.7280359268188477</v>
      </c>
      <c r="M779" t="str">
        <f ca="1">IF(AND(Table1[[#This Row],[Age]]&gt;17,Table1[[#This Row],[Age]]&lt;76),"1","0")</f>
        <v>0</v>
      </c>
      <c r="N779">
        <f>1</f>
        <v>1</v>
      </c>
      <c r="O779">
        <f>IF(Table1[[#This Row],[Labdate]]="",0,IF(Table1[[#This Row],[Labvalue]]="",0,1))</f>
        <v>1</v>
      </c>
      <c r="P779">
        <f>IF(YEAR(Table1[[#This Row],[Labdate]]) = 2015,1,0)</f>
        <v>1</v>
      </c>
      <c r="Q779">
        <f>IF(SUM(Table1[[#This Row],[test completed]],Table1[[#This Row],[Year 2015]])=2,1,0)</f>
        <v>1</v>
      </c>
      <c r="R779">
        <f>IF(Table1[[#This Row],[Labvalue]]&lt;8,1,0)</f>
        <v>1</v>
      </c>
      <c r="S779">
        <f>IF(SUM(Table1[[#This Row],[Tested in 2015]],Table1[[#This Row],[Less than 8.0]])=2,1,0)</f>
        <v>1</v>
      </c>
    </row>
    <row r="780" spans="1:19" x14ac:dyDescent="0.2">
      <c r="A780">
        <v>1649</v>
      </c>
      <c r="B780" t="s">
        <v>3</v>
      </c>
      <c r="C780" s="2">
        <v>33192</v>
      </c>
      <c r="D780" s="3">
        <f t="shared" ca="1" si="12"/>
        <v>32</v>
      </c>
      <c r="E780">
        <v>4</v>
      </c>
      <c r="F780">
        <v>3</v>
      </c>
      <c r="G780">
        <v>1</v>
      </c>
      <c r="H780" t="s">
        <v>1</v>
      </c>
      <c r="I780" s="5">
        <v>250.02</v>
      </c>
      <c r="J780" t="s">
        <v>0</v>
      </c>
      <c r="K780" s="2">
        <v>42119</v>
      </c>
      <c r="L780" s="1">
        <v>8.371180534362793</v>
      </c>
      <c r="M780" t="str">
        <f ca="1">IF(AND(Table1[[#This Row],[Age]]&gt;17,Table1[[#This Row],[Age]]&lt;76),"1","0")</f>
        <v>1</v>
      </c>
      <c r="N780">
        <f>1</f>
        <v>1</v>
      </c>
      <c r="O780">
        <f>IF(Table1[[#This Row],[Labdate]]="",0,IF(Table1[[#This Row],[Labvalue]]="",0,1))</f>
        <v>1</v>
      </c>
      <c r="P780">
        <f>IF(YEAR(Table1[[#This Row],[Labdate]]) = 2015,1,0)</f>
        <v>1</v>
      </c>
      <c r="Q780">
        <f>IF(SUM(Table1[[#This Row],[test completed]],Table1[[#This Row],[Year 2015]])=2,1,0)</f>
        <v>1</v>
      </c>
      <c r="R780">
        <f>IF(Table1[[#This Row],[Labvalue]]&lt;8,1,0)</f>
        <v>0</v>
      </c>
      <c r="S780">
        <f>IF(SUM(Table1[[#This Row],[Tested in 2015]],Table1[[#This Row],[Less than 8.0]])=2,1,0)</f>
        <v>0</v>
      </c>
    </row>
    <row r="781" spans="1:19" x14ac:dyDescent="0.2">
      <c r="A781">
        <v>1654</v>
      </c>
      <c r="B781" t="s">
        <v>3</v>
      </c>
      <c r="C781" s="2">
        <v>10655</v>
      </c>
      <c r="D781" s="3">
        <f t="shared" ca="1" si="12"/>
        <v>94</v>
      </c>
      <c r="E781">
        <v>4</v>
      </c>
      <c r="F781">
        <v>3</v>
      </c>
      <c r="G781">
        <v>1</v>
      </c>
      <c r="H781" t="s">
        <v>1</v>
      </c>
      <c r="I781" s="5">
        <v>250.73</v>
      </c>
      <c r="J781" t="s">
        <v>0</v>
      </c>
      <c r="K781" s="2">
        <v>41807</v>
      </c>
      <c r="L781" s="1">
        <v>9.6322832107543945</v>
      </c>
      <c r="M781" t="str">
        <f ca="1">IF(AND(Table1[[#This Row],[Age]]&gt;17,Table1[[#This Row],[Age]]&lt;76),"1","0")</f>
        <v>0</v>
      </c>
      <c r="N781">
        <f>1</f>
        <v>1</v>
      </c>
      <c r="O781">
        <f>IF(Table1[[#This Row],[Labdate]]="",0,IF(Table1[[#This Row],[Labvalue]]="",0,1))</f>
        <v>1</v>
      </c>
      <c r="P781">
        <f>IF(YEAR(Table1[[#This Row],[Labdate]]) = 2015,1,0)</f>
        <v>0</v>
      </c>
      <c r="Q781">
        <f>IF(SUM(Table1[[#This Row],[test completed]],Table1[[#This Row],[Year 2015]])=2,1,0)</f>
        <v>0</v>
      </c>
      <c r="R781">
        <f>IF(Table1[[#This Row],[Labvalue]]&lt;8,1,0)</f>
        <v>0</v>
      </c>
      <c r="S781">
        <f>IF(SUM(Table1[[#This Row],[Tested in 2015]],Table1[[#This Row],[Less than 8.0]])=2,1,0)</f>
        <v>0</v>
      </c>
    </row>
    <row r="782" spans="1:19" x14ac:dyDescent="0.2">
      <c r="A782">
        <v>1662</v>
      </c>
      <c r="B782" t="s">
        <v>2</v>
      </c>
      <c r="C782" s="2">
        <v>28754</v>
      </c>
      <c r="D782" s="3">
        <f t="shared" ca="1" si="12"/>
        <v>44</v>
      </c>
      <c r="E782">
        <v>4</v>
      </c>
      <c r="F782">
        <v>3</v>
      </c>
      <c r="G782">
        <v>1</v>
      </c>
      <c r="H782" t="s">
        <v>1</v>
      </c>
      <c r="I782" s="5">
        <v>250.02</v>
      </c>
      <c r="J782" t="s">
        <v>0</v>
      </c>
      <c r="K782" s="2">
        <v>41830</v>
      </c>
      <c r="L782" s="1">
        <v>9.2466058731079102</v>
      </c>
      <c r="M782" t="str">
        <f ca="1">IF(AND(Table1[[#This Row],[Age]]&gt;17,Table1[[#This Row],[Age]]&lt;76),"1","0")</f>
        <v>1</v>
      </c>
      <c r="N782">
        <f>1</f>
        <v>1</v>
      </c>
      <c r="O782">
        <f>IF(Table1[[#This Row],[Labdate]]="",0,IF(Table1[[#This Row],[Labvalue]]="",0,1))</f>
        <v>1</v>
      </c>
      <c r="P782">
        <f>IF(YEAR(Table1[[#This Row],[Labdate]]) = 2015,1,0)</f>
        <v>0</v>
      </c>
      <c r="Q782">
        <f>IF(SUM(Table1[[#This Row],[test completed]],Table1[[#This Row],[Year 2015]])=2,1,0)</f>
        <v>0</v>
      </c>
      <c r="R782">
        <f>IF(Table1[[#This Row],[Labvalue]]&lt;8,1,0)</f>
        <v>0</v>
      </c>
      <c r="S782">
        <f>IF(SUM(Table1[[#This Row],[Tested in 2015]],Table1[[#This Row],[Less than 8.0]])=2,1,0)</f>
        <v>0</v>
      </c>
    </row>
    <row r="783" spans="1:19" x14ac:dyDescent="0.2">
      <c r="A783">
        <v>1671</v>
      </c>
      <c r="B783" t="s">
        <v>2</v>
      </c>
      <c r="C783" s="2">
        <v>20584</v>
      </c>
      <c r="D783" s="3">
        <f t="shared" ca="1" si="12"/>
        <v>67</v>
      </c>
      <c r="E783">
        <v>4</v>
      </c>
      <c r="F783">
        <v>3</v>
      </c>
      <c r="G783">
        <v>1</v>
      </c>
      <c r="H783" t="s">
        <v>1</v>
      </c>
      <c r="I783" s="5">
        <v>250.02</v>
      </c>
      <c r="J783" t="s">
        <v>0</v>
      </c>
      <c r="K783" s="2">
        <v>41895</v>
      </c>
      <c r="L783" s="1">
        <v>6.5868916511535645</v>
      </c>
      <c r="M783" t="str">
        <f ca="1">IF(AND(Table1[[#This Row],[Age]]&gt;17,Table1[[#This Row],[Age]]&lt;76),"1","0")</f>
        <v>1</v>
      </c>
      <c r="N783">
        <f>1</f>
        <v>1</v>
      </c>
      <c r="O783">
        <f>IF(Table1[[#This Row],[Labdate]]="",0,IF(Table1[[#This Row],[Labvalue]]="",0,1))</f>
        <v>1</v>
      </c>
      <c r="P783">
        <f>IF(YEAR(Table1[[#This Row],[Labdate]]) = 2015,1,0)</f>
        <v>0</v>
      </c>
      <c r="Q783">
        <f>IF(SUM(Table1[[#This Row],[test completed]],Table1[[#This Row],[Year 2015]])=2,1,0)</f>
        <v>0</v>
      </c>
      <c r="R783">
        <f>IF(Table1[[#This Row],[Labvalue]]&lt;8,1,0)</f>
        <v>1</v>
      </c>
      <c r="S783">
        <f>IF(SUM(Table1[[#This Row],[Tested in 2015]],Table1[[#This Row],[Less than 8.0]])=2,1,0)</f>
        <v>0</v>
      </c>
    </row>
    <row r="784" spans="1:19" x14ac:dyDescent="0.2">
      <c r="A784">
        <v>1682</v>
      </c>
      <c r="B784" t="s">
        <v>2</v>
      </c>
      <c r="C784" s="2">
        <v>40021</v>
      </c>
      <c r="D784" s="3">
        <f t="shared" ca="1" si="12"/>
        <v>13</v>
      </c>
      <c r="E784">
        <v>4</v>
      </c>
      <c r="F784">
        <v>3</v>
      </c>
      <c r="G784">
        <v>1</v>
      </c>
      <c r="H784" t="s">
        <v>1</v>
      </c>
      <c r="I784" s="5">
        <v>250.02</v>
      </c>
      <c r="J784" t="s">
        <v>0</v>
      </c>
      <c r="K784" s="2">
        <v>42163</v>
      </c>
      <c r="L784" s="1">
        <v>7.3209872245788574</v>
      </c>
      <c r="M784" t="str">
        <f ca="1">IF(AND(Table1[[#This Row],[Age]]&gt;17,Table1[[#This Row],[Age]]&lt;76),"1","0")</f>
        <v>0</v>
      </c>
      <c r="N784">
        <f>1</f>
        <v>1</v>
      </c>
      <c r="O784">
        <f>IF(Table1[[#This Row],[Labdate]]="",0,IF(Table1[[#This Row],[Labvalue]]="",0,1))</f>
        <v>1</v>
      </c>
      <c r="P784">
        <f>IF(YEAR(Table1[[#This Row],[Labdate]]) = 2015,1,0)</f>
        <v>1</v>
      </c>
      <c r="Q784">
        <f>IF(SUM(Table1[[#This Row],[test completed]],Table1[[#This Row],[Year 2015]])=2,1,0)</f>
        <v>1</v>
      </c>
      <c r="R784">
        <f>IF(Table1[[#This Row],[Labvalue]]&lt;8,1,0)</f>
        <v>1</v>
      </c>
      <c r="S784">
        <f>IF(SUM(Table1[[#This Row],[Tested in 2015]],Table1[[#This Row],[Less than 8.0]])=2,1,0)</f>
        <v>1</v>
      </c>
    </row>
    <row r="785" spans="1:19" x14ac:dyDescent="0.2">
      <c r="A785">
        <v>1698</v>
      </c>
      <c r="B785" t="s">
        <v>3</v>
      </c>
      <c r="C785" s="2">
        <v>39294</v>
      </c>
      <c r="D785" s="3">
        <f t="shared" ca="1" si="12"/>
        <v>15</v>
      </c>
      <c r="E785">
        <v>4</v>
      </c>
      <c r="F785">
        <v>3</v>
      </c>
      <c r="G785">
        <v>1</v>
      </c>
      <c r="H785" t="s">
        <v>1</v>
      </c>
      <c r="I785" s="5">
        <v>250.02</v>
      </c>
      <c r="J785" t="s">
        <v>0</v>
      </c>
      <c r="K785" s="2">
        <v>42228</v>
      </c>
      <c r="L785" s="1">
        <v>8.6434898376464844</v>
      </c>
      <c r="M785" t="str">
        <f ca="1">IF(AND(Table1[[#This Row],[Age]]&gt;17,Table1[[#This Row],[Age]]&lt;76),"1","0")</f>
        <v>0</v>
      </c>
      <c r="N785">
        <f>1</f>
        <v>1</v>
      </c>
      <c r="O785">
        <f>IF(Table1[[#This Row],[Labdate]]="",0,IF(Table1[[#This Row],[Labvalue]]="",0,1))</f>
        <v>1</v>
      </c>
      <c r="P785">
        <f>IF(YEAR(Table1[[#This Row],[Labdate]]) = 2015,1,0)</f>
        <v>1</v>
      </c>
      <c r="Q785">
        <f>IF(SUM(Table1[[#This Row],[test completed]],Table1[[#This Row],[Year 2015]])=2,1,0)</f>
        <v>1</v>
      </c>
      <c r="R785">
        <f>IF(Table1[[#This Row],[Labvalue]]&lt;8,1,0)</f>
        <v>0</v>
      </c>
      <c r="S785">
        <f>IF(SUM(Table1[[#This Row],[Tested in 2015]],Table1[[#This Row],[Less than 8.0]])=2,1,0)</f>
        <v>0</v>
      </c>
    </row>
    <row r="786" spans="1:19" x14ac:dyDescent="0.2">
      <c r="A786">
        <v>1705</v>
      </c>
      <c r="B786" t="s">
        <v>2</v>
      </c>
      <c r="C786" s="2">
        <v>16797</v>
      </c>
      <c r="D786" s="3">
        <f t="shared" ca="1" si="12"/>
        <v>77</v>
      </c>
      <c r="E786">
        <v>4</v>
      </c>
      <c r="F786">
        <v>3</v>
      </c>
      <c r="G786">
        <v>1</v>
      </c>
      <c r="H786" t="s">
        <v>1</v>
      </c>
      <c r="I786" s="5">
        <v>250.02</v>
      </c>
      <c r="J786" t="s">
        <v>0</v>
      </c>
      <c r="K786" s="2">
        <v>42317</v>
      </c>
      <c r="L786" s="1">
        <v>8.6972370147705078</v>
      </c>
      <c r="M786" t="str">
        <f ca="1">IF(AND(Table1[[#This Row],[Age]]&gt;17,Table1[[#This Row],[Age]]&lt;76),"1","0")</f>
        <v>0</v>
      </c>
      <c r="N786">
        <f>1</f>
        <v>1</v>
      </c>
      <c r="O786">
        <f>IF(Table1[[#This Row],[Labdate]]="",0,IF(Table1[[#This Row],[Labvalue]]="",0,1))</f>
        <v>1</v>
      </c>
      <c r="P786">
        <f>IF(YEAR(Table1[[#This Row],[Labdate]]) = 2015,1,0)</f>
        <v>1</v>
      </c>
      <c r="Q786">
        <f>IF(SUM(Table1[[#This Row],[test completed]],Table1[[#This Row],[Year 2015]])=2,1,0)</f>
        <v>1</v>
      </c>
      <c r="R786">
        <f>IF(Table1[[#This Row],[Labvalue]]&lt;8,1,0)</f>
        <v>0</v>
      </c>
      <c r="S786">
        <f>IF(SUM(Table1[[#This Row],[Tested in 2015]],Table1[[#This Row],[Less than 8.0]])=2,1,0)</f>
        <v>0</v>
      </c>
    </row>
    <row r="787" spans="1:19" x14ac:dyDescent="0.2">
      <c r="A787">
        <v>1709</v>
      </c>
      <c r="B787" t="s">
        <v>2</v>
      </c>
      <c r="C787" s="2">
        <v>19770</v>
      </c>
      <c r="D787" s="3">
        <f t="shared" ca="1" si="12"/>
        <v>69</v>
      </c>
      <c r="E787">
        <v>4</v>
      </c>
      <c r="F787">
        <v>3</v>
      </c>
      <c r="G787">
        <v>1</v>
      </c>
      <c r="H787" t="s">
        <v>1</v>
      </c>
      <c r="I787" s="5">
        <v>250.02</v>
      </c>
      <c r="J787" t="s">
        <v>0</v>
      </c>
      <c r="K787" s="2">
        <v>42116</v>
      </c>
      <c r="L787" s="1">
        <v>8.8730049133300781</v>
      </c>
      <c r="M787" t="str">
        <f ca="1">IF(AND(Table1[[#This Row],[Age]]&gt;17,Table1[[#This Row],[Age]]&lt;76),"1","0")</f>
        <v>1</v>
      </c>
      <c r="N787">
        <f>1</f>
        <v>1</v>
      </c>
      <c r="O787">
        <f>IF(Table1[[#This Row],[Labdate]]="",0,IF(Table1[[#This Row],[Labvalue]]="",0,1))</f>
        <v>1</v>
      </c>
      <c r="P787">
        <f>IF(YEAR(Table1[[#This Row],[Labdate]]) = 2015,1,0)</f>
        <v>1</v>
      </c>
      <c r="Q787">
        <f>IF(SUM(Table1[[#This Row],[test completed]],Table1[[#This Row],[Year 2015]])=2,1,0)</f>
        <v>1</v>
      </c>
      <c r="R787">
        <f>IF(Table1[[#This Row],[Labvalue]]&lt;8,1,0)</f>
        <v>0</v>
      </c>
      <c r="S787">
        <f>IF(SUM(Table1[[#This Row],[Tested in 2015]],Table1[[#This Row],[Less than 8.0]])=2,1,0)</f>
        <v>0</v>
      </c>
    </row>
    <row r="788" spans="1:19" x14ac:dyDescent="0.2">
      <c r="A788">
        <v>1714</v>
      </c>
      <c r="B788" t="s">
        <v>2</v>
      </c>
      <c r="C788" s="2">
        <v>38968</v>
      </c>
      <c r="D788" s="3">
        <f t="shared" ca="1" si="12"/>
        <v>16</v>
      </c>
      <c r="E788">
        <v>4</v>
      </c>
      <c r="F788">
        <v>3</v>
      </c>
      <c r="G788">
        <v>4</v>
      </c>
      <c r="H788" t="s">
        <v>5</v>
      </c>
      <c r="I788" s="5">
        <v>250.02</v>
      </c>
      <c r="J788" t="s">
        <v>0</v>
      </c>
      <c r="K788" s="2">
        <v>41744</v>
      </c>
      <c r="L788" s="1">
        <v>8.1554298400878906</v>
      </c>
      <c r="M788" t="str">
        <f ca="1">IF(AND(Table1[[#This Row],[Age]]&gt;17,Table1[[#This Row],[Age]]&lt;76),"1","0")</f>
        <v>0</v>
      </c>
      <c r="N788">
        <f>1</f>
        <v>1</v>
      </c>
      <c r="O788">
        <f>IF(Table1[[#This Row],[Labdate]]="",0,IF(Table1[[#This Row],[Labvalue]]="",0,1))</f>
        <v>1</v>
      </c>
      <c r="P788">
        <f>IF(YEAR(Table1[[#This Row],[Labdate]]) = 2015,1,0)</f>
        <v>0</v>
      </c>
      <c r="Q788">
        <f>IF(SUM(Table1[[#This Row],[test completed]],Table1[[#This Row],[Year 2015]])=2,1,0)</f>
        <v>0</v>
      </c>
      <c r="R788">
        <f>IF(Table1[[#This Row],[Labvalue]]&lt;8,1,0)</f>
        <v>0</v>
      </c>
      <c r="S788">
        <f>IF(SUM(Table1[[#This Row],[Tested in 2015]],Table1[[#This Row],[Less than 8.0]])=2,1,0)</f>
        <v>0</v>
      </c>
    </row>
    <row r="789" spans="1:19" x14ac:dyDescent="0.2">
      <c r="A789">
        <v>1730</v>
      </c>
      <c r="B789" t="s">
        <v>3</v>
      </c>
      <c r="C789" s="2">
        <v>31217</v>
      </c>
      <c r="D789" s="3">
        <f t="shared" ca="1" si="12"/>
        <v>37</v>
      </c>
      <c r="E789">
        <v>4</v>
      </c>
      <c r="F789">
        <v>3</v>
      </c>
      <c r="G789">
        <v>1</v>
      </c>
      <c r="H789" t="s">
        <v>1</v>
      </c>
      <c r="I789" s="5">
        <v>250.4</v>
      </c>
      <c r="J789" t="s">
        <v>0</v>
      </c>
      <c r="K789" s="2">
        <v>42207</v>
      </c>
      <c r="L789" s="1">
        <v>9.1856193542480469</v>
      </c>
      <c r="M789" t="str">
        <f ca="1">IF(AND(Table1[[#This Row],[Age]]&gt;17,Table1[[#This Row],[Age]]&lt;76),"1","0")</f>
        <v>1</v>
      </c>
      <c r="N789">
        <f>1</f>
        <v>1</v>
      </c>
      <c r="O789">
        <f>IF(Table1[[#This Row],[Labdate]]="",0,IF(Table1[[#This Row],[Labvalue]]="",0,1))</f>
        <v>1</v>
      </c>
      <c r="P789">
        <f>IF(YEAR(Table1[[#This Row],[Labdate]]) = 2015,1,0)</f>
        <v>1</v>
      </c>
      <c r="Q789">
        <f>IF(SUM(Table1[[#This Row],[test completed]],Table1[[#This Row],[Year 2015]])=2,1,0)</f>
        <v>1</v>
      </c>
      <c r="R789">
        <f>IF(Table1[[#This Row],[Labvalue]]&lt;8,1,0)</f>
        <v>0</v>
      </c>
      <c r="S789">
        <f>IF(SUM(Table1[[#This Row],[Tested in 2015]],Table1[[#This Row],[Less than 8.0]])=2,1,0)</f>
        <v>0</v>
      </c>
    </row>
    <row r="790" spans="1:19" x14ac:dyDescent="0.2">
      <c r="A790">
        <v>1749</v>
      </c>
      <c r="B790" t="s">
        <v>2</v>
      </c>
      <c r="C790" s="2">
        <v>13164</v>
      </c>
      <c r="D790" s="3">
        <f t="shared" ca="1" si="12"/>
        <v>87</v>
      </c>
      <c r="E790">
        <v>4</v>
      </c>
      <c r="F790">
        <v>3</v>
      </c>
      <c r="G790">
        <v>1</v>
      </c>
      <c r="H790" t="s">
        <v>1</v>
      </c>
      <c r="I790" s="5">
        <v>250.02</v>
      </c>
      <c r="J790" t="s">
        <v>0</v>
      </c>
      <c r="K790" s="2">
        <v>41835</v>
      </c>
      <c r="L790" s="1">
        <v>7.6554608345031738</v>
      </c>
      <c r="M790" t="str">
        <f ca="1">IF(AND(Table1[[#This Row],[Age]]&gt;17,Table1[[#This Row],[Age]]&lt;76),"1","0")</f>
        <v>0</v>
      </c>
      <c r="N790">
        <f>1</f>
        <v>1</v>
      </c>
      <c r="O790">
        <f>IF(Table1[[#This Row],[Labdate]]="",0,IF(Table1[[#This Row],[Labvalue]]="",0,1))</f>
        <v>1</v>
      </c>
      <c r="P790">
        <f>IF(YEAR(Table1[[#This Row],[Labdate]]) = 2015,1,0)</f>
        <v>0</v>
      </c>
      <c r="Q790">
        <f>IF(SUM(Table1[[#This Row],[test completed]],Table1[[#This Row],[Year 2015]])=2,1,0)</f>
        <v>0</v>
      </c>
      <c r="R790">
        <f>IF(Table1[[#This Row],[Labvalue]]&lt;8,1,0)</f>
        <v>1</v>
      </c>
      <c r="S790">
        <f>IF(SUM(Table1[[#This Row],[Tested in 2015]],Table1[[#This Row],[Less than 8.0]])=2,1,0)</f>
        <v>0</v>
      </c>
    </row>
    <row r="791" spans="1:19" x14ac:dyDescent="0.2">
      <c r="A791">
        <v>1752</v>
      </c>
      <c r="B791" t="s">
        <v>2</v>
      </c>
      <c r="C791" s="2">
        <v>26551</v>
      </c>
      <c r="D791" s="3">
        <f t="shared" ca="1" si="12"/>
        <v>50</v>
      </c>
      <c r="E791">
        <v>4</v>
      </c>
      <c r="F791">
        <v>3</v>
      </c>
      <c r="G791">
        <v>1</v>
      </c>
      <c r="H791" t="s">
        <v>1</v>
      </c>
      <c r="I791" s="5">
        <v>250.02</v>
      </c>
      <c r="J791" t="s">
        <v>0</v>
      </c>
      <c r="K791" s="2">
        <v>42290</v>
      </c>
      <c r="L791" s="1">
        <v>9.860163688659668</v>
      </c>
      <c r="M791" t="str">
        <f ca="1">IF(AND(Table1[[#This Row],[Age]]&gt;17,Table1[[#This Row],[Age]]&lt;76),"1","0")</f>
        <v>1</v>
      </c>
      <c r="N791">
        <f>1</f>
        <v>1</v>
      </c>
      <c r="O791">
        <f>IF(Table1[[#This Row],[Labdate]]="",0,IF(Table1[[#This Row],[Labvalue]]="",0,1))</f>
        <v>1</v>
      </c>
      <c r="P791">
        <f>IF(YEAR(Table1[[#This Row],[Labdate]]) = 2015,1,0)</f>
        <v>1</v>
      </c>
      <c r="Q791">
        <f>IF(SUM(Table1[[#This Row],[test completed]],Table1[[#This Row],[Year 2015]])=2,1,0)</f>
        <v>1</v>
      </c>
      <c r="R791">
        <f>IF(Table1[[#This Row],[Labvalue]]&lt;8,1,0)</f>
        <v>0</v>
      </c>
      <c r="S791">
        <f>IF(SUM(Table1[[#This Row],[Tested in 2015]],Table1[[#This Row],[Less than 8.0]])=2,1,0)</f>
        <v>0</v>
      </c>
    </row>
    <row r="792" spans="1:19" x14ac:dyDescent="0.2">
      <c r="A792">
        <v>1754</v>
      </c>
      <c r="B792" t="s">
        <v>2</v>
      </c>
      <c r="C792" s="2">
        <v>16482</v>
      </c>
      <c r="D792" s="3">
        <f t="shared" ca="1" si="12"/>
        <v>78</v>
      </c>
      <c r="E792">
        <v>4</v>
      </c>
      <c r="F792">
        <v>3</v>
      </c>
      <c r="G792">
        <v>1</v>
      </c>
      <c r="H792" t="s">
        <v>1</v>
      </c>
      <c r="I792" s="5">
        <v>250.02</v>
      </c>
      <c r="J792" t="s">
        <v>0</v>
      </c>
      <c r="K792" s="2">
        <v>42202</v>
      </c>
      <c r="L792" s="1">
        <v>7.2412104606628418</v>
      </c>
      <c r="M792" t="str">
        <f ca="1">IF(AND(Table1[[#This Row],[Age]]&gt;17,Table1[[#This Row],[Age]]&lt;76),"1","0")</f>
        <v>0</v>
      </c>
      <c r="N792">
        <f>1</f>
        <v>1</v>
      </c>
      <c r="O792">
        <f>IF(Table1[[#This Row],[Labdate]]="",0,IF(Table1[[#This Row],[Labvalue]]="",0,1))</f>
        <v>1</v>
      </c>
      <c r="P792">
        <f>IF(YEAR(Table1[[#This Row],[Labdate]]) = 2015,1,0)</f>
        <v>1</v>
      </c>
      <c r="Q792">
        <f>IF(SUM(Table1[[#This Row],[test completed]],Table1[[#This Row],[Year 2015]])=2,1,0)</f>
        <v>1</v>
      </c>
      <c r="R792">
        <f>IF(Table1[[#This Row],[Labvalue]]&lt;8,1,0)</f>
        <v>1</v>
      </c>
      <c r="S792">
        <f>IF(SUM(Table1[[#This Row],[Tested in 2015]],Table1[[#This Row],[Less than 8.0]])=2,1,0)</f>
        <v>1</v>
      </c>
    </row>
    <row r="793" spans="1:19" x14ac:dyDescent="0.2">
      <c r="A793">
        <v>1762</v>
      </c>
      <c r="B793" t="s">
        <v>3</v>
      </c>
      <c r="C793" s="2">
        <v>12593</v>
      </c>
      <c r="D793" s="3">
        <f t="shared" ca="1" si="12"/>
        <v>89</v>
      </c>
      <c r="E793">
        <v>4</v>
      </c>
      <c r="F793">
        <v>3</v>
      </c>
      <c r="G793">
        <v>1</v>
      </c>
      <c r="H793" t="s">
        <v>1</v>
      </c>
      <c r="I793" s="5">
        <v>250.02</v>
      </c>
      <c r="J793" t="s">
        <v>0</v>
      </c>
      <c r="K793" s="2">
        <v>42158</v>
      </c>
      <c r="L793" s="1">
        <v>7.7896966934204102</v>
      </c>
      <c r="M793" t="str">
        <f ca="1">IF(AND(Table1[[#This Row],[Age]]&gt;17,Table1[[#This Row],[Age]]&lt;76),"1","0")</f>
        <v>0</v>
      </c>
      <c r="N793">
        <f>1</f>
        <v>1</v>
      </c>
      <c r="O793">
        <f>IF(Table1[[#This Row],[Labdate]]="",0,IF(Table1[[#This Row],[Labvalue]]="",0,1))</f>
        <v>1</v>
      </c>
      <c r="P793">
        <f>IF(YEAR(Table1[[#This Row],[Labdate]]) = 2015,1,0)</f>
        <v>1</v>
      </c>
      <c r="Q793">
        <f>IF(SUM(Table1[[#This Row],[test completed]],Table1[[#This Row],[Year 2015]])=2,1,0)</f>
        <v>1</v>
      </c>
      <c r="R793">
        <f>IF(Table1[[#This Row],[Labvalue]]&lt;8,1,0)</f>
        <v>1</v>
      </c>
      <c r="S793">
        <f>IF(SUM(Table1[[#This Row],[Tested in 2015]],Table1[[#This Row],[Less than 8.0]])=2,1,0)</f>
        <v>1</v>
      </c>
    </row>
    <row r="794" spans="1:19" x14ac:dyDescent="0.2">
      <c r="A794">
        <v>1763</v>
      </c>
      <c r="B794" t="s">
        <v>3</v>
      </c>
      <c r="C794" s="2">
        <v>18992</v>
      </c>
      <c r="D794" s="3">
        <f t="shared" ca="1" si="12"/>
        <v>71</v>
      </c>
      <c r="E794">
        <v>4</v>
      </c>
      <c r="F794">
        <v>3</v>
      </c>
      <c r="G794">
        <v>3</v>
      </c>
      <c r="H794" t="s">
        <v>4</v>
      </c>
      <c r="I794" s="5">
        <v>250.02</v>
      </c>
      <c r="J794" t="s">
        <v>0</v>
      </c>
      <c r="K794" s="2">
        <v>41799</v>
      </c>
      <c r="L794" s="1">
        <v>7.0679035186767578</v>
      </c>
      <c r="M794" t="str">
        <f ca="1">IF(AND(Table1[[#This Row],[Age]]&gt;17,Table1[[#This Row],[Age]]&lt;76),"1","0")</f>
        <v>1</v>
      </c>
      <c r="N794">
        <f>1</f>
        <v>1</v>
      </c>
      <c r="O794">
        <f>IF(Table1[[#This Row],[Labdate]]="",0,IF(Table1[[#This Row],[Labvalue]]="",0,1))</f>
        <v>1</v>
      </c>
      <c r="P794">
        <f>IF(YEAR(Table1[[#This Row],[Labdate]]) = 2015,1,0)</f>
        <v>0</v>
      </c>
      <c r="Q794">
        <f>IF(SUM(Table1[[#This Row],[test completed]],Table1[[#This Row],[Year 2015]])=2,1,0)</f>
        <v>0</v>
      </c>
      <c r="R794">
        <f>IF(Table1[[#This Row],[Labvalue]]&lt;8,1,0)</f>
        <v>1</v>
      </c>
      <c r="S794">
        <f>IF(SUM(Table1[[#This Row],[Tested in 2015]],Table1[[#This Row],[Less than 8.0]])=2,1,0)</f>
        <v>0</v>
      </c>
    </row>
    <row r="795" spans="1:19" x14ac:dyDescent="0.2">
      <c r="A795">
        <v>1777</v>
      </c>
      <c r="B795" t="s">
        <v>3</v>
      </c>
      <c r="C795" s="2">
        <v>13060</v>
      </c>
      <c r="D795" s="3">
        <f t="shared" ca="1" si="12"/>
        <v>87</v>
      </c>
      <c r="E795">
        <v>4</v>
      </c>
      <c r="F795">
        <v>3</v>
      </c>
      <c r="G795">
        <v>1</v>
      </c>
      <c r="H795" t="s">
        <v>1</v>
      </c>
      <c r="I795" s="5">
        <v>250.02</v>
      </c>
      <c r="J795" t="s">
        <v>0</v>
      </c>
      <c r="K795" s="2">
        <v>42344</v>
      </c>
      <c r="L795" s="1">
        <v>8.696141242980957</v>
      </c>
      <c r="M795" t="str">
        <f ca="1">IF(AND(Table1[[#This Row],[Age]]&gt;17,Table1[[#This Row],[Age]]&lt;76),"1","0")</f>
        <v>0</v>
      </c>
      <c r="N795">
        <f>1</f>
        <v>1</v>
      </c>
      <c r="O795">
        <f>IF(Table1[[#This Row],[Labdate]]="",0,IF(Table1[[#This Row],[Labvalue]]="",0,1))</f>
        <v>1</v>
      </c>
      <c r="P795">
        <f>IF(YEAR(Table1[[#This Row],[Labdate]]) = 2015,1,0)</f>
        <v>1</v>
      </c>
      <c r="Q795">
        <f>IF(SUM(Table1[[#This Row],[test completed]],Table1[[#This Row],[Year 2015]])=2,1,0)</f>
        <v>1</v>
      </c>
      <c r="R795">
        <f>IF(Table1[[#This Row],[Labvalue]]&lt;8,1,0)</f>
        <v>0</v>
      </c>
      <c r="S795">
        <f>IF(SUM(Table1[[#This Row],[Tested in 2015]],Table1[[#This Row],[Less than 8.0]])=2,1,0)</f>
        <v>0</v>
      </c>
    </row>
    <row r="796" spans="1:19" x14ac:dyDescent="0.2">
      <c r="A796">
        <v>1780</v>
      </c>
      <c r="B796" t="s">
        <v>2</v>
      </c>
      <c r="C796" s="2">
        <v>28442</v>
      </c>
      <c r="D796" s="3">
        <f t="shared" ca="1" si="12"/>
        <v>45</v>
      </c>
      <c r="E796">
        <v>4</v>
      </c>
      <c r="F796">
        <v>3</v>
      </c>
      <c r="G796">
        <v>1</v>
      </c>
      <c r="H796" t="s">
        <v>1</v>
      </c>
      <c r="I796" s="5">
        <v>250.02</v>
      </c>
      <c r="J796" t="s">
        <v>0</v>
      </c>
      <c r="K796" s="2">
        <v>41894</v>
      </c>
      <c r="L796" s="1">
        <v>7.2262306213378906</v>
      </c>
      <c r="M796" t="str">
        <f ca="1">IF(AND(Table1[[#This Row],[Age]]&gt;17,Table1[[#This Row],[Age]]&lt;76),"1","0")</f>
        <v>1</v>
      </c>
      <c r="N796">
        <f>1</f>
        <v>1</v>
      </c>
      <c r="O796">
        <f>IF(Table1[[#This Row],[Labdate]]="",0,IF(Table1[[#This Row],[Labvalue]]="",0,1))</f>
        <v>1</v>
      </c>
      <c r="P796">
        <f>IF(YEAR(Table1[[#This Row],[Labdate]]) = 2015,1,0)</f>
        <v>0</v>
      </c>
      <c r="Q796">
        <f>IF(SUM(Table1[[#This Row],[test completed]],Table1[[#This Row],[Year 2015]])=2,1,0)</f>
        <v>0</v>
      </c>
      <c r="R796">
        <f>IF(Table1[[#This Row],[Labvalue]]&lt;8,1,0)</f>
        <v>1</v>
      </c>
      <c r="S796">
        <f>IF(SUM(Table1[[#This Row],[Tested in 2015]],Table1[[#This Row],[Less than 8.0]])=2,1,0)</f>
        <v>0</v>
      </c>
    </row>
    <row r="797" spans="1:19" x14ac:dyDescent="0.2">
      <c r="A797">
        <v>1782</v>
      </c>
      <c r="B797" t="s">
        <v>2</v>
      </c>
      <c r="C797" s="2">
        <v>14582</v>
      </c>
      <c r="D797" s="3">
        <f t="shared" ca="1" si="12"/>
        <v>83</v>
      </c>
      <c r="E797">
        <v>4</v>
      </c>
      <c r="F797">
        <v>3</v>
      </c>
      <c r="G797">
        <v>1</v>
      </c>
      <c r="H797" t="s">
        <v>1</v>
      </c>
      <c r="I797" s="5">
        <v>250.91</v>
      </c>
      <c r="J797" t="s">
        <v>0</v>
      </c>
      <c r="K797" s="2">
        <v>42116</v>
      </c>
      <c r="L797" s="1">
        <v>5.7</v>
      </c>
      <c r="M797" t="str">
        <f ca="1">IF(AND(Table1[[#This Row],[Age]]&gt;17,Table1[[#This Row],[Age]]&lt;76),"1","0")</f>
        <v>0</v>
      </c>
      <c r="N797">
        <f>1</f>
        <v>1</v>
      </c>
      <c r="O797">
        <f>IF(Table1[[#This Row],[Labdate]]="",0,IF(Table1[[#This Row],[Labvalue]]="",0,1))</f>
        <v>1</v>
      </c>
      <c r="P797">
        <f>IF(YEAR(Table1[[#This Row],[Labdate]]) = 2015,1,0)</f>
        <v>1</v>
      </c>
      <c r="Q797">
        <f>IF(SUM(Table1[[#This Row],[test completed]],Table1[[#This Row],[Year 2015]])=2,1,0)</f>
        <v>1</v>
      </c>
      <c r="R797">
        <f>IF(Table1[[#This Row],[Labvalue]]&lt;8,1,0)</f>
        <v>1</v>
      </c>
      <c r="S797">
        <f>IF(SUM(Table1[[#This Row],[Tested in 2015]],Table1[[#This Row],[Less than 8.0]])=2,1,0)</f>
        <v>1</v>
      </c>
    </row>
    <row r="798" spans="1:19" x14ac:dyDescent="0.2">
      <c r="A798">
        <v>1785</v>
      </c>
      <c r="B798" t="s">
        <v>2</v>
      </c>
      <c r="C798" s="2">
        <v>29216</v>
      </c>
      <c r="D798" s="3">
        <f t="shared" ca="1" si="12"/>
        <v>43</v>
      </c>
      <c r="E798">
        <v>4</v>
      </c>
      <c r="F798">
        <v>3</v>
      </c>
      <c r="G798">
        <v>1</v>
      </c>
      <c r="H798" t="s">
        <v>1</v>
      </c>
      <c r="I798" s="5">
        <v>250.02</v>
      </c>
      <c r="J798" t="s">
        <v>0</v>
      </c>
      <c r="K798" s="2">
        <v>41797</v>
      </c>
      <c r="L798" s="1">
        <v>8.9961986541748047</v>
      </c>
      <c r="M798" t="str">
        <f ca="1">IF(AND(Table1[[#This Row],[Age]]&gt;17,Table1[[#This Row],[Age]]&lt;76),"1","0")</f>
        <v>1</v>
      </c>
      <c r="N798">
        <f>1</f>
        <v>1</v>
      </c>
      <c r="O798">
        <f>IF(Table1[[#This Row],[Labdate]]="",0,IF(Table1[[#This Row],[Labvalue]]="",0,1))</f>
        <v>1</v>
      </c>
      <c r="P798">
        <f>IF(YEAR(Table1[[#This Row],[Labdate]]) = 2015,1,0)</f>
        <v>0</v>
      </c>
      <c r="Q798">
        <f>IF(SUM(Table1[[#This Row],[test completed]],Table1[[#This Row],[Year 2015]])=2,1,0)</f>
        <v>0</v>
      </c>
      <c r="R798">
        <f>IF(Table1[[#This Row],[Labvalue]]&lt;8,1,0)</f>
        <v>0</v>
      </c>
      <c r="S798">
        <f>IF(SUM(Table1[[#This Row],[Tested in 2015]],Table1[[#This Row],[Less than 8.0]])=2,1,0)</f>
        <v>0</v>
      </c>
    </row>
    <row r="799" spans="1:19" x14ac:dyDescent="0.2">
      <c r="A799">
        <v>1804</v>
      </c>
      <c r="B799" t="s">
        <v>3</v>
      </c>
      <c r="C799" s="2">
        <v>32009</v>
      </c>
      <c r="D799" s="3">
        <f t="shared" ca="1" si="12"/>
        <v>35</v>
      </c>
      <c r="E799">
        <v>4</v>
      </c>
      <c r="F799">
        <v>3</v>
      </c>
      <c r="G799">
        <v>1</v>
      </c>
      <c r="H799" t="s">
        <v>1</v>
      </c>
      <c r="I799" s="5">
        <v>250.4</v>
      </c>
      <c r="J799" t="s">
        <v>0</v>
      </c>
      <c r="K799" s="2">
        <v>42057</v>
      </c>
      <c r="L799" s="1">
        <v>9.5373744964599609</v>
      </c>
      <c r="M799" t="str">
        <f ca="1">IF(AND(Table1[[#This Row],[Age]]&gt;17,Table1[[#This Row],[Age]]&lt;76),"1","0")</f>
        <v>1</v>
      </c>
      <c r="N799">
        <f>1</f>
        <v>1</v>
      </c>
      <c r="O799">
        <f>IF(Table1[[#This Row],[Labdate]]="",0,IF(Table1[[#This Row],[Labvalue]]="",0,1))</f>
        <v>1</v>
      </c>
      <c r="P799">
        <f>IF(YEAR(Table1[[#This Row],[Labdate]]) = 2015,1,0)</f>
        <v>1</v>
      </c>
      <c r="Q799">
        <f>IF(SUM(Table1[[#This Row],[test completed]],Table1[[#This Row],[Year 2015]])=2,1,0)</f>
        <v>1</v>
      </c>
      <c r="R799">
        <f>IF(Table1[[#This Row],[Labvalue]]&lt;8,1,0)</f>
        <v>0</v>
      </c>
      <c r="S799">
        <f>IF(SUM(Table1[[#This Row],[Tested in 2015]],Table1[[#This Row],[Less than 8.0]])=2,1,0)</f>
        <v>0</v>
      </c>
    </row>
    <row r="800" spans="1:19" x14ac:dyDescent="0.2">
      <c r="A800">
        <v>1827</v>
      </c>
      <c r="B800" t="s">
        <v>3</v>
      </c>
      <c r="C800" s="2">
        <v>29541</v>
      </c>
      <c r="D800" s="3">
        <f t="shared" ca="1" si="12"/>
        <v>42</v>
      </c>
      <c r="E800">
        <v>4</v>
      </c>
      <c r="F800">
        <v>3</v>
      </c>
      <c r="G800">
        <v>1</v>
      </c>
      <c r="H800" t="s">
        <v>1</v>
      </c>
      <c r="I800" s="5">
        <v>250.02</v>
      </c>
      <c r="J800" t="s">
        <v>0</v>
      </c>
      <c r="K800" s="2">
        <v>41800</v>
      </c>
      <c r="L800" s="1">
        <v>5.9504880905151367</v>
      </c>
      <c r="M800" t="str">
        <f ca="1">IF(AND(Table1[[#This Row],[Age]]&gt;17,Table1[[#This Row],[Age]]&lt;76),"1","0")</f>
        <v>1</v>
      </c>
      <c r="N800">
        <f>1</f>
        <v>1</v>
      </c>
      <c r="O800">
        <f>IF(Table1[[#This Row],[Labdate]]="",0,IF(Table1[[#This Row],[Labvalue]]="",0,1))</f>
        <v>1</v>
      </c>
      <c r="P800">
        <f>IF(YEAR(Table1[[#This Row],[Labdate]]) = 2015,1,0)</f>
        <v>0</v>
      </c>
      <c r="Q800">
        <f>IF(SUM(Table1[[#This Row],[test completed]],Table1[[#This Row],[Year 2015]])=2,1,0)</f>
        <v>0</v>
      </c>
      <c r="R800">
        <f>IF(Table1[[#This Row],[Labvalue]]&lt;8,1,0)</f>
        <v>1</v>
      </c>
      <c r="S800">
        <f>IF(SUM(Table1[[#This Row],[Tested in 2015]],Table1[[#This Row],[Less than 8.0]])=2,1,0)</f>
        <v>0</v>
      </c>
    </row>
    <row r="801" spans="1:19" x14ac:dyDescent="0.2">
      <c r="A801">
        <v>1835</v>
      </c>
      <c r="B801" t="s">
        <v>3</v>
      </c>
      <c r="C801" s="2">
        <v>27132</v>
      </c>
      <c r="D801" s="3">
        <f t="shared" ca="1" si="12"/>
        <v>49</v>
      </c>
      <c r="E801">
        <v>4</v>
      </c>
      <c r="F801">
        <v>3</v>
      </c>
      <c r="G801">
        <v>1</v>
      </c>
      <c r="H801" t="s">
        <v>1</v>
      </c>
      <c r="I801" s="5">
        <v>250.02</v>
      </c>
      <c r="J801" t="s">
        <v>0</v>
      </c>
      <c r="K801" s="2">
        <v>42213</v>
      </c>
      <c r="L801" s="1">
        <v>5.9741148948669434</v>
      </c>
      <c r="M801" t="str">
        <f ca="1">IF(AND(Table1[[#This Row],[Age]]&gt;17,Table1[[#This Row],[Age]]&lt;76),"1","0")</f>
        <v>1</v>
      </c>
      <c r="N801">
        <f>1</f>
        <v>1</v>
      </c>
      <c r="O801">
        <f>IF(Table1[[#This Row],[Labdate]]="",0,IF(Table1[[#This Row],[Labvalue]]="",0,1))</f>
        <v>1</v>
      </c>
      <c r="P801">
        <f>IF(YEAR(Table1[[#This Row],[Labdate]]) = 2015,1,0)</f>
        <v>1</v>
      </c>
      <c r="Q801">
        <f>IF(SUM(Table1[[#This Row],[test completed]],Table1[[#This Row],[Year 2015]])=2,1,0)</f>
        <v>1</v>
      </c>
      <c r="R801">
        <f>IF(Table1[[#This Row],[Labvalue]]&lt;8,1,0)</f>
        <v>1</v>
      </c>
      <c r="S801">
        <f>IF(SUM(Table1[[#This Row],[Tested in 2015]],Table1[[#This Row],[Less than 8.0]])=2,1,0)</f>
        <v>1</v>
      </c>
    </row>
    <row r="802" spans="1:19" x14ac:dyDescent="0.2">
      <c r="A802">
        <v>1845</v>
      </c>
      <c r="B802" t="s">
        <v>2</v>
      </c>
      <c r="C802" s="2">
        <v>27012</v>
      </c>
      <c r="D802" s="3">
        <f t="shared" ca="1" si="12"/>
        <v>49</v>
      </c>
      <c r="E802">
        <v>4</v>
      </c>
      <c r="F802">
        <v>3</v>
      </c>
      <c r="G802">
        <v>1</v>
      </c>
      <c r="H802" t="s">
        <v>1</v>
      </c>
      <c r="I802" s="5">
        <v>250.02</v>
      </c>
      <c r="J802" t="s">
        <v>0</v>
      </c>
      <c r="K802" s="2">
        <v>41841</v>
      </c>
      <c r="L802" s="1">
        <v>9.9199056625366211</v>
      </c>
      <c r="M802" t="str">
        <f ca="1">IF(AND(Table1[[#This Row],[Age]]&gt;17,Table1[[#This Row],[Age]]&lt;76),"1","0")</f>
        <v>1</v>
      </c>
      <c r="N802">
        <f>1</f>
        <v>1</v>
      </c>
      <c r="O802">
        <f>IF(Table1[[#This Row],[Labdate]]="",0,IF(Table1[[#This Row],[Labvalue]]="",0,1))</f>
        <v>1</v>
      </c>
      <c r="P802">
        <f>IF(YEAR(Table1[[#This Row],[Labdate]]) = 2015,1,0)</f>
        <v>0</v>
      </c>
      <c r="Q802">
        <f>IF(SUM(Table1[[#This Row],[test completed]],Table1[[#This Row],[Year 2015]])=2,1,0)</f>
        <v>0</v>
      </c>
      <c r="R802">
        <f>IF(Table1[[#This Row],[Labvalue]]&lt;8,1,0)</f>
        <v>0</v>
      </c>
      <c r="S802">
        <f>IF(SUM(Table1[[#This Row],[Tested in 2015]],Table1[[#This Row],[Less than 8.0]])=2,1,0)</f>
        <v>0</v>
      </c>
    </row>
    <row r="803" spans="1:19" x14ac:dyDescent="0.2">
      <c r="A803">
        <v>1849</v>
      </c>
      <c r="B803" t="s">
        <v>3</v>
      </c>
      <c r="C803" s="2">
        <v>34035</v>
      </c>
      <c r="D803" s="3">
        <f t="shared" ca="1" si="12"/>
        <v>30</v>
      </c>
      <c r="E803">
        <v>4</v>
      </c>
      <c r="F803">
        <v>3</v>
      </c>
      <c r="G803">
        <v>1</v>
      </c>
      <c r="H803" t="s">
        <v>1</v>
      </c>
      <c r="I803" s="5">
        <v>250.02</v>
      </c>
      <c r="J803" t="s">
        <v>0</v>
      </c>
      <c r="K803" s="2">
        <v>41915</v>
      </c>
      <c r="L803" s="1">
        <v>8.2292985916137695</v>
      </c>
      <c r="M803" t="str">
        <f ca="1">IF(AND(Table1[[#This Row],[Age]]&gt;17,Table1[[#This Row],[Age]]&lt;76),"1","0")</f>
        <v>1</v>
      </c>
      <c r="N803">
        <f>1</f>
        <v>1</v>
      </c>
      <c r="O803">
        <f>IF(Table1[[#This Row],[Labdate]]="",0,IF(Table1[[#This Row],[Labvalue]]="",0,1))</f>
        <v>1</v>
      </c>
      <c r="P803">
        <f>IF(YEAR(Table1[[#This Row],[Labdate]]) = 2015,1,0)</f>
        <v>0</v>
      </c>
      <c r="Q803">
        <f>IF(SUM(Table1[[#This Row],[test completed]],Table1[[#This Row],[Year 2015]])=2,1,0)</f>
        <v>0</v>
      </c>
      <c r="R803">
        <f>IF(Table1[[#This Row],[Labvalue]]&lt;8,1,0)</f>
        <v>0</v>
      </c>
      <c r="S803">
        <f>IF(SUM(Table1[[#This Row],[Tested in 2015]],Table1[[#This Row],[Less than 8.0]])=2,1,0)</f>
        <v>0</v>
      </c>
    </row>
    <row r="804" spans="1:19" x14ac:dyDescent="0.2">
      <c r="A804">
        <v>1870</v>
      </c>
      <c r="B804" t="s">
        <v>2</v>
      </c>
      <c r="C804" s="2">
        <v>11139</v>
      </c>
      <c r="D804" s="3">
        <f t="shared" ca="1" si="12"/>
        <v>92</v>
      </c>
      <c r="E804">
        <v>4</v>
      </c>
      <c r="F804">
        <v>3</v>
      </c>
      <c r="G804">
        <v>1</v>
      </c>
      <c r="H804" t="s">
        <v>1</v>
      </c>
      <c r="I804" s="5">
        <v>250.73</v>
      </c>
      <c r="J804" t="s">
        <v>0</v>
      </c>
      <c r="K804" s="2">
        <v>42109</v>
      </c>
      <c r="L804" s="1">
        <v>7.9230108261108398</v>
      </c>
      <c r="M804" t="str">
        <f ca="1">IF(AND(Table1[[#This Row],[Age]]&gt;17,Table1[[#This Row],[Age]]&lt;76),"1","0")</f>
        <v>0</v>
      </c>
      <c r="N804">
        <f>1</f>
        <v>1</v>
      </c>
      <c r="O804">
        <f>IF(Table1[[#This Row],[Labdate]]="",0,IF(Table1[[#This Row],[Labvalue]]="",0,1))</f>
        <v>1</v>
      </c>
      <c r="P804">
        <f>IF(YEAR(Table1[[#This Row],[Labdate]]) = 2015,1,0)</f>
        <v>1</v>
      </c>
      <c r="Q804">
        <f>IF(SUM(Table1[[#This Row],[test completed]],Table1[[#This Row],[Year 2015]])=2,1,0)</f>
        <v>1</v>
      </c>
      <c r="R804">
        <f>IF(Table1[[#This Row],[Labvalue]]&lt;8,1,0)</f>
        <v>1</v>
      </c>
      <c r="S804">
        <f>IF(SUM(Table1[[#This Row],[Tested in 2015]],Table1[[#This Row],[Less than 8.0]])=2,1,0)</f>
        <v>1</v>
      </c>
    </row>
    <row r="805" spans="1:19" x14ac:dyDescent="0.2">
      <c r="A805">
        <v>1880</v>
      </c>
      <c r="B805" t="s">
        <v>2</v>
      </c>
      <c r="C805" s="2">
        <v>39394</v>
      </c>
      <c r="D805" s="3">
        <f t="shared" ca="1" si="12"/>
        <v>15</v>
      </c>
      <c r="E805">
        <v>4</v>
      </c>
      <c r="F805">
        <v>3</v>
      </c>
      <c r="G805">
        <v>3</v>
      </c>
      <c r="H805" t="s">
        <v>4</v>
      </c>
      <c r="I805" s="5">
        <v>250.02</v>
      </c>
      <c r="J805" t="s">
        <v>0</v>
      </c>
      <c r="K805" s="2">
        <v>42044</v>
      </c>
      <c r="L805" s="1">
        <v>9.7698326110839844</v>
      </c>
      <c r="M805" t="str">
        <f ca="1">IF(AND(Table1[[#This Row],[Age]]&gt;17,Table1[[#This Row],[Age]]&lt;76),"1","0")</f>
        <v>0</v>
      </c>
      <c r="N805">
        <f>1</f>
        <v>1</v>
      </c>
      <c r="O805">
        <f>IF(Table1[[#This Row],[Labdate]]="",0,IF(Table1[[#This Row],[Labvalue]]="",0,1))</f>
        <v>1</v>
      </c>
      <c r="P805">
        <f>IF(YEAR(Table1[[#This Row],[Labdate]]) = 2015,1,0)</f>
        <v>1</v>
      </c>
      <c r="Q805">
        <f>IF(SUM(Table1[[#This Row],[test completed]],Table1[[#This Row],[Year 2015]])=2,1,0)</f>
        <v>1</v>
      </c>
      <c r="R805">
        <f>IF(Table1[[#This Row],[Labvalue]]&lt;8,1,0)</f>
        <v>0</v>
      </c>
      <c r="S805">
        <f>IF(SUM(Table1[[#This Row],[Tested in 2015]],Table1[[#This Row],[Less than 8.0]])=2,1,0)</f>
        <v>0</v>
      </c>
    </row>
    <row r="806" spans="1:19" x14ac:dyDescent="0.2">
      <c r="A806">
        <v>1895</v>
      </c>
      <c r="B806" t="s">
        <v>2</v>
      </c>
      <c r="C806" s="2">
        <v>31998</v>
      </c>
      <c r="D806" s="3">
        <f t="shared" ca="1" si="12"/>
        <v>35</v>
      </c>
      <c r="E806">
        <v>4</v>
      </c>
      <c r="F806">
        <v>3</v>
      </c>
      <c r="G806">
        <v>1</v>
      </c>
      <c r="H806" t="s">
        <v>1</v>
      </c>
      <c r="I806" s="5">
        <v>250.02</v>
      </c>
      <c r="J806" t="s">
        <v>0</v>
      </c>
      <c r="K806" s="2">
        <v>41915</v>
      </c>
      <c r="L806" s="1">
        <v>7.5674552917480469</v>
      </c>
      <c r="M806" t="str">
        <f ca="1">IF(AND(Table1[[#This Row],[Age]]&gt;17,Table1[[#This Row],[Age]]&lt;76),"1","0")</f>
        <v>1</v>
      </c>
      <c r="N806">
        <f>1</f>
        <v>1</v>
      </c>
      <c r="O806">
        <f>IF(Table1[[#This Row],[Labdate]]="",0,IF(Table1[[#This Row],[Labvalue]]="",0,1))</f>
        <v>1</v>
      </c>
      <c r="P806">
        <f>IF(YEAR(Table1[[#This Row],[Labdate]]) = 2015,1,0)</f>
        <v>0</v>
      </c>
      <c r="Q806">
        <f>IF(SUM(Table1[[#This Row],[test completed]],Table1[[#This Row],[Year 2015]])=2,1,0)</f>
        <v>0</v>
      </c>
      <c r="R806">
        <f>IF(Table1[[#This Row],[Labvalue]]&lt;8,1,0)</f>
        <v>1</v>
      </c>
      <c r="S806">
        <f>IF(SUM(Table1[[#This Row],[Tested in 2015]],Table1[[#This Row],[Less than 8.0]])=2,1,0)</f>
        <v>0</v>
      </c>
    </row>
    <row r="807" spans="1:19" x14ac:dyDescent="0.2">
      <c r="A807">
        <v>1908</v>
      </c>
      <c r="B807" t="s">
        <v>3</v>
      </c>
      <c r="C807" s="2">
        <v>28815</v>
      </c>
      <c r="D807" s="3">
        <f t="shared" ca="1" si="12"/>
        <v>44</v>
      </c>
      <c r="E807">
        <v>4</v>
      </c>
      <c r="F807">
        <v>3</v>
      </c>
      <c r="G807">
        <v>1</v>
      </c>
      <c r="H807" t="s">
        <v>1</v>
      </c>
      <c r="I807" s="5">
        <v>250.02</v>
      </c>
      <c r="J807" t="s">
        <v>0</v>
      </c>
      <c r="K807" s="2">
        <v>42061</v>
      </c>
      <c r="L807" s="1">
        <v>5.9699611663818359</v>
      </c>
      <c r="M807" t="str">
        <f ca="1">IF(AND(Table1[[#This Row],[Age]]&gt;17,Table1[[#This Row],[Age]]&lt;76),"1","0")</f>
        <v>1</v>
      </c>
      <c r="N807">
        <f>1</f>
        <v>1</v>
      </c>
      <c r="O807">
        <f>IF(Table1[[#This Row],[Labdate]]="",0,IF(Table1[[#This Row],[Labvalue]]="",0,1))</f>
        <v>1</v>
      </c>
      <c r="P807">
        <f>IF(YEAR(Table1[[#This Row],[Labdate]]) = 2015,1,0)</f>
        <v>1</v>
      </c>
      <c r="Q807">
        <f>IF(SUM(Table1[[#This Row],[test completed]],Table1[[#This Row],[Year 2015]])=2,1,0)</f>
        <v>1</v>
      </c>
      <c r="R807">
        <f>IF(Table1[[#This Row],[Labvalue]]&lt;8,1,0)</f>
        <v>1</v>
      </c>
      <c r="S807">
        <f>IF(SUM(Table1[[#This Row],[Tested in 2015]],Table1[[#This Row],[Less than 8.0]])=2,1,0)</f>
        <v>1</v>
      </c>
    </row>
    <row r="808" spans="1:19" x14ac:dyDescent="0.2">
      <c r="A808">
        <v>1912</v>
      </c>
      <c r="B808" t="s">
        <v>3</v>
      </c>
      <c r="C808" s="2">
        <v>21457</v>
      </c>
      <c r="D808" s="3">
        <f t="shared" ca="1" si="12"/>
        <v>64</v>
      </c>
      <c r="E808">
        <v>4</v>
      </c>
      <c r="F808">
        <v>3</v>
      </c>
      <c r="G808">
        <v>1</v>
      </c>
      <c r="H808" t="s">
        <v>1</v>
      </c>
      <c r="I808" s="5">
        <v>250.02</v>
      </c>
      <c r="J808" t="s">
        <v>0</v>
      </c>
      <c r="K808" s="2">
        <v>41932</v>
      </c>
      <c r="L808" s="1">
        <v>8.6537199020385742</v>
      </c>
      <c r="M808" t="str">
        <f ca="1">IF(AND(Table1[[#This Row],[Age]]&gt;17,Table1[[#This Row],[Age]]&lt;76),"1","0")</f>
        <v>1</v>
      </c>
      <c r="N808">
        <f>1</f>
        <v>1</v>
      </c>
      <c r="O808">
        <f>IF(Table1[[#This Row],[Labdate]]="",0,IF(Table1[[#This Row],[Labvalue]]="",0,1))</f>
        <v>1</v>
      </c>
      <c r="P808">
        <f>IF(YEAR(Table1[[#This Row],[Labdate]]) = 2015,1,0)</f>
        <v>0</v>
      </c>
      <c r="Q808">
        <f>IF(SUM(Table1[[#This Row],[test completed]],Table1[[#This Row],[Year 2015]])=2,1,0)</f>
        <v>0</v>
      </c>
      <c r="R808">
        <f>IF(Table1[[#This Row],[Labvalue]]&lt;8,1,0)</f>
        <v>0</v>
      </c>
      <c r="S808">
        <f>IF(SUM(Table1[[#This Row],[Tested in 2015]],Table1[[#This Row],[Less than 8.0]])=2,1,0)</f>
        <v>0</v>
      </c>
    </row>
    <row r="809" spans="1:19" x14ac:dyDescent="0.2">
      <c r="A809">
        <v>1914</v>
      </c>
      <c r="B809" t="s">
        <v>2</v>
      </c>
      <c r="C809" s="2">
        <v>26739</v>
      </c>
      <c r="D809" s="3">
        <f t="shared" ca="1" si="12"/>
        <v>50</v>
      </c>
      <c r="E809">
        <v>4</v>
      </c>
      <c r="F809">
        <v>3</v>
      </c>
      <c r="G809">
        <v>1</v>
      </c>
      <c r="H809" t="s">
        <v>1</v>
      </c>
      <c r="I809" s="5">
        <v>250.02</v>
      </c>
      <c r="J809" t="s">
        <v>0</v>
      </c>
      <c r="K809" s="2">
        <v>42193</v>
      </c>
      <c r="L809" s="1">
        <v>8.2782182693481445</v>
      </c>
      <c r="M809" t="str">
        <f ca="1">IF(AND(Table1[[#This Row],[Age]]&gt;17,Table1[[#This Row],[Age]]&lt;76),"1","0")</f>
        <v>1</v>
      </c>
      <c r="N809">
        <f>1</f>
        <v>1</v>
      </c>
      <c r="O809">
        <f>IF(Table1[[#This Row],[Labdate]]="",0,IF(Table1[[#This Row],[Labvalue]]="",0,1))</f>
        <v>1</v>
      </c>
      <c r="P809">
        <f>IF(YEAR(Table1[[#This Row],[Labdate]]) = 2015,1,0)</f>
        <v>1</v>
      </c>
      <c r="Q809">
        <f>IF(SUM(Table1[[#This Row],[test completed]],Table1[[#This Row],[Year 2015]])=2,1,0)</f>
        <v>1</v>
      </c>
      <c r="R809">
        <f>IF(Table1[[#This Row],[Labvalue]]&lt;8,1,0)</f>
        <v>0</v>
      </c>
      <c r="S809">
        <f>IF(SUM(Table1[[#This Row],[Tested in 2015]],Table1[[#This Row],[Less than 8.0]])=2,1,0)</f>
        <v>0</v>
      </c>
    </row>
    <row r="810" spans="1:19" x14ac:dyDescent="0.2">
      <c r="A810">
        <v>1929</v>
      </c>
      <c r="B810" t="s">
        <v>2</v>
      </c>
      <c r="C810" s="2">
        <v>31818</v>
      </c>
      <c r="D810" s="3">
        <f t="shared" ca="1" si="12"/>
        <v>36</v>
      </c>
      <c r="E810">
        <v>4</v>
      </c>
      <c r="F810">
        <v>3</v>
      </c>
      <c r="G810">
        <v>1</v>
      </c>
      <c r="H810" t="s">
        <v>1</v>
      </c>
      <c r="I810" s="5">
        <v>250.02</v>
      </c>
      <c r="J810" t="s">
        <v>0</v>
      </c>
      <c r="K810" s="2">
        <v>42141</v>
      </c>
      <c r="L810" s="1">
        <v>7.0288166999816895</v>
      </c>
      <c r="M810" t="str">
        <f ca="1">IF(AND(Table1[[#This Row],[Age]]&gt;17,Table1[[#This Row],[Age]]&lt;76),"1","0")</f>
        <v>1</v>
      </c>
      <c r="N810">
        <f>1</f>
        <v>1</v>
      </c>
      <c r="O810">
        <f>IF(Table1[[#This Row],[Labdate]]="",0,IF(Table1[[#This Row],[Labvalue]]="",0,1))</f>
        <v>1</v>
      </c>
      <c r="P810">
        <f>IF(YEAR(Table1[[#This Row],[Labdate]]) = 2015,1,0)</f>
        <v>1</v>
      </c>
      <c r="Q810">
        <f>IF(SUM(Table1[[#This Row],[test completed]],Table1[[#This Row],[Year 2015]])=2,1,0)</f>
        <v>1</v>
      </c>
      <c r="R810">
        <f>IF(Table1[[#This Row],[Labvalue]]&lt;8,1,0)</f>
        <v>1</v>
      </c>
      <c r="S810">
        <f>IF(SUM(Table1[[#This Row],[Tested in 2015]],Table1[[#This Row],[Less than 8.0]])=2,1,0)</f>
        <v>1</v>
      </c>
    </row>
    <row r="811" spans="1:19" x14ac:dyDescent="0.2">
      <c r="A811">
        <v>1965</v>
      </c>
      <c r="B811" t="s">
        <v>2</v>
      </c>
      <c r="C811" s="2">
        <v>30623</v>
      </c>
      <c r="D811" s="3">
        <f t="shared" ca="1" si="12"/>
        <v>39</v>
      </c>
      <c r="E811">
        <v>4</v>
      </c>
      <c r="F811">
        <v>3</v>
      </c>
      <c r="G811">
        <v>1</v>
      </c>
      <c r="H811" t="s">
        <v>1</v>
      </c>
      <c r="I811" s="5">
        <v>250.02</v>
      </c>
      <c r="J811" t="s">
        <v>0</v>
      </c>
      <c r="K811" s="2">
        <v>41727</v>
      </c>
      <c r="L811" s="1">
        <v>9.8119659423828125</v>
      </c>
      <c r="M811" t="str">
        <f ca="1">IF(AND(Table1[[#This Row],[Age]]&gt;17,Table1[[#This Row],[Age]]&lt;76),"1","0")</f>
        <v>1</v>
      </c>
      <c r="N811">
        <f>1</f>
        <v>1</v>
      </c>
      <c r="O811">
        <f>IF(Table1[[#This Row],[Labdate]]="",0,IF(Table1[[#This Row],[Labvalue]]="",0,1))</f>
        <v>1</v>
      </c>
      <c r="P811">
        <f>IF(YEAR(Table1[[#This Row],[Labdate]]) = 2015,1,0)</f>
        <v>0</v>
      </c>
      <c r="Q811">
        <f>IF(SUM(Table1[[#This Row],[test completed]],Table1[[#This Row],[Year 2015]])=2,1,0)</f>
        <v>0</v>
      </c>
      <c r="R811">
        <f>IF(Table1[[#This Row],[Labvalue]]&lt;8,1,0)</f>
        <v>0</v>
      </c>
      <c r="S811">
        <f>IF(SUM(Table1[[#This Row],[Tested in 2015]],Table1[[#This Row],[Less than 8.0]])=2,1,0)</f>
        <v>0</v>
      </c>
    </row>
    <row r="812" spans="1:19" x14ac:dyDescent="0.2">
      <c r="A812">
        <v>1973</v>
      </c>
      <c r="B812" t="s">
        <v>3</v>
      </c>
      <c r="C812" s="2">
        <v>39809</v>
      </c>
      <c r="D812" s="3">
        <f t="shared" ca="1" si="12"/>
        <v>14</v>
      </c>
      <c r="E812">
        <v>4</v>
      </c>
      <c r="F812">
        <v>3</v>
      </c>
      <c r="G812">
        <v>1</v>
      </c>
      <c r="H812" t="s">
        <v>1</v>
      </c>
      <c r="I812" s="5">
        <v>250.02</v>
      </c>
      <c r="J812" t="s">
        <v>0</v>
      </c>
      <c r="K812" s="2">
        <v>41853</v>
      </c>
      <c r="L812" s="1">
        <v>6.8227601051330566</v>
      </c>
      <c r="M812" t="str">
        <f ca="1">IF(AND(Table1[[#This Row],[Age]]&gt;17,Table1[[#This Row],[Age]]&lt;76),"1","0")</f>
        <v>0</v>
      </c>
      <c r="N812">
        <f>1</f>
        <v>1</v>
      </c>
      <c r="O812">
        <f>IF(Table1[[#This Row],[Labdate]]="",0,IF(Table1[[#This Row],[Labvalue]]="",0,1))</f>
        <v>1</v>
      </c>
      <c r="P812">
        <f>IF(YEAR(Table1[[#This Row],[Labdate]]) = 2015,1,0)</f>
        <v>0</v>
      </c>
      <c r="Q812">
        <f>IF(SUM(Table1[[#This Row],[test completed]],Table1[[#This Row],[Year 2015]])=2,1,0)</f>
        <v>0</v>
      </c>
      <c r="R812">
        <f>IF(Table1[[#This Row],[Labvalue]]&lt;8,1,0)</f>
        <v>1</v>
      </c>
      <c r="S812">
        <f>IF(SUM(Table1[[#This Row],[Tested in 2015]],Table1[[#This Row],[Less than 8.0]])=2,1,0)</f>
        <v>0</v>
      </c>
    </row>
    <row r="813" spans="1:19" x14ac:dyDescent="0.2">
      <c r="A813">
        <v>1999</v>
      </c>
      <c r="B813" t="s">
        <v>3</v>
      </c>
      <c r="C813" s="2">
        <v>19838</v>
      </c>
      <c r="D813" s="3">
        <f t="shared" ca="1" si="12"/>
        <v>69</v>
      </c>
      <c r="E813">
        <v>4</v>
      </c>
      <c r="F813">
        <v>3</v>
      </c>
      <c r="G813">
        <v>1</v>
      </c>
      <c r="H813" t="s">
        <v>1</v>
      </c>
      <c r="I813" s="5">
        <v>250.02</v>
      </c>
      <c r="J813" t="s">
        <v>0</v>
      </c>
      <c r="K813" s="2">
        <v>41914</v>
      </c>
      <c r="L813" s="1">
        <v>8.4586515426635742</v>
      </c>
      <c r="M813" t="str">
        <f ca="1">IF(AND(Table1[[#This Row],[Age]]&gt;17,Table1[[#This Row],[Age]]&lt;76),"1","0")</f>
        <v>1</v>
      </c>
      <c r="N813">
        <f>1</f>
        <v>1</v>
      </c>
      <c r="O813">
        <f>IF(Table1[[#This Row],[Labdate]]="",0,IF(Table1[[#This Row],[Labvalue]]="",0,1))</f>
        <v>1</v>
      </c>
      <c r="P813">
        <f>IF(YEAR(Table1[[#This Row],[Labdate]]) = 2015,1,0)</f>
        <v>0</v>
      </c>
      <c r="Q813">
        <f>IF(SUM(Table1[[#This Row],[test completed]],Table1[[#This Row],[Year 2015]])=2,1,0)</f>
        <v>0</v>
      </c>
      <c r="R813">
        <f>IF(Table1[[#This Row],[Labvalue]]&lt;8,1,0)</f>
        <v>0</v>
      </c>
      <c r="S813">
        <f>IF(SUM(Table1[[#This Row],[Tested in 2015]],Table1[[#This Row],[Less than 8.0]])=2,1,0)</f>
        <v>0</v>
      </c>
    </row>
    <row r="814" spans="1:19" x14ac:dyDescent="0.2">
      <c r="A814">
        <v>2012</v>
      </c>
      <c r="B814" t="s">
        <v>2</v>
      </c>
      <c r="C814" s="2">
        <v>30468</v>
      </c>
      <c r="D814" s="3">
        <f t="shared" ca="1" si="12"/>
        <v>40</v>
      </c>
      <c r="E814">
        <v>4</v>
      </c>
      <c r="F814">
        <v>3</v>
      </c>
      <c r="G814">
        <v>1</v>
      </c>
      <c r="H814" t="s">
        <v>1</v>
      </c>
      <c r="I814" s="5">
        <v>250.02</v>
      </c>
      <c r="J814" t="s">
        <v>0</v>
      </c>
      <c r="K814" s="2">
        <v>41916</v>
      </c>
      <c r="L814" s="1">
        <v>9.5046110153198242</v>
      </c>
      <c r="M814" t="str">
        <f ca="1">IF(AND(Table1[[#This Row],[Age]]&gt;17,Table1[[#This Row],[Age]]&lt;76),"1","0")</f>
        <v>1</v>
      </c>
      <c r="N814">
        <f>1</f>
        <v>1</v>
      </c>
      <c r="O814">
        <f>IF(Table1[[#This Row],[Labdate]]="",0,IF(Table1[[#This Row],[Labvalue]]="",0,1))</f>
        <v>1</v>
      </c>
      <c r="P814">
        <f>IF(YEAR(Table1[[#This Row],[Labdate]]) = 2015,1,0)</f>
        <v>0</v>
      </c>
      <c r="Q814">
        <f>IF(SUM(Table1[[#This Row],[test completed]],Table1[[#This Row],[Year 2015]])=2,1,0)</f>
        <v>0</v>
      </c>
      <c r="R814">
        <f>IF(Table1[[#This Row],[Labvalue]]&lt;8,1,0)</f>
        <v>0</v>
      </c>
      <c r="S814">
        <f>IF(SUM(Table1[[#This Row],[Tested in 2015]],Table1[[#This Row],[Less than 8.0]])=2,1,0)</f>
        <v>0</v>
      </c>
    </row>
    <row r="815" spans="1:19" x14ac:dyDescent="0.2">
      <c r="A815">
        <v>2044</v>
      </c>
      <c r="B815" t="s">
        <v>2</v>
      </c>
      <c r="C815" s="2">
        <v>37840</v>
      </c>
      <c r="D815" s="3">
        <f t="shared" ca="1" si="12"/>
        <v>19</v>
      </c>
      <c r="E815">
        <v>4</v>
      </c>
      <c r="F815">
        <v>3</v>
      </c>
      <c r="G815">
        <v>1</v>
      </c>
      <c r="H815" t="s">
        <v>1</v>
      </c>
      <c r="I815" s="5">
        <v>250.02</v>
      </c>
      <c r="J815" t="s">
        <v>0</v>
      </c>
      <c r="K815" s="2">
        <v>42322</v>
      </c>
      <c r="L815" s="1">
        <v>7.6900238990783691</v>
      </c>
      <c r="M815" t="str">
        <f ca="1">IF(AND(Table1[[#This Row],[Age]]&gt;17,Table1[[#This Row],[Age]]&lt;76),"1","0")</f>
        <v>1</v>
      </c>
      <c r="N815">
        <f>1</f>
        <v>1</v>
      </c>
      <c r="O815">
        <f>IF(Table1[[#This Row],[Labdate]]="",0,IF(Table1[[#This Row],[Labvalue]]="",0,1))</f>
        <v>1</v>
      </c>
      <c r="P815">
        <f>IF(YEAR(Table1[[#This Row],[Labdate]]) = 2015,1,0)</f>
        <v>1</v>
      </c>
      <c r="Q815">
        <f>IF(SUM(Table1[[#This Row],[test completed]],Table1[[#This Row],[Year 2015]])=2,1,0)</f>
        <v>1</v>
      </c>
      <c r="R815">
        <f>IF(Table1[[#This Row],[Labvalue]]&lt;8,1,0)</f>
        <v>1</v>
      </c>
      <c r="S815">
        <f>IF(SUM(Table1[[#This Row],[Tested in 2015]],Table1[[#This Row],[Less than 8.0]])=2,1,0)</f>
        <v>1</v>
      </c>
    </row>
    <row r="816" spans="1:19" x14ac:dyDescent="0.2">
      <c r="A816">
        <v>2052</v>
      </c>
      <c r="B816" t="s">
        <v>3</v>
      </c>
      <c r="C816" s="2">
        <v>25032</v>
      </c>
      <c r="D816" s="3">
        <f t="shared" ca="1" si="12"/>
        <v>54</v>
      </c>
      <c r="E816">
        <v>4</v>
      </c>
      <c r="F816">
        <v>3</v>
      </c>
      <c r="G816">
        <v>1</v>
      </c>
      <c r="H816" t="s">
        <v>1</v>
      </c>
      <c r="I816" s="5">
        <v>250.02</v>
      </c>
      <c r="J816" t="s">
        <v>0</v>
      </c>
      <c r="K816" s="2">
        <v>41804</v>
      </c>
      <c r="L816" s="1">
        <v>7.2423272132873535</v>
      </c>
      <c r="M816" t="str">
        <f ca="1">IF(AND(Table1[[#This Row],[Age]]&gt;17,Table1[[#This Row],[Age]]&lt;76),"1","0")</f>
        <v>1</v>
      </c>
      <c r="N816">
        <f>1</f>
        <v>1</v>
      </c>
      <c r="O816">
        <f>IF(Table1[[#This Row],[Labdate]]="",0,IF(Table1[[#This Row],[Labvalue]]="",0,1))</f>
        <v>1</v>
      </c>
      <c r="P816">
        <f>IF(YEAR(Table1[[#This Row],[Labdate]]) = 2015,1,0)</f>
        <v>0</v>
      </c>
      <c r="Q816">
        <f>IF(SUM(Table1[[#This Row],[test completed]],Table1[[#This Row],[Year 2015]])=2,1,0)</f>
        <v>0</v>
      </c>
      <c r="R816">
        <f>IF(Table1[[#This Row],[Labvalue]]&lt;8,1,0)</f>
        <v>1</v>
      </c>
      <c r="S816">
        <f>IF(SUM(Table1[[#This Row],[Tested in 2015]],Table1[[#This Row],[Less than 8.0]])=2,1,0)</f>
        <v>0</v>
      </c>
    </row>
    <row r="817" spans="1:19" x14ac:dyDescent="0.2">
      <c r="A817">
        <v>2054</v>
      </c>
      <c r="B817" t="s">
        <v>3</v>
      </c>
      <c r="C817" s="2">
        <v>11539</v>
      </c>
      <c r="D817" s="3">
        <f t="shared" ca="1" si="12"/>
        <v>91</v>
      </c>
      <c r="E817">
        <v>4</v>
      </c>
      <c r="F817">
        <v>3</v>
      </c>
      <c r="G817">
        <v>1</v>
      </c>
      <c r="H817" t="s">
        <v>1</v>
      </c>
      <c r="I817" s="5">
        <v>250.73</v>
      </c>
      <c r="J817" t="s">
        <v>0</v>
      </c>
      <c r="K817" s="2">
        <v>42327</v>
      </c>
      <c r="L817" s="1">
        <v>9.9870271682739258</v>
      </c>
      <c r="M817" t="str">
        <f ca="1">IF(AND(Table1[[#This Row],[Age]]&gt;17,Table1[[#This Row],[Age]]&lt;76),"1","0")</f>
        <v>0</v>
      </c>
      <c r="N817">
        <f>1</f>
        <v>1</v>
      </c>
      <c r="O817">
        <f>IF(Table1[[#This Row],[Labdate]]="",0,IF(Table1[[#This Row],[Labvalue]]="",0,1))</f>
        <v>1</v>
      </c>
      <c r="P817">
        <f>IF(YEAR(Table1[[#This Row],[Labdate]]) = 2015,1,0)</f>
        <v>1</v>
      </c>
      <c r="Q817">
        <f>IF(SUM(Table1[[#This Row],[test completed]],Table1[[#This Row],[Year 2015]])=2,1,0)</f>
        <v>1</v>
      </c>
      <c r="R817">
        <f>IF(Table1[[#This Row],[Labvalue]]&lt;8,1,0)</f>
        <v>0</v>
      </c>
      <c r="S817">
        <f>IF(SUM(Table1[[#This Row],[Tested in 2015]],Table1[[#This Row],[Less than 8.0]])=2,1,0)</f>
        <v>0</v>
      </c>
    </row>
    <row r="818" spans="1:19" x14ac:dyDescent="0.2">
      <c r="A818">
        <v>2063</v>
      </c>
      <c r="B818" t="s">
        <v>2</v>
      </c>
      <c r="C818" s="2">
        <v>39535</v>
      </c>
      <c r="D818" s="3">
        <f t="shared" ca="1" si="12"/>
        <v>15</v>
      </c>
      <c r="E818">
        <v>4</v>
      </c>
      <c r="F818">
        <v>3</v>
      </c>
      <c r="G818">
        <v>1</v>
      </c>
      <c r="H818" t="s">
        <v>1</v>
      </c>
      <c r="I818" s="5">
        <v>250.02</v>
      </c>
      <c r="J818" t="s">
        <v>0</v>
      </c>
      <c r="K818" s="2">
        <v>41906</v>
      </c>
      <c r="L818" s="1">
        <v>9.253509521484375</v>
      </c>
      <c r="M818" t="str">
        <f ca="1">IF(AND(Table1[[#This Row],[Age]]&gt;17,Table1[[#This Row],[Age]]&lt;76),"1","0")</f>
        <v>0</v>
      </c>
      <c r="N818">
        <f>1</f>
        <v>1</v>
      </c>
      <c r="O818">
        <f>IF(Table1[[#This Row],[Labdate]]="",0,IF(Table1[[#This Row],[Labvalue]]="",0,1))</f>
        <v>1</v>
      </c>
      <c r="P818">
        <f>IF(YEAR(Table1[[#This Row],[Labdate]]) = 2015,1,0)</f>
        <v>0</v>
      </c>
      <c r="Q818">
        <f>IF(SUM(Table1[[#This Row],[test completed]],Table1[[#This Row],[Year 2015]])=2,1,0)</f>
        <v>0</v>
      </c>
      <c r="R818">
        <f>IF(Table1[[#This Row],[Labvalue]]&lt;8,1,0)</f>
        <v>0</v>
      </c>
      <c r="S818">
        <f>IF(SUM(Table1[[#This Row],[Tested in 2015]],Table1[[#This Row],[Less than 8.0]])=2,1,0)</f>
        <v>0</v>
      </c>
    </row>
    <row r="819" spans="1:19" x14ac:dyDescent="0.2">
      <c r="A819">
        <v>2084</v>
      </c>
      <c r="B819" t="s">
        <v>2</v>
      </c>
      <c r="C819" s="2">
        <v>15348</v>
      </c>
      <c r="D819" s="3">
        <f t="shared" ca="1" si="12"/>
        <v>81</v>
      </c>
      <c r="E819">
        <v>4</v>
      </c>
      <c r="F819">
        <v>3</v>
      </c>
      <c r="G819">
        <v>1</v>
      </c>
      <c r="H819" t="s">
        <v>1</v>
      </c>
      <c r="I819" s="5">
        <v>250.02</v>
      </c>
      <c r="J819" t="s">
        <v>0</v>
      </c>
      <c r="K819" s="2">
        <v>42047</v>
      </c>
      <c r="L819" s="1">
        <v>9.6276035308837891</v>
      </c>
      <c r="M819" t="str">
        <f ca="1">IF(AND(Table1[[#This Row],[Age]]&gt;17,Table1[[#This Row],[Age]]&lt;76),"1","0")</f>
        <v>0</v>
      </c>
      <c r="N819">
        <f>1</f>
        <v>1</v>
      </c>
      <c r="O819">
        <f>IF(Table1[[#This Row],[Labdate]]="",0,IF(Table1[[#This Row],[Labvalue]]="",0,1))</f>
        <v>1</v>
      </c>
      <c r="P819">
        <f>IF(YEAR(Table1[[#This Row],[Labdate]]) = 2015,1,0)</f>
        <v>1</v>
      </c>
      <c r="Q819">
        <f>IF(SUM(Table1[[#This Row],[test completed]],Table1[[#This Row],[Year 2015]])=2,1,0)</f>
        <v>1</v>
      </c>
      <c r="R819">
        <f>IF(Table1[[#This Row],[Labvalue]]&lt;8,1,0)</f>
        <v>0</v>
      </c>
      <c r="S819">
        <f>IF(SUM(Table1[[#This Row],[Tested in 2015]],Table1[[#This Row],[Less than 8.0]])=2,1,0)</f>
        <v>0</v>
      </c>
    </row>
    <row r="820" spans="1:19" x14ac:dyDescent="0.2">
      <c r="A820">
        <v>2097</v>
      </c>
      <c r="B820" t="s">
        <v>3</v>
      </c>
      <c r="C820" s="2">
        <v>17970</v>
      </c>
      <c r="D820" s="3">
        <f t="shared" ca="1" si="12"/>
        <v>74</v>
      </c>
      <c r="E820">
        <v>4</v>
      </c>
      <c r="F820">
        <v>3</v>
      </c>
      <c r="G820">
        <v>1</v>
      </c>
      <c r="H820" t="s">
        <v>1</v>
      </c>
      <c r="I820" s="5">
        <v>250.02</v>
      </c>
      <c r="J820" t="s">
        <v>0</v>
      </c>
      <c r="K820" s="2">
        <v>42138</v>
      </c>
      <c r="L820" s="1">
        <v>6.1191973686218262</v>
      </c>
      <c r="M820" t="str">
        <f ca="1">IF(AND(Table1[[#This Row],[Age]]&gt;17,Table1[[#This Row],[Age]]&lt;76),"1","0")</f>
        <v>1</v>
      </c>
      <c r="N820">
        <f>1</f>
        <v>1</v>
      </c>
      <c r="O820">
        <f>IF(Table1[[#This Row],[Labdate]]="",0,IF(Table1[[#This Row],[Labvalue]]="",0,1))</f>
        <v>1</v>
      </c>
      <c r="P820">
        <f>IF(YEAR(Table1[[#This Row],[Labdate]]) = 2015,1,0)</f>
        <v>1</v>
      </c>
      <c r="Q820">
        <f>IF(SUM(Table1[[#This Row],[test completed]],Table1[[#This Row],[Year 2015]])=2,1,0)</f>
        <v>1</v>
      </c>
      <c r="R820">
        <f>IF(Table1[[#This Row],[Labvalue]]&lt;8,1,0)</f>
        <v>1</v>
      </c>
      <c r="S820">
        <f>IF(SUM(Table1[[#This Row],[Tested in 2015]],Table1[[#This Row],[Less than 8.0]])=2,1,0)</f>
        <v>1</v>
      </c>
    </row>
    <row r="821" spans="1:19" x14ac:dyDescent="0.2">
      <c r="A821">
        <v>2101</v>
      </c>
      <c r="B821" t="s">
        <v>3</v>
      </c>
      <c r="C821" s="2">
        <v>34506</v>
      </c>
      <c r="D821" s="3">
        <f t="shared" ca="1" si="12"/>
        <v>28</v>
      </c>
      <c r="E821">
        <v>4</v>
      </c>
      <c r="F821">
        <v>3</v>
      </c>
      <c r="G821">
        <v>1</v>
      </c>
      <c r="H821" t="s">
        <v>1</v>
      </c>
      <c r="I821" s="5">
        <v>250.02</v>
      </c>
      <c r="J821" t="s">
        <v>0</v>
      </c>
      <c r="K821" s="2">
        <v>42108</v>
      </c>
      <c r="L821" s="1">
        <v>9.3591976165771484</v>
      </c>
      <c r="M821" t="str">
        <f ca="1">IF(AND(Table1[[#This Row],[Age]]&gt;17,Table1[[#This Row],[Age]]&lt;76),"1","0")</f>
        <v>1</v>
      </c>
      <c r="N821">
        <f>1</f>
        <v>1</v>
      </c>
      <c r="O821">
        <f>IF(Table1[[#This Row],[Labdate]]="",0,IF(Table1[[#This Row],[Labvalue]]="",0,1))</f>
        <v>1</v>
      </c>
      <c r="P821">
        <f>IF(YEAR(Table1[[#This Row],[Labdate]]) = 2015,1,0)</f>
        <v>1</v>
      </c>
      <c r="Q821">
        <f>IF(SUM(Table1[[#This Row],[test completed]],Table1[[#This Row],[Year 2015]])=2,1,0)</f>
        <v>1</v>
      </c>
      <c r="R821">
        <f>IF(Table1[[#This Row],[Labvalue]]&lt;8,1,0)</f>
        <v>0</v>
      </c>
      <c r="S821">
        <f>IF(SUM(Table1[[#This Row],[Tested in 2015]],Table1[[#This Row],[Less than 8.0]])=2,1,0)</f>
        <v>0</v>
      </c>
    </row>
    <row r="822" spans="1:19" x14ac:dyDescent="0.2">
      <c r="A822">
        <v>2125</v>
      </c>
      <c r="B822" t="s">
        <v>3</v>
      </c>
      <c r="C822" s="2">
        <v>40092</v>
      </c>
      <c r="D822" s="3">
        <f t="shared" ca="1" si="12"/>
        <v>13</v>
      </c>
      <c r="E822">
        <v>4</v>
      </c>
      <c r="F822">
        <v>3</v>
      </c>
      <c r="G822">
        <v>1</v>
      </c>
      <c r="H822" t="s">
        <v>1</v>
      </c>
      <c r="I822" s="5">
        <v>250.02</v>
      </c>
      <c r="J822" t="s">
        <v>0</v>
      </c>
      <c r="K822" s="2">
        <v>41814</v>
      </c>
      <c r="L822" s="1">
        <v>6.267876148223877</v>
      </c>
      <c r="M822" t="str">
        <f ca="1">IF(AND(Table1[[#This Row],[Age]]&gt;17,Table1[[#This Row],[Age]]&lt;76),"1","0")</f>
        <v>0</v>
      </c>
      <c r="N822">
        <f>1</f>
        <v>1</v>
      </c>
      <c r="O822">
        <f>IF(Table1[[#This Row],[Labdate]]="",0,IF(Table1[[#This Row],[Labvalue]]="",0,1))</f>
        <v>1</v>
      </c>
      <c r="P822">
        <f>IF(YEAR(Table1[[#This Row],[Labdate]]) = 2015,1,0)</f>
        <v>0</v>
      </c>
      <c r="Q822">
        <f>IF(SUM(Table1[[#This Row],[test completed]],Table1[[#This Row],[Year 2015]])=2,1,0)</f>
        <v>0</v>
      </c>
      <c r="R822">
        <f>IF(Table1[[#This Row],[Labvalue]]&lt;8,1,0)</f>
        <v>1</v>
      </c>
      <c r="S822">
        <f>IF(SUM(Table1[[#This Row],[Tested in 2015]],Table1[[#This Row],[Less than 8.0]])=2,1,0)</f>
        <v>0</v>
      </c>
    </row>
    <row r="823" spans="1:19" x14ac:dyDescent="0.2">
      <c r="A823">
        <v>2144</v>
      </c>
      <c r="B823" t="s">
        <v>2</v>
      </c>
      <c r="C823" s="2">
        <v>23470</v>
      </c>
      <c r="D823" s="3">
        <f t="shared" ca="1" si="12"/>
        <v>59</v>
      </c>
      <c r="E823">
        <v>4</v>
      </c>
      <c r="F823">
        <v>3</v>
      </c>
      <c r="G823">
        <v>1</v>
      </c>
      <c r="H823" t="s">
        <v>1</v>
      </c>
      <c r="I823" s="5">
        <v>250.02</v>
      </c>
      <c r="J823" t="s">
        <v>0</v>
      </c>
      <c r="K823" s="2">
        <v>42030</v>
      </c>
      <c r="L823" s="1">
        <v>7.6454148292541504</v>
      </c>
      <c r="M823" t="str">
        <f ca="1">IF(AND(Table1[[#This Row],[Age]]&gt;17,Table1[[#This Row],[Age]]&lt;76),"1","0")</f>
        <v>1</v>
      </c>
      <c r="N823">
        <f>1</f>
        <v>1</v>
      </c>
      <c r="O823">
        <f>IF(Table1[[#This Row],[Labdate]]="",0,IF(Table1[[#This Row],[Labvalue]]="",0,1))</f>
        <v>1</v>
      </c>
      <c r="P823">
        <f>IF(YEAR(Table1[[#This Row],[Labdate]]) = 2015,1,0)</f>
        <v>1</v>
      </c>
      <c r="Q823">
        <f>IF(SUM(Table1[[#This Row],[test completed]],Table1[[#This Row],[Year 2015]])=2,1,0)</f>
        <v>1</v>
      </c>
      <c r="R823">
        <f>IF(Table1[[#This Row],[Labvalue]]&lt;8,1,0)</f>
        <v>1</v>
      </c>
      <c r="S823">
        <f>IF(SUM(Table1[[#This Row],[Tested in 2015]],Table1[[#This Row],[Less than 8.0]])=2,1,0)</f>
        <v>1</v>
      </c>
    </row>
    <row r="824" spans="1:19" x14ac:dyDescent="0.2">
      <c r="A824">
        <v>2148</v>
      </c>
      <c r="B824" t="s">
        <v>2</v>
      </c>
      <c r="C824" s="2">
        <v>34153</v>
      </c>
      <c r="D824" s="3">
        <f t="shared" ca="1" si="12"/>
        <v>29</v>
      </c>
      <c r="E824">
        <v>4</v>
      </c>
      <c r="F824">
        <v>3</v>
      </c>
      <c r="G824">
        <v>1</v>
      </c>
      <c r="H824" t="s">
        <v>1</v>
      </c>
      <c r="I824" s="5">
        <v>250.02</v>
      </c>
      <c r="J824" t="s">
        <v>0</v>
      </c>
      <c r="K824" s="2">
        <v>42007</v>
      </c>
      <c r="L824" s="1">
        <v>8.5721769332885742</v>
      </c>
      <c r="M824" t="str">
        <f ca="1">IF(AND(Table1[[#This Row],[Age]]&gt;17,Table1[[#This Row],[Age]]&lt;76),"1","0")</f>
        <v>1</v>
      </c>
      <c r="N824">
        <f>1</f>
        <v>1</v>
      </c>
      <c r="O824">
        <f>IF(Table1[[#This Row],[Labdate]]="",0,IF(Table1[[#This Row],[Labvalue]]="",0,1))</f>
        <v>1</v>
      </c>
      <c r="P824">
        <f>IF(YEAR(Table1[[#This Row],[Labdate]]) = 2015,1,0)</f>
        <v>1</v>
      </c>
      <c r="Q824">
        <f>IF(SUM(Table1[[#This Row],[test completed]],Table1[[#This Row],[Year 2015]])=2,1,0)</f>
        <v>1</v>
      </c>
      <c r="R824">
        <f>IF(Table1[[#This Row],[Labvalue]]&lt;8,1,0)</f>
        <v>0</v>
      </c>
      <c r="S824">
        <f>IF(SUM(Table1[[#This Row],[Tested in 2015]],Table1[[#This Row],[Less than 8.0]])=2,1,0)</f>
        <v>0</v>
      </c>
    </row>
    <row r="825" spans="1:19" x14ac:dyDescent="0.2">
      <c r="A825">
        <v>2150</v>
      </c>
      <c r="B825" t="s">
        <v>3</v>
      </c>
      <c r="C825" s="2">
        <v>29018</v>
      </c>
      <c r="D825" s="3">
        <f t="shared" ca="1" si="12"/>
        <v>44</v>
      </c>
      <c r="E825">
        <v>4</v>
      </c>
      <c r="F825">
        <v>3</v>
      </c>
      <c r="G825">
        <v>1</v>
      </c>
      <c r="H825" t="s">
        <v>1</v>
      </c>
      <c r="I825" s="5">
        <v>250.02</v>
      </c>
      <c r="J825" t="s">
        <v>0</v>
      </c>
      <c r="K825" s="2">
        <v>41816</v>
      </c>
      <c r="L825" s="1">
        <v>6.1435952186584473</v>
      </c>
      <c r="M825" t="str">
        <f ca="1">IF(AND(Table1[[#This Row],[Age]]&gt;17,Table1[[#This Row],[Age]]&lt;76),"1","0")</f>
        <v>1</v>
      </c>
      <c r="N825">
        <f>1</f>
        <v>1</v>
      </c>
      <c r="O825">
        <f>IF(Table1[[#This Row],[Labdate]]="",0,IF(Table1[[#This Row],[Labvalue]]="",0,1))</f>
        <v>1</v>
      </c>
      <c r="P825">
        <f>IF(YEAR(Table1[[#This Row],[Labdate]]) = 2015,1,0)</f>
        <v>0</v>
      </c>
      <c r="Q825">
        <f>IF(SUM(Table1[[#This Row],[test completed]],Table1[[#This Row],[Year 2015]])=2,1,0)</f>
        <v>0</v>
      </c>
      <c r="R825">
        <f>IF(Table1[[#This Row],[Labvalue]]&lt;8,1,0)</f>
        <v>1</v>
      </c>
      <c r="S825">
        <f>IF(SUM(Table1[[#This Row],[Tested in 2015]],Table1[[#This Row],[Less than 8.0]])=2,1,0)</f>
        <v>0</v>
      </c>
    </row>
    <row r="826" spans="1:19" x14ac:dyDescent="0.2">
      <c r="A826">
        <v>2159</v>
      </c>
      <c r="B826" t="s">
        <v>2</v>
      </c>
      <c r="C826" s="2">
        <v>30091</v>
      </c>
      <c r="D826" s="3">
        <f t="shared" ca="1" si="12"/>
        <v>41</v>
      </c>
      <c r="E826">
        <v>4</v>
      </c>
      <c r="F826">
        <v>3</v>
      </c>
      <c r="G826">
        <v>1</v>
      </c>
      <c r="H826" t="s">
        <v>1</v>
      </c>
      <c r="I826" s="5">
        <v>250.02</v>
      </c>
      <c r="J826" t="s">
        <v>0</v>
      </c>
      <c r="K826" s="2">
        <v>42336</v>
      </c>
      <c r="L826" s="1">
        <v>9.211054801940918</v>
      </c>
      <c r="M826" t="str">
        <f ca="1">IF(AND(Table1[[#This Row],[Age]]&gt;17,Table1[[#This Row],[Age]]&lt;76),"1","0")</f>
        <v>1</v>
      </c>
      <c r="N826">
        <f>1</f>
        <v>1</v>
      </c>
      <c r="O826">
        <f>IF(Table1[[#This Row],[Labdate]]="",0,IF(Table1[[#This Row],[Labvalue]]="",0,1))</f>
        <v>1</v>
      </c>
      <c r="P826">
        <f>IF(YEAR(Table1[[#This Row],[Labdate]]) = 2015,1,0)</f>
        <v>1</v>
      </c>
      <c r="Q826">
        <f>IF(SUM(Table1[[#This Row],[test completed]],Table1[[#This Row],[Year 2015]])=2,1,0)</f>
        <v>1</v>
      </c>
      <c r="R826">
        <f>IF(Table1[[#This Row],[Labvalue]]&lt;8,1,0)</f>
        <v>0</v>
      </c>
      <c r="S826">
        <f>IF(SUM(Table1[[#This Row],[Tested in 2015]],Table1[[#This Row],[Less than 8.0]])=2,1,0)</f>
        <v>0</v>
      </c>
    </row>
    <row r="827" spans="1:19" x14ac:dyDescent="0.2">
      <c r="A827">
        <v>2164</v>
      </c>
      <c r="B827" t="s">
        <v>3</v>
      </c>
      <c r="C827" s="2">
        <v>14106</v>
      </c>
      <c r="D827" s="3">
        <f t="shared" ca="1" si="12"/>
        <v>84</v>
      </c>
      <c r="E827">
        <v>4</v>
      </c>
      <c r="F827">
        <v>3</v>
      </c>
      <c r="G827">
        <v>1</v>
      </c>
      <c r="H827" t="s">
        <v>1</v>
      </c>
      <c r="I827" s="5">
        <v>250.02</v>
      </c>
      <c r="J827" t="s">
        <v>0</v>
      </c>
      <c r="K827" s="2">
        <v>41929</v>
      </c>
      <c r="L827" s="1">
        <v>5.9636225700378418</v>
      </c>
      <c r="M827" t="str">
        <f ca="1">IF(AND(Table1[[#This Row],[Age]]&gt;17,Table1[[#This Row],[Age]]&lt;76),"1","0")</f>
        <v>0</v>
      </c>
      <c r="N827">
        <f>1</f>
        <v>1</v>
      </c>
      <c r="O827">
        <f>IF(Table1[[#This Row],[Labdate]]="",0,IF(Table1[[#This Row],[Labvalue]]="",0,1))</f>
        <v>1</v>
      </c>
      <c r="P827">
        <f>IF(YEAR(Table1[[#This Row],[Labdate]]) = 2015,1,0)</f>
        <v>0</v>
      </c>
      <c r="Q827">
        <f>IF(SUM(Table1[[#This Row],[test completed]],Table1[[#This Row],[Year 2015]])=2,1,0)</f>
        <v>0</v>
      </c>
      <c r="R827">
        <f>IF(Table1[[#This Row],[Labvalue]]&lt;8,1,0)</f>
        <v>1</v>
      </c>
      <c r="S827">
        <f>IF(SUM(Table1[[#This Row],[Tested in 2015]],Table1[[#This Row],[Less than 8.0]])=2,1,0)</f>
        <v>0</v>
      </c>
    </row>
    <row r="828" spans="1:19" x14ac:dyDescent="0.2">
      <c r="A828">
        <v>2185</v>
      </c>
      <c r="B828" t="s">
        <v>2</v>
      </c>
      <c r="C828" s="2">
        <v>10706</v>
      </c>
      <c r="D828" s="3">
        <f t="shared" ca="1" si="12"/>
        <v>94</v>
      </c>
      <c r="E828">
        <v>4</v>
      </c>
      <c r="F828">
        <v>3</v>
      </c>
      <c r="G828">
        <v>3</v>
      </c>
      <c r="H828" t="s">
        <v>4</v>
      </c>
      <c r="I828" s="5">
        <v>250.73</v>
      </c>
      <c r="J828" t="s">
        <v>0</v>
      </c>
      <c r="K828" s="2">
        <v>42261</v>
      </c>
      <c r="L828" s="1">
        <v>7.127838134765625</v>
      </c>
      <c r="M828" t="str">
        <f ca="1">IF(AND(Table1[[#This Row],[Age]]&gt;17,Table1[[#This Row],[Age]]&lt;76),"1","0")</f>
        <v>0</v>
      </c>
      <c r="N828">
        <f>1</f>
        <v>1</v>
      </c>
      <c r="O828">
        <f>IF(Table1[[#This Row],[Labdate]]="",0,IF(Table1[[#This Row],[Labvalue]]="",0,1))</f>
        <v>1</v>
      </c>
      <c r="P828">
        <f>IF(YEAR(Table1[[#This Row],[Labdate]]) = 2015,1,0)</f>
        <v>1</v>
      </c>
      <c r="Q828">
        <f>IF(SUM(Table1[[#This Row],[test completed]],Table1[[#This Row],[Year 2015]])=2,1,0)</f>
        <v>1</v>
      </c>
      <c r="R828">
        <f>IF(Table1[[#This Row],[Labvalue]]&lt;8,1,0)</f>
        <v>1</v>
      </c>
      <c r="S828">
        <f>IF(SUM(Table1[[#This Row],[Tested in 2015]],Table1[[#This Row],[Less than 8.0]])=2,1,0)</f>
        <v>1</v>
      </c>
    </row>
    <row r="829" spans="1:19" x14ac:dyDescent="0.2">
      <c r="A829">
        <v>2200</v>
      </c>
      <c r="B829" t="s">
        <v>2</v>
      </c>
      <c r="C829" s="2">
        <v>22555</v>
      </c>
      <c r="D829" s="3">
        <f t="shared" ca="1" si="12"/>
        <v>61</v>
      </c>
      <c r="E829">
        <v>4</v>
      </c>
      <c r="F829">
        <v>3</v>
      </c>
      <c r="G829">
        <v>1</v>
      </c>
      <c r="H829" t="s">
        <v>1</v>
      </c>
      <c r="I829" s="5">
        <v>250.02</v>
      </c>
      <c r="J829" t="s">
        <v>0</v>
      </c>
      <c r="K829" s="2">
        <v>42334</v>
      </c>
      <c r="L829" s="1">
        <v>8.3726644515991211</v>
      </c>
      <c r="M829" t="str">
        <f ca="1">IF(AND(Table1[[#This Row],[Age]]&gt;17,Table1[[#This Row],[Age]]&lt;76),"1","0")</f>
        <v>1</v>
      </c>
      <c r="N829">
        <f>1</f>
        <v>1</v>
      </c>
      <c r="O829">
        <f>IF(Table1[[#This Row],[Labdate]]="",0,IF(Table1[[#This Row],[Labvalue]]="",0,1))</f>
        <v>1</v>
      </c>
      <c r="P829">
        <f>IF(YEAR(Table1[[#This Row],[Labdate]]) = 2015,1,0)</f>
        <v>1</v>
      </c>
      <c r="Q829">
        <f>IF(SUM(Table1[[#This Row],[test completed]],Table1[[#This Row],[Year 2015]])=2,1,0)</f>
        <v>1</v>
      </c>
      <c r="R829">
        <f>IF(Table1[[#This Row],[Labvalue]]&lt;8,1,0)</f>
        <v>0</v>
      </c>
      <c r="S829">
        <f>IF(SUM(Table1[[#This Row],[Tested in 2015]],Table1[[#This Row],[Less than 8.0]])=2,1,0)</f>
        <v>0</v>
      </c>
    </row>
    <row r="830" spans="1:19" x14ac:dyDescent="0.2">
      <c r="A830">
        <v>2209</v>
      </c>
      <c r="B830" t="s">
        <v>3</v>
      </c>
      <c r="C830" s="2">
        <v>27775</v>
      </c>
      <c r="D830" s="3">
        <f t="shared" ca="1" si="12"/>
        <v>47</v>
      </c>
      <c r="E830">
        <v>4</v>
      </c>
      <c r="F830">
        <v>3</v>
      </c>
      <c r="G830">
        <v>1</v>
      </c>
      <c r="H830" t="s">
        <v>1</v>
      </c>
      <c r="I830" s="5">
        <v>250.02</v>
      </c>
      <c r="J830" t="s">
        <v>0</v>
      </c>
      <c r="K830" s="2">
        <v>42365</v>
      </c>
      <c r="L830" s="1">
        <v>6.0446248054504395</v>
      </c>
      <c r="M830" t="str">
        <f ca="1">IF(AND(Table1[[#This Row],[Age]]&gt;17,Table1[[#This Row],[Age]]&lt;76),"1","0")</f>
        <v>1</v>
      </c>
      <c r="N830">
        <f>1</f>
        <v>1</v>
      </c>
      <c r="O830">
        <f>IF(Table1[[#This Row],[Labdate]]="",0,IF(Table1[[#This Row],[Labvalue]]="",0,1))</f>
        <v>1</v>
      </c>
      <c r="P830">
        <f>IF(YEAR(Table1[[#This Row],[Labdate]]) = 2015,1,0)</f>
        <v>1</v>
      </c>
      <c r="Q830">
        <f>IF(SUM(Table1[[#This Row],[test completed]],Table1[[#This Row],[Year 2015]])=2,1,0)</f>
        <v>1</v>
      </c>
      <c r="R830">
        <f>IF(Table1[[#This Row],[Labvalue]]&lt;8,1,0)</f>
        <v>1</v>
      </c>
      <c r="S830">
        <f>IF(SUM(Table1[[#This Row],[Tested in 2015]],Table1[[#This Row],[Less than 8.0]])=2,1,0)</f>
        <v>1</v>
      </c>
    </row>
    <row r="831" spans="1:19" x14ac:dyDescent="0.2">
      <c r="A831">
        <v>2214</v>
      </c>
      <c r="B831" t="s">
        <v>2</v>
      </c>
      <c r="C831" s="2">
        <v>18502</v>
      </c>
      <c r="D831" s="3">
        <f t="shared" ca="1" si="12"/>
        <v>72</v>
      </c>
      <c r="E831">
        <v>4</v>
      </c>
      <c r="F831">
        <v>3</v>
      </c>
      <c r="G831">
        <v>1</v>
      </c>
      <c r="H831" t="s">
        <v>1</v>
      </c>
      <c r="I831" s="5">
        <v>250.02</v>
      </c>
      <c r="J831" t="s">
        <v>0</v>
      </c>
      <c r="K831" s="2">
        <v>42027</v>
      </c>
      <c r="L831" s="1">
        <v>7.1575384140014648</v>
      </c>
      <c r="M831" t="str">
        <f ca="1">IF(AND(Table1[[#This Row],[Age]]&gt;17,Table1[[#This Row],[Age]]&lt;76),"1","0")</f>
        <v>1</v>
      </c>
      <c r="N831">
        <f>1</f>
        <v>1</v>
      </c>
      <c r="O831">
        <f>IF(Table1[[#This Row],[Labdate]]="",0,IF(Table1[[#This Row],[Labvalue]]="",0,1))</f>
        <v>1</v>
      </c>
      <c r="P831">
        <f>IF(YEAR(Table1[[#This Row],[Labdate]]) = 2015,1,0)</f>
        <v>1</v>
      </c>
      <c r="Q831">
        <f>IF(SUM(Table1[[#This Row],[test completed]],Table1[[#This Row],[Year 2015]])=2,1,0)</f>
        <v>1</v>
      </c>
      <c r="R831">
        <f>IF(Table1[[#This Row],[Labvalue]]&lt;8,1,0)</f>
        <v>1</v>
      </c>
      <c r="S831">
        <f>IF(SUM(Table1[[#This Row],[Tested in 2015]],Table1[[#This Row],[Less than 8.0]])=2,1,0)</f>
        <v>1</v>
      </c>
    </row>
    <row r="832" spans="1:19" x14ac:dyDescent="0.2">
      <c r="A832">
        <v>2241</v>
      </c>
      <c r="B832" t="s">
        <v>3</v>
      </c>
      <c r="C832" s="2">
        <v>14802</v>
      </c>
      <c r="D832" s="3">
        <f t="shared" ca="1" si="12"/>
        <v>82</v>
      </c>
      <c r="E832">
        <v>4</v>
      </c>
      <c r="F832">
        <v>3</v>
      </c>
      <c r="G832">
        <v>1</v>
      </c>
      <c r="H832" t="s">
        <v>1</v>
      </c>
      <c r="I832" s="5">
        <v>250.02</v>
      </c>
      <c r="J832" t="s">
        <v>0</v>
      </c>
      <c r="K832" s="2">
        <v>41872</v>
      </c>
      <c r="L832" s="1">
        <v>8.9962139129638672</v>
      </c>
      <c r="M832" t="str">
        <f ca="1">IF(AND(Table1[[#This Row],[Age]]&gt;17,Table1[[#This Row],[Age]]&lt;76),"1","0")</f>
        <v>0</v>
      </c>
      <c r="N832">
        <f>1</f>
        <v>1</v>
      </c>
      <c r="O832">
        <f>IF(Table1[[#This Row],[Labdate]]="",0,IF(Table1[[#This Row],[Labvalue]]="",0,1))</f>
        <v>1</v>
      </c>
      <c r="P832">
        <f>IF(YEAR(Table1[[#This Row],[Labdate]]) = 2015,1,0)</f>
        <v>0</v>
      </c>
      <c r="Q832">
        <f>IF(SUM(Table1[[#This Row],[test completed]],Table1[[#This Row],[Year 2015]])=2,1,0)</f>
        <v>0</v>
      </c>
      <c r="R832">
        <f>IF(Table1[[#This Row],[Labvalue]]&lt;8,1,0)</f>
        <v>0</v>
      </c>
      <c r="S832">
        <f>IF(SUM(Table1[[#This Row],[Tested in 2015]],Table1[[#This Row],[Less than 8.0]])=2,1,0)</f>
        <v>0</v>
      </c>
    </row>
    <row r="833" spans="1:19" x14ac:dyDescent="0.2">
      <c r="A833">
        <v>2266</v>
      </c>
      <c r="B833" t="s">
        <v>2</v>
      </c>
      <c r="C833" s="2">
        <v>18200</v>
      </c>
      <c r="D833" s="3">
        <f t="shared" ca="1" si="12"/>
        <v>73</v>
      </c>
      <c r="E833">
        <v>4</v>
      </c>
      <c r="F833">
        <v>3</v>
      </c>
      <c r="G833">
        <v>1</v>
      </c>
      <c r="H833" t="s">
        <v>1</v>
      </c>
      <c r="I833" s="5">
        <v>250.02</v>
      </c>
      <c r="J833" t="s">
        <v>0</v>
      </c>
      <c r="K833" s="2">
        <v>42158</v>
      </c>
      <c r="L833" s="1">
        <v>6.2620711326599121</v>
      </c>
      <c r="M833" t="str">
        <f ca="1">IF(AND(Table1[[#This Row],[Age]]&gt;17,Table1[[#This Row],[Age]]&lt;76),"1","0")</f>
        <v>1</v>
      </c>
      <c r="N833">
        <f>1</f>
        <v>1</v>
      </c>
      <c r="O833">
        <f>IF(Table1[[#This Row],[Labdate]]="",0,IF(Table1[[#This Row],[Labvalue]]="",0,1))</f>
        <v>1</v>
      </c>
      <c r="P833">
        <f>IF(YEAR(Table1[[#This Row],[Labdate]]) = 2015,1,0)</f>
        <v>1</v>
      </c>
      <c r="Q833">
        <f>IF(SUM(Table1[[#This Row],[test completed]],Table1[[#This Row],[Year 2015]])=2,1,0)</f>
        <v>1</v>
      </c>
      <c r="R833">
        <f>IF(Table1[[#This Row],[Labvalue]]&lt;8,1,0)</f>
        <v>1</v>
      </c>
      <c r="S833">
        <f>IF(SUM(Table1[[#This Row],[Tested in 2015]],Table1[[#This Row],[Less than 8.0]])=2,1,0)</f>
        <v>1</v>
      </c>
    </row>
    <row r="834" spans="1:19" x14ac:dyDescent="0.2">
      <c r="A834">
        <v>2270</v>
      </c>
      <c r="B834" t="s">
        <v>3</v>
      </c>
      <c r="C834" s="2">
        <v>20758</v>
      </c>
      <c r="D834" s="3">
        <f t="shared" ref="D834:D897" ca="1" si="13">INT((TODAY()-C834)/365)</f>
        <v>66</v>
      </c>
      <c r="E834">
        <v>4</v>
      </c>
      <c r="F834">
        <v>3</v>
      </c>
      <c r="G834">
        <v>1</v>
      </c>
      <c r="H834" t="s">
        <v>1</v>
      </c>
      <c r="I834" s="5">
        <v>250.02</v>
      </c>
      <c r="J834" t="s">
        <v>0</v>
      </c>
      <c r="K834" s="2">
        <v>42333</v>
      </c>
      <c r="L834" s="1">
        <v>9.8211050033569336</v>
      </c>
      <c r="M834" t="str">
        <f ca="1">IF(AND(Table1[[#This Row],[Age]]&gt;17,Table1[[#This Row],[Age]]&lt;76),"1","0")</f>
        <v>1</v>
      </c>
      <c r="N834">
        <f>1</f>
        <v>1</v>
      </c>
      <c r="O834">
        <f>IF(Table1[[#This Row],[Labdate]]="",0,IF(Table1[[#This Row],[Labvalue]]="",0,1))</f>
        <v>1</v>
      </c>
      <c r="P834">
        <f>IF(YEAR(Table1[[#This Row],[Labdate]]) = 2015,1,0)</f>
        <v>1</v>
      </c>
      <c r="Q834">
        <f>IF(SUM(Table1[[#This Row],[test completed]],Table1[[#This Row],[Year 2015]])=2,1,0)</f>
        <v>1</v>
      </c>
      <c r="R834">
        <f>IF(Table1[[#This Row],[Labvalue]]&lt;8,1,0)</f>
        <v>0</v>
      </c>
      <c r="S834">
        <f>IF(SUM(Table1[[#This Row],[Tested in 2015]],Table1[[#This Row],[Less than 8.0]])=2,1,0)</f>
        <v>0</v>
      </c>
    </row>
    <row r="835" spans="1:19" x14ac:dyDescent="0.2">
      <c r="A835">
        <v>2280</v>
      </c>
      <c r="B835" t="s">
        <v>2</v>
      </c>
      <c r="C835" s="2">
        <v>14030</v>
      </c>
      <c r="D835" s="3">
        <f t="shared" ca="1" si="13"/>
        <v>85</v>
      </c>
      <c r="E835">
        <v>4</v>
      </c>
      <c r="F835">
        <v>3</v>
      </c>
      <c r="G835">
        <v>1</v>
      </c>
      <c r="H835" t="s">
        <v>1</v>
      </c>
      <c r="I835" s="5">
        <v>250.91</v>
      </c>
      <c r="J835" t="s">
        <v>0</v>
      </c>
      <c r="K835" s="2">
        <v>42043</v>
      </c>
      <c r="L835" s="1">
        <v>6</v>
      </c>
      <c r="M835" t="str">
        <f ca="1">IF(AND(Table1[[#This Row],[Age]]&gt;17,Table1[[#This Row],[Age]]&lt;76),"1","0")</f>
        <v>0</v>
      </c>
      <c r="N835">
        <f>1</f>
        <v>1</v>
      </c>
      <c r="O835">
        <f>IF(Table1[[#This Row],[Labdate]]="",0,IF(Table1[[#This Row],[Labvalue]]="",0,1))</f>
        <v>1</v>
      </c>
      <c r="P835">
        <f>IF(YEAR(Table1[[#This Row],[Labdate]]) = 2015,1,0)</f>
        <v>1</v>
      </c>
      <c r="Q835">
        <f>IF(SUM(Table1[[#This Row],[test completed]],Table1[[#This Row],[Year 2015]])=2,1,0)</f>
        <v>1</v>
      </c>
      <c r="R835">
        <f>IF(Table1[[#This Row],[Labvalue]]&lt;8,1,0)</f>
        <v>1</v>
      </c>
      <c r="S835">
        <f>IF(SUM(Table1[[#This Row],[Tested in 2015]],Table1[[#This Row],[Less than 8.0]])=2,1,0)</f>
        <v>1</v>
      </c>
    </row>
    <row r="836" spans="1:19" x14ac:dyDescent="0.2">
      <c r="A836">
        <v>2308</v>
      </c>
      <c r="B836" t="s">
        <v>2</v>
      </c>
      <c r="C836" s="2">
        <v>38587</v>
      </c>
      <c r="D836" s="3">
        <f t="shared" ca="1" si="13"/>
        <v>17</v>
      </c>
      <c r="E836">
        <v>4</v>
      </c>
      <c r="F836">
        <v>3</v>
      </c>
      <c r="G836">
        <v>1</v>
      </c>
      <c r="H836" t="s">
        <v>1</v>
      </c>
      <c r="I836" s="5">
        <v>250.02</v>
      </c>
      <c r="J836" t="s">
        <v>0</v>
      </c>
      <c r="K836" s="2">
        <v>42322</v>
      </c>
      <c r="L836" s="1">
        <v>7.2634878158569336</v>
      </c>
      <c r="M836" t="str">
        <f ca="1">IF(AND(Table1[[#This Row],[Age]]&gt;17,Table1[[#This Row],[Age]]&lt;76),"1","0")</f>
        <v>0</v>
      </c>
      <c r="N836">
        <f>1</f>
        <v>1</v>
      </c>
      <c r="O836">
        <f>IF(Table1[[#This Row],[Labdate]]="",0,IF(Table1[[#This Row],[Labvalue]]="",0,1))</f>
        <v>1</v>
      </c>
      <c r="P836">
        <f>IF(YEAR(Table1[[#This Row],[Labdate]]) = 2015,1,0)</f>
        <v>1</v>
      </c>
      <c r="Q836">
        <f>IF(SUM(Table1[[#This Row],[test completed]],Table1[[#This Row],[Year 2015]])=2,1,0)</f>
        <v>1</v>
      </c>
      <c r="R836">
        <f>IF(Table1[[#This Row],[Labvalue]]&lt;8,1,0)</f>
        <v>1</v>
      </c>
      <c r="S836">
        <f>IF(SUM(Table1[[#This Row],[Tested in 2015]],Table1[[#This Row],[Less than 8.0]])=2,1,0)</f>
        <v>1</v>
      </c>
    </row>
    <row r="837" spans="1:19" x14ac:dyDescent="0.2">
      <c r="A837">
        <v>2324</v>
      </c>
      <c r="B837" t="s">
        <v>3</v>
      </c>
      <c r="C837" s="2">
        <v>36948</v>
      </c>
      <c r="D837" s="3">
        <f t="shared" ca="1" si="13"/>
        <v>22</v>
      </c>
      <c r="E837">
        <v>4</v>
      </c>
      <c r="F837">
        <v>3</v>
      </c>
      <c r="G837">
        <v>1</v>
      </c>
      <c r="H837" t="s">
        <v>1</v>
      </c>
      <c r="I837" s="5">
        <v>250.02</v>
      </c>
      <c r="J837" t="s">
        <v>0</v>
      </c>
      <c r="K837" s="2">
        <v>42100</v>
      </c>
      <c r="L837" s="1">
        <v>6.7896175384521484</v>
      </c>
      <c r="M837" t="str">
        <f ca="1">IF(AND(Table1[[#This Row],[Age]]&gt;17,Table1[[#This Row],[Age]]&lt;76),"1","0")</f>
        <v>1</v>
      </c>
      <c r="N837">
        <f>1</f>
        <v>1</v>
      </c>
      <c r="O837">
        <f>IF(Table1[[#This Row],[Labdate]]="",0,IF(Table1[[#This Row],[Labvalue]]="",0,1))</f>
        <v>1</v>
      </c>
      <c r="P837">
        <f>IF(YEAR(Table1[[#This Row],[Labdate]]) = 2015,1,0)</f>
        <v>1</v>
      </c>
      <c r="Q837">
        <f>IF(SUM(Table1[[#This Row],[test completed]],Table1[[#This Row],[Year 2015]])=2,1,0)</f>
        <v>1</v>
      </c>
      <c r="R837">
        <f>IF(Table1[[#This Row],[Labvalue]]&lt;8,1,0)</f>
        <v>1</v>
      </c>
      <c r="S837">
        <f>IF(SUM(Table1[[#This Row],[Tested in 2015]],Table1[[#This Row],[Less than 8.0]])=2,1,0)</f>
        <v>1</v>
      </c>
    </row>
    <row r="838" spans="1:19" x14ac:dyDescent="0.2">
      <c r="A838">
        <v>2331</v>
      </c>
      <c r="B838" t="s">
        <v>3</v>
      </c>
      <c r="C838" s="2">
        <v>28004</v>
      </c>
      <c r="D838" s="3">
        <f t="shared" ca="1" si="13"/>
        <v>46</v>
      </c>
      <c r="E838">
        <v>4</v>
      </c>
      <c r="F838">
        <v>3</v>
      </c>
      <c r="G838">
        <v>1</v>
      </c>
      <c r="H838" t="s">
        <v>1</v>
      </c>
      <c r="I838" s="5">
        <v>250.02</v>
      </c>
      <c r="J838" t="s">
        <v>0</v>
      </c>
      <c r="K838" s="2">
        <v>41850</v>
      </c>
      <c r="L838" s="1">
        <v>9.6820745468139648</v>
      </c>
      <c r="M838" t="str">
        <f ca="1">IF(AND(Table1[[#This Row],[Age]]&gt;17,Table1[[#This Row],[Age]]&lt;76),"1","0")</f>
        <v>1</v>
      </c>
      <c r="N838">
        <f>1</f>
        <v>1</v>
      </c>
      <c r="O838">
        <f>IF(Table1[[#This Row],[Labdate]]="",0,IF(Table1[[#This Row],[Labvalue]]="",0,1))</f>
        <v>1</v>
      </c>
      <c r="P838">
        <f>IF(YEAR(Table1[[#This Row],[Labdate]]) = 2015,1,0)</f>
        <v>0</v>
      </c>
      <c r="Q838">
        <f>IF(SUM(Table1[[#This Row],[test completed]],Table1[[#This Row],[Year 2015]])=2,1,0)</f>
        <v>0</v>
      </c>
      <c r="R838">
        <f>IF(Table1[[#This Row],[Labvalue]]&lt;8,1,0)</f>
        <v>0</v>
      </c>
      <c r="S838">
        <f>IF(SUM(Table1[[#This Row],[Tested in 2015]],Table1[[#This Row],[Less than 8.0]])=2,1,0)</f>
        <v>0</v>
      </c>
    </row>
    <row r="839" spans="1:19" x14ac:dyDescent="0.2">
      <c r="A839">
        <v>2339</v>
      </c>
      <c r="B839" t="s">
        <v>3</v>
      </c>
      <c r="C839" s="2">
        <v>33863</v>
      </c>
      <c r="D839" s="3">
        <f t="shared" ca="1" si="13"/>
        <v>30</v>
      </c>
      <c r="E839">
        <v>4</v>
      </c>
      <c r="F839">
        <v>3</v>
      </c>
      <c r="G839">
        <v>1</v>
      </c>
      <c r="H839" t="s">
        <v>1</v>
      </c>
      <c r="I839" s="5">
        <v>250.02</v>
      </c>
      <c r="J839" t="s">
        <v>0</v>
      </c>
      <c r="K839" s="2">
        <v>41979</v>
      </c>
      <c r="L839" s="1">
        <v>7.1204791069030762</v>
      </c>
      <c r="M839" t="str">
        <f ca="1">IF(AND(Table1[[#This Row],[Age]]&gt;17,Table1[[#This Row],[Age]]&lt;76),"1","0")</f>
        <v>1</v>
      </c>
      <c r="N839">
        <f>1</f>
        <v>1</v>
      </c>
      <c r="O839">
        <f>IF(Table1[[#This Row],[Labdate]]="",0,IF(Table1[[#This Row],[Labvalue]]="",0,1))</f>
        <v>1</v>
      </c>
      <c r="P839">
        <f>IF(YEAR(Table1[[#This Row],[Labdate]]) = 2015,1,0)</f>
        <v>0</v>
      </c>
      <c r="Q839">
        <f>IF(SUM(Table1[[#This Row],[test completed]],Table1[[#This Row],[Year 2015]])=2,1,0)</f>
        <v>0</v>
      </c>
      <c r="R839">
        <f>IF(Table1[[#This Row],[Labvalue]]&lt;8,1,0)</f>
        <v>1</v>
      </c>
      <c r="S839">
        <f>IF(SUM(Table1[[#This Row],[Tested in 2015]],Table1[[#This Row],[Less than 8.0]])=2,1,0)</f>
        <v>0</v>
      </c>
    </row>
    <row r="840" spans="1:19" x14ac:dyDescent="0.2">
      <c r="A840">
        <v>2361</v>
      </c>
      <c r="B840" t="s">
        <v>3</v>
      </c>
      <c r="C840" s="2">
        <v>26298</v>
      </c>
      <c r="D840" s="3">
        <f t="shared" ca="1" si="13"/>
        <v>51</v>
      </c>
      <c r="E840">
        <v>4</v>
      </c>
      <c r="F840">
        <v>3</v>
      </c>
      <c r="G840">
        <v>1</v>
      </c>
      <c r="H840" t="s">
        <v>1</v>
      </c>
      <c r="I840" s="5">
        <v>250.02</v>
      </c>
      <c r="J840" t="s">
        <v>0</v>
      </c>
      <c r="K840" s="2">
        <v>42267</v>
      </c>
      <c r="L840" s="1">
        <v>6.9839329719543457</v>
      </c>
      <c r="M840" t="str">
        <f ca="1">IF(AND(Table1[[#This Row],[Age]]&gt;17,Table1[[#This Row],[Age]]&lt;76),"1","0")</f>
        <v>1</v>
      </c>
      <c r="N840">
        <f>1</f>
        <v>1</v>
      </c>
      <c r="O840">
        <f>IF(Table1[[#This Row],[Labdate]]="",0,IF(Table1[[#This Row],[Labvalue]]="",0,1))</f>
        <v>1</v>
      </c>
      <c r="P840">
        <f>IF(YEAR(Table1[[#This Row],[Labdate]]) = 2015,1,0)</f>
        <v>1</v>
      </c>
      <c r="Q840">
        <f>IF(SUM(Table1[[#This Row],[test completed]],Table1[[#This Row],[Year 2015]])=2,1,0)</f>
        <v>1</v>
      </c>
      <c r="R840">
        <f>IF(Table1[[#This Row],[Labvalue]]&lt;8,1,0)</f>
        <v>1</v>
      </c>
      <c r="S840">
        <f>IF(SUM(Table1[[#This Row],[Tested in 2015]],Table1[[#This Row],[Less than 8.0]])=2,1,0)</f>
        <v>1</v>
      </c>
    </row>
    <row r="841" spans="1:19" x14ac:dyDescent="0.2">
      <c r="A841">
        <v>2370</v>
      </c>
      <c r="B841" t="s">
        <v>2</v>
      </c>
      <c r="C841" s="2">
        <v>25494</v>
      </c>
      <c r="D841" s="3">
        <f t="shared" ca="1" si="13"/>
        <v>53</v>
      </c>
      <c r="E841">
        <v>4</v>
      </c>
      <c r="F841">
        <v>3</v>
      </c>
      <c r="G841">
        <v>1</v>
      </c>
      <c r="H841" t="s">
        <v>1</v>
      </c>
      <c r="I841" s="5">
        <v>250.02</v>
      </c>
      <c r="J841" t="s">
        <v>0</v>
      </c>
      <c r="K841" s="2">
        <v>42188</v>
      </c>
      <c r="L841" s="1">
        <v>7.8304929733276367</v>
      </c>
      <c r="M841" t="str">
        <f ca="1">IF(AND(Table1[[#This Row],[Age]]&gt;17,Table1[[#This Row],[Age]]&lt;76),"1","0")</f>
        <v>1</v>
      </c>
      <c r="N841">
        <f>1</f>
        <v>1</v>
      </c>
      <c r="O841">
        <f>IF(Table1[[#This Row],[Labdate]]="",0,IF(Table1[[#This Row],[Labvalue]]="",0,1))</f>
        <v>1</v>
      </c>
      <c r="P841">
        <f>IF(YEAR(Table1[[#This Row],[Labdate]]) = 2015,1,0)</f>
        <v>1</v>
      </c>
      <c r="Q841">
        <f>IF(SUM(Table1[[#This Row],[test completed]],Table1[[#This Row],[Year 2015]])=2,1,0)</f>
        <v>1</v>
      </c>
      <c r="R841">
        <f>IF(Table1[[#This Row],[Labvalue]]&lt;8,1,0)</f>
        <v>1</v>
      </c>
      <c r="S841">
        <f>IF(SUM(Table1[[#This Row],[Tested in 2015]],Table1[[#This Row],[Less than 8.0]])=2,1,0)</f>
        <v>1</v>
      </c>
    </row>
    <row r="842" spans="1:19" x14ac:dyDescent="0.2">
      <c r="A842">
        <v>2378</v>
      </c>
      <c r="B842" t="s">
        <v>3</v>
      </c>
      <c r="C842" s="2">
        <v>14440</v>
      </c>
      <c r="D842" s="3">
        <f t="shared" ca="1" si="13"/>
        <v>83</v>
      </c>
      <c r="E842">
        <v>4</v>
      </c>
      <c r="F842">
        <v>3</v>
      </c>
      <c r="G842">
        <v>1</v>
      </c>
      <c r="H842" t="s">
        <v>1</v>
      </c>
      <c r="I842" s="5">
        <v>250.02</v>
      </c>
      <c r="J842" t="s">
        <v>0</v>
      </c>
      <c r="K842" s="2">
        <v>41936</v>
      </c>
      <c r="L842" s="1">
        <v>7.5716805458068848</v>
      </c>
      <c r="M842" t="str">
        <f ca="1">IF(AND(Table1[[#This Row],[Age]]&gt;17,Table1[[#This Row],[Age]]&lt;76),"1","0")</f>
        <v>0</v>
      </c>
      <c r="N842">
        <f>1</f>
        <v>1</v>
      </c>
      <c r="O842">
        <f>IF(Table1[[#This Row],[Labdate]]="",0,IF(Table1[[#This Row],[Labvalue]]="",0,1))</f>
        <v>1</v>
      </c>
      <c r="P842">
        <f>IF(YEAR(Table1[[#This Row],[Labdate]]) = 2015,1,0)</f>
        <v>0</v>
      </c>
      <c r="Q842">
        <f>IF(SUM(Table1[[#This Row],[test completed]],Table1[[#This Row],[Year 2015]])=2,1,0)</f>
        <v>0</v>
      </c>
      <c r="R842">
        <f>IF(Table1[[#This Row],[Labvalue]]&lt;8,1,0)</f>
        <v>1</v>
      </c>
      <c r="S842">
        <f>IF(SUM(Table1[[#This Row],[Tested in 2015]],Table1[[#This Row],[Less than 8.0]])=2,1,0)</f>
        <v>0</v>
      </c>
    </row>
    <row r="843" spans="1:19" x14ac:dyDescent="0.2">
      <c r="A843">
        <v>2416</v>
      </c>
      <c r="B843" t="s">
        <v>3</v>
      </c>
      <c r="C843" s="2">
        <v>38694</v>
      </c>
      <c r="D843" s="3">
        <f t="shared" ca="1" si="13"/>
        <v>17</v>
      </c>
      <c r="E843">
        <v>4</v>
      </c>
      <c r="F843">
        <v>3</v>
      </c>
      <c r="G843">
        <v>3</v>
      </c>
      <c r="H843" t="s">
        <v>4</v>
      </c>
      <c r="I843" s="5">
        <v>250.02</v>
      </c>
      <c r="J843" t="s">
        <v>0</v>
      </c>
      <c r="K843" s="2">
        <v>42355</v>
      </c>
      <c r="L843" s="1">
        <v>9.6089820861816406</v>
      </c>
      <c r="M843" t="str">
        <f ca="1">IF(AND(Table1[[#This Row],[Age]]&gt;17,Table1[[#This Row],[Age]]&lt;76),"1","0")</f>
        <v>0</v>
      </c>
      <c r="N843">
        <f>1</f>
        <v>1</v>
      </c>
      <c r="O843">
        <f>IF(Table1[[#This Row],[Labdate]]="",0,IF(Table1[[#This Row],[Labvalue]]="",0,1))</f>
        <v>1</v>
      </c>
      <c r="P843">
        <f>IF(YEAR(Table1[[#This Row],[Labdate]]) = 2015,1,0)</f>
        <v>1</v>
      </c>
      <c r="Q843">
        <f>IF(SUM(Table1[[#This Row],[test completed]],Table1[[#This Row],[Year 2015]])=2,1,0)</f>
        <v>1</v>
      </c>
      <c r="R843">
        <f>IF(Table1[[#This Row],[Labvalue]]&lt;8,1,0)</f>
        <v>0</v>
      </c>
      <c r="S843">
        <f>IF(SUM(Table1[[#This Row],[Tested in 2015]],Table1[[#This Row],[Less than 8.0]])=2,1,0)</f>
        <v>0</v>
      </c>
    </row>
    <row r="844" spans="1:19" x14ac:dyDescent="0.2">
      <c r="A844">
        <v>2428</v>
      </c>
      <c r="B844" t="s">
        <v>2</v>
      </c>
      <c r="C844" s="2">
        <v>19441</v>
      </c>
      <c r="D844" s="3">
        <f t="shared" ca="1" si="13"/>
        <v>70</v>
      </c>
      <c r="E844">
        <v>4</v>
      </c>
      <c r="F844">
        <v>3</v>
      </c>
      <c r="G844">
        <v>1</v>
      </c>
      <c r="H844" t="s">
        <v>1</v>
      </c>
      <c r="I844" s="5">
        <v>250.02</v>
      </c>
      <c r="J844" t="s">
        <v>0</v>
      </c>
      <c r="K844" s="2">
        <v>42208</v>
      </c>
      <c r="L844" s="1">
        <v>9.0249500274658203</v>
      </c>
      <c r="M844" t="str">
        <f ca="1">IF(AND(Table1[[#This Row],[Age]]&gt;17,Table1[[#This Row],[Age]]&lt;76),"1","0")</f>
        <v>1</v>
      </c>
      <c r="N844">
        <f>1</f>
        <v>1</v>
      </c>
      <c r="O844">
        <f>IF(Table1[[#This Row],[Labdate]]="",0,IF(Table1[[#This Row],[Labvalue]]="",0,1))</f>
        <v>1</v>
      </c>
      <c r="P844">
        <f>IF(YEAR(Table1[[#This Row],[Labdate]]) = 2015,1,0)</f>
        <v>1</v>
      </c>
      <c r="Q844">
        <f>IF(SUM(Table1[[#This Row],[test completed]],Table1[[#This Row],[Year 2015]])=2,1,0)</f>
        <v>1</v>
      </c>
      <c r="R844">
        <f>IF(Table1[[#This Row],[Labvalue]]&lt;8,1,0)</f>
        <v>0</v>
      </c>
      <c r="S844">
        <f>IF(SUM(Table1[[#This Row],[Tested in 2015]],Table1[[#This Row],[Less than 8.0]])=2,1,0)</f>
        <v>0</v>
      </c>
    </row>
    <row r="845" spans="1:19" x14ac:dyDescent="0.2">
      <c r="A845">
        <v>2430</v>
      </c>
      <c r="B845" t="s">
        <v>2</v>
      </c>
      <c r="C845" s="2">
        <v>12498</v>
      </c>
      <c r="D845" s="3">
        <f t="shared" ca="1" si="13"/>
        <v>89</v>
      </c>
      <c r="E845">
        <v>4</v>
      </c>
      <c r="F845">
        <v>3</v>
      </c>
      <c r="G845">
        <v>1</v>
      </c>
      <c r="H845" t="s">
        <v>1</v>
      </c>
      <c r="I845" s="5">
        <v>250.02</v>
      </c>
      <c r="J845" t="s">
        <v>0</v>
      </c>
      <c r="K845" s="2">
        <v>42087</v>
      </c>
      <c r="L845" s="1">
        <v>9.2575092315673828</v>
      </c>
      <c r="M845" t="str">
        <f ca="1">IF(AND(Table1[[#This Row],[Age]]&gt;17,Table1[[#This Row],[Age]]&lt;76),"1","0")</f>
        <v>0</v>
      </c>
      <c r="N845">
        <f>1</f>
        <v>1</v>
      </c>
      <c r="O845">
        <f>IF(Table1[[#This Row],[Labdate]]="",0,IF(Table1[[#This Row],[Labvalue]]="",0,1))</f>
        <v>1</v>
      </c>
      <c r="P845">
        <f>IF(YEAR(Table1[[#This Row],[Labdate]]) = 2015,1,0)</f>
        <v>1</v>
      </c>
      <c r="Q845">
        <f>IF(SUM(Table1[[#This Row],[test completed]],Table1[[#This Row],[Year 2015]])=2,1,0)</f>
        <v>1</v>
      </c>
      <c r="R845">
        <f>IF(Table1[[#This Row],[Labvalue]]&lt;8,1,0)</f>
        <v>0</v>
      </c>
      <c r="S845">
        <f>IF(SUM(Table1[[#This Row],[Tested in 2015]],Table1[[#This Row],[Less than 8.0]])=2,1,0)</f>
        <v>0</v>
      </c>
    </row>
    <row r="846" spans="1:19" x14ac:dyDescent="0.2">
      <c r="A846">
        <v>2431</v>
      </c>
      <c r="B846" t="s">
        <v>2</v>
      </c>
      <c r="C846" s="2">
        <v>36202</v>
      </c>
      <c r="D846" s="3">
        <f t="shared" ca="1" si="13"/>
        <v>24</v>
      </c>
      <c r="E846">
        <v>4</v>
      </c>
      <c r="F846">
        <v>3</v>
      </c>
      <c r="G846">
        <v>1</v>
      </c>
      <c r="H846" t="s">
        <v>1</v>
      </c>
      <c r="I846" s="5">
        <v>250.02</v>
      </c>
      <c r="J846" t="s">
        <v>0</v>
      </c>
      <c r="K846" s="2">
        <v>41864</v>
      </c>
      <c r="L846" s="1">
        <v>9.4871253967285156</v>
      </c>
      <c r="M846" t="str">
        <f ca="1">IF(AND(Table1[[#This Row],[Age]]&gt;17,Table1[[#This Row],[Age]]&lt;76),"1","0")</f>
        <v>1</v>
      </c>
      <c r="N846">
        <f>1</f>
        <v>1</v>
      </c>
      <c r="O846">
        <f>IF(Table1[[#This Row],[Labdate]]="",0,IF(Table1[[#This Row],[Labvalue]]="",0,1))</f>
        <v>1</v>
      </c>
      <c r="P846">
        <f>IF(YEAR(Table1[[#This Row],[Labdate]]) = 2015,1,0)</f>
        <v>0</v>
      </c>
      <c r="Q846">
        <f>IF(SUM(Table1[[#This Row],[test completed]],Table1[[#This Row],[Year 2015]])=2,1,0)</f>
        <v>0</v>
      </c>
      <c r="R846">
        <f>IF(Table1[[#This Row],[Labvalue]]&lt;8,1,0)</f>
        <v>0</v>
      </c>
      <c r="S846">
        <f>IF(SUM(Table1[[#This Row],[Tested in 2015]],Table1[[#This Row],[Less than 8.0]])=2,1,0)</f>
        <v>0</v>
      </c>
    </row>
    <row r="847" spans="1:19" x14ac:dyDescent="0.2">
      <c r="A847">
        <v>2469</v>
      </c>
      <c r="B847" t="s">
        <v>2</v>
      </c>
      <c r="C847" s="2">
        <v>23165</v>
      </c>
      <c r="D847" s="3">
        <f t="shared" ca="1" si="13"/>
        <v>60</v>
      </c>
      <c r="E847">
        <v>4</v>
      </c>
      <c r="F847">
        <v>3</v>
      </c>
      <c r="G847">
        <v>1</v>
      </c>
      <c r="H847" t="s">
        <v>1</v>
      </c>
      <c r="I847" s="5">
        <v>250.02</v>
      </c>
      <c r="J847" t="s">
        <v>0</v>
      </c>
      <c r="K847" s="2">
        <v>42336</v>
      </c>
      <c r="L847" s="1">
        <v>9.5900850296020508</v>
      </c>
      <c r="M847" t="str">
        <f ca="1">IF(AND(Table1[[#This Row],[Age]]&gt;17,Table1[[#This Row],[Age]]&lt;76),"1","0")</f>
        <v>1</v>
      </c>
      <c r="N847">
        <f>1</f>
        <v>1</v>
      </c>
      <c r="O847">
        <f>IF(Table1[[#This Row],[Labdate]]="",0,IF(Table1[[#This Row],[Labvalue]]="",0,1))</f>
        <v>1</v>
      </c>
      <c r="P847">
        <f>IF(YEAR(Table1[[#This Row],[Labdate]]) = 2015,1,0)</f>
        <v>1</v>
      </c>
      <c r="Q847">
        <f>IF(SUM(Table1[[#This Row],[test completed]],Table1[[#This Row],[Year 2015]])=2,1,0)</f>
        <v>1</v>
      </c>
      <c r="R847">
        <f>IF(Table1[[#This Row],[Labvalue]]&lt;8,1,0)</f>
        <v>0</v>
      </c>
      <c r="S847">
        <f>IF(SUM(Table1[[#This Row],[Tested in 2015]],Table1[[#This Row],[Less than 8.0]])=2,1,0)</f>
        <v>0</v>
      </c>
    </row>
    <row r="848" spans="1:19" x14ac:dyDescent="0.2">
      <c r="A848">
        <v>2480</v>
      </c>
      <c r="B848" t="s">
        <v>3</v>
      </c>
      <c r="C848" s="2">
        <v>38441</v>
      </c>
      <c r="D848" s="3">
        <f t="shared" ca="1" si="13"/>
        <v>18</v>
      </c>
      <c r="E848">
        <v>4</v>
      </c>
      <c r="F848">
        <v>3</v>
      </c>
      <c r="G848">
        <v>1</v>
      </c>
      <c r="H848" t="s">
        <v>1</v>
      </c>
      <c r="I848" s="5">
        <v>250.02</v>
      </c>
      <c r="J848" t="s">
        <v>0</v>
      </c>
      <c r="K848" s="2">
        <v>42170</v>
      </c>
      <c r="L848" s="1">
        <v>9.9745101928710938</v>
      </c>
      <c r="M848" t="str">
        <f ca="1">IF(AND(Table1[[#This Row],[Age]]&gt;17,Table1[[#This Row],[Age]]&lt;76),"1","0")</f>
        <v>1</v>
      </c>
      <c r="N848">
        <f>1</f>
        <v>1</v>
      </c>
      <c r="O848">
        <f>IF(Table1[[#This Row],[Labdate]]="",0,IF(Table1[[#This Row],[Labvalue]]="",0,1))</f>
        <v>1</v>
      </c>
      <c r="P848">
        <f>IF(YEAR(Table1[[#This Row],[Labdate]]) = 2015,1,0)</f>
        <v>1</v>
      </c>
      <c r="Q848">
        <f>IF(SUM(Table1[[#This Row],[test completed]],Table1[[#This Row],[Year 2015]])=2,1,0)</f>
        <v>1</v>
      </c>
      <c r="R848">
        <f>IF(Table1[[#This Row],[Labvalue]]&lt;8,1,0)</f>
        <v>0</v>
      </c>
      <c r="S848">
        <f>IF(SUM(Table1[[#This Row],[Tested in 2015]],Table1[[#This Row],[Less than 8.0]])=2,1,0)</f>
        <v>0</v>
      </c>
    </row>
    <row r="849" spans="1:19" x14ac:dyDescent="0.2">
      <c r="A849">
        <v>2482</v>
      </c>
      <c r="B849" t="s">
        <v>3</v>
      </c>
      <c r="C849" s="2">
        <v>30009</v>
      </c>
      <c r="D849" s="3">
        <f t="shared" ca="1" si="13"/>
        <v>41</v>
      </c>
      <c r="E849">
        <v>4</v>
      </c>
      <c r="F849">
        <v>3</v>
      </c>
      <c r="G849">
        <v>1</v>
      </c>
      <c r="H849" t="s">
        <v>1</v>
      </c>
      <c r="I849" s="5">
        <v>250.02</v>
      </c>
      <c r="J849" t="s">
        <v>0</v>
      </c>
      <c r="K849" s="2">
        <v>41720</v>
      </c>
      <c r="L849" s="1">
        <v>9.4099836349487305</v>
      </c>
      <c r="M849" t="str">
        <f ca="1">IF(AND(Table1[[#This Row],[Age]]&gt;17,Table1[[#This Row],[Age]]&lt;76),"1","0")</f>
        <v>1</v>
      </c>
      <c r="N849">
        <f>1</f>
        <v>1</v>
      </c>
      <c r="O849">
        <f>IF(Table1[[#This Row],[Labdate]]="",0,IF(Table1[[#This Row],[Labvalue]]="",0,1))</f>
        <v>1</v>
      </c>
      <c r="P849">
        <f>IF(YEAR(Table1[[#This Row],[Labdate]]) = 2015,1,0)</f>
        <v>0</v>
      </c>
      <c r="Q849">
        <f>IF(SUM(Table1[[#This Row],[test completed]],Table1[[#This Row],[Year 2015]])=2,1,0)</f>
        <v>0</v>
      </c>
      <c r="R849">
        <f>IF(Table1[[#This Row],[Labvalue]]&lt;8,1,0)</f>
        <v>0</v>
      </c>
      <c r="S849">
        <f>IF(SUM(Table1[[#This Row],[Tested in 2015]],Table1[[#This Row],[Less than 8.0]])=2,1,0)</f>
        <v>0</v>
      </c>
    </row>
    <row r="850" spans="1:19" x14ac:dyDescent="0.2">
      <c r="A850">
        <v>2483</v>
      </c>
      <c r="B850" t="s">
        <v>2</v>
      </c>
      <c r="C850" s="2">
        <v>18701</v>
      </c>
      <c r="D850" s="3">
        <f t="shared" ca="1" si="13"/>
        <v>72</v>
      </c>
      <c r="E850">
        <v>4</v>
      </c>
      <c r="F850">
        <v>3</v>
      </c>
      <c r="G850">
        <v>1</v>
      </c>
      <c r="H850" t="s">
        <v>1</v>
      </c>
      <c r="I850" s="5">
        <v>250.02</v>
      </c>
      <c r="J850" t="s">
        <v>0</v>
      </c>
      <c r="K850" s="2">
        <v>42108</v>
      </c>
      <c r="L850" s="1">
        <v>8.2419357299804688</v>
      </c>
      <c r="M850" t="str">
        <f ca="1">IF(AND(Table1[[#This Row],[Age]]&gt;17,Table1[[#This Row],[Age]]&lt;76),"1","0")</f>
        <v>1</v>
      </c>
      <c r="N850">
        <f>1</f>
        <v>1</v>
      </c>
      <c r="O850">
        <f>IF(Table1[[#This Row],[Labdate]]="",0,IF(Table1[[#This Row],[Labvalue]]="",0,1))</f>
        <v>1</v>
      </c>
      <c r="P850">
        <f>IF(YEAR(Table1[[#This Row],[Labdate]]) = 2015,1,0)</f>
        <v>1</v>
      </c>
      <c r="Q850">
        <f>IF(SUM(Table1[[#This Row],[test completed]],Table1[[#This Row],[Year 2015]])=2,1,0)</f>
        <v>1</v>
      </c>
      <c r="R850">
        <f>IF(Table1[[#This Row],[Labvalue]]&lt;8,1,0)</f>
        <v>0</v>
      </c>
      <c r="S850">
        <f>IF(SUM(Table1[[#This Row],[Tested in 2015]],Table1[[#This Row],[Less than 8.0]])=2,1,0)</f>
        <v>0</v>
      </c>
    </row>
    <row r="851" spans="1:19" x14ac:dyDescent="0.2">
      <c r="A851">
        <v>2486</v>
      </c>
      <c r="B851" t="s">
        <v>3</v>
      </c>
      <c r="C851" s="2">
        <v>32203</v>
      </c>
      <c r="D851" s="3">
        <f t="shared" ca="1" si="13"/>
        <v>35</v>
      </c>
      <c r="E851">
        <v>4</v>
      </c>
      <c r="F851">
        <v>3</v>
      </c>
      <c r="G851">
        <v>1</v>
      </c>
      <c r="H851" t="s">
        <v>1</v>
      </c>
      <c r="I851" s="5">
        <v>250.4</v>
      </c>
      <c r="J851" t="s">
        <v>0</v>
      </c>
      <c r="K851" s="2">
        <v>42259</v>
      </c>
      <c r="L851" s="1">
        <v>6.9296607971191406</v>
      </c>
      <c r="M851" t="str">
        <f ca="1">IF(AND(Table1[[#This Row],[Age]]&gt;17,Table1[[#This Row],[Age]]&lt;76),"1","0")</f>
        <v>1</v>
      </c>
      <c r="N851">
        <f>1</f>
        <v>1</v>
      </c>
      <c r="O851">
        <f>IF(Table1[[#This Row],[Labdate]]="",0,IF(Table1[[#This Row],[Labvalue]]="",0,1))</f>
        <v>1</v>
      </c>
      <c r="P851">
        <f>IF(YEAR(Table1[[#This Row],[Labdate]]) = 2015,1,0)</f>
        <v>1</v>
      </c>
      <c r="Q851">
        <f>IF(SUM(Table1[[#This Row],[test completed]],Table1[[#This Row],[Year 2015]])=2,1,0)</f>
        <v>1</v>
      </c>
      <c r="R851">
        <f>IF(Table1[[#This Row],[Labvalue]]&lt;8,1,0)</f>
        <v>1</v>
      </c>
      <c r="S851">
        <f>IF(SUM(Table1[[#This Row],[Tested in 2015]],Table1[[#This Row],[Less than 8.0]])=2,1,0)</f>
        <v>1</v>
      </c>
    </row>
    <row r="852" spans="1:19" x14ac:dyDescent="0.2">
      <c r="A852">
        <v>2487</v>
      </c>
      <c r="B852" t="s">
        <v>2</v>
      </c>
      <c r="C852" s="2">
        <v>22761</v>
      </c>
      <c r="D852" s="3">
        <f t="shared" ca="1" si="13"/>
        <v>61</v>
      </c>
      <c r="E852">
        <v>4</v>
      </c>
      <c r="F852">
        <v>3</v>
      </c>
      <c r="G852">
        <v>1</v>
      </c>
      <c r="H852" t="s">
        <v>1</v>
      </c>
      <c r="I852" s="5">
        <v>250.02</v>
      </c>
      <c r="J852" t="s">
        <v>0</v>
      </c>
      <c r="K852" s="2">
        <v>41829</v>
      </c>
      <c r="L852" s="1">
        <v>8.4480876922607422</v>
      </c>
      <c r="M852" t="str">
        <f ca="1">IF(AND(Table1[[#This Row],[Age]]&gt;17,Table1[[#This Row],[Age]]&lt;76),"1","0")</f>
        <v>1</v>
      </c>
      <c r="N852">
        <f>1</f>
        <v>1</v>
      </c>
      <c r="O852">
        <f>IF(Table1[[#This Row],[Labdate]]="",0,IF(Table1[[#This Row],[Labvalue]]="",0,1))</f>
        <v>1</v>
      </c>
      <c r="P852">
        <f>IF(YEAR(Table1[[#This Row],[Labdate]]) = 2015,1,0)</f>
        <v>0</v>
      </c>
      <c r="Q852">
        <f>IF(SUM(Table1[[#This Row],[test completed]],Table1[[#This Row],[Year 2015]])=2,1,0)</f>
        <v>0</v>
      </c>
      <c r="R852">
        <f>IF(Table1[[#This Row],[Labvalue]]&lt;8,1,0)</f>
        <v>0</v>
      </c>
      <c r="S852">
        <f>IF(SUM(Table1[[#This Row],[Tested in 2015]],Table1[[#This Row],[Less than 8.0]])=2,1,0)</f>
        <v>0</v>
      </c>
    </row>
    <row r="853" spans="1:19" x14ac:dyDescent="0.2">
      <c r="A853">
        <v>2496</v>
      </c>
      <c r="B853" t="s">
        <v>2</v>
      </c>
      <c r="C853" s="2">
        <v>13847</v>
      </c>
      <c r="D853" s="3">
        <f t="shared" ca="1" si="13"/>
        <v>85</v>
      </c>
      <c r="E853">
        <v>4</v>
      </c>
      <c r="F853">
        <v>3</v>
      </c>
      <c r="G853">
        <v>1</v>
      </c>
      <c r="H853" t="s">
        <v>1</v>
      </c>
      <c r="I853" s="5">
        <v>250.91</v>
      </c>
      <c r="J853" t="s">
        <v>0</v>
      </c>
      <c r="K853" s="2">
        <v>42025</v>
      </c>
      <c r="L853" s="1">
        <v>6</v>
      </c>
      <c r="M853" t="str">
        <f ca="1">IF(AND(Table1[[#This Row],[Age]]&gt;17,Table1[[#This Row],[Age]]&lt;76),"1","0")</f>
        <v>0</v>
      </c>
      <c r="N853">
        <f>1</f>
        <v>1</v>
      </c>
      <c r="O853">
        <f>IF(Table1[[#This Row],[Labdate]]="",0,IF(Table1[[#This Row],[Labvalue]]="",0,1))</f>
        <v>1</v>
      </c>
      <c r="P853">
        <f>IF(YEAR(Table1[[#This Row],[Labdate]]) = 2015,1,0)</f>
        <v>1</v>
      </c>
      <c r="Q853">
        <f>IF(SUM(Table1[[#This Row],[test completed]],Table1[[#This Row],[Year 2015]])=2,1,0)</f>
        <v>1</v>
      </c>
      <c r="R853">
        <f>IF(Table1[[#This Row],[Labvalue]]&lt;8,1,0)</f>
        <v>1</v>
      </c>
      <c r="S853">
        <f>IF(SUM(Table1[[#This Row],[Tested in 2015]],Table1[[#This Row],[Less than 8.0]])=2,1,0)</f>
        <v>1</v>
      </c>
    </row>
    <row r="854" spans="1:19" x14ac:dyDescent="0.2">
      <c r="A854">
        <v>2503</v>
      </c>
      <c r="B854" t="s">
        <v>3</v>
      </c>
      <c r="C854" s="2">
        <v>31302</v>
      </c>
      <c r="D854" s="3">
        <f t="shared" ca="1" si="13"/>
        <v>37</v>
      </c>
      <c r="E854">
        <v>4</v>
      </c>
      <c r="F854">
        <v>3</v>
      </c>
      <c r="G854">
        <v>1</v>
      </c>
      <c r="H854" t="s">
        <v>1</v>
      </c>
      <c r="I854" s="5">
        <v>250.4</v>
      </c>
      <c r="J854" t="s">
        <v>0</v>
      </c>
      <c r="K854" s="2">
        <v>42111</v>
      </c>
      <c r="L854" s="1">
        <v>8.5665874481201172</v>
      </c>
      <c r="M854" t="str">
        <f ca="1">IF(AND(Table1[[#This Row],[Age]]&gt;17,Table1[[#This Row],[Age]]&lt;76),"1","0")</f>
        <v>1</v>
      </c>
      <c r="N854">
        <f>1</f>
        <v>1</v>
      </c>
      <c r="O854">
        <f>IF(Table1[[#This Row],[Labdate]]="",0,IF(Table1[[#This Row],[Labvalue]]="",0,1))</f>
        <v>1</v>
      </c>
      <c r="P854">
        <f>IF(YEAR(Table1[[#This Row],[Labdate]]) = 2015,1,0)</f>
        <v>1</v>
      </c>
      <c r="Q854">
        <f>IF(SUM(Table1[[#This Row],[test completed]],Table1[[#This Row],[Year 2015]])=2,1,0)</f>
        <v>1</v>
      </c>
      <c r="R854">
        <f>IF(Table1[[#This Row],[Labvalue]]&lt;8,1,0)</f>
        <v>0</v>
      </c>
      <c r="S854">
        <f>IF(SUM(Table1[[#This Row],[Tested in 2015]],Table1[[#This Row],[Less than 8.0]])=2,1,0)</f>
        <v>0</v>
      </c>
    </row>
    <row r="855" spans="1:19" x14ac:dyDescent="0.2">
      <c r="A855">
        <v>2512</v>
      </c>
      <c r="B855" t="s">
        <v>2</v>
      </c>
      <c r="C855" s="2">
        <v>24894</v>
      </c>
      <c r="D855" s="3">
        <f t="shared" ca="1" si="13"/>
        <v>55</v>
      </c>
      <c r="E855">
        <v>4</v>
      </c>
      <c r="F855">
        <v>3</v>
      </c>
      <c r="G855">
        <v>1</v>
      </c>
      <c r="H855" t="s">
        <v>1</v>
      </c>
      <c r="I855" s="5">
        <v>250.02</v>
      </c>
      <c r="J855" t="s">
        <v>0</v>
      </c>
      <c r="K855" s="2">
        <v>41746</v>
      </c>
      <c r="L855" s="1">
        <v>9.7032766342163086</v>
      </c>
      <c r="M855" t="str">
        <f ca="1">IF(AND(Table1[[#This Row],[Age]]&gt;17,Table1[[#This Row],[Age]]&lt;76),"1","0")</f>
        <v>1</v>
      </c>
      <c r="N855">
        <f>1</f>
        <v>1</v>
      </c>
      <c r="O855">
        <f>IF(Table1[[#This Row],[Labdate]]="",0,IF(Table1[[#This Row],[Labvalue]]="",0,1))</f>
        <v>1</v>
      </c>
      <c r="P855">
        <f>IF(YEAR(Table1[[#This Row],[Labdate]]) = 2015,1,0)</f>
        <v>0</v>
      </c>
      <c r="Q855">
        <f>IF(SUM(Table1[[#This Row],[test completed]],Table1[[#This Row],[Year 2015]])=2,1,0)</f>
        <v>0</v>
      </c>
      <c r="R855">
        <f>IF(Table1[[#This Row],[Labvalue]]&lt;8,1,0)</f>
        <v>0</v>
      </c>
      <c r="S855">
        <f>IF(SUM(Table1[[#This Row],[Tested in 2015]],Table1[[#This Row],[Less than 8.0]])=2,1,0)</f>
        <v>0</v>
      </c>
    </row>
    <row r="856" spans="1:19" x14ac:dyDescent="0.2">
      <c r="A856">
        <v>2522</v>
      </c>
      <c r="B856" t="s">
        <v>2</v>
      </c>
      <c r="C856" s="2">
        <v>35514</v>
      </c>
      <c r="D856" s="3">
        <f t="shared" ca="1" si="13"/>
        <v>26</v>
      </c>
      <c r="E856">
        <v>4</v>
      </c>
      <c r="F856">
        <v>3</v>
      </c>
      <c r="G856">
        <v>1</v>
      </c>
      <c r="H856" t="s">
        <v>1</v>
      </c>
      <c r="I856" s="5">
        <v>250.02</v>
      </c>
      <c r="J856" t="s">
        <v>0</v>
      </c>
      <c r="K856" s="2">
        <v>41740</v>
      </c>
      <c r="L856" s="1">
        <v>9.892827033996582</v>
      </c>
      <c r="M856" t="str">
        <f ca="1">IF(AND(Table1[[#This Row],[Age]]&gt;17,Table1[[#This Row],[Age]]&lt;76),"1","0")</f>
        <v>1</v>
      </c>
      <c r="N856">
        <f>1</f>
        <v>1</v>
      </c>
      <c r="O856">
        <f>IF(Table1[[#This Row],[Labdate]]="",0,IF(Table1[[#This Row],[Labvalue]]="",0,1))</f>
        <v>1</v>
      </c>
      <c r="P856">
        <f>IF(YEAR(Table1[[#This Row],[Labdate]]) = 2015,1,0)</f>
        <v>0</v>
      </c>
      <c r="Q856">
        <f>IF(SUM(Table1[[#This Row],[test completed]],Table1[[#This Row],[Year 2015]])=2,1,0)</f>
        <v>0</v>
      </c>
      <c r="R856">
        <f>IF(Table1[[#This Row],[Labvalue]]&lt;8,1,0)</f>
        <v>0</v>
      </c>
      <c r="S856">
        <f>IF(SUM(Table1[[#This Row],[Tested in 2015]],Table1[[#This Row],[Less than 8.0]])=2,1,0)</f>
        <v>0</v>
      </c>
    </row>
    <row r="857" spans="1:19" x14ac:dyDescent="0.2">
      <c r="A857">
        <v>2530</v>
      </c>
      <c r="B857" t="s">
        <v>3</v>
      </c>
      <c r="C857" s="2">
        <v>37719</v>
      </c>
      <c r="D857" s="3">
        <f t="shared" ca="1" si="13"/>
        <v>20</v>
      </c>
      <c r="E857">
        <v>4</v>
      </c>
      <c r="F857">
        <v>3</v>
      </c>
      <c r="G857">
        <v>3</v>
      </c>
      <c r="H857" t="s">
        <v>4</v>
      </c>
      <c r="I857" s="5">
        <v>250.02</v>
      </c>
      <c r="J857" t="s">
        <v>0</v>
      </c>
      <c r="K857" s="2">
        <v>41827</v>
      </c>
      <c r="L857" s="1">
        <v>8.0933256149291992</v>
      </c>
      <c r="M857" t="str">
        <f ca="1">IF(AND(Table1[[#This Row],[Age]]&gt;17,Table1[[#This Row],[Age]]&lt;76),"1","0")</f>
        <v>1</v>
      </c>
      <c r="N857">
        <f>1</f>
        <v>1</v>
      </c>
      <c r="O857">
        <f>IF(Table1[[#This Row],[Labdate]]="",0,IF(Table1[[#This Row],[Labvalue]]="",0,1))</f>
        <v>1</v>
      </c>
      <c r="P857">
        <f>IF(YEAR(Table1[[#This Row],[Labdate]]) = 2015,1,0)</f>
        <v>0</v>
      </c>
      <c r="Q857">
        <f>IF(SUM(Table1[[#This Row],[test completed]],Table1[[#This Row],[Year 2015]])=2,1,0)</f>
        <v>0</v>
      </c>
      <c r="R857">
        <f>IF(Table1[[#This Row],[Labvalue]]&lt;8,1,0)</f>
        <v>0</v>
      </c>
      <c r="S857">
        <f>IF(SUM(Table1[[#This Row],[Tested in 2015]],Table1[[#This Row],[Less than 8.0]])=2,1,0)</f>
        <v>0</v>
      </c>
    </row>
    <row r="858" spans="1:19" x14ac:dyDescent="0.2">
      <c r="A858">
        <v>2531</v>
      </c>
      <c r="B858" t="s">
        <v>3</v>
      </c>
      <c r="C858" s="2">
        <v>37083</v>
      </c>
      <c r="D858" s="3">
        <f t="shared" ca="1" si="13"/>
        <v>21</v>
      </c>
      <c r="E858">
        <v>4</v>
      </c>
      <c r="F858">
        <v>3</v>
      </c>
      <c r="G858">
        <v>1</v>
      </c>
      <c r="H858" t="s">
        <v>1</v>
      </c>
      <c r="I858" s="5">
        <v>250.02</v>
      </c>
      <c r="J858" t="s">
        <v>0</v>
      </c>
      <c r="K858" s="2">
        <v>42186</v>
      </c>
      <c r="L858" s="1">
        <v>8.1540975570678711</v>
      </c>
      <c r="M858" t="str">
        <f ca="1">IF(AND(Table1[[#This Row],[Age]]&gt;17,Table1[[#This Row],[Age]]&lt;76),"1","0")</f>
        <v>1</v>
      </c>
      <c r="N858">
        <f>1</f>
        <v>1</v>
      </c>
      <c r="O858">
        <f>IF(Table1[[#This Row],[Labdate]]="",0,IF(Table1[[#This Row],[Labvalue]]="",0,1))</f>
        <v>1</v>
      </c>
      <c r="P858">
        <f>IF(YEAR(Table1[[#This Row],[Labdate]]) = 2015,1,0)</f>
        <v>1</v>
      </c>
      <c r="Q858">
        <f>IF(SUM(Table1[[#This Row],[test completed]],Table1[[#This Row],[Year 2015]])=2,1,0)</f>
        <v>1</v>
      </c>
      <c r="R858">
        <f>IF(Table1[[#This Row],[Labvalue]]&lt;8,1,0)</f>
        <v>0</v>
      </c>
      <c r="S858">
        <f>IF(SUM(Table1[[#This Row],[Tested in 2015]],Table1[[#This Row],[Less than 8.0]])=2,1,0)</f>
        <v>0</v>
      </c>
    </row>
    <row r="859" spans="1:19" x14ac:dyDescent="0.2">
      <c r="A859">
        <v>2536</v>
      </c>
      <c r="B859" t="s">
        <v>2</v>
      </c>
      <c r="C859" s="2">
        <v>32175</v>
      </c>
      <c r="D859" s="3">
        <f t="shared" ca="1" si="13"/>
        <v>35</v>
      </c>
      <c r="E859">
        <v>4</v>
      </c>
      <c r="F859">
        <v>3</v>
      </c>
      <c r="G859">
        <v>3</v>
      </c>
      <c r="H859" t="s">
        <v>4</v>
      </c>
      <c r="I859" s="5">
        <v>250.02</v>
      </c>
      <c r="J859" t="s">
        <v>0</v>
      </c>
      <c r="K859" s="2">
        <v>41761</v>
      </c>
      <c r="L859" s="1">
        <v>6.190462589263916</v>
      </c>
      <c r="M859" t="str">
        <f ca="1">IF(AND(Table1[[#This Row],[Age]]&gt;17,Table1[[#This Row],[Age]]&lt;76),"1","0")</f>
        <v>1</v>
      </c>
      <c r="N859">
        <f>1</f>
        <v>1</v>
      </c>
      <c r="O859">
        <f>IF(Table1[[#This Row],[Labdate]]="",0,IF(Table1[[#This Row],[Labvalue]]="",0,1))</f>
        <v>1</v>
      </c>
      <c r="P859">
        <f>IF(YEAR(Table1[[#This Row],[Labdate]]) = 2015,1,0)</f>
        <v>0</v>
      </c>
      <c r="Q859">
        <f>IF(SUM(Table1[[#This Row],[test completed]],Table1[[#This Row],[Year 2015]])=2,1,0)</f>
        <v>0</v>
      </c>
      <c r="R859">
        <f>IF(Table1[[#This Row],[Labvalue]]&lt;8,1,0)</f>
        <v>1</v>
      </c>
      <c r="S859">
        <f>IF(SUM(Table1[[#This Row],[Tested in 2015]],Table1[[#This Row],[Less than 8.0]])=2,1,0)</f>
        <v>0</v>
      </c>
    </row>
    <row r="860" spans="1:19" x14ac:dyDescent="0.2">
      <c r="A860">
        <v>2552</v>
      </c>
      <c r="B860" t="s">
        <v>2</v>
      </c>
      <c r="C860" s="2">
        <v>29508</v>
      </c>
      <c r="D860" s="3">
        <f t="shared" ca="1" si="13"/>
        <v>42</v>
      </c>
      <c r="E860">
        <v>4</v>
      </c>
      <c r="F860">
        <v>3</v>
      </c>
      <c r="G860">
        <v>1</v>
      </c>
      <c r="H860" t="s">
        <v>1</v>
      </c>
      <c r="I860" s="5">
        <v>250.02</v>
      </c>
      <c r="J860" t="s">
        <v>0</v>
      </c>
      <c r="K860" s="2">
        <v>41761</v>
      </c>
      <c r="L860" s="1">
        <v>9.3383111953735352</v>
      </c>
      <c r="M860" t="str">
        <f ca="1">IF(AND(Table1[[#This Row],[Age]]&gt;17,Table1[[#This Row],[Age]]&lt;76),"1","0")</f>
        <v>1</v>
      </c>
      <c r="N860">
        <f>1</f>
        <v>1</v>
      </c>
      <c r="O860">
        <f>IF(Table1[[#This Row],[Labdate]]="",0,IF(Table1[[#This Row],[Labvalue]]="",0,1))</f>
        <v>1</v>
      </c>
      <c r="P860">
        <f>IF(YEAR(Table1[[#This Row],[Labdate]]) = 2015,1,0)</f>
        <v>0</v>
      </c>
      <c r="Q860">
        <f>IF(SUM(Table1[[#This Row],[test completed]],Table1[[#This Row],[Year 2015]])=2,1,0)</f>
        <v>0</v>
      </c>
      <c r="R860">
        <f>IF(Table1[[#This Row],[Labvalue]]&lt;8,1,0)</f>
        <v>0</v>
      </c>
      <c r="S860">
        <f>IF(SUM(Table1[[#This Row],[Tested in 2015]],Table1[[#This Row],[Less than 8.0]])=2,1,0)</f>
        <v>0</v>
      </c>
    </row>
    <row r="861" spans="1:19" x14ac:dyDescent="0.2">
      <c r="A861">
        <v>2553</v>
      </c>
      <c r="B861" t="s">
        <v>2</v>
      </c>
      <c r="C861" s="2">
        <v>27739</v>
      </c>
      <c r="D861" s="3">
        <f t="shared" ca="1" si="13"/>
        <v>47</v>
      </c>
      <c r="E861">
        <v>4</v>
      </c>
      <c r="F861">
        <v>3</v>
      </c>
      <c r="G861">
        <v>1</v>
      </c>
      <c r="H861" t="s">
        <v>1</v>
      </c>
      <c r="I861" s="5">
        <v>250.02</v>
      </c>
      <c r="J861" t="s">
        <v>0</v>
      </c>
      <c r="K861" s="2">
        <v>42040</v>
      </c>
      <c r="L861" s="1">
        <v>9.6499013900756836</v>
      </c>
      <c r="M861" t="str">
        <f ca="1">IF(AND(Table1[[#This Row],[Age]]&gt;17,Table1[[#This Row],[Age]]&lt;76),"1","0")</f>
        <v>1</v>
      </c>
      <c r="N861">
        <f>1</f>
        <v>1</v>
      </c>
      <c r="O861">
        <f>IF(Table1[[#This Row],[Labdate]]="",0,IF(Table1[[#This Row],[Labvalue]]="",0,1))</f>
        <v>1</v>
      </c>
      <c r="P861">
        <f>IF(YEAR(Table1[[#This Row],[Labdate]]) = 2015,1,0)</f>
        <v>1</v>
      </c>
      <c r="Q861">
        <f>IF(SUM(Table1[[#This Row],[test completed]],Table1[[#This Row],[Year 2015]])=2,1,0)</f>
        <v>1</v>
      </c>
      <c r="R861">
        <f>IF(Table1[[#This Row],[Labvalue]]&lt;8,1,0)</f>
        <v>0</v>
      </c>
      <c r="S861">
        <f>IF(SUM(Table1[[#This Row],[Tested in 2015]],Table1[[#This Row],[Less than 8.0]])=2,1,0)</f>
        <v>0</v>
      </c>
    </row>
    <row r="862" spans="1:19" x14ac:dyDescent="0.2">
      <c r="A862">
        <v>2561</v>
      </c>
      <c r="B862" t="s">
        <v>2</v>
      </c>
      <c r="C862" s="2">
        <v>36665</v>
      </c>
      <c r="D862" s="3">
        <f t="shared" ca="1" si="13"/>
        <v>23</v>
      </c>
      <c r="E862">
        <v>4</v>
      </c>
      <c r="F862">
        <v>3</v>
      </c>
      <c r="G862">
        <v>1</v>
      </c>
      <c r="H862" t="s">
        <v>1</v>
      </c>
      <c r="I862" s="5">
        <v>250.02</v>
      </c>
      <c r="J862" t="s">
        <v>0</v>
      </c>
      <c r="K862" s="2">
        <v>42013</v>
      </c>
      <c r="L862" s="1">
        <v>7.7214045524597168</v>
      </c>
      <c r="M862" t="str">
        <f ca="1">IF(AND(Table1[[#This Row],[Age]]&gt;17,Table1[[#This Row],[Age]]&lt;76),"1","0")</f>
        <v>1</v>
      </c>
      <c r="N862">
        <f>1</f>
        <v>1</v>
      </c>
      <c r="O862">
        <f>IF(Table1[[#This Row],[Labdate]]="",0,IF(Table1[[#This Row],[Labvalue]]="",0,1))</f>
        <v>1</v>
      </c>
      <c r="P862">
        <f>IF(YEAR(Table1[[#This Row],[Labdate]]) = 2015,1,0)</f>
        <v>1</v>
      </c>
      <c r="Q862">
        <f>IF(SUM(Table1[[#This Row],[test completed]],Table1[[#This Row],[Year 2015]])=2,1,0)</f>
        <v>1</v>
      </c>
      <c r="R862">
        <f>IF(Table1[[#This Row],[Labvalue]]&lt;8,1,0)</f>
        <v>1</v>
      </c>
      <c r="S862">
        <f>IF(SUM(Table1[[#This Row],[Tested in 2015]],Table1[[#This Row],[Less than 8.0]])=2,1,0)</f>
        <v>1</v>
      </c>
    </row>
    <row r="863" spans="1:19" x14ac:dyDescent="0.2">
      <c r="A863">
        <v>2578</v>
      </c>
      <c r="B863" t="s">
        <v>3</v>
      </c>
      <c r="C863" s="2">
        <v>13629</v>
      </c>
      <c r="D863" s="3">
        <f t="shared" ca="1" si="13"/>
        <v>86</v>
      </c>
      <c r="E863">
        <v>4</v>
      </c>
      <c r="F863">
        <v>3</v>
      </c>
      <c r="G863">
        <v>1</v>
      </c>
      <c r="H863" t="s">
        <v>1</v>
      </c>
      <c r="I863" s="5">
        <v>250.02</v>
      </c>
      <c r="J863" t="s">
        <v>0</v>
      </c>
      <c r="K863" s="2">
        <v>42119</v>
      </c>
      <c r="L863" s="1">
        <v>8.0912723541259766</v>
      </c>
      <c r="M863" t="str">
        <f ca="1">IF(AND(Table1[[#This Row],[Age]]&gt;17,Table1[[#This Row],[Age]]&lt;76),"1","0")</f>
        <v>0</v>
      </c>
      <c r="N863">
        <f>1</f>
        <v>1</v>
      </c>
      <c r="O863">
        <f>IF(Table1[[#This Row],[Labdate]]="",0,IF(Table1[[#This Row],[Labvalue]]="",0,1))</f>
        <v>1</v>
      </c>
      <c r="P863">
        <f>IF(YEAR(Table1[[#This Row],[Labdate]]) = 2015,1,0)</f>
        <v>1</v>
      </c>
      <c r="Q863">
        <f>IF(SUM(Table1[[#This Row],[test completed]],Table1[[#This Row],[Year 2015]])=2,1,0)</f>
        <v>1</v>
      </c>
      <c r="R863">
        <f>IF(Table1[[#This Row],[Labvalue]]&lt;8,1,0)</f>
        <v>0</v>
      </c>
      <c r="S863">
        <f>IF(SUM(Table1[[#This Row],[Tested in 2015]],Table1[[#This Row],[Less than 8.0]])=2,1,0)</f>
        <v>0</v>
      </c>
    </row>
    <row r="864" spans="1:19" x14ac:dyDescent="0.2">
      <c r="A864">
        <v>2592</v>
      </c>
      <c r="B864" t="s">
        <v>3</v>
      </c>
      <c r="C864" s="2">
        <v>10156</v>
      </c>
      <c r="D864" s="3">
        <f t="shared" ca="1" si="13"/>
        <v>95</v>
      </c>
      <c r="E864">
        <v>4</v>
      </c>
      <c r="F864">
        <v>3</v>
      </c>
      <c r="G864">
        <v>1</v>
      </c>
      <c r="H864" t="s">
        <v>1</v>
      </c>
      <c r="I864" s="5">
        <v>250.73</v>
      </c>
      <c r="J864" t="s">
        <v>0</v>
      </c>
      <c r="K864" s="2">
        <v>42092</v>
      </c>
      <c r="L864" s="1">
        <v>7.9858722686767578</v>
      </c>
      <c r="M864" t="str">
        <f ca="1">IF(AND(Table1[[#This Row],[Age]]&gt;17,Table1[[#This Row],[Age]]&lt;76),"1","0")</f>
        <v>0</v>
      </c>
      <c r="N864">
        <f>1</f>
        <v>1</v>
      </c>
      <c r="O864">
        <f>IF(Table1[[#This Row],[Labdate]]="",0,IF(Table1[[#This Row],[Labvalue]]="",0,1))</f>
        <v>1</v>
      </c>
      <c r="P864">
        <f>IF(YEAR(Table1[[#This Row],[Labdate]]) = 2015,1,0)</f>
        <v>1</v>
      </c>
      <c r="Q864">
        <f>IF(SUM(Table1[[#This Row],[test completed]],Table1[[#This Row],[Year 2015]])=2,1,0)</f>
        <v>1</v>
      </c>
      <c r="R864">
        <f>IF(Table1[[#This Row],[Labvalue]]&lt;8,1,0)</f>
        <v>1</v>
      </c>
      <c r="S864">
        <f>IF(SUM(Table1[[#This Row],[Tested in 2015]],Table1[[#This Row],[Less than 8.0]])=2,1,0)</f>
        <v>1</v>
      </c>
    </row>
    <row r="865" spans="1:19" x14ac:dyDescent="0.2">
      <c r="A865">
        <v>2598</v>
      </c>
      <c r="B865" t="s">
        <v>3</v>
      </c>
      <c r="C865" s="2">
        <v>17851</v>
      </c>
      <c r="D865" s="3">
        <f t="shared" ca="1" si="13"/>
        <v>74</v>
      </c>
      <c r="E865">
        <v>4</v>
      </c>
      <c r="F865">
        <v>3</v>
      </c>
      <c r="G865">
        <v>1</v>
      </c>
      <c r="H865" t="s">
        <v>1</v>
      </c>
      <c r="I865" s="5">
        <v>250.02</v>
      </c>
      <c r="J865" t="s">
        <v>0</v>
      </c>
      <c r="K865" s="2">
        <v>42220</v>
      </c>
      <c r="L865" s="1">
        <v>6.4698071479797363</v>
      </c>
      <c r="M865" t="str">
        <f ca="1">IF(AND(Table1[[#This Row],[Age]]&gt;17,Table1[[#This Row],[Age]]&lt;76),"1","0")</f>
        <v>1</v>
      </c>
      <c r="N865">
        <f>1</f>
        <v>1</v>
      </c>
      <c r="O865">
        <f>IF(Table1[[#This Row],[Labdate]]="",0,IF(Table1[[#This Row],[Labvalue]]="",0,1))</f>
        <v>1</v>
      </c>
      <c r="P865">
        <f>IF(YEAR(Table1[[#This Row],[Labdate]]) = 2015,1,0)</f>
        <v>1</v>
      </c>
      <c r="Q865">
        <f>IF(SUM(Table1[[#This Row],[test completed]],Table1[[#This Row],[Year 2015]])=2,1,0)</f>
        <v>1</v>
      </c>
      <c r="R865">
        <f>IF(Table1[[#This Row],[Labvalue]]&lt;8,1,0)</f>
        <v>1</v>
      </c>
      <c r="S865">
        <f>IF(SUM(Table1[[#This Row],[Tested in 2015]],Table1[[#This Row],[Less than 8.0]])=2,1,0)</f>
        <v>1</v>
      </c>
    </row>
    <row r="866" spans="1:19" x14ac:dyDescent="0.2">
      <c r="A866">
        <v>2619</v>
      </c>
      <c r="B866" t="s">
        <v>2</v>
      </c>
      <c r="C866" s="2">
        <v>34853</v>
      </c>
      <c r="D866" s="3">
        <f t="shared" ca="1" si="13"/>
        <v>28</v>
      </c>
      <c r="E866">
        <v>4</v>
      </c>
      <c r="F866">
        <v>3</v>
      </c>
      <c r="G866">
        <v>1</v>
      </c>
      <c r="H866" t="s">
        <v>1</v>
      </c>
      <c r="I866" s="5">
        <v>250.02</v>
      </c>
      <c r="J866" t="s">
        <v>0</v>
      </c>
      <c r="K866" s="2">
        <v>42359</v>
      </c>
      <c r="L866" s="1">
        <v>9.0204048156738281</v>
      </c>
      <c r="M866" t="str">
        <f ca="1">IF(AND(Table1[[#This Row],[Age]]&gt;17,Table1[[#This Row],[Age]]&lt;76),"1","0")</f>
        <v>1</v>
      </c>
      <c r="N866">
        <f>1</f>
        <v>1</v>
      </c>
      <c r="O866">
        <f>IF(Table1[[#This Row],[Labdate]]="",0,IF(Table1[[#This Row],[Labvalue]]="",0,1))</f>
        <v>1</v>
      </c>
      <c r="P866">
        <f>IF(YEAR(Table1[[#This Row],[Labdate]]) = 2015,1,0)</f>
        <v>1</v>
      </c>
      <c r="Q866">
        <f>IF(SUM(Table1[[#This Row],[test completed]],Table1[[#This Row],[Year 2015]])=2,1,0)</f>
        <v>1</v>
      </c>
      <c r="R866">
        <f>IF(Table1[[#This Row],[Labvalue]]&lt;8,1,0)</f>
        <v>0</v>
      </c>
      <c r="S866">
        <f>IF(SUM(Table1[[#This Row],[Tested in 2015]],Table1[[#This Row],[Less than 8.0]])=2,1,0)</f>
        <v>0</v>
      </c>
    </row>
    <row r="867" spans="1:19" x14ac:dyDescent="0.2">
      <c r="A867">
        <v>2632</v>
      </c>
      <c r="B867" t="s">
        <v>3</v>
      </c>
      <c r="C867" s="2">
        <v>9781</v>
      </c>
      <c r="D867" s="3">
        <f t="shared" ca="1" si="13"/>
        <v>96</v>
      </c>
      <c r="E867">
        <v>4</v>
      </c>
      <c r="F867">
        <v>3</v>
      </c>
      <c r="G867">
        <v>1</v>
      </c>
      <c r="H867" t="s">
        <v>1</v>
      </c>
      <c r="I867" s="5">
        <v>250.73</v>
      </c>
      <c r="J867" t="s">
        <v>0</v>
      </c>
      <c r="K867" s="2">
        <v>42339</v>
      </c>
      <c r="L867" s="1">
        <v>7.2037553787231445</v>
      </c>
      <c r="M867" t="str">
        <f ca="1">IF(AND(Table1[[#This Row],[Age]]&gt;17,Table1[[#This Row],[Age]]&lt;76),"1","0")</f>
        <v>0</v>
      </c>
      <c r="N867">
        <f>1</f>
        <v>1</v>
      </c>
      <c r="O867">
        <f>IF(Table1[[#This Row],[Labdate]]="",0,IF(Table1[[#This Row],[Labvalue]]="",0,1))</f>
        <v>1</v>
      </c>
      <c r="P867">
        <f>IF(YEAR(Table1[[#This Row],[Labdate]]) = 2015,1,0)</f>
        <v>1</v>
      </c>
      <c r="Q867">
        <f>IF(SUM(Table1[[#This Row],[test completed]],Table1[[#This Row],[Year 2015]])=2,1,0)</f>
        <v>1</v>
      </c>
      <c r="R867">
        <f>IF(Table1[[#This Row],[Labvalue]]&lt;8,1,0)</f>
        <v>1</v>
      </c>
      <c r="S867">
        <f>IF(SUM(Table1[[#This Row],[Tested in 2015]],Table1[[#This Row],[Less than 8.0]])=2,1,0)</f>
        <v>1</v>
      </c>
    </row>
    <row r="868" spans="1:19" x14ac:dyDescent="0.2">
      <c r="A868">
        <v>2641</v>
      </c>
      <c r="B868" t="s">
        <v>2</v>
      </c>
      <c r="C868" s="2">
        <v>28628</v>
      </c>
      <c r="D868" s="3">
        <f t="shared" ca="1" si="13"/>
        <v>45</v>
      </c>
      <c r="E868">
        <v>4</v>
      </c>
      <c r="F868">
        <v>3</v>
      </c>
      <c r="G868">
        <v>1</v>
      </c>
      <c r="H868" t="s">
        <v>1</v>
      </c>
      <c r="I868" s="5">
        <v>250.02</v>
      </c>
      <c r="J868" t="s">
        <v>0</v>
      </c>
      <c r="K868" s="2">
        <v>42096</v>
      </c>
      <c r="L868" s="1">
        <v>6.7152509689331055</v>
      </c>
      <c r="M868" t="str">
        <f ca="1">IF(AND(Table1[[#This Row],[Age]]&gt;17,Table1[[#This Row],[Age]]&lt;76),"1","0")</f>
        <v>1</v>
      </c>
      <c r="N868">
        <f>1</f>
        <v>1</v>
      </c>
      <c r="O868">
        <f>IF(Table1[[#This Row],[Labdate]]="",0,IF(Table1[[#This Row],[Labvalue]]="",0,1))</f>
        <v>1</v>
      </c>
      <c r="P868">
        <f>IF(YEAR(Table1[[#This Row],[Labdate]]) = 2015,1,0)</f>
        <v>1</v>
      </c>
      <c r="Q868">
        <f>IF(SUM(Table1[[#This Row],[test completed]],Table1[[#This Row],[Year 2015]])=2,1,0)</f>
        <v>1</v>
      </c>
      <c r="R868">
        <f>IF(Table1[[#This Row],[Labvalue]]&lt;8,1,0)</f>
        <v>1</v>
      </c>
      <c r="S868">
        <f>IF(SUM(Table1[[#This Row],[Tested in 2015]],Table1[[#This Row],[Less than 8.0]])=2,1,0)</f>
        <v>1</v>
      </c>
    </row>
    <row r="869" spans="1:19" x14ac:dyDescent="0.2">
      <c r="A869">
        <v>2645</v>
      </c>
      <c r="B869" t="s">
        <v>3</v>
      </c>
      <c r="C869" s="2">
        <v>16923</v>
      </c>
      <c r="D869" s="3">
        <f t="shared" ca="1" si="13"/>
        <v>77</v>
      </c>
      <c r="E869">
        <v>4</v>
      </c>
      <c r="F869">
        <v>3</v>
      </c>
      <c r="G869">
        <v>1</v>
      </c>
      <c r="H869" t="s">
        <v>1</v>
      </c>
      <c r="I869" s="5">
        <v>250.02</v>
      </c>
      <c r="J869" t="s">
        <v>0</v>
      </c>
      <c r="K869" s="2">
        <v>41866</v>
      </c>
      <c r="L869" s="1">
        <v>8.5826559066772461</v>
      </c>
      <c r="M869" t="str">
        <f ca="1">IF(AND(Table1[[#This Row],[Age]]&gt;17,Table1[[#This Row],[Age]]&lt;76),"1","0")</f>
        <v>0</v>
      </c>
      <c r="N869">
        <f>1</f>
        <v>1</v>
      </c>
      <c r="O869">
        <f>IF(Table1[[#This Row],[Labdate]]="",0,IF(Table1[[#This Row],[Labvalue]]="",0,1))</f>
        <v>1</v>
      </c>
      <c r="P869">
        <f>IF(YEAR(Table1[[#This Row],[Labdate]]) = 2015,1,0)</f>
        <v>0</v>
      </c>
      <c r="Q869">
        <f>IF(SUM(Table1[[#This Row],[test completed]],Table1[[#This Row],[Year 2015]])=2,1,0)</f>
        <v>0</v>
      </c>
      <c r="R869">
        <f>IF(Table1[[#This Row],[Labvalue]]&lt;8,1,0)</f>
        <v>0</v>
      </c>
      <c r="S869">
        <f>IF(SUM(Table1[[#This Row],[Tested in 2015]],Table1[[#This Row],[Less than 8.0]])=2,1,0)</f>
        <v>0</v>
      </c>
    </row>
    <row r="870" spans="1:19" x14ac:dyDescent="0.2">
      <c r="A870">
        <v>2646</v>
      </c>
      <c r="B870" t="s">
        <v>2</v>
      </c>
      <c r="C870" s="2">
        <v>21242</v>
      </c>
      <c r="D870" s="3">
        <f t="shared" ca="1" si="13"/>
        <v>65</v>
      </c>
      <c r="E870">
        <v>4</v>
      </c>
      <c r="F870">
        <v>3</v>
      </c>
      <c r="G870">
        <v>2</v>
      </c>
      <c r="H870" t="s">
        <v>6</v>
      </c>
      <c r="I870" s="5">
        <v>250.02</v>
      </c>
      <c r="J870" t="s">
        <v>0</v>
      </c>
      <c r="K870" s="2">
        <v>42234</v>
      </c>
      <c r="L870" s="1">
        <v>8.600459098815918</v>
      </c>
      <c r="M870" t="str">
        <f ca="1">IF(AND(Table1[[#This Row],[Age]]&gt;17,Table1[[#This Row],[Age]]&lt;76),"1","0")</f>
        <v>1</v>
      </c>
      <c r="N870">
        <f>1</f>
        <v>1</v>
      </c>
      <c r="O870">
        <f>IF(Table1[[#This Row],[Labdate]]="",0,IF(Table1[[#This Row],[Labvalue]]="",0,1))</f>
        <v>1</v>
      </c>
      <c r="P870">
        <f>IF(YEAR(Table1[[#This Row],[Labdate]]) = 2015,1,0)</f>
        <v>1</v>
      </c>
      <c r="Q870">
        <f>IF(SUM(Table1[[#This Row],[test completed]],Table1[[#This Row],[Year 2015]])=2,1,0)</f>
        <v>1</v>
      </c>
      <c r="R870">
        <f>IF(Table1[[#This Row],[Labvalue]]&lt;8,1,0)</f>
        <v>0</v>
      </c>
      <c r="S870">
        <f>IF(SUM(Table1[[#This Row],[Tested in 2015]],Table1[[#This Row],[Less than 8.0]])=2,1,0)</f>
        <v>0</v>
      </c>
    </row>
    <row r="871" spans="1:19" x14ac:dyDescent="0.2">
      <c r="A871">
        <v>2674</v>
      </c>
      <c r="B871" t="s">
        <v>3</v>
      </c>
      <c r="C871" s="2">
        <v>9300</v>
      </c>
      <c r="D871" s="3">
        <f t="shared" ca="1" si="13"/>
        <v>98</v>
      </c>
      <c r="E871">
        <v>4</v>
      </c>
      <c r="F871">
        <v>3</v>
      </c>
      <c r="G871">
        <v>1</v>
      </c>
      <c r="H871" t="s">
        <v>1</v>
      </c>
      <c r="I871" s="5">
        <v>250.73</v>
      </c>
      <c r="J871" t="s">
        <v>0</v>
      </c>
      <c r="K871" s="2">
        <v>42101</v>
      </c>
      <c r="L871" s="1">
        <v>8.7173328399658203</v>
      </c>
      <c r="M871" t="str">
        <f ca="1">IF(AND(Table1[[#This Row],[Age]]&gt;17,Table1[[#This Row],[Age]]&lt;76),"1","0")</f>
        <v>0</v>
      </c>
      <c r="N871">
        <f>1</f>
        <v>1</v>
      </c>
      <c r="O871">
        <f>IF(Table1[[#This Row],[Labdate]]="",0,IF(Table1[[#This Row],[Labvalue]]="",0,1))</f>
        <v>1</v>
      </c>
      <c r="P871">
        <f>IF(YEAR(Table1[[#This Row],[Labdate]]) = 2015,1,0)</f>
        <v>1</v>
      </c>
      <c r="Q871">
        <f>IF(SUM(Table1[[#This Row],[test completed]],Table1[[#This Row],[Year 2015]])=2,1,0)</f>
        <v>1</v>
      </c>
      <c r="R871">
        <f>IF(Table1[[#This Row],[Labvalue]]&lt;8,1,0)</f>
        <v>0</v>
      </c>
      <c r="S871">
        <f>IF(SUM(Table1[[#This Row],[Tested in 2015]],Table1[[#This Row],[Less than 8.0]])=2,1,0)</f>
        <v>0</v>
      </c>
    </row>
    <row r="872" spans="1:19" x14ac:dyDescent="0.2">
      <c r="A872">
        <v>2678</v>
      </c>
      <c r="B872" t="s">
        <v>3</v>
      </c>
      <c r="C872" s="2">
        <v>35186</v>
      </c>
      <c r="D872" s="3">
        <f t="shared" ca="1" si="13"/>
        <v>27</v>
      </c>
      <c r="E872">
        <v>4</v>
      </c>
      <c r="F872">
        <v>3</v>
      </c>
      <c r="G872">
        <v>1</v>
      </c>
      <c r="H872" t="s">
        <v>1</v>
      </c>
      <c r="I872" s="5">
        <v>250.02</v>
      </c>
      <c r="J872" t="s">
        <v>0</v>
      </c>
      <c r="K872" s="2">
        <v>42054</v>
      </c>
      <c r="L872" s="1">
        <v>8.9554567337036133</v>
      </c>
      <c r="M872" t="str">
        <f ca="1">IF(AND(Table1[[#This Row],[Age]]&gt;17,Table1[[#This Row],[Age]]&lt;76),"1","0")</f>
        <v>1</v>
      </c>
      <c r="N872">
        <f>1</f>
        <v>1</v>
      </c>
      <c r="O872">
        <f>IF(Table1[[#This Row],[Labdate]]="",0,IF(Table1[[#This Row],[Labvalue]]="",0,1))</f>
        <v>1</v>
      </c>
      <c r="P872">
        <f>IF(YEAR(Table1[[#This Row],[Labdate]]) = 2015,1,0)</f>
        <v>1</v>
      </c>
      <c r="Q872">
        <f>IF(SUM(Table1[[#This Row],[test completed]],Table1[[#This Row],[Year 2015]])=2,1,0)</f>
        <v>1</v>
      </c>
      <c r="R872">
        <f>IF(Table1[[#This Row],[Labvalue]]&lt;8,1,0)</f>
        <v>0</v>
      </c>
      <c r="S872">
        <f>IF(SUM(Table1[[#This Row],[Tested in 2015]],Table1[[#This Row],[Less than 8.0]])=2,1,0)</f>
        <v>0</v>
      </c>
    </row>
    <row r="873" spans="1:19" x14ac:dyDescent="0.2">
      <c r="A873">
        <v>2682</v>
      </c>
      <c r="B873" t="s">
        <v>2</v>
      </c>
      <c r="C873" s="2">
        <v>15751</v>
      </c>
      <c r="D873" s="3">
        <f t="shared" ca="1" si="13"/>
        <v>80</v>
      </c>
      <c r="E873">
        <v>4</v>
      </c>
      <c r="F873">
        <v>3</v>
      </c>
      <c r="G873">
        <v>1</v>
      </c>
      <c r="H873" t="s">
        <v>1</v>
      </c>
      <c r="I873" s="5">
        <v>250.02</v>
      </c>
      <c r="J873" t="s">
        <v>0</v>
      </c>
      <c r="K873" s="2">
        <v>42303</v>
      </c>
      <c r="L873" s="1">
        <v>8.6553678512573242</v>
      </c>
      <c r="M873" t="str">
        <f ca="1">IF(AND(Table1[[#This Row],[Age]]&gt;17,Table1[[#This Row],[Age]]&lt;76),"1","0")</f>
        <v>0</v>
      </c>
      <c r="N873">
        <f>1</f>
        <v>1</v>
      </c>
      <c r="O873">
        <f>IF(Table1[[#This Row],[Labdate]]="",0,IF(Table1[[#This Row],[Labvalue]]="",0,1))</f>
        <v>1</v>
      </c>
      <c r="P873">
        <f>IF(YEAR(Table1[[#This Row],[Labdate]]) = 2015,1,0)</f>
        <v>1</v>
      </c>
      <c r="Q873">
        <f>IF(SUM(Table1[[#This Row],[test completed]],Table1[[#This Row],[Year 2015]])=2,1,0)</f>
        <v>1</v>
      </c>
      <c r="R873">
        <f>IF(Table1[[#This Row],[Labvalue]]&lt;8,1,0)</f>
        <v>0</v>
      </c>
      <c r="S873">
        <f>IF(SUM(Table1[[#This Row],[Tested in 2015]],Table1[[#This Row],[Less than 8.0]])=2,1,0)</f>
        <v>0</v>
      </c>
    </row>
    <row r="874" spans="1:19" x14ac:dyDescent="0.2">
      <c r="A874">
        <v>2714</v>
      </c>
      <c r="B874" t="s">
        <v>2</v>
      </c>
      <c r="C874" s="2">
        <v>27556</v>
      </c>
      <c r="D874" s="3">
        <f t="shared" ca="1" si="13"/>
        <v>48</v>
      </c>
      <c r="E874">
        <v>4</v>
      </c>
      <c r="F874">
        <v>3</v>
      </c>
      <c r="G874">
        <v>1</v>
      </c>
      <c r="H874" t="s">
        <v>1</v>
      </c>
      <c r="I874" s="5">
        <v>250.02</v>
      </c>
      <c r="J874" t="s">
        <v>0</v>
      </c>
      <c r="K874" s="2">
        <v>42235</v>
      </c>
      <c r="L874" s="1">
        <v>7.7264933586120605</v>
      </c>
      <c r="M874" t="str">
        <f ca="1">IF(AND(Table1[[#This Row],[Age]]&gt;17,Table1[[#This Row],[Age]]&lt;76),"1","0")</f>
        <v>1</v>
      </c>
      <c r="N874">
        <f>1</f>
        <v>1</v>
      </c>
      <c r="O874">
        <f>IF(Table1[[#This Row],[Labdate]]="",0,IF(Table1[[#This Row],[Labvalue]]="",0,1))</f>
        <v>1</v>
      </c>
      <c r="P874">
        <f>IF(YEAR(Table1[[#This Row],[Labdate]]) = 2015,1,0)</f>
        <v>1</v>
      </c>
      <c r="Q874">
        <f>IF(SUM(Table1[[#This Row],[test completed]],Table1[[#This Row],[Year 2015]])=2,1,0)</f>
        <v>1</v>
      </c>
      <c r="R874">
        <f>IF(Table1[[#This Row],[Labvalue]]&lt;8,1,0)</f>
        <v>1</v>
      </c>
      <c r="S874">
        <f>IF(SUM(Table1[[#This Row],[Tested in 2015]],Table1[[#This Row],[Less than 8.0]])=2,1,0)</f>
        <v>1</v>
      </c>
    </row>
    <row r="875" spans="1:19" x14ac:dyDescent="0.2">
      <c r="A875">
        <v>2733</v>
      </c>
      <c r="B875" t="s">
        <v>3</v>
      </c>
      <c r="C875" s="2">
        <v>12932</v>
      </c>
      <c r="D875" s="3">
        <f t="shared" ca="1" si="13"/>
        <v>88</v>
      </c>
      <c r="E875">
        <v>4</v>
      </c>
      <c r="F875">
        <v>3</v>
      </c>
      <c r="G875">
        <v>1</v>
      </c>
      <c r="H875" t="s">
        <v>1</v>
      </c>
      <c r="I875" s="5">
        <v>250.02</v>
      </c>
      <c r="J875" t="s">
        <v>0</v>
      </c>
      <c r="K875" s="2">
        <v>42258</v>
      </c>
      <c r="L875" s="1">
        <v>6.9644708633422852</v>
      </c>
      <c r="M875" t="str">
        <f ca="1">IF(AND(Table1[[#This Row],[Age]]&gt;17,Table1[[#This Row],[Age]]&lt;76),"1","0")</f>
        <v>0</v>
      </c>
      <c r="N875">
        <f>1</f>
        <v>1</v>
      </c>
      <c r="O875">
        <f>IF(Table1[[#This Row],[Labdate]]="",0,IF(Table1[[#This Row],[Labvalue]]="",0,1))</f>
        <v>1</v>
      </c>
      <c r="P875">
        <f>IF(YEAR(Table1[[#This Row],[Labdate]]) = 2015,1,0)</f>
        <v>1</v>
      </c>
      <c r="Q875">
        <f>IF(SUM(Table1[[#This Row],[test completed]],Table1[[#This Row],[Year 2015]])=2,1,0)</f>
        <v>1</v>
      </c>
      <c r="R875">
        <f>IF(Table1[[#This Row],[Labvalue]]&lt;8,1,0)</f>
        <v>1</v>
      </c>
      <c r="S875">
        <f>IF(SUM(Table1[[#This Row],[Tested in 2015]],Table1[[#This Row],[Less than 8.0]])=2,1,0)</f>
        <v>1</v>
      </c>
    </row>
    <row r="876" spans="1:19" x14ac:dyDescent="0.2">
      <c r="A876">
        <v>2736</v>
      </c>
      <c r="B876" t="s">
        <v>2</v>
      </c>
      <c r="C876" s="2">
        <v>26349</v>
      </c>
      <c r="D876" s="3">
        <f t="shared" ca="1" si="13"/>
        <v>51</v>
      </c>
      <c r="E876">
        <v>4</v>
      </c>
      <c r="F876">
        <v>3</v>
      </c>
      <c r="G876">
        <v>1</v>
      </c>
      <c r="H876" t="s">
        <v>1</v>
      </c>
      <c r="I876" s="5">
        <v>250.02</v>
      </c>
      <c r="J876" t="s">
        <v>0</v>
      </c>
      <c r="K876" s="2">
        <v>42060</v>
      </c>
      <c r="L876" s="1">
        <v>9.6898441314697266</v>
      </c>
      <c r="M876" t="str">
        <f ca="1">IF(AND(Table1[[#This Row],[Age]]&gt;17,Table1[[#This Row],[Age]]&lt;76),"1","0")</f>
        <v>1</v>
      </c>
      <c r="N876">
        <f>1</f>
        <v>1</v>
      </c>
      <c r="O876">
        <f>IF(Table1[[#This Row],[Labdate]]="",0,IF(Table1[[#This Row],[Labvalue]]="",0,1))</f>
        <v>1</v>
      </c>
      <c r="P876">
        <f>IF(YEAR(Table1[[#This Row],[Labdate]]) = 2015,1,0)</f>
        <v>1</v>
      </c>
      <c r="Q876">
        <f>IF(SUM(Table1[[#This Row],[test completed]],Table1[[#This Row],[Year 2015]])=2,1,0)</f>
        <v>1</v>
      </c>
      <c r="R876">
        <f>IF(Table1[[#This Row],[Labvalue]]&lt;8,1,0)</f>
        <v>0</v>
      </c>
      <c r="S876">
        <f>IF(SUM(Table1[[#This Row],[Tested in 2015]],Table1[[#This Row],[Less than 8.0]])=2,1,0)</f>
        <v>0</v>
      </c>
    </row>
    <row r="877" spans="1:19" x14ac:dyDescent="0.2">
      <c r="A877">
        <v>2739</v>
      </c>
      <c r="B877" t="s">
        <v>3</v>
      </c>
      <c r="C877" s="2">
        <v>30768</v>
      </c>
      <c r="D877" s="3">
        <f t="shared" ca="1" si="13"/>
        <v>39</v>
      </c>
      <c r="E877">
        <v>4</v>
      </c>
      <c r="F877">
        <v>3</v>
      </c>
      <c r="G877">
        <v>1</v>
      </c>
      <c r="H877" t="s">
        <v>1</v>
      </c>
      <c r="I877" s="5">
        <v>250.02</v>
      </c>
      <c r="J877" t="s">
        <v>0</v>
      </c>
      <c r="K877" s="2">
        <v>42071</v>
      </c>
      <c r="L877" s="1">
        <v>9.9663057327270508</v>
      </c>
      <c r="M877" t="str">
        <f ca="1">IF(AND(Table1[[#This Row],[Age]]&gt;17,Table1[[#This Row],[Age]]&lt;76),"1","0")</f>
        <v>1</v>
      </c>
      <c r="N877">
        <f>1</f>
        <v>1</v>
      </c>
      <c r="O877">
        <f>IF(Table1[[#This Row],[Labdate]]="",0,IF(Table1[[#This Row],[Labvalue]]="",0,1))</f>
        <v>1</v>
      </c>
      <c r="P877">
        <f>IF(YEAR(Table1[[#This Row],[Labdate]]) = 2015,1,0)</f>
        <v>1</v>
      </c>
      <c r="Q877">
        <f>IF(SUM(Table1[[#This Row],[test completed]],Table1[[#This Row],[Year 2015]])=2,1,0)</f>
        <v>1</v>
      </c>
      <c r="R877">
        <f>IF(Table1[[#This Row],[Labvalue]]&lt;8,1,0)</f>
        <v>0</v>
      </c>
      <c r="S877">
        <f>IF(SUM(Table1[[#This Row],[Tested in 2015]],Table1[[#This Row],[Less than 8.0]])=2,1,0)</f>
        <v>0</v>
      </c>
    </row>
    <row r="878" spans="1:19" x14ac:dyDescent="0.2">
      <c r="A878">
        <v>2752</v>
      </c>
      <c r="B878" t="s">
        <v>2</v>
      </c>
      <c r="C878" s="2">
        <v>39128</v>
      </c>
      <c r="D878" s="3">
        <f t="shared" ca="1" si="13"/>
        <v>16</v>
      </c>
      <c r="E878">
        <v>4</v>
      </c>
      <c r="F878">
        <v>3</v>
      </c>
      <c r="G878">
        <v>1</v>
      </c>
      <c r="H878" t="s">
        <v>1</v>
      </c>
      <c r="I878" s="5">
        <v>250.02</v>
      </c>
      <c r="J878" t="s">
        <v>0</v>
      </c>
      <c r="K878" s="2">
        <v>42203</v>
      </c>
      <c r="L878" s="1">
        <v>7.6988272666931152</v>
      </c>
      <c r="M878" t="str">
        <f ca="1">IF(AND(Table1[[#This Row],[Age]]&gt;17,Table1[[#This Row],[Age]]&lt;76),"1","0")</f>
        <v>0</v>
      </c>
      <c r="N878">
        <f>1</f>
        <v>1</v>
      </c>
      <c r="O878">
        <f>IF(Table1[[#This Row],[Labdate]]="",0,IF(Table1[[#This Row],[Labvalue]]="",0,1))</f>
        <v>1</v>
      </c>
      <c r="P878">
        <f>IF(YEAR(Table1[[#This Row],[Labdate]]) = 2015,1,0)</f>
        <v>1</v>
      </c>
      <c r="Q878">
        <f>IF(SUM(Table1[[#This Row],[test completed]],Table1[[#This Row],[Year 2015]])=2,1,0)</f>
        <v>1</v>
      </c>
      <c r="R878">
        <f>IF(Table1[[#This Row],[Labvalue]]&lt;8,1,0)</f>
        <v>1</v>
      </c>
      <c r="S878">
        <f>IF(SUM(Table1[[#This Row],[Tested in 2015]],Table1[[#This Row],[Less than 8.0]])=2,1,0)</f>
        <v>1</v>
      </c>
    </row>
    <row r="879" spans="1:19" x14ac:dyDescent="0.2">
      <c r="A879">
        <v>2769</v>
      </c>
      <c r="B879" t="s">
        <v>2</v>
      </c>
      <c r="C879" s="2">
        <v>33028</v>
      </c>
      <c r="D879" s="3">
        <f t="shared" ca="1" si="13"/>
        <v>33</v>
      </c>
      <c r="E879">
        <v>4</v>
      </c>
      <c r="F879">
        <v>3</v>
      </c>
      <c r="G879">
        <v>1</v>
      </c>
      <c r="H879" t="s">
        <v>1</v>
      </c>
      <c r="I879" s="5">
        <v>250.02</v>
      </c>
      <c r="J879" t="s">
        <v>0</v>
      </c>
      <c r="K879" s="2">
        <v>41975</v>
      </c>
      <c r="L879" s="1">
        <v>9.1300144195556641</v>
      </c>
      <c r="M879" t="str">
        <f ca="1">IF(AND(Table1[[#This Row],[Age]]&gt;17,Table1[[#This Row],[Age]]&lt;76),"1","0")</f>
        <v>1</v>
      </c>
      <c r="N879">
        <f>1</f>
        <v>1</v>
      </c>
      <c r="O879">
        <f>IF(Table1[[#This Row],[Labdate]]="",0,IF(Table1[[#This Row],[Labvalue]]="",0,1))</f>
        <v>1</v>
      </c>
      <c r="P879">
        <f>IF(YEAR(Table1[[#This Row],[Labdate]]) = 2015,1,0)</f>
        <v>0</v>
      </c>
      <c r="Q879">
        <f>IF(SUM(Table1[[#This Row],[test completed]],Table1[[#This Row],[Year 2015]])=2,1,0)</f>
        <v>0</v>
      </c>
      <c r="R879">
        <f>IF(Table1[[#This Row],[Labvalue]]&lt;8,1,0)</f>
        <v>0</v>
      </c>
      <c r="S879">
        <f>IF(SUM(Table1[[#This Row],[Tested in 2015]],Table1[[#This Row],[Less than 8.0]])=2,1,0)</f>
        <v>0</v>
      </c>
    </row>
    <row r="880" spans="1:19" x14ac:dyDescent="0.2">
      <c r="A880">
        <v>2785</v>
      </c>
      <c r="B880" t="s">
        <v>2</v>
      </c>
      <c r="C880" s="2">
        <v>17954</v>
      </c>
      <c r="D880" s="3">
        <f t="shared" ca="1" si="13"/>
        <v>74</v>
      </c>
      <c r="E880">
        <v>4</v>
      </c>
      <c r="F880">
        <v>3</v>
      </c>
      <c r="G880">
        <v>1</v>
      </c>
      <c r="H880" t="s">
        <v>1</v>
      </c>
      <c r="I880" s="5">
        <v>250.02</v>
      </c>
      <c r="J880" t="s">
        <v>0</v>
      </c>
      <c r="K880" s="2">
        <v>41875</v>
      </c>
      <c r="L880" s="1">
        <v>6.1876139640808105</v>
      </c>
      <c r="M880" t="str">
        <f ca="1">IF(AND(Table1[[#This Row],[Age]]&gt;17,Table1[[#This Row],[Age]]&lt;76),"1","0")</f>
        <v>1</v>
      </c>
      <c r="N880">
        <f>1</f>
        <v>1</v>
      </c>
      <c r="O880">
        <f>IF(Table1[[#This Row],[Labdate]]="",0,IF(Table1[[#This Row],[Labvalue]]="",0,1))</f>
        <v>1</v>
      </c>
      <c r="P880">
        <f>IF(YEAR(Table1[[#This Row],[Labdate]]) = 2015,1,0)</f>
        <v>0</v>
      </c>
      <c r="Q880">
        <f>IF(SUM(Table1[[#This Row],[test completed]],Table1[[#This Row],[Year 2015]])=2,1,0)</f>
        <v>0</v>
      </c>
      <c r="R880">
        <f>IF(Table1[[#This Row],[Labvalue]]&lt;8,1,0)</f>
        <v>1</v>
      </c>
      <c r="S880">
        <f>IF(SUM(Table1[[#This Row],[Tested in 2015]],Table1[[#This Row],[Less than 8.0]])=2,1,0)</f>
        <v>0</v>
      </c>
    </row>
    <row r="881" spans="1:19" x14ac:dyDescent="0.2">
      <c r="A881">
        <v>2789</v>
      </c>
      <c r="B881" t="s">
        <v>2</v>
      </c>
      <c r="C881" s="2">
        <v>25690</v>
      </c>
      <c r="D881" s="3">
        <f t="shared" ca="1" si="13"/>
        <v>53</v>
      </c>
      <c r="E881">
        <v>4</v>
      </c>
      <c r="F881">
        <v>3</v>
      </c>
      <c r="G881">
        <v>3</v>
      </c>
      <c r="H881" t="s">
        <v>4</v>
      </c>
      <c r="I881" s="5">
        <v>250.02</v>
      </c>
      <c r="J881" t="s">
        <v>0</v>
      </c>
      <c r="K881" s="2">
        <v>41958</v>
      </c>
      <c r="L881" s="1">
        <v>8.6572284698486328</v>
      </c>
      <c r="M881" t="str">
        <f ca="1">IF(AND(Table1[[#This Row],[Age]]&gt;17,Table1[[#This Row],[Age]]&lt;76),"1","0")</f>
        <v>1</v>
      </c>
      <c r="N881">
        <f>1</f>
        <v>1</v>
      </c>
      <c r="O881">
        <f>IF(Table1[[#This Row],[Labdate]]="",0,IF(Table1[[#This Row],[Labvalue]]="",0,1))</f>
        <v>1</v>
      </c>
      <c r="P881">
        <f>IF(YEAR(Table1[[#This Row],[Labdate]]) = 2015,1,0)</f>
        <v>0</v>
      </c>
      <c r="Q881">
        <f>IF(SUM(Table1[[#This Row],[test completed]],Table1[[#This Row],[Year 2015]])=2,1,0)</f>
        <v>0</v>
      </c>
      <c r="R881">
        <f>IF(Table1[[#This Row],[Labvalue]]&lt;8,1,0)</f>
        <v>0</v>
      </c>
      <c r="S881">
        <f>IF(SUM(Table1[[#This Row],[Tested in 2015]],Table1[[#This Row],[Less than 8.0]])=2,1,0)</f>
        <v>0</v>
      </c>
    </row>
    <row r="882" spans="1:19" x14ac:dyDescent="0.2">
      <c r="A882">
        <v>2823</v>
      </c>
      <c r="B882" t="s">
        <v>3</v>
      </c>
      <c r="C882" s="2">
        <v>28249</v>
      </c>
      <c r="D882" s="3">
        <f t="shared" ca="1" si="13"/>
        <v>46</v>
      </c>
      <c r="E882">
        <v>4</v>
      </c>
      <c r="F882">
        <v>3</v>
      </c>
      <c r="G882">
        <v>1</v>
      </c>
      <c r="H882" t="s">
        <v>1</v>
      </c>
      <c r="I882" s="5">
        <v>250.02</v>
      </c>
      <c r="J882" t="s">
        <v>0</v>
      </c>
      <c r="K882" s="2">
        <v>42218</v>
      </c>
      <c r="L882" s="1">
        <v>7.3231053352355957</v>
      </c>
      <c r="M882" t="str">
        <f ca="1">IF(AND(Table1[[#This Row],[Age]]&gt;17,Table1[[#This Row],[Age]]&lt;76),"1","0")</f>
        <v>1</v>
      </c>
      <c r="N882">
        <f>1</f>
        <v>1</v>
      </c>
      <c r="O882">
        <f>IF(Table1[[#This Row],[Labdate]]="",0,IF(Table1[[#This Row],[Labvalue]]="",0,1))</f>
        <v>1</v>
      </c>
      <c r="P882">
        <f>IF(YEAR(Table1[[#This Row],[Labdate]]) = 2015,1,0)</f>
        <v>1</v>
      </c>
      <c r="Q882">
        <f>IF(SUM(Table1[[#This Row],[test completed]],Table1[[#This Row],[Year 2015]])=2,1,0)</f>
        <v>1</v>
      </c>
      <c r="R882">
        <f>IF(Table1[[#This Row],[Labvalue]]&lt;8,1,0)</f>
        <v>1</v>
      </c>
      <c r="S882">
        <f>IF(SUM(Table1[[#This Row],[Tested in 2015]],Table1[[#This Row],[Less than 8.0]])=2,1,0)</f>
        <v>1</v>
      </c>
    </row>
    <row r="883" spans="1:19" x14ac:dyDescent="0.2">
      <c r="A883">
        <v>2825</v>
      </c>
      <c r="B883" t="s">
        <v>3</v>
      </c>
      <c r="C883" s="2">
        <v>18549</v>
      </c>
      <c r="D883" s="3">
        <f t="shared" ca="1" si="13"/>
        <v>72</v>
      </c>
      <c r="E883">
        <v>4</v>
      </c>
      <c r="F883">
        <v>3</v>
      </c>
      <c r="G883">
        <v>6</v>
      </c>
      <c r="H883" t="s">
        <v>7</v>
      </c>
      <c r="I883" s="5">
        <v>250.02</v>
      </c>
      <c r="J883" t="s">
        <v>0</v>
      </c>
      <c r="K883" s="2"/>
      <c r="L883" s="1"/>
      <c r="M883" t="str">
        <f ca="1">IF(AND(Table1[[#This Row],[Age]]&gt;17,Table1[[#This Row],[Age]]&lt;76),"1","0")</f>
        <v>1</v>
      </c>
      <c r="N883">
        <f>1</f>
        <v>1</v>
      </c>
      <c r="O883">
        <f>IF(Table1[[#This Row],[Labdate]]="",0,IF(Table1[[#This Row],[Labvalue]]="",0,1))</f>
        <v>0</v>
      </c>
      <c r="P883">
        <f>IF(YEAR(Table1[[#This Row],[Labdate]]) = 2015,1,0)</f>
        <v>0</v>
      </c>
      <c r="Q883">
        <f>IF(SUM(Table1[[#This Row],[test completed]],Table1[[#This Row],[Year 2015]])=2,1,0)</f>
        <v>0</v>
      </c>
      <c r="R883">
        <f>IF(Table1[[#This Row],[Labvalue]]&lt;8,1,0)</f>
        <v>1</v>
      </c>
      <c r="S883">
        <f>IF(SUM(Table1[[#This Row],[Tested in 2015]],Table1[[#This Row],[Less than 8.0]])=2,1,0)</f>
        <v>0</v>
      </c>
    </row>
    <row r="884" spans="1:19" x14ac:dyDescent="0.2">
      <c r="A884">
        <v>2832</v>
      </c>
      <c r="B884" t="s">
        <v>2</v>
      </c>
      <c r="C884" s="2">
        <v>36372</v>
      </c>
      <c r="D884" s="3">
        <f t="shared" ca="1" si="13"/>
        <v>23</v>
      </c>
      <c r="E884">
        <v>4</v>
      </c>
      <c r="F884">
        <v>3</v>
      </c>
      <c r="G884">
        <v>1</v>
      </c>
      <c r="H884" t="s">
        <v>1</v>
      </c>
      <c r="I884" s="5">
        <v>250.02</v>
      </c>
      <c r="J884" t="s">
        <v>0</v>
      </c>
      <c r="K884" s="2">
        <v>42024</v>
      </c>
      <c r="L884" s="1">
        <v>8.0894680023193359</v>
      </c>
      <c r="M884" t="str">
        <f ca="1">IF(AND(Table1[[#This Row],[Age]]&gt;17,Table1[[#This Row],[Age]]&lt;76),"1","0")</f>
        <v>1</v>
      </c>
      <c r="N884">
        <f>1</f>
        <v>1</v>
      </c>
      <c r="O884">
        <f>IF(Table1[[#This Row],[Labdate]]="",0,IF(Table1[[#This Row],[Labvalue]]="",0,1))</f>
        <v>1</v>
      </c>
      <c r="P884">
        <f>IF(YEAR(Table1[[#This Row],[Labdate]]) = 2015,1,0)</f>
        <v>1</v>
      </c>
      <c r="Q884">
        <f>IF(SUM(Table1[[#This Row],[test completed]],Table1[[#This Row],[Year 2015]])=2,1,0)</f>
        <v>1</v>
      </c>
      <c r="R884">
        <f>IF(Table1[[#This Row],[Labvalue]]&lt;8,1,0)</f>
        <v>0</v>
      </c>
      <c r="S884">
        <f>IF(SUM(Table1[[#This Row],[Tested in 2015]],Table1[[#This Row],[Less than 8.0]])=2,1,0)</f>
        <v>0</v>
      </c>
    </row>
    <row r="885" spans="1:19" x14ac:dyDescent="0.2">
      <c r="A885">
        <v>2840</v>
      </c>
      <c r="B885" t="s">
        <v>2</v>
      </c>
      <c r="C885" s="2">
        <v>34996</v>
      </c>
      <c r="D885" s="3">
        <f t="shared" ca="1" si="13"/>
        <v>27</v>
      </c>
      <c r="E885">
        <v>4</v>
      </c>
      <c r="F885">
        <v>3</v>
      </c>
      <c r="G885">
        <v>1</v>
      </c>
      <c r="H885" t="s">
        <v>1</v>
      </c>
      <c r="I885" s="5">
        <v>250.02</v>
      </c>
      <c r="J885" t="s">
        <v>0</v>
      </c>
      <c r="K885" s="2">
        <v>41814</v>
      </c>
      <c r="L885" s="1">
        <v>6.9602928161621094</v>
      </c>
      <c r="M885" t="str">
        <f ca="1">IF(AND(Table1[[#This Row],[Age]]&gt;17,Table1[[#This Row],[Age]]&lt;76),"1","0")</f>
        <v>1</v>
      </c>
      <c r="N885">
        <f>1</f>
        <v>1</v>
      </c>
      <c r="O885">
        <f>IF(Table1[[#This Row],[Labdate]]="",0,IF(Table1[[#This Row],[Labvalue]]="",0,1))</f>
        <v>1</v>
      </c>
      <c r="P885">
        <f>IF(YEAR(Table1[[#This Row],[Labdate]]) = 2015,1,0)</f>
        <v>0</v>
      </c>
      <c r="Q885">
        <f>IF(SUM(Table1[[#This Row],[test completed]],Table1[[#This Row],[Year 2015]])=2,1,0)</f>
        <v>0</v>
      </c>
      <c r="R885">
        <f>IF(Table1[[#This Row],[Labvalue]]&lt;8,1,0)</f>
        <v>1</v>
      </c>
      <c r="S885">
        <f>IF(SUM(Table1[[#This Row],[Tested in 2015]],Table1[[#This Row],[Less than 8.0]])=2,1,0)</f>
        <v>0</v>
      </c>
    </row>
    <row r="886" spans="1:19" x14ac:dyDescent="0.2">
      <c r="A886">
        <v>2859</v>
      </c>
      <c r="B886" t="s">
        <v>2</v>
      </c>
      <c r="C886" s="2">
        <v>13017</v>
      </c>
      <c r="D886" s="3">
        <f t="shared" ca="1" si="13"/>
        <v>87</v>
      </c>
      <c r="E886">
        <v>4</v>
      </c>
      <c r="F886">
        <v>3</v>
      </c>
      <c r="G886">
        <v>1</v>
      </c>
      <c r="H886" t="s">
        <v>1</v>
      </c>
      <c r="I886" s="5">
        <v>250.02</v>
      </c>
      <c r="J886" t="s">
        <v>0</v>
      </c>
      <c r="K886" s="2">
        <v>42003</v>
      </c>
      <c r="L886" s="1">
        <v>5.8553385734558105</v>
      </c>
      <c r="M886" t="str">
        <f ca="1">IF(AND(Table1[[#This Row],[Age]]&gt;17,Table1[[#This Row],[Age]]&lt;76),"1","0")</f>
        <v>0</v>
      </c>
      <c r="N886">
        <f>1</f>
        <v>1</v>
      </c>
      <c r="O886">
        <f>IF(Table1[[#This Row],[Labdate]]="",0,IF(Table1[[#This Row],[Labvalue]]="",0,1))</f>
        <v>1</v>
      </c>
      <c r="P886">
        <f>IF(YEAR(Table1[[#This Row],[Labdate]]) = 2015,1,0)</f>
        <v>0</v>
      </c>
      <c r="Q886">
        <f>IF(SUM(Table1[[#This Row],[test completed]],Table1[[#This Row],[Year 2015]])=2,1,0)</f>
        <v>0</v>
      </c>
      <c r="R886">
        <f>IF(Table1[[#This Row],[Labvalue]]&lt;8,1,0)</f>
        <v>1</v>
      </c>
      <c r="S886">
        <f>IF(SUM(Table1[[#This Row],[Tested in 2015]],Table1[[#This Row],[Less than 8.0]])=2,1,0)</f>
        <v>0</v>
      </c>
    </row>
    <row r="887" spans="1:19" x14ac:dyDescent="0.2">
      <c r="A887">
        <v>2873</v>
      </c>
      <c r="B887" t="s">
        <v>3</v>
      </c>
      <c r="C887" s="2">
        <v>18254</v>
      </c>
      <c r="D887" s="3">
        <f t="shared" ca="1" si="13"/>
        <v>73</v>
      </c>
      <c r="E887">
        <v>4</v>
      </c>
      <c r="F887">
        <v>3</v>
      </c>
      <c r="G887">
        <v>1</v>
      </c>
      <c r="H887" t="s">
        <v>1</v>
      </c>
      <c r="I887" s="5">
        <v>250.02</v>
      </c>
      <c r="J887" t="s">
        <v>0</v>
      </c>
      <c r="K887" s="2">
        <v>42046</v>
      </c>
      <c r="L887" s="1">
        <v>8.6979761123657227</v>
      </c>
      <c r="M887" t="str">
        <f ca="1">IF(AND(Table1[[#This Row],[Age]]&gt;17,Table1[[#This Row],[Age]]&lt;76),"1","0")</f>
        <v>1</v>
      </c>
      <c r="N887">
        <f>1</f>
        <v>1</v>
      </c>
      <c r="O887">
        <f>IF(Table1[[#This Row],[Labdate]]="",0,IF(Table1[[#This Row],[Labvalue]]="",0,1))</f>
        <v>1</v>
      </c>
      <c r="P887">
        <f>IF(YEAR(Table1[[#This Row],[Labdate]]) = 2015,1,0)</f>
        <v>1</v>
      </c>
      <c r="Q887">
        <f>IF(SUM(Table1[[#This Row],[test completed]],Table1[[#This Row],[Year 2015]])=2,1,0)</f>
        <v>1</v>
      </c>
      <c r="R887">
        <f>IF(Table1[[#This Row],[Labvalue]]&lt;8,1,0)</f>
        <v>0</v>
      </c>
      <c r="S887">
        <f>IF(SUM(Table1[[#This Row],[Tested in 2015]],Table1[[#This Row],[Less than 8.0]])=2,1,0)</f>
        <v>0</v>
      </c>
    </row>
    <row r="888" spans="1:19" x14ac:dyDescent="0.2">
      <c r="A888">
        <v>2879</v>
      </c>
      <c r="B888" t="s">
        <v>2</v>
      </c>
      <c r="C888" s="2">
        <v>35760</v>
      </c>
      <c r="D888" s="3">
        <f t="shared" ca="1" si="13"/>
        <v>25</v>
      </c>
      <c r="E888">
        <v>4</v>
      </c>
      <c r="F888">
        <v>3</v>
      </c>
      <c r="G888">
        <v>1</v>
      </c>
      <c r="H888" t="s">
        <v>1</v>
      </c>
      <c r="I888" s="5">
        <v>250.02</v>
      </c>
      <c r="J888" t="s">
        <v>0</v>
      </c>
      <c r="K888" s="2">
        <v>42225</v>
      </c>
      <c r="L888" s="1">
        <v>9.9469308853149414</v>
      </c>
      <c r="M888" t="str">
        <f ca="1">IF(AND(Table1[[#This Row],[Age]]&gt;17,Table1[[#This Row],[Age]]&lt;76),"1","0")</f>
        <v>1</v>
      </c>
      <c r="N888">
        <f>1</f>
        <v>1</v>
      </c>
      <c r="O888">
        <f>IF(Table1[[#This Row],[Labdate]]="",0,IF(Table1[[#This Row],[Labvalue]]="",0,1))</f>
        <v>1</v>
      </c>
      <c r="P888">
        <f>IF(YEAR(Table1[[#This Row],[Labdate]]) = 2015,1,0)</f>
        <v>1</v>
      </c>
      <c r="Q888">
        <f>IF(SUM(Table1[[#This Row],[test completed]],Table1[[#This Row],[Year 2015]])=2,1,0)</f>
        <v>1</v>
      </c>
      <c r="R888">
        <f>IF(Table1[[#This Row],[Labvalue]]&lt;8,1,0)</f>
        <v>0</v>
      </c>
      <c r="S888">
        <f>IF(SUM(Table1[[#This Row],[Tested in 2015]],Table1[[#This Row],[Less than 8.0]])=2,1,0)</f>
        <v>0</v>
      </c>
    </row>
    <row r="889" spans="1:19" x14ac:dyDescent="0.2">
      <c r="A889">
        <v>2883</v>
      </c>
      <c r="B889" t="s">
        <v>2</v>
      </c>
      <c r="C889" s="2">
        <v>37927</v>
      </c>
      <c r="D889" s="3">
        <f t="shared" ca="1" si="13"/>
        <v>19</v>
      </c>
      <c r="E889">
        <v>4</v>
      </c>
      <c r="F889">
        <v>3</v>
      </c>
      <c r="G889">
        <v>3</v>
      </c>
      <c r="H889" t="s">
        <v>4</v>
      </c>
      <c r="I889" s="5">
        <v>250.02</v>
      </c>
      <c r="J889" t="s">
        <v>0</v>
      </c>
      <c r="K889" s="2">
        <v>41938</v>
      </c>
      <c r="L889" s="1">
        <v>9.515385627746582</v>
      </c>
      <c r="M889" t="str">
        <f ca="1">IF(AND(Table1[[#This Row],[Age]]&gt;17,Table1[[#This Row],[Age]]&lt;76),"1","0")</f>
        <v>1</v>
      </c>
      <c r="N889">
        <f>1</f>
        <v>1</v>
      </c>
      <c r="O889">
        <f>IF(Table1[[#This Row],[Labdate]]="",0,IF(Table1[[#This Row],[Labvalue]]="",0,1))</f>
        <v>1</v>
      </c>
      <c r="P889">
        <f>IF(YEAR(Table1[[#This Row],[Labdate]]) = 2015,1,0)</f>
        <v>0</v>
      </c>
      <c r="Q889">
        <f>IF(SUM(Table1[[#This Row],[test completed]],Table1[[#This Row],[Year 2015]])=2,1,0)</f>
        <v>0</v>
      </c>
      <c r="R889">
        <f>IF(Table1[[#This Row],[Labvalue]]&lt;8,1,0)</f>
        <v>0</v>
      </c>
      <c r="S889">
        <f>IF(SUM(Table1[[#This Row],[Tested in 2015]],Table1[[#This Row],[Less than 8.0]])=2,1,0)</f>
        <v>0</v>
      </c>
    </row>
    <row r="890" spans="1:19" x14ac:dyDescent="0.2">
      <c r="A890">
        <v>2904</v>
      </c>
      <c r="B890" t="s">
        <v>2</v>
      </c>
      <c r="C890" s="2">
        <v>29790</v>
      </c>
      <c r="D890" s="3">
        <f t="shared" ca="1" si="13"/>
        <v>41</v>
      </c>
      <c r="E890">
        <v>4</v>
      </c>
      <c r="F890">
        <v>3</v>
      </c>
      <c r="G890">
        <v>1</v>
      </c>
      <c r="H890" t="s">
        <v>1</v>
      </c>
      <c r="I890" s="5">
        <v>250.02</v>
      </c>
      <c r="J890" t="s">
        <v>0</v>
      </c>
      <c r="K890" s="2">
        <v>42008</v>
      </c>
      <c r="L890" s="1">
        <v>8.1156654357910156</v>
      </c>
      <c r="M890" t="str">
        <f ca="1">IF(AND(Table1[[#This Row],[Age]]&gt;17,Table1[[#This Row],[Age]]&lt;76),"1","0")</f>
        <v>1</v>
      </c>
      <c r="N890">
        <f>1</f>
        <v>1</v>
      </c>
      <c r="O890">
        <f>IF(Table1[[#This Row],[Labdate]]="",0,IF(Table1[[#This Row],[Labvalue]]="",0,1))</f>
        <v>1</v>
      </c>
      <c r="P890">
        <f>IF(YEAR(Table1[[#This Row],[Labdate]]) = 2015,1,0)</f>
        <v>1</v>
      </c>
      <c r="Q890">
        <f>IF(SUM(Table1[[#This Row],[test completed]],Table1[[#This Row],[Year 2015]])=2,1,0)</f>
        <v>1</v>
      </c>
      <c r="R890">
        <f>IF(Table1[[#This Row],[Labvalue]]&lt;8,1,0)</f>
        <v>0</v>
      </c>
      <c r="S890">
        <f>IF(SUM(Table1[[#This Row],[Tested in 2015]],Table1[[#This Row],[Less than 8.0]])=2,1,0)</f>
        <v>0</v>
      </c>
    </row>
    <row r="891" spans="1:19" x14ac:dyDescent="0.2">
      <c r="A891">
        <v>2912</v>
      </c>
      <c r="B891" t="s">
        <v>3</v>
      </c>
      <c r="C891" s="2">
        <v>17420</v>
      </c>
      <c r="D891" s="3">
        <f t="shared" ca="1" si="13"/>
        <v>75</v>
      </c>
      <c r="E891">
        <v>4</v>
      </c>
      <c r="F891">
        <v>3</v>
      </c>
      <c r="G891">
        <v>1</v>
      </c>
      <c r="H891" t="s">
        <v>1</v>
      </c>
      <c r="I891" s="5">
        <v>250.02</v>
      </c>
      <c r="J891" t="s">
        <v>0</v>
      </c>
      <c r="K891" s="2">
        <v>42205</v>
      </c>
      <c r="L891" s="1">
        <v>6.1397285461425781</v>
      </c>
      <c r="M891" t="str">
        <f ca="1">IF(AND(Table1[[#This Row],[Age]]&gt;17,Table1[[#This Row],[Age]]&lt;76),"1","0")</f>
        <v>1</v>
      </c>
      <c r="N891">
        <f>1</f>
        <v>1</v>
      </c>
      <c r="O891">
        <f>IF(Table1[[#This Row],[Labdate]]="",0,IF(Table1[[#This Row],[Labvalue]]="",0,1))</f>
        <v>1</v>
      </c>
      <c r="P891">
        <f>IF(YEAR(Table1[[#This Row],[Labdate]]) = 2015,1,0)</f>
        <v>1</v>
      </c>
      <c r="Q891">
        <f>IF(SUM(Table1[[#This Row],[test completed]],Table1[[#This Row],[Year 2015]])=2,1,0)</f>
        <v>1</v>
      </c>
      <c r="R891">
        <f>IF(Table1[[#This Row],[Labvalue]]&lt;8,1,0)</f>
        <v>1</v>
      </c>
      <c r="S891">
        <f>IF(SUM(Table1[[#This Row],[Tested in 2015]],Table1[[#This Row],[Less than 8.0]])=2,1,0)</f>
        <v>1</v>
      </c>
    </row>
    <row r="892" spans="1:19" x14ac:dyDescent="0.2">
      <c r="A892">
        <v>2914</v>
      </c>
      <c r="B892" t="s">
        <v>2</v>
      </c>
      <c r="C892" s="2">
        <v>20808</v>
      </c>
      <c r="D892" s="3">
        <f t="shared" ca="1" si="13"/>
        <v>66</v>
      </c>
      <c r="E892">
        <v>4</v>
      </c>
      <c r="F892">
        <v>3</v>
      </c>
      <c r="G892">
        <v>1</v>
      </c>
      <c r="H892" t="s">
        <v>1</v>
      </c>
      <c r="I892" s="5">
        <v>250.02</v>
      </c>
      <c r="J892" t="s">
        <v>0</v>
      </c>
      <c r="K892" s="2">
        <v>42241</v>
      </c>
      <c r="L892" s="1">
        <v>6.3453702926635742</v>
      </c>
      <c r="M892" t="str">
        <f ca="1">IF(AND(Table1[[#This Row],[Age]]&gt;17,Table1[[#This Row],[Age]]&lt;76),"1","0")</f>
        <v>1</v>
      </c>
      <c r="N892">
        <f>1</f>
        <v>1</v>
      </c>
      <c r="O892">
        <f>IF(Table1[[#This Row],[Labdate]]="",0,IF(Table1[[#This Row],[Labvalue]]="",0,1))</f>
        <v>1</v>
      </c>
      <c r="P892">
        <f>IF(YEAR(Table1[[#This Row],[Labdate]]) = 2015,1,0)</f>
        <v>1</v>
      </c>
      <c r="Q892">
        <f>IF(SUM(Table1[[#This Row],[test completed]],Table1[[#This Row],[Year 2015]])=2,1,0)</f>
        <v>1</v>
      </c>
      <c r="R892">
        <f>IF(Table1[[#This Row],[Labvalue]]&lt;8,1,0)</f>
        <v>1</v>
      </c>
      <c r="S892">
        <f>IF(SUM(Table1[[#This Row],[Tested in 2015]],Table1[[#This Row],[Less than 8.0]])=2,1,0)</f>
        <v>1</v>
      </c>
    </row>
    <row r="893" spans="1:19" x14ac:dyDescent="0.2">
      <c r="A893">
        <v>2920</v>
      </c>
      <c r="B893" t="s">
        <v>3</v>
      </c>
      <c r="C893" s="2">
        <v>15385</v>
      </c>
      <c r="D893" s="3">
        <f t="shared" ca="1" si="13"/>
        <v>81</v>
      </c>
      <c r="E893">
        <v>4</v>
      </c>
      <c r="F893">
        <v>3</v>
      </c>
      <c r="G893">
        <v>1</v>
      </c>
      <c r="H893" t="s">
        <v>1</v>
      </c>
      <c r="I893" s="5">
        <v>250.02</v>
      </c>
      <c r="J893" t="s">
        <v>0</v>
      </c>
      <c r="K893" s="2">
        <v>42256</v>
      </c>
      <c r="L893" s="1">
        <v>9.6637611389160156</v>
      </c>
      <c r="M893" t="str">
        <f ca="1">IF(AND(Table1[[#This Row],[Age]]&gt;17,Table1[[#This Row],[Age]]&lt;76),"1","0")</f>
        <v>0</v>
      </c>
      <c r="N893">
        <f>1</f>
        <v>1</v>
      </c>
      <c r="O893">
        <f>IF(Table1[[#This Row],[Labdate]]="",0,IF(Table1[[#This Row],[Labvalue]]="",0,1))</f>
        <v>1</v>
      </c>
      <c r="P893">
        <f>IF(YEAR(Table1[[#This Row],[Labdate]]) = 2015,1,0)</f>
        <v>1</v>
      </c>
      <c r="Q893">
        <f>IF(SUM(Table1[[#This Row],[test completed]],Table1[[#This Row],[Year 2015]])=2,1,0)</f>
        <v>1</v>
      </c>
      <c r="R893">
        <f>IF(Table1[[#This Row],[Labvalue]]&lt;8,1,0)</f>
        <v>0</v>
      </c>
      <c r="S893">
        <f>IF(SUM(Table1[[#This Row],[Tested in 2015]],Table1[[#This Row],[Less than 8.0]])=2,1,0)</f>
        <v>0</v>
      </c>
    </row>
    <row r="894" spans="1:19" x14ac:dyDescent="0.2">
      <c r="A894">
        <v>2936</v>
      </c>
      <c r="B894" t="s">
        <v>2</v>
      </c>
      <c r="C894" s="2">
        <v>17112</v>
      </c>
      <c r="D894" s="3">
        <f t="shared" ca="1" si="13"/>
        <v>76</v>
      </c>
      <c r="E894">
        <v>4</v>
      </c>
      <c r="F894">
        <v>3</v>
      </c>
      <c r="G894">
        <v>4</v>
      </c>
      <c r="H894" t="s">
        <v>5</v>
      </c>
      <c r="I894" s="5">
        <v>250.02</v>
      </c>
      <c r="J894" t="s">
        <v>0</v>
      </c>
      <c r="K894" s="2"/>
      <c r="L894" s="1"/>
      <c r="M894" t="str">
        <f ca="1">IF(AND(Table1[[#This Row],[Age]]&gt;17,Table1[[#This Row],[Age]]&lt;76),"1","0")</f>
        <v>0</v>
      </c>
      <c r="N894">
        <f>1</f>
        <v>1</v>
      </c>
      <c r="O894">
        <f>IF(Table1[[#This Row],[Labdate]]="",0,IF(Table1[[#This Row],[Labvalue]]="",0,1))</f>
        <v>0</v>
      </c>
      <c r="P894">
        <f>IF(YEAR(Table1[[#This Row],[Labdate]]) = 2015,1,0)</f>
        <v>0</v>
      </c>
      <c r="Q894">
        <f>IF(SUM(Table1[[#This Row],[test completed]],Table1[[#This Row],[Year 2015]])=2,1,0)</f>
        <v>0</v>
      </c>
      <c r="R894">
        <f>IF(Table1[[#This Row],[Labvalue]]&lt;8,1,0)</f>
        <v>1</v>
      </c>
      <c r="S894">
        <f>IF(SUM(Table1[[#This Row],[Tested in 2015]],Table1[[#This Row],[Less than 8.0]])=2,1,0)</f>
        <v>0</v>
      </c>
    </row>
    <row r="895" spans="1:19" x14ac:dyDescent="0.2">
      <c r="A895">
        <v>2953</v>
      </c>
      <c r="B895" t="s">
        <v>2</v>
      </c>
      <c r="C895" s="2">
        <v>32837</v>
      </c>
      <c r="D895" s="3">
        <f t="shared" ca="1" si="13"/>
        <v>33</v>
      </c>
      <c r="E895">
        <v>4</v>
      </c>
      <c r="F895">
        <v>3</v>
      </c>
      <c r="G895">
        <v>1</v>
      </c>
      <c r="H895" t="s">
        <v>1</v>
      </c>
      <c r="I895" s="5">
        <v>250.02</v>
      </c>
      <c r="J895" t="s">
        <v>0</v>
      </c>
      <c r="K895" s="2">
        <v>42008</v>
      </c>
      <c r="L895" s="1">
        <v>8.1763458251953125</v>
      </c>
      <c r="M895" t="str">
        <f ca="1">IF(AND(Table1[[#This Row],[Age]]&gt;17,Table1[[#This Row],[Age]]&lt;76),"1","0")</f>
        <v>1</v>
      </c>
      <c r="N895">
        <f>1</f>
        <v>1</v>
      </c>
      <c r="O895">
        <f>IF(Table1[[#This Row],[Labdate]]="",0,IF(Table1[[#This Row],[Labvalue]]="",0,1))</f>
        <v>1</v>
      </c>
      <c r="P895">
        <f>IF(YEAR(Table1[[#This Row],[Labdate]]) = 2015,1,0)</f>
        <v>1</v>
      </c>
      <c r="Q895">
        <f>IF(SUM(Table1[[#This Row],[test completed]],Table1[[#This Row],[Year 2015]])=2,1,0)</f>
        <v>1</v>
      </c>
      <c r="R895">
        <f>IF(Table1[[#This Row],[Labvalue]]&lt;8,1,0)</f>
        <v>0</v>
      </c>
      <c r="S895">
        <f>IF(SUM(Table1[[#This Row],[Tested in 2015]],Table1[[#This Row],[Less than 8.0]])=2,1,0)</f>
        <v>0</v>
      </c>
    </row>
    <row r="896" spans="1:19" x14ac:dyDescent="0.2">
      <c r="A896">
        <v>2954</v>
      </c>
      <c r="B896" t="s">
        <v>3</v>
      </c>
      <c r="C896" s="2">
        <v>10337</v>
      </c>
      <c r="D896" s="3">
        <f t="shared" ca="1" si="13"/>
        <v>95</v>
      </c>
      <c r="E896">
        <v>4</v>
      </c>
      <c r="F896">
        <v>3</v>
      </c>
      <c r="G896">
        <v>1</v>
      </c>
      <c r="H896" t="s">
        <v>1</v>
      </c>
      <c r="I896" s="5">
        <v>250.73</v>
      </c>
      <c r="J896" t="s">
        <v>0</v>
      </c>
      <c r="K896" s="2">
        <v>42030</v>
      </c>
      <c r="L896" s="1">
        <v>9.2376794815063477</v>
      </c>
      <c r="M896" t="str">
        <f ca="1">IF(AND(Table1[[#This Row],[Age]]&gt;17,Table1[[#This Row],[Age]]&lt;76),"1","0")</f>
        <v>0</v>
      </c>
      <c r="N896">
        <f>1</f>
        <v>1</v>
      </c>
      <c r="O896">
        <f>IF(Table1[[#This Row],[Labdate]]="",0,IF(Table1[[#This Row],[Labvalue]]="",0,1))</f>
        <v>1</v>
      </c>
      <c r="P896">
        <f>IF(YEAR(Table1[[#This Row],[Labdate]]) = 2015,1,0)</f>
        <v>1</v>
      </c>
      <c r="Q896">
        <f>IF(SUM(Table1[[#This Row],[test completed]],Table1[[#This Row],[Year 2015]])=2,1,0)</f>
        <v>1</v>
      </c>
      <c r="R896">
        <f>IF(Table1[[#This Row],[Labvalue]]&lt;8,1,0)</f>
        <v>0</v>
      </c>
      <c r="S896">
        <f>IF(SUM(Table1[[#This Row],[Tested in 2015]],Table1[[#This Row],[Less than 8.0]])=2,1,0)</f>
        <v>0</v>
      </c>
    </row>
    <row r="897" spans="1:19" x14ac:dyDescent="0.2">
      <c r="A897">
        <v>2956</v>
      </c>
      <c r="B897" t="s">
        <v>3</v>
      </c>
      <c r="C897" s="2">
        <v>38165</v>
      </c>
      <c r="D897" s="3">
        <f t="shared" ca="1" si="13"/>
        <v>18</v>
      </c>
      <c r="E897">
        <v>4</v>
      </c>
      <c r="F897">
        <v>3</v>
      </c>
      <c r="G897">
        <v>1</v>
      </c>
      <c r="H897" t="s">
        <v>1</v>
      </c>
      <c r="I897" s="5">
        <v>250.02</v>
      </c>
      <c r="J897" t="s">
        <v>0</v>
      </c>
      <c r="K897" s="2">
        <v>41760</v>
      </c>
      <c r="L897" s="1">
        <v>7.7716450691223145</v>
      </c>
      <c r="M897" t="str">
        <f ca="1">IF(AND(Table1[[#This Row],[Age]]&gt;17,Table1[[#This Row],[Age]]&lt;76),"1","0")</f>
        <v>1</v>
      </c>
      <c r="N897">
        <f>1</f>
        <v>1</v>
      </c>
      <c r="O897">
        <f>IF(Table1[[#This Row],[Labdate]]="",0,IF(Table1[[#This Row],[Labvalue]]="",0,1))</f>
        <v>1</v>
      </c>
      <c r="P897">
        <f>IF(YEAR(Table1[[#This Row],[Labdate]]) = 2015,1,0)</f>
        <v>0</v>
      </c>
      <c r="Q897">
        <f>IF(SUM(Table1[[#This Row],[test completed]],Table1[[#This Row],[Year 2015]])=2,1,0)</f>
        <v>0</v>
      </c>
      <c r="R897">
        <f>IF(Table1[[#This Row],[Labvalue]]&lt;8,1,0)</f>
        <v>1</v>
      </c>
      <c r="S897">
        <f>IF(SUM(Table1[[#This Row],[Tested in 2015]],Table1[[#This Row],[Less than 8.0]])=2,1,0)</f>
        <v>0</v>
      </c>
    </row>
    <row r="898" spans="1:19" x14ac:dyDescent="0.2">
      <c r="A898">
        <v>2975</v>
      </c>
      <c r="B898" t="s">
        <v>3</v>
      </c>
      <c r="C898" s="2">
        <v>25909</v>
      </c>
      <c r="D898" s="3">
        <f t="shared" ref="D898:D961" ca="1" si="14">INT((TODAY()-C898)/365)</f>
        <v>52</v>
      </c>
      <c r="E898">
        <v>4</v>
      </c>
      <c r="F898">
        <v>3</v>
      </c>
      <c r="G898">
        <v>1</v>
      </c>
      <c r="H898" t="s">
        <v>1</v>
      </c>
      <c r="I898" s="5">
        <v>250.02</v>
      </c>
      <c r="J898" t="s">
        <v>0</v>
      </c>
      <c r="K898" s="2">
        <v>42064</v>
      </c>
      <c r="L898" s="1">
        <v>9.5086956024169922</v>
      </c>
      <c r="M898" t="str">
        <f ca="1">IF(AND(Table1[[#This Row],[Age]]&gt;17,Table1[[#This Row],[Age]]&lt;76),"1","0")</f>
        <v>1</v>
      </c>
      <c r="N898">
        <f>1</f>
        <v>1</v>
      </c>
      <c r="O898">
        <f>IF(Table1[[#This Row],[Labdate]]="",0,IF(Table1[[#This Row],[Labvalue]]="",0,1))</f>
        <v>1</v>
      </c>
      <c r="P898">
        <f>IF(YEAR(Table1[[#This Row],[Labdate]]) = 2015,1,0)</f>
        <v>1</v>
      </c>
      <c r="Q898">
        <f>IF(SUM(Table1[[#This Row],[test completed]],Table1[[#This Row],[Year 2015]])=2,1,0)</f>
        <v>1</v>
      </c>
      <c r="R898">
        <f>IF(Table1[[#This Row],[Labvalue]]&lt;8,1,0)</f>
        <v>0</v>
      </c>
      <c r="S898">
        <f>IF(SUM(Table1[[#This Row],[Tested in 2015]],Table1[[#This Row],[Less than 8.0]])=2,1,0)</f>
        <v>0</v>
      </c>
    </row>
    <row r="899" spans="1:19" x14ac:dyDescent="0.2">
      <c r="A899">
        <v>2984</v>
      </c>
      <c r="B899" t="s">
        <v>2</v>
      </c>
      <c r="C899" s="2">
        <v>24589</v>
      </c>
      <c r="D899" s="3">
        <f t="shared" ca="1" si="14"/>
        <v>56</v>
      </c>
      <c r="E899">
        <v>4</v>
      </c>
      <c r="F899">
        <v>3</v>
      </c>
      <c r="G899">
        <v>1</v>
      </c>
      <c r="H899" t="s">
        <v>1</v>
      </c>
      <c r="I899" s="5">
        <v>250.02</v>
      </c>
      <c r="J899" t="s">
        <v>0</v>
      </c>
      <c r="K899" s="2">
        <v>42123</v>
      </c>
      <c r="L899" s="1">
        <v>7.1132464408874512</v>
      </c>
      <c r="M899" t="str">
        <f ca="1">IF(AND(Table1[[#This Row],[Age]]&gt;17,Table1[[#This Row],[Age]]&lt;76),"1","0")</f>
        <v>1</v>
      </c>
      <c r="N899">
        <f>1</f>
        <v>1</v>
      </c>
      <c r="O899">
        <f>IF(Table1[[#This Row],[Labdate]]="",0,IF(Table1[[#This Row],[Labvalue]]="",0,1))</f>
        <v>1</v>
      </c>
      <c r="P899">
        <f>IF(YEAR(Table1[[#This Row],[Labdate]]) = 2015,1,0)</f>
        <v>1</v>
      </c>
      <c r="Q899">
        <f>IF(SUM(Table1[[#This Row],[test completed]],Table1[[#This Row],[Year 2015]])=2,1,0)</f>
        <v>1</v>
      </c>
      <c r="R899">
        <f>IF(Table1[[#This Row],[Labvalue]]&lt;8,1,0)</f>
        <v>1</v>
      </c>
      <c r="S899">
        <f>IF(SUM(Table1[[#This Row],[Tested in 2015]],Table1[[#This Row],[Less than 8.0]])=2,1,0)</f>
        <v>1</v>
      </c>
    </row>
    <row r="900" spans="1:19" x14ac:dyDescent="0.2">
      <c r="A900">
        <v>2992</v>
      </c>
      <c r="B900" t="s">
        <v>3</v>
      </c>
      <c r="C900" s="2">
        <v>27610</v>
      </c>
      <c r="D900" s="3">
        <f t="shared" ca="1" si="14"/>
        <v>47</v>
      </c>
      <c r="E900">
        <v>4</v>
      </c>
      <c r="F900">
        <v>3</v>
      </c>
      <c r="G900">
        <v>3</v>
      </c>
      <c r="H900" t="s">
        <v>4</v>
      </c>
      <c r="I900" s="5">
        <v>250.02</v>
      </c>
      <c r="J900" t="s">
        <v>0</v>
      </c>
      <c r="K900" s="2">
        <v>41964</v>
      </c>
      <c r="L900" s="1">
        <v>8.4762897491455078</v>
      </c>
      <c r="M900" t="str">
        <f ca="1">IF(AND(Table1[[#This Row],[Age]]&gt;17,Table1[[#This Row],[Age]]&lt;76),"1","0")</f>
        <v>1</v>
      </c>
      <c r="N900">
        <f>1</f>
        <v>1</v>
      </c>
      <c r="O900">
        <f>IF(Table1[[#This Row],[Labdate]]="",0,IF(Table1[[#This Row],[Labvalue]]="",0,1))</f>
        <v>1</v>
      </c>
      <c r="P900">
        <f>IF(YEAR(Table1[[#This Row],[Labdate]]) = 2015,1,0)</f>
        <v>0</v>
      </c>
      <c r="Q900">
        <f>IF(SUM(Table1[[#This Row],[test completed]],Table1[[#This Row],[Year 2015]])=2,1,0)</f>
        <v>0</v>
      </c>
      <c r="R900">
        <f>IF(Table1[[#This Row],[Labvalue]]&lt;8,1,0)</f>
        <v>0</v>
      </c>
      <c r="S900">
        <f>IF(SUM(Table1[[#This Row],[Tested in 2015]],Table1[[#This Row],[Less than 8.0]])=2,1,0)</f>
        <v>0</v>
      </c>
    </row>
    <row r="901" spans="1:19" x14ac:dyDescent="0.2">
      <c r="A901">
        <v>2994</v>
      </c>
      <c r="B901" t="s">
        <v>3</v>
      </c>
      <c r="C901" s="2">
        <v>20102</v>
      </c>
      <c r="D901" s="3">
        <f t="shared" ca="1" si="14"/>
        <v>68</v>
      </c>
      <c r="E901">
        <v>4</v>
      </c>
      <c r="F901">
        <v>3</v>
      </c>
      <c r="G901">
        <v>1</v>
      </c>
      <c r="H901" t="s">
        <v>1</v>
      </c>
      <c r="I901" s="5">
        <v>250.02</v>
      </c>
      <c r="J901" t="s">
        <v>0</v>
      </c>
      <c r="K901" s="2">
        <v>42058</v>
      </c>
      <c r="L901" s="1">
        <v>8.5188169479370117</v>
      </c>
      <c r="M901" t="str">
        <f ca="1">IF(AND(Table1[[#This Row],[Age]]&gt;17,Table1[[#This Row],[Age]]&lt;76),"1","0")</f>
        <v>1</v>
      </c>
      <c r="N901">
        <f>1</f>
        <v>1</v>
      </c>
      <c r="O901">
        <f>IF(Table1[[#This Row],[Labdate]]="",0,IF(Table1[[#This Row],[Labvalue]]="",0,1))</f>
        <v>1</v>
      </c>
      <c r="P901">
        <f>IF(YEAR(Table1[[#This Row],[Labdate]]) = 2015,1,0)</f>
        <v>1</v>
      </c>
      <c r="Q901">
        <f>IF(SUM(Table1[[#This Row],[test completed]],Table1[[#This Row],[Year 2015]])=2,1,0)</f>
        <v>1</v>
      </c>
      <c r="R901">
        <f>IF(Table1[[#This Row],[Labvalue]]&lt;8,1,0)</f>
        <v>0</v>
      </c>
      <c r="S901">
        <f>IF(SUM(Table1[[#This Row],[Tested in 2015]],Table1[[#This Row],[Less than 8.0]])=2,1,0)</f>
        <v>0</v>
      </c>
    </row>
    <row r="902" spans="1:19" x14ac:dyDescent="0.2">
      <c r="A902">
        <v>2998</v>
      </c>
      <c r="B902" t="s">
        <v>3</v>
      </c>
      <c r="C902" s="2">
        <v>12344</v>
      </c>
      <c r="D902" s="3">
        <f t="shared" ca="1" si="14"/>
        <v>89</v>
      </c>
      <c r="E902">
        <v>4</v>
      </c>
      <c r="F902">
        <v>3</v>
      </c>
      <c r="G902">
        <v>1</v>
      </c>
      <c r="H902" t="s">
        <v>1</v>
      </c>
      <c r="I902" s="5">
        <v>250.02</v>
      </c>
      <c r="J902" t="s">
        <v>0</v>
      </c>
      <c r="K902" s="2">
        <v>42069</v>
      </c>
      <c r="L902" s="1">
        <v>8.7988653182983398</v>
      </c>
      <c r="M902" t="str">
        <f ca="1">IF(AND(Table1[[#This Row],[Age]]&gt;17,Table1[[#This Row],[Age]]&lt;76),"1","0")</f>
        <v>0</v>
      </c>
      <c r="N902">
        <f>1</f>
        <v>1</v>
      </c>
      <c r="O902">
        <f>IF(Table1[[#This Row],[Labdate]]="",0,IF(Table1[[#This Row],[Labvalue]]="",0,1))</f>
        <v>1</v>
      </c>
      <c r="P902">
        <f>IF(YEAR(Table1[[#This Row],[Labdate]]) = 2015,1,0)</f>
        <v>1</v>
      </c>
      <c r="Q902">
        <f>IF(SUM(Table1[[#This Row],[test completed]],Table1[[#This Row],[Year 2015]])=2,1,0)</f>
        <v>1</v>
      </c>
      <c r="R902">
        <f>IF(Table1[[#This Row],[Labvalue]]&lt;8,1,0)</f>
        <v>0</v>
      </c>
      <c r="S902">
        <f>IF(SUM(Table1[[#This Row],[Tested in 2015]],Table1[[#This Row],[Less than 8.0]])=2,1,0)</f>
        <v>0</v>
      </c>
    </row>
    <row r="903" spans="1:19" x14ac:dyDescent="0.2">
      <c r="A903">
        <v>2999</v>
      </c>
      <c r="B903" t="s">
        <v>2</v>
      </c>
      <c r="C903" s="2">
        <v>10184</v>
      </c>
      <c r="D903" s="3">
        <f t="shared" ca="1" si="14"/>
        <v>95</v>
      </c>
      <c r="E903">
        <v>4</v>
      </c>
      <c r="F903">
        <v>3</v>
      </c>
      <c r="G903">
        <v>1</v>
      </c>
      <c r="H903" t="s">
        <v>1</v>
      </c>
      <c r="I903" s="5">
        <v>250.73</v>
      </c>
      <c r="J903" t="s">
        <v>0</v>
      </c>
      <c r="K903" s="2">
        <v>41850</v>
      </c>
      <c r="L903" s="1">
        <v>8.8431406021118164</v>
      </c>
      <c r="M903" t="str">
        <f ca="1">IF(AND(Table1[[#This Row],[Age]]&gt;17,Table1[[#This Row],[Age]]&lt;76),"1","0")</f>
        <v>0</v>
      </c>
      <c r="N903">
        <f>1</f>
        <v>1</v>
      </c>
      <c r="O903">
        <f>IF(Table1[[#This Row],[Labdate]]="",0,IF(Table1[[#This Row],[Labvalue]]="",0,1))</f>
        <v>1</v>
      </c>
      <c r="P903">
        <f>IF(YEAR(Table1[[#This Row],[Labdate]]) = 2015,1,0)</f>
        <v>0</v>
      </c>
      <c r="Q903">
        <f>IF(SUM(Table1[[#This Row],[test completed]],Table1[[#This Row],[Year 2015]])=2,1,0)</f>
        <v>0</v>
      </c>
      <c r="R903">
        <f>IF(Table1[[#This Row],[Labvalue]]&lt;8,1,0)</f>
        <v>0</v>
      </c>
      <c r="S903">
        <f>IF(SUM(Table1[[#This Row],[Tested in 2015]],Table1[[#This Row],[Less than 8.0]])=2,1,0)</f>
        <v>0</v>
      </c>
    </row>
    <row r="904" spans="1:19" x14ac:dyDescent="0.2">
      <c r="A904">
        <v>24</v>
      </c>
      <c r="B904" t="s">
        <v>3</v>
      </c>
      <c r="C904" s="2">
        <v>23741</v>
      </c>
      <c r="D904" s="3">
        <f t="shared" ca="1" si="14"/>
        <v>58</v>
      </c>
      <c r="E904">
        <v>4</v>
      </c>
      <c r="F904">
        <v>4</v>
      </c>
      <c r="G904">
        <v>1</v>
      </c>
      <c r="H904" t="s">
        <v>1</v>
      </c>
      <c r="I904" s="5">
        <v>250.02</v>
      </c>
      <c r="J904" t="s">
        <v>0</v>
      </c>
      <c r="K904" s="2">
        <v>42261</v>
      </c>
      <c r="L904" s="1">
        <v>6.2512316703796387</v>
      </c>
      <c r="M904" t="str">
        <f ca="1">IF(AND(Table1[[#This Row],[Age]]&gt;17,Table1[[#This Row],[Age]]&lt;76),"1","0")</f>
        <v>1</v>
      </c>
      <c r="N904">
        <f>1</f>
        <v>1</v>
      </c>
      <c r="O904">
        <f>IF(Table1[[#This Row],[Labdate]]="",0,IF(Table1[[#This Row],[Labvalue]]="",0,1))</f>
        <v>1</v>
      </c>
      <c r="P904">
        <f>IF(YEAR(Table1[[#This Row],[Labdate]]) = 2015,1,0)</f>
        <v>1</v>
      </c>
      <c r="Q904">
        <f>IF(SUM(Table1[[#This Row],[test completed]],Table1[[#This Row],[Year 2015]])=2,1,0)</f>
        <v>1</v>
      </c>
      <c r="R904">
        <f>IF(Table1[[#This Row],[Labvalue]]&lt;8,1,0)</f>
        <v>1</v>
      </c>
      <c r="S904">
        <f>IF(SUM(Table1[[#This Row],[Tested in 2015]],Table1[[#This Row],[Less than 8.0]])=2,1,0)</f>
        <v>1</v>
      </c>
    </row>
    <row r="905" spans="1:19" x14ac:dyDescent="0.2">
      <c r="A905">
        <v>27</v>
      </c>
      <c r="B905" t="s">
        <v>2</v>
      </c>
      <c r="C905" s="2">
        <v>33989</v>
      </c>
      <c r="D905" s="3">
        <f t="shared" ca="1" si="14"/>
        <v>30</v>
      </c>
      <c r="E905">
        <v>4</v>
      </c>
      <c r="F905">
        <v>4</v>
      </c>
      <c r="G905">
        <v>1</v>
      </c>
      <c r="H905" t="s">
        <v>1</v>
      </c>
      <c r="I905" s="5">
        <v>250.02</v>
      </c>
      <c r="J905" t="s">
        <v>0</v>
      </c>
      <c r="K905" s="2">
        <v>42290</v>
      </c>
      <c r="L905" s="1">
        <v>7.1863946914672852</v>
      </c>
      <c r="M905" t="str">
        <f ca="1">IF(AND(Table1[[#This Row],[Age]]&gt;17,Table1[[#This Row],[Age]]&lt;76),"1","0")</f>
        <v>1</v>
      </c>
      <c r="N905">
        <f>1</f>
        <v>1</v>
      </c>
      <c r="O905">
        <f>IF(Table1[[#This Row],[Labdate]]="",0,IF(Table1[[#This Row],[Labvalue]]="",0,1))</f>
        <v>1</v>
      </c>
      <c r="P905">
        <f>IF(YEAR(Table1[[#This Row],[Labdate]]) = 2015,1,0)</f>
        <v>1</v>
      </c>
      <c r="Q905">
        <f>IF(SUM(Table1[[#This Row],[test completed]],Table1[[#This Row],[Year 2015]])=2,1,0)</f>
        <v>1</v>
      </c>
      <c r="R905">
        <f>IF(Table1[[#This Row],[Labvalue]]&lt;8,1,0)</f>
        <v>1</v>
      </c>
      <c r="S905">
        <f>IF(SUM(Table1[[#This Row],[Tested in 2015]],Table1[[#This Row],[Less than 8.0]])=2,1,0)</f>
        <v>1</v>
      </c>
    </row>
    <row r="906" spans="1:19" x14ac:dyDescent="0.2">
      <c r="A906">
        <v>30</v>
      </c>
      <c r="B906" t="s">
        <v>2</v>
      </c>
      <c r="C906" s="2">
        <v>36376</v>
      </c>
      <c r="D906" s="3">
        <f t="shared" ca="1" si="14"/>
        <v>23</v>
      </c>
      <c r="E906">
        <v>4</v>
      </c>
      <c r="F906">
        <v>4</v>
      </c>
      <c r="G906">
        <v>1</v>
      </c>
      <c r="H906" t="s">
        <v>1</v>
      </c>
      <c r="I906" s="5">
        <v>250.02</v>
      </c>
      <c r="J906" t="s">
        <v>0</v>
      </c>
      <c r="K906" s="2">
        <v>41825</v>
      </c>
      <c r="L906" s="1">
        <v>6.3804240226745605</v>
      </c>
      <c r="M906" t="str">
        <f ca="1">IF(AND(Table1[[#This Row],[Age]]&gt;17,Table1[[#This Row],[Age]]&lt;76),"1","0")</f>
        <v>1</v>
      </c>
      <c r="N906">
        <f>1</f>
        <v>1</v>
      </c>
      <c r="O906">
        <f>IF(Table1[[#This Row],[Labdate]]="",0,IF(Table1[[#This Row],[Labvalue]]="",0,1))</f>
        <v>1</v>
      </c>
      <c r="P906">
        <f>IF(YEAR(Table1[[#This Row],[Labdate]]) = 2015,1,0)</f>
        <v>0</v>
      </c>
      <c r="Q906">
        <f>IF(SUM(Table1[[#This Row],[test completed]],Table1[[#This Row],[Year 2015]])=2,1,0)</f>
        <v>0</v>
      </c>
      <c r="R906">
        <f>IF(Table1[[#This Row],[Labvalue]]&lt;8,1,0)</f>
        <v>1</v>
      </c>
      <c r="S906">
        <f>IF(SUM(Table1[[#This Row],[Tested in 2015]],Table1[[#This Row],[Less than 8.0]])=2,1,0)</f>
        <v>0</v>
      </c>
    </row>
    <row r="907" spans="1:19" x14ac:dyDescent="0.2">
      <c r="A907">
        <v>31</v>
      </c>
      <c r="B907" t="s">
        <v>2</v>
      </c>
      <c r="C907" s="2">
        <v>37082</v>
      </c>
      <c r="D907" s="3">
        <f t="shared" ca="1" si="14"/>
        <v>21</v>
      </c>
      <c r="E907">
        <v>4</v>
      </c>
      <c r="F907">
        <v>4</v>
      </c>
      <c r="G907">
        <v>3</v>
      </c>
      <c r="H907" t="s">
        <v>4</v>
      </c>
      <c r="I907" s="5">
        <v>250.02</v>
      </c>
      <c r="J907" t="s">
        <v>0</v>
      </c>
      <c r="K907" s="2">
        <v>41797</v>
      </c>
      <c r="L907" s="1">
        <v>8.1579990386962891</v>
      </c>
      <c r="M907" t="str">
        <f ca="1">IF(AND(Table1[[#This Row],[Age]]&gt;17,Table1[[#This Row],[Age]]&lt;76),"1","0")</f>
        <v>1</v>
      </c>
      <c r="N907">
        <f>1</f>
        <v>1</v>
      </c>
      <c r="O907">
        <f>IF(Table1[[#This Row],[Labdate]]="",0,IF(Table1[[#This Row],[Labvalue]]="",0,1))</f>
        <v>1</v>
      </c>
      <c r="P907">
        <f>IF(YEAR(Table1[[#This Row],[Labdate]]) = 2015,1,0)</f>
        <v>0</v>
      </c>
      <c r="Q907">
        <f>IF(SUM(Table1[[#This Row],[test completed]],Table1[[#This Row],[Year 2015]])=2,1,0)</f>
        <v>0</v>
      </c>
      <c r="R907">
        <f>IF(Table1[[#This Row],[Labvalue]]&lt;8,1,0)</f>
        <v>0</v>
      </c>
      <c r="S907">
        <f>IF(SUM(Table1[[#This Row],[Tested in 2015]],Table1[[#This Row],[Less than 8.0]])=2,1,0)</f>
        <v>0</v>
      </c>
    </row>
    <row r="908" spans="1:19" x14ac:dyDescent="0.2">
      <c r="A908">
        <v>38</v>
      </c>
      <c r="B908" t="s">
        <v>3</v>
      </c>
      <c r="C908" s="2">
        <v>9137</v>
      </c>
      <c r="D908" s="3">
        <f t="shared" ca="1" si="14"/>
        <v>98</v>
      </c>
      <c r="E908">
        <v>4</v>
      </c>
      <c r="F908">
        <v>4</v>
      </c>
      <c r="G908">
        <v>1</v>
      </c>
      <c r="H908" t="s">
        <v>1</v>
      </c>
      <c r="I908" s="5">
        <v>250.73</v>
      </c>
      <c r="J908" t="s">
        <v>0</v>
      </c>
      <c r="K908" s="2">
        <v>41836</v>
      </c>
      <c r="L908" s="1">
        <v>8.1143102645874023</v>
      </c>
      <c r="M908" t="str">
        <f ca="1">IF(AND(Table1[[#This Row],[Age]]&gt;17,Table1[[#This Row],[Age]]&lt;76),"1","0")</f>
        <v>0</v>
      </c>
      <c r="N908">
        <f>1</f>
        <v>1</v>
      </c>
      <c r="O908">
        <f>IF(Table1[[#This Row],[Labdate]]="",0,IF(Table1[[#This Row],[Labvalue]]="",0,1))</f>
        <v>1</v>
      </c>
      <c r="P908">
        <f>IF(YEAR(Table1[[#This Row],[Labdate]]) = 2015,1,0)</f>
        <v>0</v>
      </c>
      <c r="Q908">
        <f>IF(SUM(Table1[[#This Row],[test completed]],Table1[[#This Row],[Year 2015]])=2,1,0)</f>
        <v>0</v>
      </c>
      <c r="R908">
        <f>IF(Table1[[#This Row],[Labvalue]]&lt;8,1,0)</f>
        <v>0</v>
      </c>
      <c r="S908">
        <f>IF(SUM(Table1[[#This Row],[Tested in 2015]],Table1[[#This Row],[Less than 8.0]])=2,1,0)</f>
        <v>0</v>
      </c>
    </row>
    <row r="909" spans="1:19" x14ac:dyDescent="0.2">
      <c r="A909">
        <v>39</v>
      </c>
      <c r="B909" t="s">
        <v>3</v>
      </c>
      <c r="C909" s="2">
        <v>28013</v>
      </c>
      <c r="D909" s="3">
        <f t="shared" ca="1" si="14"/>
        <v>46</v>
      </c>
      <c r="E909">
        <v>4</v>
      </c>
      <c r="F909">
        <v>4</v>
      </c>
      <c r="G909">
        <v>1</v>
      </c>
      <c r="H909" t="s">
        <v>1</v>
      </c>
      <c r="I909" s="5">
        <v>250.02</v>
      </c>
      <c r="J909" t="s">
        <v>0</v>
      </c>
      <c r="K909" s="2">
        <v>41850</v>
      </c>
      <c r="L909" s="1">
        <v>8.4636640548706055</v>
      </c>
      <c r="M909" t="str">
        <f ca="1">IF(AND(Table1[[#This Row],[Age]]&gt;17,Table1[[#This Row],[Age]]&lt;76),"1","0")</f>
        <v>1</v>
      </c>
      <c r="N909">
        <f>1</f>
        <v>1</v>
      </c>
      <c r="O909">
        <f>IF(Table1[[#This Row],[Labdate]]="",0,IF(Table1[[#This Row],[Labvalue]]="",0,1))</f>
        <v>1</v>
      </c>
      <c r="P909">
        <f>IF(YEAR(Table1[[#This Row],[Labdate]]) = 2015,1,0)</f>
        <v>0</v>
      </c>
      <c r="Q909">
        <f>IF(SUM(Table1[[#This Row],[test completed]],Table1[[#This Row],[Year 2015]])=2,1,0)</f>
        <v>0</v>
      </c>
      <c r="R909">
        <f>IF(Table1[[#This Row],[Labvalue]]&lt;8,1,0)</f>
        <v>0</v>
      </c>
      <c r="S909">
        <f>IF(SUM(Table1[[#This Row],[Tested in 2015]],Table1[[#This Row],[Less than 8.0]])=2,1,0)</f>
        <v>0</v>
      </c>
    </row>
    <row r="910" spans="1:19" x14ac:dyDescent="0.2">
      <c r="A910">
        <v>43</v>
      </c>
      <c r="B910" t="s">
        <v>3</v>
      </c>
      <c r="C910" s="2">
        <v>26103</v>
      </c>
      <c r="D910" s="3">
        <f t="shared" ca="1" si="14"/>
        <v>51</v>
      </c>
      <c r="E910">
        <v>4</v>
      </c>
      <c r="F910">
        <v>4</v>
      </c>
      <c r="G910">
        <v>3</v>
      </c>
      <c r="H910" t="s">
        <v>4</v>
      </c>
      <c r="I910" s="5">
        <v>250.02</v>
      </c>
      <c r="J910" t="s">
        <v>0</v>
      </c>
      <c r="K910" s="2">
        <v>41869</v>
      </c>
      <c r="L910" s="1">
        <v>9.7996492385864258</v>
      </c>
      <c r="M910" t="str">
        <f ca="1">IF(AND(Table1[[#This Row],[Age]]&gt;17,Table1[[#This Row],[Age]]&lt;76),"1","0")</f>
        <v>1</v>
      </c>
      <c r="N910">
        <f>1</f>
        <v>1</v>
      </c>
      <c r="O910">
        <f>IF(Table1[[#This Row],[Labdate]]="",0,IF(Table1[[#This Row],[Labvalue]]="",0,1))</f>
        <v>1</v>
      </c>
      <c r="P910">
        <f>IF(YEAR(Table1[[#This Row],[Labdate]]) = 2015,1,0)</f>
        <v>0</v>
      </c>
      <c r="Q910">
        <f>IF(SUM(Table1[[#This Row],[test completed]],Table1[[#This Row],[Year 2015]])=2,1,0)</f>
        <v>0</v>
      </c>
      <c r="R910">
        <f>IF(Table1[[#This Row],[Labvalue]]&lt;8,1,0)</f>
        <v>0</v>
      </c>
      <c r="S910">
        <f>IF(SUM(Table1[[#This Row],[Tested in 2015]],Table1[[#This Row],[Less than 8.0]])=2,1,0)</f>
        <v>0</v>
      </c>
    </row>
    <row r="911" spans="1:19" x14ac:dyDescent="0.2">
      <c r="A911">
        <v>82</v>
      </c>
      <c r="B911" t="s">
        <v>3</v>
      </c>
      <c r="C911" s="2">
        <v>34531</v>
      </c>
      <c r="D911" s="3">
        <f t="shared" ca="1" si="14"/>
        <v>28</v>
      </c>
      <c r="E911">
        <v>4</v>
      </c>
      <c r="F911">
        <v>4</v>
      </c>
      <c r="G911">
        <v>1</v>
      </c>
      <c r="H911" t="s">
        <v>1</v>
      </c>
      <c r="I911" s="5">
        <v>250.02</v>
      </c>
      <c r="J911" t="s">
        <v>0</v>
      </c>
      <c r="K911" s="2">
        <v>41940</v>
      </c>
      <c r="L911" s="1">
        <v>7.6579580307006836</v>
      </c>
      <c r="M911" t="str">
        <f ca="1">IF(AND(Table1[[#This Row],[Age]]&gt;17,Table1[[#This Row],[Age]]&lt;76),"1","0")</f>
        <v>1</v>
      </c>
      <c r="N911">
        <f>1</f>
        <v>1</v>
      </c>
      <c r="O911">
        <f>IF(Table1[[#This Row],[Labdate]]="",0,IF(Table1[[#This Row],[Labvalue]]="",0,1))</f>
        <v>1</v>
      </c>
      <c r="P911">
        <f>IF(YEAR(Table1[[#This Row],[Labdate]]) = 2015,1,0)</f>
        <v>0</v>
      </c>
      <c r="Q911">
        <f>IF(SUM(Table1[[#This Row],[test completed]],Table1[[#This Row],[Year 2015]])=2,1,0)</f>
        <v>0</v>
      </c>
      <c r="R911">
        <f>IF(Table1[[#This Row],[Labvalue]]&lt;8,1,0)</f>
        <v>1</v>
      </c>
      <c r="S911">
        <f>IF(SUM(Table1[[#This Row],[Tested in 2015]],Table1[[#This Row],[Less than 8.0]])=2,1,0)</f>
        <v>0</v>
      </c>
    </row>
    <row r="912" spans="1:19" x14ac:dyDescent="0.2">
      <c r="A912">
        <v>85</v>
      </c>
      <c r="B912" t="s">
        <v>2</v>
      </c>
      <c r="C912" s="2">
        <v>33285</v>
      </c>
      <c r="D912" s="3">
        <f t="shared" ca="1" si="14"/>
        <v>32</v>
      </c>
      <c r="E912">
        <v>4</v>
      </c>
      <c r="F912">
        <v>4</v>
      </c>
      <c r="G912">
        <v>1</v>
      </c>
      <c r="H912" t="s">
        <v>1</v>
      </c>
      <c r="I912" s="5">
        <v>250.02</v>
      </c>
      <c r="J912" t="s">
        <v>0</v>
      </c>
      <c r="K912" s="2">
        <v>41893</v>
      </c>
      <c r="L912" s="1">
        <v>6.2351441383361816</v>
      </c>
      <c r="M912" t="str">
        <f ca="1">IF(AND(Table1[[#This Row],[Age]]&gt;17,Table1[[#This Row],[Age]]&lt;76),"1","0")</f>
        <v>1</v>
      </c>
      <c r="N912">
        <f>1</f>
        <v>1</v>
      </c>
      <c r="O912">
        <f>IF(Table1[[#This Row],[Labdate]]="",0,IF(Table1[[#This Row],[Labvalue]]="",0,1))</f>
        <v>1</v>
      </c>
      <c r="P912">
        <f>IF(YEAR(Table1[[#This Row],[Labdate]]) = 2015,1,0)</f>
        <v>0</v>
      </c>
      <c r="Q912">
        <f>IF(SUM(Table1[[#This Row],[test completed]],Table1[[#This Row],[Year 2015]])=2,1,0)</f>
        <v>0</v>
      </c>
      <c r="R912">
        <f>IF(Table1[[#This Row],[Labvalue]]&lt;8,1,0)</f>
        <v>1</v>
      </c>
      <c r="S912">
        <f>IF(SUM(Table1[[#This Row],[Tested in 2015]],Table1[[#This Row],[Less than 8.0]])=2,1,0)</f>
        <v>0</v>
      </c>
    </row>
    <row r="913" spans="1:19" x14ac:dyDescent="0.2">
      <c r="A913">
        <v>86</v>
      </c>
      <c r="B913" t="s">
        <v>2</v>
      </c>
      <c r="C913" s="2">
        <v>19156</v>
      </c>
      <c r="D913" s="3">
        <f t="shared" ca="1" si="14"/>
        <v>71</v>
      </c>
      <c r="E913">
        <v>4</v>
      </c>
      <c r="F913">
        <v>4</v>
      </c>
      <c r="G913">
        <v>1</v>
      </c>
      <c r="H913" t="s">
        <v>1</v>
      </c>
      <c r="I913" s="5">
        <v>250.02</v>
      </c>
      <c r="J913" t="s">
        <v>0</v>
      </c>
      <c r="K913" s="2">
        <v>42199</v>
      </c>
      <c r="L913" s="1">
        <v>6.6397414207458496</v>
      </c>
      <c r="M913" t="str">
        <f ca="1">IF(AND(Table1[[#This Row],[Age]]&gt;17,Table1[[#This Row],[Age]]&lt;76),"1","0")</f>
        <v>1</v>
      </c>
      <c r="N913">
        <f>1</f>
        <v>1</v>
      </c>
      <c r="O913">
        <f>IF(Table1[[#This Row],[Labdate]]="",0,IF(Table1[[#This Row],[Labvalue]]="",0,1))</f>
        <v>1</v>
      </c>
      <c r="P913">
        <f>IF(YEAR(Table1[[#This Row],[Labdate]]) = 2015,1,0)</f>
        <v>1</v>
      </c>
      <c r="Q913">
        <f>IF(SUM(Table1[[#This Row],[test completed]],Table1[[#This Row],[Year 2015]])=2,1,0)</f>
        <v>1</v>
      </c>
      <c r="R913">
        <f>IF(Table1[[#This Row],[Labvalue]]&lt;8,1,0)</f>
        <v>1</v>
      </c>
      <c r="S913">
        <f>IF(SUM(Table1[[#This Row],[Tested in 2015]],Table1[[#This Row],[Less than 8.0]])=2,1,0)</f>
        <v>1</v>
      </c>
    </row>
    <row r="914" spans="1:19" x14ac:dyDescent="0.2">
      <c r="A914">
        <v>106</v>
      </c>
      <c r="B914" t="s">
        <v>3</v>
      </c>
      <c r="C914" s="2">
        <v>36004</v>
      </c>
      <c r="D914" s="3">
        <f t="shared" ca="1" si="14"/>
        <v>24</v>
      </c>
      <c r="E914">
        <v>4</v>
      </c>
      <c r="F914">
        <v>4</v>
      </c>
      <c r="G914">
        <v>1</v>
      </c>
      <c r="H914" t="s">
        <v>1</v>
      </c>
      <c r="I914" s="5">
        <v>250.02</v>
      </c>
      <c r="J914" t="s">
        <v>0</v>
      </c>
      <c r="K914" s="2">
        <v>42141</v>
      </c>
      <c r="L914" s="1">
        <v>7.7364683151245117</v>
      </c>
      <c r="M914" t="str">
        <f ca="1">IF(AND(Table1[[#This Row],[Age]]&gt;17,Table1[[#This Row],[Age]]&lt;76),"1","0")</f>
        <v>1</v>
      </c>
      <c r="N914">
        <f>1</f>
        <v>1</v>
      </c>
      <c r="O914">
        <f>IF(Table1[[#This Row],[Labdate]]="",0,IF(Table1[[#This Row],[Labvalue]]="",0,1))</f>
        <v>1</v>
      </c>
      <c r="P914">
        <f>IF(YEAR(Table1[[#This Row],[Labdate]]) = 2015,1,0)</f>
        <v>1</v>
      </c>
      <c r="Q914">
        <f>IF(SUM(Table1[[#This Row],[test completed]],Table1[[#This Row],[Year 2015]])=2,1,0)</f>
        <v>1</v>
      </c>
      <c r="R914">
        <f>IF(Table1[[#This Row],[Labvalue]]&lt;8,1,0)</f>
        <v>1</v>
      </c>
      <c r="S914">
        <f>IF(SUM(Table1[[#This Row],[Tested in 2015]],Table1[[#This Row],[Less than 8.0]])=2,1,0)</f>
        <v>1</v>
      </c>
    </row>
    <row r="915" spans="1:19" x14ac:dyDescent="0.2">
      <c r="A915">
        <v>113</v>
      </c>
      <c r="B915" t="s">
        <v>2</v>
      </c>
      <c r="C915" s="2">
        <v>20831</v>
      </c>
      <c r="D915" s="3">
        <f t="shared" ca="1" si="14"/>
        <v>66</v>
      </c>
      <c r="E915">
        <v>4</v>
      </c>
      <c r="F915">
        <v>4</v>
      </c>
      <c r="G915">
        <v>1</v>
      </c>
      <c r="H915" t="s">
        <v>1</v>
      </c>
      <c r="I915" s="5">
        <v>250.02</v>
      </c>
      <c r="J915" t="s">
        <v>0</v>
      </c>
      <c r="K915" s="2">
        <v>41719</v>
      </c>
      <c r="L915" s="1">
        <v>7.8494853973388672</v>
      </c>
      <c r="M915" t="str">
        <f ca="1">IF(AND(Table1[[#This Row],[Age]]&gt;17,Table1[[#This Row],[Age]]&lt;76),"1","0")</f>
        <v>1</v>
      </c>
      <c r="N915">
        <f>1</f>
        <v>1</v>
      </c>
      <c r="O915">
        <f>IF(Table1[[#This Row],[Labdate]]="",0,IF(Table1[[#This Row],[Labvalue]]="",0,1))</f>
        <v>1</v>
      </c>
      <c r="P915">
        <f>IF(YEAR(Table1[[#This Row],[Labdate]]) = 2015,1,0)</f>
        <v>0</v>
      </c>
      <c r="Q915">
        <f>IF(SUM(Table1[[#This Row],[test completed]],Table1[[#This Row],[Year 2015]])=2,1,0)</f>
        <v>0</v>
      </c>
      <c r="R915">
        <f>IF(Table1[[#This Row],[Labvalue]]&lt;8,1,0)</f>
        <v>1</v>
      </c>
      <c r="S915">
        <f>IF(SUM(Table1[[#This Row],[Tested in 2015]],Table1[[#This Row],[Less than 8.0]])=2,1,0)</f>
        <v>0</v>
      </c>
    </row>
    <row r="916" spans="1:19" x14ac:dyDescent="0.2">
      <c r="A916">
        <v>119</v>
      </c>
      <c r="B916" t="s">
        <v>3</v>
      </c>
      <c r="C916" s="2">
        <v>23209</v>
      </c>
      <c r="D916" s="3">
        <f t="shared" ca="1" si="14"/>
        <v>59</v>
      </c>
      <c r="E916">
        <v>4</v>
      </c>
      <c r="F916">
        <v>4</v>
      </c>
      <c r="G916">
        <v>1</v>
      </c>
      <c r="H916" t="s">
        <v>1</v>
      </c>
      <c r="I916" s="5">
        <v>250.02</v>
      </c>
      <c r="J916" t="s">
        <v>0</v>
      </c>
      <c r="K916" s="2">
        <v>42073</v>
      </c>
      <c r="L916" s="1">
        <v>6.6368961334228516</v>
      </c>
      <c r="M916" t="str">
        <f ca="1">IF(AND(Table1[[#This Row],[Age]]&gt;17,Table1[[#This Row],[Age]]&lt;76),"1","0")</f>
        <v>1</v>
      </c>
      <c r="N916">
        <f>1</f>
        <v>1</v>
      </c>
      <c r="O916">
        <f>IF(Table1[[#This Row],[Labdate]]="",0,IF(Table1[[#This Row],[Labvalue]]="",0,1))</f>
        <v>1</v>
      </c>
      <c r="P916">
        <f>IF(YEAR(Table1[[#This Row],[Labdate]]) = 2015,1,0)</f>
        <v>1</v>
      </c>
      <c r="Q916">
        <f>IF(SUM(Table1[[#This Row],[test completed]],Table1[[#This Row],[Year 2015]])=2,1,0)</f>
        <v>1</v>
      </c>
      <c r="R916">
        <f>IF(Table1[[#This Row],[Labvalue]]&lt;8,1,0)</f>
        <v>1</v>
      </c>
      <c r="S916">
        <f>IF(SUM(Table1[[#This Row],[Tested in 2015]],Table1[[#This Row],[Less than 8.0]])=2,1,0)</f>
        <v>1</v>
      </c>
    </row>
    <row r="917" spans="1:19" x14ac:dyDescent="0.2">
      <c r="A917">
        <v>122</v>
      </c>
      <c r="B917" t="s">
        <v>3</v>
      </c>
      <c r="C917" s="2">
        <v>24049</v>
      </c>
      <c r="D917" s="3">
        <f t="shared" ca="1" si="14"/>
        <v>57</v>
      </c>
      <c r="E917">
        <v>4</v>
      </c>
      <c r="F917">
        <v>4</v>
      </c>
      <c r="G917">
        <v>1</v>
      </c>
      <c r="H917" t="s">
        <v>1</v>
      </c>
      <c r="I917" s="5">
        <v>250.02</v>
      </c>
      <c r="J917" t="s">
        <v>0</v>
      </c>
      <c r="K917" s="2">
        <v>41734</v>
      </c>
      <c r="L917" s="1">
        <v>7.7109394073486328</v>
      </c>
      <c r="M917" t="str">
        <f ca="1">IF(AND(Table1[[#This Row],[Age]]&gt;17,Table1[[#This Row],[Age]]&lt;76),"1","0")</f>
        <v>1</v>
      </c>
      <c r="N917">
        <f>1</f>
        <v>1</v>
      </c>
      <c r="O917">
        <f>IF(Table1[[#This Row],[Labdate]]="",0,IF(Table1[[#This Row],[Labvalue]]="",0,1))</f>
        <v>1</v>
      </c>
      <c r="P917">
        <f>IF(YEAR(Table1[[#This Row],[Labdate]]) = 2015,1,0)</f>
        <v>0</v>
      </c>
      <c r="Q917">
        <f>IF(SUM(Table1[[#This Row],[test completed]],Table1[[#This Row],[Year 2015]])=2,1,0)</f>
        <v>0</v>
      </c>
      <c r="R917">
        <f>IF(Table1[[#This Row],[Labvalue]]&lt;8,1,0)</f>
        <v>1</v>
      </c>
      <c r="S917">
        <f>IF(SUM(Table1[[#This Row],[Tested in 2015]],Table1[[#This Row],[Less than 8.0]])=2,1,0)</f>
        <v>0</v>
      </c>
    </row>
    <row r="918" spans="1:19" x14ac:dyDescent="0.2">
      <c r="A918">
        <v>134</v>
      </c>
      <c r="B918" t="s">
        <v>2</v>
      </c>
      <c r="C918" s="2">
        <v>13640</v>
      </c>
      <c r="D918" s="3">
        <f t="shared" ca="1" si="14"/>
        <v>86</v>
      </c>
      <c r="E918">
        <v>4</v>
      </c>
      <c r="F918">
        <v>4</v>
      </c>
      <c r="G918">
        <v>1</v>
      </c>
      <c r="H918" t="s">
        <v>1</v>
      </c>
      <c r="I918" s="5">
        <v>250.02</v>
      </c>
      <c r="J918" t="s">
        <v>0</v>
      </c>
      <c r="K918" s="2">
        <v>42009</v>
      </c>
      <c r="L918" s="1">
        <v>8.9667673110961914</v>
      </c>
      <c r="M918" t="str">
        <f ca="1">IF(AND(Table1[[#This Row],[Age]]&gt;17,Table1[[#This Row],[Age]]&lt;76),"1","0")</f>
        <v>0</v>
      </c>
      <c r="N918">
        <f>1</f>
        <v>1</v>
      </c>
      <c r="O918">
        <f>IF(Table1[[#This Row],[Labdate]]="",0,IF(Table1[[#This Row],[Labvalue]]="",0,1))</f>
        <v>1</v>
      </c>
      <c r="P918">
        <f>IF(YEAR(Table1[[#This Row],[Labdate]]) = 2015,1,0)</f>
        <v>1</v>
      </c>
      <c r="Q918">
        <f>IF(SUM(Table1[[#This Row],[test completed]],Table1[[#This Row],[Year 2015]])=2,1,0)</f>
        <v>1</v>
      </c>
      <c r="R918">
        <f>IF(Table1[[#This Row],[Labvalue]]&lt;8,1,0)</f>
        <v>0</v>
      </c>
      <c r="S918">
        <f>IF(SUM(Table1[[#This Row],[Tested in 2015]],Table1[[#This Row],[Less than 8.0]])=2,1,0)</f>
        <v>0</v>
      </c>
    </row>
    <row r="919" spans="1:19" x14ac:dyDescent="0.2">
      <c r="A919">
        <v>145</v>
      </c>
      <c r="B919" t="s">
        <v>2</v>
      </c>
      <c r="C919" s="2">
        <v>19777</v>
      </c>
      <c r="D919" s="3">
        <f t="shared" ca="1" si="14"/>
        <v>69</v>
      </c>
      <c r="E919">
        <v>4</v>
      </c>
      <c r="F919">
        <v>4</v>
      </c>
      <c r="G919">
        <v>1</v>
      </c>
      <c r="H919" t="s">
        <v>1</v>
      </c>
      <c r="I919" s="5">
        <v>250.02</v>
      </c>
      <c r="J919" t="s">
        <v>0</v>
      </c>
      <c r="K919" s="2">
        <v>42230</v>
      </c>
      <c r="L919" s="1">
        <v>7.9986791610717773</v>
      </c>
      <c r="M919" t="str">
        <f ca="1">IF(AND(Table1[[#This Row],[Age]]&gt;17,Table1[[#This Row],[Age]]&lt;76),"1","0")</f>
        <v>1</v>
      </c>
      <c r="N919">
        <f>1</f>
        <v>1</v>
      </c>
      <c r="O919">
        <f>IF(Table1[[#This Row],[Labdate]]="",0,IF(Table1[[#This Row],[Labvalue]]="",0,1))</f>
        <v>1</v>
      </c>
      <c r="P919">
        <f>IF(YEAR(Table1[[#This Row],[Labdate]]) = 2015,1,0)</f>
        <v>1</v>
      </c>
      <c r="Q919">
        <f>IF(SUM(Table1[[#This Row],[test completed]],Table1[[#This Row],[Year 2015]])=2,1,0)</f>
        <v>1</v>
      </c>
      <c r="R919">
        <f>IF(Table1[[#This Row],[Labvalue]]&lt;8,1,0)</f>
        <v>1</v>
      </c>
      <c r="S919">
        <f>IF(SUM(Table1[[#This Row],[Tested in 2015]],Table1[[#This Row],[Less than 8.0]])=2,1,0)</f>
        <v>1</v>
      </c>
    </row>
    <row r="920" spans="1:19" x14ac:dyDescent="0.2">
      <c r="A920">
        <v>152</v>
      </c>
      <c r="B920" t="s">
        <v>2</v>
      </c>
      <c r="C920" s="2">
        <v>39565</v>
      </c>
      <c r="D920" s="3">
        <f t="shared" ca="1" si="14"/>
        <v>15</v>
      </c>
      <c r="E920">
        <v>4</v>
      </c>
      <c r="F920">
        <v>4</v>
      </c>
      <c r="G920">
        <v>1</v>
      </c>
      <c r="H920" t="s">
        <v>1</v>
      </c>
      <c r="I920" s="5">
        <v>250.02</v>
      </c>
      <c r="J920" t="s">
        <v>0</v>
      </c>
      <c r="K920" s="2">
        <v>42069</v>
      </c>
      <c r="L920" s="1">
        <v>7.3087277412414551</v>
      </c>
      <c r="M920" t="str">
        <f ca="1">IF(AND(Table1[[#This Row],[Age]]&gt;17,Table1[[#This Row],[Age]]&lt;76),"1","0")</f>
        <v>0</v>
      </c>
      <c r="N920">
        <f>1</f>
        <v>1</v>
      </c>
      <c r="O920">
        <f>IF(Table1[[#This Row],[Labdate]]="",0,IF(Table1[[#This Row],[Labvalue]]="",0,1))</f>
        <v>1</v>
      </c>
      <c r="P920">
        <f>IF(YEAR(Table1[[#This Row],[Labdate]]) = 2015,1,0)</f>
        <v>1</v>
      </c>
      <c r="Q920">
        <f>IF(SUM(Table1[[#This Row],[test completed]],Table1[[#This Row],[Year 2015]])=2,1,0)</f>
        <v>1</v>
      </c>
      <c r="R920">
        <f>IF(Table1[[#This Row],[Labvalue]]&lt;8,1,0)</f>
        <v>1</v>
      </c>
      <c r="S920">
        <f>IF(SUM(Table1[[#This Row],[Tested in 2015]],Table1[[#This Row],[Less than 8.0]])=2,1,0)</f>
        <v>1</v>
      </c>
    </row>
    <row r="921" spans="1:19" x14ac:dyDescent="0.2">
      <c r="A921">
        <v>156</v>
      </c>
      <c r="B921" t="s">
        <v>2</v>
      </c>
      <c r="C921" s="2">
        <v>25779</v>
      </c>
      <c r="D921" s="3">
        <f t="shared" ca="1" si="14"/>
        <v>52</v>
      </c>
      <c r="E921">
        <v>4</v>
      </c>
      <c r="F921">
        <v>4</v>
      </c>
      <c r="G921">
        <v>1</v>
      </c>
      <c r="H921" t="s">
        <v>1</v>
      </c>
      <c r="I921" s="5">
        <v>250.02</v>
      </c>
      <c r="J921" t="s">
        <v>0</v>
      </c>
      <c r="K921" s="2">
        <v>42037</v>
      </c>
      <c r="L921" s="1">
        <v>6.8064441680908203</v>
      </c>
      <c r="M921" t="str">
        <f ca="1">IF(AND(Table1[[#This Row],[Age]]&gt;17,Table1[[#This Row],[Age]]&lt;76),"1","0")</f>
        <v>1</v>
      </c>
      <c r="N921">
        <f>1</f>
        <v>1</v>
      </c>
      <c r="O921">
        <f>IF(Table1[[#This Row],[Labdate]]="",0,IF(Table1[[#This Row],[Labvalue]]="",0,1))</f>
        <v>1</v>
      </c>
      <c r="P921">
        <f>IF(YEAR(Table1[[#This Row],[Labdate]]) = 2015,1,0)</f>
        <v>1</v>
      </c>
      <c r="Q921">
        <f>IF(SUM(Table1[[#This Row],[test completed]],Table1[[#This Row],[Year 2015]])=2,1,0)</f>
        <v>1</v>
      </c>
      <c r="R921">
        <f>IF(Table1[[#This Row],[Labvalue]]&lt;8,1,0)</f>
        <v>1</v>
      </c>
      <c r="S921">
        <f>IF(SUM(Table1[[#This Row],[Tested in 2015]],Table1[[#This Row],[Less than 8.0]])=2,1,0)</f>
        <v>1</v>
      </c>
    </row>
    <row r="922" spans="1:19" x14ac:dyDescent="0.2">
      <c r="A922">
        <v>165</v>
      </c>
      <c r="B922" t="s">
        <v>3</v>
      </c>
      <c r="C922" s="2">
        <v>20135</v>
      </c>
      <c r="D922" s="3">
        <f t="shared" ca="1" si="14"/>
        <v>68</v>
      </c>
      <c r="E922">
        <v>4</v>
      </c>
      <c r="F922">
        <v>4</v>
      </c>
      <c r="G922">
        <v>4</v>
      </c>
      <c r="H922" t="s">
        <v>5</v>
      </c>
      <c r="I922" s="5">
        <v>250.02</v>
      </c>
      <c r="J922" t="s">
        <v>0</v>
      </c>
      <c r="K922" s="2"/>
      <c r="L922" s="1"/>
      <c r="M922" t="str">
        <f ca="1">IF(AND(Table1[[#This Row],[Age]]&gt;17,Table1[[#This Row],[Age]]&lt;76),"1","0")</f>
        <v>1</v>
      </c>
      <c r="N922">
        <f>1</f>
        <v>1</v>
      </c>
      <c r="O922">
        <f>IF(Table1[[#This Row],[Labdate]]="",0,IF(Table1[[#This Row],[Labvalue]]="",0,1))</f>
        <v>0</v>
      </c>
      <c r="P922">
        <f>IF(YEAR(Table1[[#This Row],[Labdate]]) = 2015,1,0)</f>
        <v>0</v>
      </c>
      <c r="Q922">
        <f>IF(SUM(Table1[[#This Row],[test completed]],Table1[[#This Row],[Year 2015]])=2,1,0)</f>
        <v>0</v>
      </c>
      <c r="R922">
        <f>IF(Table1[[#This Row],[Labvalue]]&lt;8,1,0)</f>
        <v>1</v>
      </c>
      <c r="S922">
        <f>IF(SUM(Table1[[#This Row],[Tested in 2015]],Table1[[#This Row],[Less than 8.0]])=2,1,0)</f>
        <v>0</v>
      </c>
    </row>
    <row r="923" spans="1:19" x14ac:dyDescent="0.2">
      <c r="A923">
        <v>174</v>
      </c>
      <c r="B923" t="s">
        <v>3</v>
      </c>
      <c r="C923" s="2">
        <v>33239</v>
      </c>
      <c r="D923" s="3">
        <f t="shared" ca="1" si="14"/>
        <v>32</v>
      </c>
      <c r="E923">
        <v>4</v>
      </c>
      <c r="F923">
        <v>4</v>
      </c>
      <c r="G923">
        <v>1</v>
      </c>
      <c r="H923" t="s">
        <v>1</v>
      </c>
      <c r="I923" s="5">
        <v>250.02</v>
      </c>
      <c r="J923" t="s">
        <v>0</v>
      </c>
      <c r="K923" s="2">
        <v>42026</v>
      </c>
      <c r="L923" s="1">
        <v>6.9226932525634766</v>
      </c>
      <c r="M923" t="str">
        <f ca="1">IF(AND(Table1[[#This Row],[Age]]&gt;17,Table1[[#This Row],[Age]]&lt;76),"1","0")</f>
        <v>1</v>
      </c>
      <c r="N923">
        <f>1</f>
        <v>1</v>
      </c>
      <c r="O923">
        <f>IF(Table1[[#This Row],[Labdate]]="",0,IF(Table1[[#This Row],[Labvalue]]="",0,1))</f>
        <v>1</v>
      </c>
      <c r="P923">
        <f>IF(YEAR(Table1[[#This Row],[Labdate]]) = 2015,1,0)</f>
        <v>1</v>
      </c>
      <c r="Q923">
        <f>IF(SUM(Table1[[#This Row],[test completed]],Table1[[#This Row],[Year 2015]])=2,1,0)</f>
        <v>1</v>
      </c>
      <c r="R923">
        <f>IF(Table1[[#This Row],[Labvalue]]&lt;8,1,0)</f>
        <v>1</v>
      </c>
      <c r="S923">
        <f>IF(SUM(Table1[[#This Row],[Tested in 2015]],Table1[[#This Row],[Less than 8.0]])=2,1,0)</f>
        <v>1</v>
      </c>
    </row>
    <row r="924" spans="1:19" x14ac:dyDescent="0.2">
      <c r="A924">
        <v>188</v>
      </c>
      <c r="B924" t="s">
        <v>3</v>
      </c>
      <c r="C924" s="2">
        <v>27167</v>
      </c>
      <c r="D924" s="3">
        <f t="shared" ca="1" si="14"/>
        <v>49</v>
      </c>
      <c r="E924">
        <v>4</v>
      </c>
      <c r="F924">
        <v>4</v>
      </c>
      <c r="G924">
        <v>1</v>
      </c>
      <c r="H924" t="s">
        <v>1</v>
      </c>
      <c r="I924" s="5">
        <v>250.02</v>
      </c>
      <c r="J924" t="s">
        <v>0</v>
      </c>
      <c r="K924" s="2">
        <v>42021</v>
      </c>
      <c r="L924" s="1">
        <v>7.0249419212341309</v>
      </c>
      <c r="M924" t="str">
        <f ca="1">IF(AND(Table1[[#This Row],[Age]]&gt;17,Table1[[#This Row],[Age]]&lt;76),"1","0")</f>
        <v>1</v>
      </c>
      <c r="N924">
        <f>1</f>
        <v>1</v>
      </c>
      <c r="O924">
        <f>IF(Table1[[#This Row],[Labdate]]="",0,IF(Table1[[#This Row],[Labvalue]]="",0,1))</f>
        <v>1</v>
      </c>
      <c r="P924">
        <f>IF(YEAR(Table1[[#This Row],[Labdate]]) = 2015,1,0)</f>
        <v>1</v>
      </c>
      <c r="Q924">
        <f>IF(SUM(Table1[[#This Row],[test completed]],Table1[[#This Row],[Year 2015]])=2,1,0)</f>
        <v>1</v>
      </c>
      <c r="R924">
        <f>IF(Table1[[#This Row],[Labvalue]]&lt;8,1,0)</f>
        <v>1</v>
      </c>
      <c r="S924">
        <f>IF(SUM(Table1[[#This Row],[Tested in 2015]],Table1[[#This Row],[Less than 8.0]])=2,1,0)</f>
        <v>1</v>
      </c>
    </row>
    <row r="925" spans="1:19" x14ac:dyDescent="0.2">
      <c r="A925">
        <v>194</v>
      </c>
      <c r="B925" t="s">
        <v>3</v>
      </c>
      <c r="C925" s="2">
        <v>19856</v>
      </c>
      <c r="D925" s="3">
        <f t="shared" ca="1" si="14"/>
        <v>69</v>
      </c>
      <c r="E925">
        <v>4</v>
      </c>
      <c r="F925">
        <v>4</v>
      </c>
      <c r="G925">
        <v>1</v>
      </c>
      <c r="H925" t="s">
        <v>1</v>
      </c>
      <c r="I925" s="5">
        <v>250.02</v>
      </c>
      <c r="J925" t="s">
        <v>0</v>
      </c>
      <c r="K925" s="2">
        <v>42259</v>
      </c>
      <c r="L925" s="1">
        <v>7.2530899047851562</v>
      </c>
      <c r="M925" t="str">
        <f ca="1">IF(AND(Table1[[#This Row],[Age]]&gt;17,Table1[[#This Row],[Age]]&lt;76),"1","0")</f>
        <v>1</v>
      </c>
      <c r="N925">
        <f>1</f>
        <v>1</v>
      </c>
      <c r="O925">
        <f>IF(Table1[[#This Row],[Labdate]]="",0,IF(Table1[[#This Row],[Labvalue]]="",0,1))</f>
        <v>1</v>
      </c>
      <c r="P925">
        <f>IF(YEAR(Table1[[#This Row],[Labdate]]) = 2015,1,0)</f>
        <v>1</v>
      </c>
      <c r="Q925">
        <f>IF(SUM(Table1[[#This Row],[test completed]],Table1[[#This Row],[Year 2015]])=2,1,0)</f>
        <v>1</v>
      </c>
      <c r="R925">
        <f>IF(Table1[[#This Row],[Labvalue]]&lt;8,1,0)</f>
        <v>1</v>
      </c>
      <c r="S925">
        <f>IF(SUM(Table1[[#This Row],[Tested in 2015]],Table1[[#This Row],[Less than 8.0]])=2,1,0)</f>
        <v>1</v>
      </c>
    </row>
    <row r="926" spans="1:19" x14ac:dyDescent="0.2">
      <c r="A926">
        <v>213</v>
      </c>
      <c r="B926" t="s">
        <v>3</v>
      </c>
      <c r="C926" s="2">
        <v>8925</v>
      </c>
      <c r="D926" s="3">
        <f t="shared" ca="1" si="14"/>
        <v>99</v>
      </c>
      <c r="E926">
        <v>4</v>
      </c>
      <c r="F926">
        <v>4</v>
      </c>
      <c r="G926">
        <v>1</v>
      </c>
      <c r="H926" t="s">
        <v>1</v>
      </c>
      <c r="I926" s="5">
        <v>250.73</v>
      </c>
      <c r="J926" t="s">
        <v>0</v>
      </c>
      <c r="K926" s="2">
        <v>42216</v>
      </c>
      <c r="L926" s="1">
        <v>8.487060546875</v>
      </c>
      <c r="M926" t="str">
        <f ca="1">IF(AND(Table1[[#This Row],[Age]]&gt;17,Table1[[#This Row],[Age]]&lt;76),"1","0")</f>
        <v>0</v>
      </c>
      <c r="N926">
        <f>1</f>
        <v>1</v>
      </c>
      <c r="O926">
        <f>IF(Table1[[#This Row],[Labdate]]="",0,IF(Table1[[#This Row],[Labvalue]]="",0,1))</f>
        <v>1</v>
      </c>
      <c r="P926">
        <f>IF(YEAR(Table1[[#This Row],[Labdate]]) = 2015,1,0)</f>
        <v>1</v>
      </c>
      <c r="Q926">
        <f>IF(SUM(Table1[[#This Row],[test completed]],Table1[[#This Row],[Year 2015]])=2,1,0)</f>
        <v>1</v>
      </c>
      <c r="R926">
        <f>IF(Table1[[#This Row],[Labvalue]]&lt;8,1,0)</f>
        <v>0</v>
      </c>
      <c r="S926">
        <f>IF(SUM(Table1[[#This Row],[Tested in 2015]],Table1[[#This Row],[Less than 8.0]])=2,1,0)</f>
        <v>0</v>
      </c>
    </row>
    <row r="927" spans="1:19" x14ac:dyDescent="0.2">
      <c r="A927">
        <v>222</v>
      </c>
      <c r="B927" t="s">
        <v>2</v>
      </c>
      <c r="C927" s="2">
        <v>19464</v>
      </c>
      <c r="D927" s="3">
        <f t="shared" ca="1" si="14"/>
        <v>70</v>
      </c>
      <c r="E927">
        <v>4</v>
      </c>
      <c r="F927">
        <v>4</v>
      </c>
      <c r="G927">
        <v>1</v>
      </c>
      <c r="H927" t="s">
        <v>1</v>
      </c>
      <c r="I927" s="5">
        <v>250.02</v>
      </c>
      <c r="J927" t="s">
        <v>0</v>
      </c>
      <c r="K927" s="2">
        <v>41838</v>
      </c>
      <c r="L927" s="1">
        <v>5.8970808982849121</v>
      </c>
      <c r="M927" t="str">
        <f ca="1">IF(AND(Table1[[#This Row],[Age]]&gt;17,Table1[[#This Row],[Age]]&lt;76),"1","0")</f>
        <v>1</v>
      </c>
      <c r="N927">
        <f>1</f>
        <v>1</v>
      </c>
      <c r="O927">
        <f>IF(Table1[[#This Row],[Labdate]]="",0,IF(Table1[[#This Row],[Labvalue]]="",0,1))</f>
        <v>1</v>
      </c>
      <c r="P927">
        <f>IF(YEAR(Table1[[#This Row],[Labdate]]) = 2015,1,0)</f>
        <v>0</v>
      </c>
      <c r="Q927">
        <f>IF(SUM(Table1[[#This Row],[test completed]],Table1[[#This Row],[Year 2015]])=2,1,0)</f>
        <v>0</v>
      </c>
      <c r="R927">
        <f>IF(Table1[[#This Row],[Labvalue]]&lt;8,1,0)</f>
        <v>1</v>
      </c>
      <c r="S927">
        <f>IF(SUM(Table1[[#This Row],[Tested in 2015]],Table1[[#This Row],[Less than 8.0]])=2,1,0)</f>
        <v>0</v>
      </c>
    </row>
    <row r="928" spans="1:19" x14ac:dyDescent="0.2">
      <c r="A928">
        <v>232</v>
      </c>
      <c r="B928" t="s">
        <v>2</v>
      </c>
      <c r="C928" s="2">
        <v>31348</v>
      </c>
      <c r="D928" s="3">
        <f t="shared" ca="1" si="14"/>
        <v>37</v>
      </c>
      <c r="E928">
        <v>4</v>
      </c>
      <c r="F928">
        <v>4</v>
      </c>
      <c r="G928">
        <v>1</v>
      </c>
      <c r="H928" t="s">
        <v>1</v>
      </c>
      <c r="I928" s="5">
        <v>250.02</v>
      </c>
      <c r="J928" t="s">
        <v>0</v>
      </c>
      <c r="K928" s="2">
        <v>42344</v>
      </c>
      <c r="L928" s="1">
        <v>9.8372430801391602</v>
      </c>
      <c r="M928" t="str">
        <f ca="1">IF(AND(Table1[[#This Row],[Age]]&gt;17,Table1[[#This Row],[Age]]&lt;76),"1","0")</f>
        <v>1</v>
      </c>
      <c r="N928">
        <f>1</f>
        <v>1</v>
      </c>
      <c r="O928">
        <f>IF(Table1[[#This Row],[Labdate]]="",0,IF(Table1[[#This Row],[Labvalue]]="",0,1))</f>
        <v>1</v>
      </c>
      <c r="P928">
        <f>IF(YEAR(Table1[[#This Row],[Labdate]]) = 2015,1,0)</f>
        <v>1</v>
      </c>
      <c r="Q928">
        <f>IF(SUM(Table1[[#This Row],[test completed]],Table1[[#This Row],[Year 2015]])=2,1,0)</f>
        <v>1</v>
      </c>
      <c r="R928">
        <f>IF(Table1[[#This Row],[Labvalue]]&lt;8,1,0)</f>
        <v>0</v>
      </c>
      <c r="S928">
        <f>IF(SUM(Table1[[#This Row],[Tested in 2015]],Table1[[#This Row],[Less than 8.0]])=2,1,0)</f>
        <v>0</v>
      </c>
    </row>
    <row r="929" spans="1:19" x14ac:dyDescent="0.2">
      <c r="A929">
        <v>234</v>
      </c>
      <c r="B929" t="s">
        <v>2</v>
      </c>
      <c r="C929" s="2">
        <v>22362</v>
      </c>
      <c r="D929" s="3">
        <f t="shared" ca="1" si="14"/>
        <v>62</v>
      </c>
      <c r="E929">
        <v>4</v>
      </c>
      <c r="F929">
        <v>4</v>
      </c>
      <c r="G929">
        <v>1</v>
      </c>
      <c r="H929" t="s">
        <v>1</v>
      </c>
      <c r="I929" s="5">
        <v>250.02</v>
      </c>
      <c r="J929" t="s">
        <v>0</v>
      </c>
      <c r="K929" s="2">
        <v>41876</v>
      </c>
      <c r="L929" s="1">
        <v>6.5425076484680176</v>
      </c>
      <c r="M929" t="str">
        <f ca="1">IF(AND(Table1[[#This Row],[Age]]&gt;17,Table1[[#This Row],[Age]]&lt;76),"1","0")</f>
        <v>1</v>
      </c>
      <c r="N929">
        <f>1</f>
        <v>1</v>
      </c>
      <c r="O929">
        <f>IF(Table1[[#This Row],[Labdate]]="",0,IF(Table1[[#This Row],[Labvalue]]="",0,1))</f>
        <v>1</v>
      </c>
      <c r="P929">
        <f>IF(YEAR(Table1[[#This Row],[Labdate]]) = 2015,1,0)</f>
        <v>0</v>
      </c>
      <c r="Q929">
        <f>IF(SUM(Table1[[#This Row],[test completed]],Table1[[#This Row],[Year 2015]])=2,1,0)</f>
        <v>0</v>
      </c>
      <c r="R929">
        <f>IF(Table1[[#This Row],[Labvalue]]&lt;8,1,0)</f>
        <v>1</v>
      </c>
      <c r="S929">
        <f>IF(SUM(Table1[[#This Row],[Tested in 2015]],Table1[[#This Row],[Less than 8.0]])=2,1,0)</f>
        <v>0</v>
      </c>
    </row>
    <row r="930" spans="1:19" x14ac:dyDescent="0.2">
      <c r="A930">
        <v>259</v>
      </c>
      <c r="B930" t="s">
        <v>2</v>
      </c>
      <c r="C930" s="2">
        <v>35543</v>
      </c>
      <c r="D930" s="3">
        <f t="shared" ca="1" si="14"/>
        <v>26</v>
      </c>
      <c r="E930">
        <v>4</v>
      </c>
      <c r="F930">
        <v>4</v>
      </c>
      <c r="G930">
        <v>1</v>
      </c>
      <c r="H930" t="s">
        <v>1</v>
      </c>
      <c r="I930" s="5">
        <v>250.02</v>
      </c>
      <c r="J930" t="s">
        <v>0</v>
      </c>
      <c r="K930" s="2">
        <v>41749</v>
      </c>
      <c r="L930" s="1">
        <v>9.1355180740356445</v>
      </c>
      <c r="M930" t="str">
        <f ca="1">IF(AND(Table1[[#This Row],[Age]]&gt;17,Table1[[#This Row],[Age]]&lt;76),"1","0")</f>
        <v>1</v>
      </c>
      <c r="N930">
        <f>1</f>
        <v>1</v>
      </c>
      <c r="O930">
        <f>IF(Table1[[#This Row],[Labdate]]="",0,IF(Table1[[#This Row],[Labvalue]]="",0,1))</f>
        <v>1</v>
      </c>
      <c r="P930">
        <f>IF(YEAR(Table1[[#This Row],[Labdate]]) = 2015,1,0)</f>
        <v>0</v>
      </c>
      <c r="Q930">
        <f>IF(SUM(Table1[[#This Row],[test completed]],Table1[[#This Row],[Year 2015]])=2,1,0)</f>
        <v>0</v>
      </c>
      <c r="R930">
        <f>IF(Table1[[#This Row],[Labvalue]]&lt;8,1,0)</f>
        <v>0</v>
      </c>
      <c r="S930">
        <f>IF(SUM(Table1[[#This Row],[Tested in 2015]],Table1[[#This Row],[Less than 8.0]])=2,1,0)</f>
        <v>0</v>
      </c>
    </row>
    <row r="931" spans="1:19" x14ac:dyDescent="0.2">
      <c r="A931">
        <v>261</v>
      </c>
      <c r="B931" t="s">
        <v>3</v>
      </c>
      <c r="C931" s="2">
        <v>25614</v>
      </c>
      <c r="D931" s="3">
        <f t="shared" ca="1" si="14"/>
        <v>53</v>
      </c>
      <c r="E931">
        <v>4</v>
      </c>
      <c r="F931">
        <v>4</v>
      </c>
      <c r="G931">
        <v>1</v>
      </c>
      <c r="H931" t="s">
        <v>1</v>
      </c>
      <c r="I931" s="5">
        <v>250.02</v>
      </c>
      <c r="J931" t="s">
        <v>0</v>
      </c>
      <c r="K931" s="2">
        <v>41727</v>
      </c>
      <c r="L931" s="1">
        <v>9.6655511856079102</v>
      </c>
      <c r="M931" t="str">
        <f ca="1">IF(AND(Table1[[#This Row],[Age]]&gt;17,Table1[[#This Row],[Age]]&lt;76),"1","0")</f>
        <v>1</v>
      </c>
      <c r="N931">
        <f>1</f>
        <v>1</v>
      </c>
      <c r="O931">
        <f>IF(Table1[[#This Row],[Labdate]]="",0,IF(Table1[[#This Row],[Labvalue]]="",0,1))</f>
        <v>1</v>
      </c>
      <c r="P931">
        <f>IF(YEAR(Table1[[#This Row],[Labdate]]) = 2015,1,0)</f>
        <v>0</v>
      </c>
      <c r="Q931">
        <f>IF(SUM(Table1[[#This Row],[test completed]],Table1[[#This Row],[Year 2015]])=2,1,0)</f>
        <v>0</v>
      </c>
      <c r="R931">
        <f>IF(Table1[[#This Row],[Labvalue]]&lt;8,1,0)</f>
        <v>0</v>
      </c>
      <c r="S931">
        <f>IF(SUM(Table1[[#This Row],[Tested in 2015]],Table1[[#This Row],[Less than 8.0]])=2,1,0)</f>
        <v>0</v>
      </c>
    </row>
    <row r="932" spans="1:19" x14ac:dyDescent="0.2">
      <c r="A932">
        <v>273</v>
      </c>
      <c r="B932" t="s">
        <v>2</v>
      </c>
      <c r="C932" s="2">
        <v>13024</v>
      </c>
      <c r="D932" s="3">
        <f t="shared" ca="1" si="14"/>
        <v>87</v>
      </c>
      <c r="E932">
        <v>4</v>
      </c>
      <c r="F932">
        <v>4</v>
      </c>
      <c r="G932">
        <v>1</v>
      </c>
      <c r="H932" t="s">
        <v>1</v>
      </c>
      <c r="I932" s="5">
        <v>250.02</v>
      </c>
      <c r="J932" t="s">
        <v>0</v>
      </c>
      <c r="K932" s="2">
        <v>42316</v>
      </c>
      <c r="L932" s="1">
        <v>7.6336345672607422</v>
      </c>
      <c r="M932" t="str">
        <f ca="1">IF(AND(Table1[[#This Row],[Age]]&gt;17,Table1[[#This Row],[Age]]&lt;76),"1","0")</f>
        <v>0</v>
      </c>
      <c r="N932">
        <f>1</f>
        <v>1</v>
      </c>
      <c r="O932">
        <f>IF(Table1[[#This Row],[Labdate]]="",0,IF(Table1[[#This Row],[Labvalue]]="",0,1))</f>
        <v>1</v>
      </c>
      <c r="P932">
        <f>IF(YEAR(Table1[[#This Row],[Labdate]]) = 2015,1,0)</f>
        <v>1</v>
      </c>
      <c r="Q932">
        <f>IF(SUM(Table1[[#This Row],[test completed]],Table1[[#This Row],[Year 2015]])=2,1,0)</f>
        <v>1</v>
      </c>
      <c r="R932">
        <f>IF(Table1[[#This Row],[Labvalue]]&lt;8,1,0)</f>
        <v>1</v>
      </c>
      <c r="S932">
        <f>IF(SUM(Table1[[#This Row],[Tested in 2015]],Table1[[#This Row],[Less than 8.0]])=2,1,0)</f>
        <v>1</v>
      </c>
    </row>
    <row r="933" spans="1:19" x14ac:dyDescent="0.2">
      <c r="A933">
        <v>284</v>
      </c>
      <c r="B933" t="s">
        <v>3</v>
      </c>
      <c r="C933" s="2">
        <v>38488</v>
      </c>
      <c r="D933" s="3">
        <f t="shared" ca="1" si="14"/>
        <v>18</v>
      </c>
      <c r="E933">
        <v>4</v>
      </c>
      <c r="F933">
        <v>4</v>
      </c>
      <c r="G933">
        <v>1</v>
      </c>
      <c r="H933" t="s">
        <v>1</v>
      </c>
      <c r="I933" s="5">
        <v>250.02</v>
      </c>
      <c r="J933" t="s">
        <v>0</v>
      </c>
      <c r="K933" s="2">
        <v>41777</v>
      </c>
      <c r="L933" s="1">
        <v>9.8797531127929688</v>
      </c>
      <c r="M933" t="str">
        <f ca="1">IF(AND(Table1[[#This Row],[Age]]&gt;17,Table1[[#This Row],[Age]]&lt;76),"1","0")</f>
        <v>1</v>
      </c>
      <c r="N933">
        <f>1</f>
        <v>1</v>
      </c>
      <c r="O933">
        <f>IF(Table1[[#This Row],[Labdate]]="",0,IF(Table1[[#This Row],[Labvalue]]="",0,1))</f>
        <v>1</v>
      </c>
      <c r="P933">
        <f>IF(YEAR(Table1[[#This Row],[Labdate]]) = 2015,1,0)</f>
        <v>0</v>
      </c>
      <c r="Q933">
        <f>IF(SUM(Table1[[#This Row],[test completed]],Table1[[#This Row],[Year 2015]])=2,1,0)</f>
        <v>0</v>
      </c>
      <c r="R933">
        <f>IF(Table1[[#This Row],[Labvalue]]&lt;8,1,0)</f>
        <v>0</v>
      </c>
      <c r="S933">
        <f>IF(SUM(Table1[[#This Row],[Tested in 2015]],Table1[[#This Row],[Less than 8.0]])=2,1,0)</f>
        <v>0</v>
      </c>
    </row>
    <row r="934" spans="1:19" x14ac:dyDescent="0.2">
      <c r="A934">
        <v>292</v>
      </c>
      <c r="B934" t="s">
        <v>2</v>
      </c>
      <c r="C934" s="2">
        <v>40309</v>
      </c>
      <c r="D934" s="3">
        <f t="shared" ca="1" si="14"/>
        <v>13</v>
      </c>
      <c r="E934">
        <v>4</v>
      </c>
      <c r="F934">
        <v>4</v>
      </c>
      <c r="G934">
        <v>1</v>
      </c>
      <c r="H934" t="s">
        <v>1</v>
      </c>
      <c r="I934" s="5">
        <v>250.02</v>
      </c>
      <c r="J934" t="s">
        <v>0</v>
      </c>
      <c r="K934" s="2">
        <v>41883</v>
      </c>
      <c r="L934" s="1">
        <v>6.5323762893676758</v>
      </c>
      <c r="M934" t="str">
        <f ca="1">IF(AND(Table1[[#This Row],[Age]]&gt;17,Table1[[#This Row],[Age]]&lt;76),"1","0")</f>
        <v>0</v>
      </c>
      <c r="N934">
        <f>1</f>
        <v>1</v>
      </c>
      <c r="O934">
        <f>IF(Table1[[#This Row],[Labdate]]="",0,IF(Table1[[#This Row],[Labvalue]]="",0,1))</f>
        <v>1</v>
      </c>
      <c r="P934">
        <f>IF(YEAR(Table1[[#This Row],[Labdate]]) = 2015,1,0)</f>
        <v>0</v>
      </c>
      <c r="Q934">
        <f>IF(SUM(Table1[[#This Row],[test completed]],Table1[[#This Row],[Year 2015]])=2,1,0)</f>
        <v>0</v>
      </c>
      <c r="R934">
        <f>IF(Table1[[#This Row],[Labvalue]]&lt;8,1,0)</f>
        <v>1</v>
      </c>
      <c r="S934">
        <f>IF(SUM(Table1[[#This Row],[Tested in 2015]],Table1[[#This Row],[Less than 8.0]])=2,1,0)</f>
        <v>0</v>
      </c>
    </row>
    <row r="935" spans="1:19" x14ac:dyDescent="0.2">
      <c r="A935">
        <v>298</v>
      </c>
      <c r="B935" t="s">
        <v>2</v>
      </c>
      <c r="C935" s="2">
        <v>18587</v>
      </c>
      <c r="D935" s="3">
        <f t="shared" ca="1" si="14"/>
        <v>72</v>
      </c>
      <c r="E935">
        <v>4</v>
      </c>
      <c r="F935">
        <v>4</v>
      </c>
      <c r="G935">
        <v>1</v>
      </c>
      <c r="H935" t="s">
        <v>1</v>
      </c>
      <c r="I935" s="5">
        <v>250.02</v>
      </c>
      <c r="J935" t="s">
        <v>0</v>
      </c>
      <c r="K935" s="2">
        <v>42052</v>
      </c>
      <c r="L935" s="1">
        <v>9.1205720901489258</v>
      </c>
      <c r="M935" t="str">
        <f ca="1">IF(AND(Table1[[#This Row],[Age]]&gt;17,Table1[[#This Row],[Age]]&lt;76),"1","0")</f>
        <v>1</v>
      </c>
      <c r="N935">
        <f>1</f>
        <v>1</v>
      </c>
      <c r="O935">
        <f>IF(Table1[[#This Row],[Labdate]]="",0,IF(Table1[[#This Row],[Labvalue]]="",0,1))</f>
        <v>1</v>
      </c>
      <c r="P935">
        <f>IF(YEAR(Table1[[#This Row],[Labdate]]) = 2015,1,0)</f>
        <v>1</v>
      </c>
      <c r="Q935">
        <f>IF(SUM(Table1[[#This Row],[test completed]],Table1[[#This Row],[Year 2015]])=2,1,0)</f>
        <v>1</v>
      </c>
      <c r="R935">
        <f>IF(Table1[[#This Row],[Labvalue]]&lt;8,1,0)</f>
        <v>0</v>
      </c>
      <c r="S935">
        <f>IF(SUM(Table1[[#This Row],[Tested in 2015]],Table1[[#This Row],[Less than 8.0]])=2,1,0)</f>
        <v>0</v>
      </c>
    </row>
    <row r="936" spans="1:19" x14ac:dyDescent="0.2">
      <c r="A936">
        <v>300</v>
      </c>
      <c r="B936" t="s">
        <v>3</v>
      </c>
      <c r="C936" s="2">
        <v>35263</v>
      </c>
      <c r="D936" s="3">
        <f t="shared" ca="1" si="14"/>
        <v>26</v>
      </c>
      <c r="E936">
        <v>4</v>
      </c>
      <c r="F936">
        <v>4</v>
      </c>
      <c r="G936">
        <v>1</v>
      </c>
      <c r="H936" t="s">
        <v>1</v>
      </c>
      <c r="I936" s="5">
        <v>250.02</v>
      </c>
      <c r="J936" t="s">
        <v>0</v>
      </c>
      <c r="K936" s="2">
        <v>42339</v>
      </c>
      <c r="L936" s="1">
        <v>9.2617464065551758</v>
      </c>
      <c r="M936" t="str">
        <f ca="1">IF(AND(Table1[[#This Row],[Age]]&gt;17,Table1[[#This Row],[Age]]&lt;76),"1","0")</f>
        <v>1</v>
      </c>
      <c r="N936">
        <f>1</f>
        <v>1</v>
      </c>
      <c r="O936">
        <f>IF(Table1[[#This Row],[Labdate]]="",0,IF(Table1[[#This Row],[Labvalue]]="",0,1))</f>
        <v>1</v>
      </c>
      <c r="P936">
        <f>IF(YEAR(Table1[[#This Row],[Labdate]]) = 2015,1,0)</f>
        <v>1</v>
      </c>
      <c r="Q936">
        <f>IF(SUM(Table1[[#This Row],[test completed]],Table1[[#This Row],[Year 2015]])=2,1,0)</f>
        <v>1</v>
      </c>
      <c r="R936">
        <f>IF(Table1[[#This Row],[Labvalue]]&lt;8,1,0)</f>
        <v>0</v>
      </c>
      <c r="S936">
        <f>IF(SUM(Table1[[#This Row],[Tested in 2015]],Table1[[#This Row],[Less than 8.0]])=2,1,0)</f>
        <v>0</v>
      </c>
    </row>
    <row r="937" spans="1:19" x14ac:dyDescent="0.2">
      <c r="A937">
        <v>302</v>
      </c>
      <c r="B937" t="s">
        <v>2</v>
      </c>
      <c r="C937" s="2">
        <v>18749</v>
      </c>
      <c r="D937" s="3">
        <f t="shared" ca="1" si="14"/>
        <v>72</v>
      </c>
      <c r="E937">
        <v>4</v>
      </c>
      <c r="F937">
        <v>4</v>
      </c>
      <c r="G937">
        <v>1</v>
      </c>
      <c r="H937" t="s">
        <v>1</v>
      </c>
      <c r="I937" s="5">
        <v>250.02</v>
      </c>
      <c r="J937" t="s">
        <v>0</v>
      </c>
      <c r="K937" s="2">
        <v>41886</v>
      </c>
      <c r="L937" s="1">
        <v>7.7116503715515137</v>
      </c>
      <c r="M937" t="str">
        <f ca="1">IF(AND(Table1[[#This Row],[Age]]&gt;17,Table1[[#This Row],[Age]]&lt;76),"1","0")</f>
        <v>1</v>
      </c>
      <c r="N937">
        <f>1</f>
        <v>1</v>
      </c>
      <c r="O937">
        <f>IF(Table1[[#This Row],[Labdate]]="",0,IF(Table1[[#This Row],[Labvalue]]="",0,1))</f>
        <v>1</v>
      </c>
      <c r="P937">
        <f>IF(YEAR(Table1[[#This Row],[Labdate]]) = 2015,1,0)</f>
        <v>0</v>
      </c>
      <c r="Q937">
        <f>IF(SUM(Table1[[#This Row],[test completed]],Table1[[#This Row],[Year 2015]])=2,1,0)</f>
        <v>0</v>
      </c>
      <c r="R937">
        <f>IF(Table1[[#This Row],[Labvalue]]&lt;8,1,0)</f>
        <v>1</v>
      </c>
      <c r="S937">
        <f>IF(SUM(Table1[[#This Row],[Tested in 2015]],Table1[[#This Row],[Less than 8.0]])=2,1,0)</f>
        <v>0</v>
      </c>
    </row>
    <row r="938" spans="1:19" x14ac:dyDescent="0.2">
      <c r="A938">
        <v>305</v>
      </c>
      <c r="B938" t="s">
        <v>2</v>
      </c>
      <c r="C938" s="2">
        <v>28770</v>
      </c>
      <c r="D938" s="3">
        <f t="shared" ca="1" si="14"/>
        <v>44</v>
      </c>
      <c r="E938">
        <v>4</v>
      </c>
      <c r="F938">
        <v>4</v>
      </c>
      <c r="G938">
        <v>1</v>
      </c>
      <c r="H938" t="s">
        <v>1</v>
      </c>
      <c r="I938" s="5">
        <v>250.02</v>
      </c>
      <c r="J938" t="s">
        <v>0</v>
      </c>
      <c r="K938" s="2">
        <v>42121</v>
      </c>
      <c r="L938" s="1">
        <v>6.6434273719787598</v>
      </c>
      <c r="M938" t="str">
        <f ca="1">IF(AND(Table1[[#This Row],[Age]]&gt;17,Table1[[#This Row],[Age]]&lt;76),"1","0")</f>
        <v>1</v>
      </c>
      <c r="N938">
        <f>1</f>
        <v>1</v>
      </c>
      <c r="O938">
        <f>IF(Table1[[#This Row],[Labdate]]="",0,IF(Table1[[#This Row],[Labvalue]]="",0,1))</f>
        <v>1</v>
      </c>
      <c r="P938">
        <f>IF(YEAR(Table1[[#This Row],[Labdate]]) = 2015,1,0)</f>
        <v>1</v>
      </c>
      <c r="Q938">
        <f>IF(SUM(Table1[[#This Row],[test completed]],Table1[[#This Row],[Year 2015]])=2,1,0)</f>
        <v>1</v>
      </c>
      <c r="R938">
        <f>IF(Table1[[#This Row],[Labvalue]]&lt;8,1,0)</f>
        <v>1</v>
      </c>
      <c r="S938">
        <f>IF(SUM(Table1[[#This Row],[Tested in 2015]],Table1[[#This Row],[Less than 8.0]])=2,1,0)</f>
        <v>1</v>
      </c>
    </row>
    <row r="939" spans="1:19" x14ac:dyDescent="0.2">
      <c r="A939">
        <v>307</v>
      </c>
      <c r="B939" t="s">
        <v>2</v>
      </c>
      <c r="C939" s="2">
        <v>11821</v>
      </c>
      <c r="D939" s="3">
        <f t="shared" ca="1" si="14"/>
        <v>91</v>
      </c>
      <c r="E939">
        <v>4</v>
      </c>
      <c r="F939">
        <v>4</v>
      </c>
      <c r="G939">
        <v>1</v>
      </c>
      <c r="H939" t="s">
        <v>1</v>
      </c>
      <c r="I939" s="5">
        <v>250.02</v>
      </c>
      <c r="J939" t="s">
        <v>0</v>
      </c>
      <c r="K939" s="2">
        <v>42321</v>
      </c>
      <c r="L939" s="1">
        <v>8.4580564498901367</v>
      </c>
      <c r="M939" t="str">
        <f ca="1">IF(AND(Table1[[#This Row],[Age]]&gt;17,Table1[[#This Row],[Age]]&lt;76),"1","0")</f>
        <v>0</v>
      </c>
      <c r="N939">
        <f>1</f>
        <v>1</v>
      </c>
      <c r="O939">
        <f>IF(Table1[[#This Row],[Labdate]]="",0,IF(Table1[[#This Row],[Labvalue]]="",0,1))</f>
        <v>1</v>
      </c>
      <c r="P939">
        <f>IF(YEAR(Table1[[#This Row],[Labdate]]) = 2015,1,0)</f>
        <v>1</v>
      </c>
      <c r="Q939">
        <f>IF(SUM(Table1[[#This Row],[test completed]],Table1[[#This Row],[Year 2015]])=2,1,0)</f>
        <v>1</v>
      </c>
      <c r="R939">
        <f>IF(Table1[[#This Row],[Labvalue]]&lt;8,1,0)</f>
        <v>0</v>
      </c>
      <c r="S939">
        <f>IF(SUM(Table1[[#This Row],[Tested in 2015]],Table1[[#This Row],[Less than 8.0]])=2,1,0)</f>
        <v>0</v>
      </c>
    </row>
    <row r="940" spans="1:19" x14ac:dyDescent="0.2">
      <c r="A940">
        <v>335</v>
      </c>
      <c r="B940" t="s">
        <v>2</v>
      </c>
      <c r="C940" s="2">
        <v>15093</v>
      </c>
      <c r="D940" s="3">
        <f t="shared" ca="1" si="14"/>
        <v>82</v>
      </c>
      <c r="E940">
        <v>4</v>
      </c>
      <c r="F940">
        <v>4</v>
      </c>
      <c r="G940">
        <v>1</v>
      </c>
      <c r="H940" t="s">
        <v>1</v>
      </c>
      <c r="I940" s="5">
        <v>250.02</v>
      </c>
      <c r="J940" t="s">
        <v>0</v>
      </c>
      <c r="K940" s="2">
        <v>42007</v>
      </c>
      <c r="L940" s="1">
        <v>7.776423454284668</v>
      </c>
      <c r="M940" t="str">
        <f ca="1">IF(AND(Table1[[#This Row],[Age]]&gt;17,Table1[[#This Row],[Age]]&lt;76),"1","0")</f>
        <v>0</v>
      </c>
      <c r="N940">
        <f>1</f>
        <v>1</v>
      </c>
      <c r="O940">
        <f>IF(Table1[[#This Row],[Labdate]]="",0,IF(Table1[[#This Row],[Labvalue]]="",0,1))</f>
        <v>1</v>
      </c>
      <c r="P940">
        <f>IF(YEAR(Table1[[#This Row],[Labdate]]) = 2015,1,0)</f>
        <v>1</v>
      </c>
      <c r="Q940">
        <f>IF(SUM(Table1[[#This Row],[test completed]],Table1[[#This Row],[Year 2015]])=2,1,0)</f>
        <v>1</v>
      </c>
      <c r="R940">
        <f>IF(Table1[[#This Row],[Labvalue]]&lt;8,1,0)</f>
        <v>1</v>
      </c>
      <c r="S940">
        <f>IF(SUM(Table1[[#This Row],[Tested in 2015]],Table1[[#This Row],[Less than 8.0]])=2,1,0)</f>
        <v>1</v>
      </c>
    </row>
    <row r="941" spans="1:19" x14ac:dyDescent="0.2">
      <c r="A941">
        <v>359</v>
      </c>
      <c r="B941" t="s">
        <v>2</v>
      </c>
      <c r="C941" s="2">
        <v>17123</v>
      </c>
      <c r="D941" s="3">
        <f t="shared" ca="1" si="14"/>
        <v>76</v>
      </c>
      <c r="E941">
        <v>4</v>
      </c>
      <c r="F941">
        <v>4</v>
      </c>
      <c r="G941">
        <v>1</v>
      </c>
      <c r="H941" t="s">
        <v>1</v>
      </c>
      <c r="I941" s="5">
        <v>250.02</v>
      </c>
      <c r="J941" t="s">
        <v>0</v>
      </c>
      <c r="K941" s="2">
        <v>42072</v>
      </c>
      <c r="L941" s="1">
        <v>9.6542110443115234</v>
      </c>
      <c r="M941" t="str">
        <f ca="1">IF(AND(Table1[[#This Row],[Age]]&gt;17,Table1[[#This Row],[Age]]&lt;76),"1","0")</f>
        <v>0</v>
      </c>
      <c r="N941">
        <f>1</f>
        <v>1</v>
      </c>
      <c r="O941">
        <f>IF(Table1[[#This Row],[Labdate]]="",0,IF(Table1[[#This Row],[Labvalue]]="",0,1))</f>
        <v>1</v>
      </c>
      <c r="P941">
        <f>IF(YEAR(Table1[[#This Row],[Labdate]]) = 2015,1,0)</f>
        <v>1</v>
      </c>
      <c r="Q941">
        <f>IF(SUM(Table1[[#This Row],[test completed]],Table1[[#This Row],[Year 2015]])=2,1,0)</f>
        <v>1</v>
      </c>
      <c r="R941">
        <f>IF(Table1[[#This Row],[Labvalue]]&lt;8,1,0)</f>
        <v>0</v>
      </c>
      <c r="S941">
        <f>IF(SUM(Table1[[#This Row],[Tested in 2015]],Table1[[#This Row],[Less than 8.0]])=2,1,0)</f>
        <v>0</v>
      </c>
    </row>
    <row r="942" spans="1:19" x14ac:dyDescent="0.2">
      <c r="A942">
        <v>365</v>
      </c>
      <c r="B942" t="s">
        <v>3</v>
      </c>
      <c r="C942" s="2">
        <v>15799</v>
      </c>
      <c r="D942" s="3">
        <f t="shared" ca="1" si="14"/>
        <v>80</v>
      </c>
      <c r="E942">
        <v>4</v>
      </c>
      <c r="F942">
        <v>4</v>
      </c>
      <c r="G942">
        <v>1</v>
      </c>
      <c r="H942" t="s">
        <v>1</v>
      </c>
      <c r="I942" s="5">
        <v>250.02</v>
      </c>
      <c r="J942" t="s">
        <v>0</v>
      </c>
      <c r="K942" s="2">
        <v>42241</v>
      </c>
      <c r="L942" s="1">
        <v>7.6868610382080078</v>
      </c>
      <c r="M942" t="str">
        <f ca="1">IF(AND(Table1[[#This Row],[Age]]&gt;17,Table1[[#This Row],[Age]]&lt;76),"1","0")</f>
        <v>0</v>
      </c>
      <c r="N942">
        <f>1</f>
        <v>1</v>
      </c>
      <c r="O942">
        <f>IF(Table1[[#This Row],[Labdate]]="",0,IF(Table1[[#This Row],[Labvalue]]="",0,1))</f>
        <v>1</v>
      </c>
      <c r="P942">
        <f>IF(YEAR(Table1[[#This Row],[Labdate]]) = 2015,1,0)</f>
        <v>1</v>
      </c>
      <c r="Q942">
        <f>IF(SUM(Table1[[#This Row],[test completed]],Table1[[#This Row],[Year 2015]])=2,1,0)</f>
        <v>1</v>
      </c>
      <c r="R942">
        <f>IF(Table1[[#This Row],[Labvalue]]&lt;8,1,0)</f>
        <v>1</v>
      </c>
      <c r="S942">
        <f>IF(SUM(Table1[[#This Row],[Tested in 2015]],Table1[[#This Row],[Less than 8.0]])=2,1,0)</f>
        <v>1</v>
      </c>
    </row>
    <row r="943" spans="1:19" x14ac:dyDescent="0.2">
      <c r="A943">
        <v>388</v>
      </c>
      <c r="B943" t="s">
        <v>3</v>
      </c>
      <c r="C943" s="2">
        <v>22248</v>
      </c>
      <c r="D943" s="3">
        <f t="shared" ca="1" si="14"/>
        <v>62</v>
      </c>
      <c r="E943">
        <v>4</v>
      </c>
      <c r="F943">
        <v>4</v>
      </c>
      <c r="G943">
        <v>3</v>
      </c>
      <c r="H943" t="s">
        <v>4</v>
      </c>
      <c r="I943" s="5">
        <v>250.02</v>
      </c>
      <c r="J943" t="s">
        <v>0</v>
      </c>
      <c r="K943" s="2">
        <v>42191</v>
      </c>
      <c r="L943" s="1">
        <v>8.5485057830810547</v>
      </c>
      <c r="M943" t="str">
        <f ca="1">IF(AND(Table1[[#This Row],[Age]]&gt;17,Table1[[#This Row],[Age]]&lt;76),"1","0")</f>
        <v>1</v>
      </c>
      <c r="N943">
        <f>1</f>
        <v>1</v>
      </c>
      <c r="O943">
        <f>IF(Table1[[#This Row],[Labdate]]="",0,IF(Table1[[#This Row],[Labvalue]]="",0,1))</f>
        <v>1</v>
      </c>
      <c r="P943">
        <f>IF(YEAR(Table1[[#This Row],[Labdate]]) = 2015,1,0)</f>
        <v>1</v>
      </c>
      <c r="Q943">
        <f>IF(SUM(Table1[[#This Row],[test completed]],Table1[[#This Row],[Year 2015]])=2,1,0)</f>
        <v>1</v>
      </c>
      <c r="R943">
        <f>IF(Table1[[#This Row],[Labvalue]]&lt;8,1,0)</f>
        <v>0</v>
      </c>
      <c r="S943">
        <f>IF(SUM(Table1[[#This Row],[Tested in 2015]],Table1[[#This Row],[Less than 8.0]])=2,1,0)</f>
        <v>0</v>
      </c>
    </row>
    <row r="944" spans="1:19" x14ac:dyDescent="0.2">
      <c r="A944">
        <v>391</v>
      </c>
      <c r="B944" t="s">
        <v>2</v>
      </c>
      <c r="C944" s="2">
        <v>23495</v>
      </c>
      <c r="D944" s="3">
        <f t="shared" ca="1" si="14"/>
        <v>59</v>
      </c>
      <c r="E944">
        <v>4</v>
      </c>
      <c r="F944">
        <v>4</v>
      </c>
      <c r="G944">
        <v>1</v>
      </c>
      <c r="H944" t="s">
        <v>1</v>
      </c>
      <c r="I944" s="5">
        <v>250.02</v>
      </c>
      <c r="J944" t="s">
        <v>0</v>
      </c>
      <c r="K944" s="2">
        <v>41926</v>
      </c>
      <c r="L944" s="1">
        <v>6.3288111686706543</v>
      </c>
      <c r="M944" t="str">
        <f ca="1">IF(AND(Table1[[#This Row],[Age]]&gt;17,Table1[[#This Row],[Age]]&lt;76),"1","0")</f>
        <v>1</v>
      </c>
      <c r="N944">
        <f>1</f>
        <v>1</v>
      </c>
      <c r="O944">
        <f>IF(Table1[[#This Row],[Labdate]]="",0,IF(Table1[[#This Row],[Labvalue]]="",0,1))</f>
        <v>1</v>
      </c>
      <c r="P944">
        <f>IF(YEAR(Table1[[#This Row],[Labdate]]) = 2015,1,0)</f>
        <v>0</v>
      </c>
      <c r="Q944">
        <f>IF(SUM(Table1[[#This Row],[test completed]],Table1[[#This Row],[Year 2015]])=2,1,0)</f>
        <v>0</v>
      </c>
      <c r="R944">
        <f>IF(Table1[[#This Row],[Labvalue]]&lt;8,1,0)</f>
        <v>1</v>
      </c>
      <c r="S944">
        <f>IF(SUM(Table1[[#This Row],[Tested in 2015]],Table1[[#This Row],[Less than 8.0]])=2,1,0)</f>
        <v>0</v>
      </c>
    </row>
    <row r="945" spans="1:19" x14ac:dyDescent="0.2">
      <c r="A945">
        <v>408</v>
      </c>
      <c r="B945" t="s">
        <v>3</v>
      </c>
      <c r="C945" s="2">
        <v>16744</v>
      </c>
      <c r="D945" s="3">
        <f t="shared" ca="1" si="14"/>
        <v>77</v>
      </c>
      <c r="E945">
        <v>4</v>
      </c>
      <c r="F945">
        <v>4</v>
      </c>
      <c r="G945">
        <v>1</v>
      </c>
      <c r="H945" t="s">
        <v>1</v>
      </c>
      <c r="I945" s="5">
        <v>250.02</v>
      </c>
      <c r="J945" t="s">
        <v>0</v>
      </c>
      <c r="K945" s="2">
        <v>41807</v>
      </c>
      <c r="L945" s="1">
        <v>6.0936069488525391</v>
      </c>
      <c r="M945" t="str">
        <f ca="1">IF(AND(Table1[[#This Row],[Age]]&gt;17,Table1[[#This Row],[Age]]&lt;76),"1","0")</f>
        <v>0</v>
      </c>
      <c r="N945">
        <f>1</f>
        <v>1</v>
      </c>
      <c r="O945">
        <f>IF(Table1[[#This Row],[Labdate]]="",0,IF(Table1[[#This Row],[Labvalue]]="",0,1))</f>
        <v>1</v>
      </c>
      <c r="P945">
        <f>IF(YEAR(Table1[[#This Row],[Labdate]]) = 2015,1,0)</f>
        <v>0</v>
      </c>
      <c r="Q945">
        <f>IF(SUM(Table1[[#This Row],[test completed]],Table1[[#This Row],[Year 2015]])=2,1,0)</f>
        <v>0</v>
      </c>
      <c r="R945">
        <f>IF(Table1[[#This Row],[Labvalue]]&lt;8,1,0)</f>
        <v>1</v>
      </c>
      <c r="S945">
        <f>IF(SUM(Table1[[#This Row],[Tested in 2015]],Table1[[#This Row],[Less than 8.0]])=2,1,0)</f>
        <v>0</v>
      </c>
    </row>
    <row r="946" spans="1:19" x14ac:dyDescent="0.2">
      <c r="A946">
        <v>420</v>
      </c>
      <c r="B946" t="s">
        <v>3</v>
      </c>
      <c r="C946" s="2">
        <v>30786</v>
      </c>
      <c r="D946" s="3">
        <f t="shared" ca="1" si="14"/>
        <v>39</v>
      </c>
      <c r="E946">
        <v>4</v>
      </c>
      <c r="F946">
        <v>4</v>
      </c>
      <c r="G946">
        <v>1</v>
      </c>
      <c r="H946" t="s">
        <v>1</v>
      </c>
      <c r="I946" s="5">
        <v>250.02</v>
      </c>
      <c r="J946" t="s">
        <v>0</v>
      </c>
      <c r="K946" s="2">
        <v>42053</v>
      </c>
      <c r="L946" s="1">
        <v>7.069580078125</v>
      </c>
      <c r="M946" t="str">
        <f ca="1">IF(AND(Table1[[#This Row],[Age]]&gt;17,Table1[[#This Row],[Age]]&lt;76),"1","0")</f>
        <v>1</v>
      </c>
      <c r="N946">
        <f>1</f>
        <v>1</v>
      </c>
      <c r="O946">
        <f>IF(Table1[[#This Row],[Labdate]]="",0,IF(Table1[[#This Row],[Labvalue]]="",0,1))</f>
        <v>1</v>
      </c>
      <c r="P946">
        <f>IF(YEAR(Table1[[#This Row],[Labdate]]) = 2015,1,0)</f>
        <v>1</v>
      </c>
      <c r="Q946">
        <f>IF(SUM(Table1[[#This Row],[test completed]],Table1[[#This Row],[Year 2015]])=2,1,0)</f>
        <v>1</v>
      </c>
      <c r="R946">
        <f>IF(Table1[[#This Row],[Labvalue]]&lt;8,1,0)</f>
        <v>1</v>
      </c>
      <c r="S946">
        <f>IF(SUM(Table1[[#This Row],[Tested in 2015]],Table1[[#This Row],[Less than 8.0]])=2,1,0)</f>
        <v>1</v>
      </c>
    </row>
    <row r="947" spans="1:19" x14ac:dyDescent="0.2">
      <c r="A947">
        <v>426</v>
      </c>
      <c r="B947" t="s">
        <v>2</v>
      </c>
      <c r="C947" s="2">
        <v>18048</v>
      </c>
      <c r="D947" s="3">
        <f t="shared" ca="1" si="14"/>
        <v>74</v>
      </c>
      <c r="E947">
        <v>4</v>
      </c>
      <c r="F947">
        <v>4</v>
      </c>
      <c r="G947">
        <v>1</v>
      </c>
      <c r="H947" t="s">
        <v>1</v>
      </c>
      <c r="I947" s="5">
        <v>250.02</v>
      </c>
      <c r="J947" t="s">
        <v>0</v>
      </c>
      <c r="K947" s="2">
        <v>41736</v>
      </c>
      <c r="L947" s="1">
        <v>7.5420503616333008</v>
      </c>
      <c r="M947" t="str">
        <f ca="1">IF(AND(Table1[[#This Row],[Age]]&gt;17,Table1[[#This Row],[Age]]&lt;76),"1","0")</f>
        <v>1</v>
      </c>
      <c r="N947">
        <f>1</f>
        <v>1</v>
      </c>
      <c r="O947">
        <f>IF(Table1[[#This Row],[Labdate]]="",0,IF(Table1[[#This Row],[Labvalue]]="",0,1))</f>
        <v>1</v>
      </c>
      <c r="P947">
        <f>IF(YEAR(Table1[[#This Row],[Labdate]]) = 2015,1,0)</f>
        <v>0</v>
      </c>
      <c r="Q947">
        <f>IF(SUM(Table1[[#This Row],[test completed]],Table1[[#This Row],[Year 2015]])=2,1,0)</f>
        <v>0</v>
      </c>
      <c r="R947">
        <f>IF(Table1[[#This Row],[Labvalue]]&lt;8,1,0)</f>
        <v>1</v>
      </c>
      <c r="S947">
        <f>IF(SUM(Table1[[#This Row],[Tested in 2015]],Table1[[#This Row],[Less than 8.0]])=2,1,0)</f>
        <v>0</v>
      </c>
    </row>
    <row r="948" spans="1:19" x14ac:dyDescent="0.2">
      <c r="A948">
        <v>442</v>
      </c>
      <c r="B948" t="s">
        <v>3</v>
      </c>
      <c r="C948" s="2">
        <v>21930</v>
      </c>
      <c r="D948" s="3">
        <f t="shared" ca="1" si="14"/>
        <v>63</v>
      </c>
      <c r="E948">
        <v>4</v>
      </c>
      <c r="F948">
        <v>4</v>
      </c>
      <c r="G948">
        <v>7</v>
      </c>
      <c r="H948" t="s">
        <v>8</v>
      </c>
      <c r="I948" s="5">
        <v>250.02</v>
      </c>
      <c r="J948" t="s">
        <v>0</v>
      </c>
      <c r="K948" s="2"/>
      <c r="L948" s="1"/>
      <c r="M948" t="str">
        <f ca="1">IF(AND(Table1[[#This Row],[Age]]&gt;17,Table1[[#This Row],[Age]]&lt;76),"1","0")</f>
        <v>1</v>
      </c>
      <c r="N948">
        <f>1</f>
        <v>1</v>
      </c>
      <c r="O948">
        <f>IF(Table1[[#This Row],[Labdate]]="",0,IF(Table1[[#This Row],[Labvalue]]="",0,1))</f>
        <v>0</v>
      </c>
      <c r="P948">
        <f>IF(YEAR(Table1[[#This Row],[Labdate]]) = 2015,1,0)</f>
        <v>0</v>
      </c>
      <c r="Q948">
        <f>IF(SUM(Table1[[#This Row],[test completed]],Table1[[#This Row],[Year 2015]])=2,1,0)</f>
        <v>0</v>
      </c>
      <c r="R948">
        <f>IF(Table1[[#This Row],[Labvalue]]&lt;8,1,0)</f>
        <v>1</v>
      </c>
      <c r="S948">
        <f>IF(SUM(Table1[[#This Row],[Tested in 2015]],Table1[[#This Row],[Less than 8.0]])=2,1,0)</f>
        <v>0</v>
      </c>
    </row>
    <row r="949" spans="1:19" x14ac:dyDescent="0.2">
      <c r="A949">
        <v>468</v>
      </c>
      <c r="B949" t="s">
        <v>3</v>
      </c>
      <c r="C949" s="2">
        <v>24360</v>
      </c>
      <c r="D949" s="3">
        <f t="shared" ca="1" si="14"/>
        <v>56</v>
      </c>
      <c r="E949">
        <v>4</v>
      </c>
      <c r="F949">
        <v>4</v>
      </c>
      <c r="G949">
        <v>1</v>
      </c>
      <c r="H949" t="s">
        <v>1</v>
      </c>
      <c r="I949" s="5">
        <v>250.02</v>
      </c>
      <c r="J949" t="s">
        <v>0</v>
      </c>
      <c r="K949" s="2">
        <v>42113</v>
      </c>
      <c r="L949" s="1">
        <v>9.4525508880615234</v>
      </c>
      <c r="M949" t="str">
        <f ca="1">IF(AND(Table1[[#This Row],[Age]]&gt;17,Table1[[#This Row],[Age]]&lt;76),"1","0")</f>
        <v>1</v>
      </c>
      <c r="N949">
        <f>1</f>
        <v>1</v>
      </c>
      <c r="O949">
        <f>IF(Table1[[#This Row],[Labdate]]="",0,IF(Table1[[#This Row],[Labvalue]]="",0,1))</f>
        <v>1</v>
      </c>
      <c r="P949">
        <f>IF(YEAR(Table1[[#This Row],[Labdate]]) = 2015,1,0)</f>
        <v>1</v>
      </c>
      <c r="Q949">
        <f>IF(SUM(Table1[[#This Row],[test completed]],Table1[[#This Row],[Year 2015]])=2,1,0)</f>
        <v>1</v>
      </c>
      <c r="R949">
        <f>IF(Table1[[#This Row],[Labvalue]]&lt;8,1,0)</f>
        <v>0</v>
      </c>
      <c r="S949">
        <f>IF(SUM(Table1[[#This Row],[Tested in 2015]],Table1[[#This Row],[Less than 8.0]])=2,1,0)</f>
        <v>0</v>
      </c>
    </row>
    <row r="950" spans="1:19" x14ac:dyDescent="0.2">
      <c r="A950">
        <v>471</v>
      </c>
      <c r="B950" t="s">
        <v>2</v>
      </c>
      <c r="C950" s="2">
        <v>35087</v>
      </c>
      <c r="D950" s="3">
        <f t="shared" ca="1" si="14"/>
        <v>27</v>
      </c>
      <c r="E950">
        <v>4</v>
      </c>
      <c r="F950">
        <v>4</v>
      </c>
      <c r="G950">
        <v>1</v>
      </c>
      <c r="H950" t="s">
        <v>1</v>
      </c>
      <c r="I950" s="5">
        <v>250.02</v>
      </c>
      <c r="J950" t="s">
        <v>0</v>
      </c>
      <c r="K950" s="2">
        <v>41765</v>
      </c>
      <c r="L950" s="1">
        <v>8.7013225555419922</v>
      </c>
      <c r="M950" t="str">
        <f ca="1">IF(AND(Table1[[#This Row],[Age]]&gt;17,Table1[[#This Row],[Age]]&lt;76),"1","0")</f>
        <v>1</v>
      </c>
      <c r="N950">
        <f>1</f>
        <v>1</v>
      </c>
      <c r="O950">
        <f>IF(Table1[[#This Row],[Labdate]]="",0,IF(Table1[[#This Row],[Labvalue]]="",0,1))</f>
        <v>1</v>
      </c>
      <c r="P950">
        <f>IF(YEAR(Table1[[#This Row],[Labdate]]) = 2015,1,0)</f>
        <v>0</v>
      </c>
      <c r="Q950">
        <f>IF(SUM(Table1[[#This Row],[test completed]],Table1[[#This Row],[Year 2015]])=2,1,0)</f>
        <v>0</v>
      </c>
      <c r="R950">
        <f>IF(Table1[[#This Row],[Labvalue]]&lt;8,1,0)</f>
        <v>0</v>
      </c>
      <c r="S950">
        <f>IF(SUM(Table1[[#This Row],[Tested in 2015]],Table1[[#This Row],[Less than 8.0]])=2,1,0)</f>
        <v>0</v>
      </c>
    </row>
    <row r="951" spans="1:19" x14ac:dyDescent="0.2">
      <c r="A951">
        <v>473</v>
      </c>
      <c r="B951" t="s">
        <v>3</v>
      </c>
      <c r="C951" s="2">
        <v>21250</v>
      </c>
      <c r="D951" s="3">
        <f t="shared" ca="1" si="14"/>
        <v>65</v>
      </c>
      <c r="E951">
        <v>4</v>
      </c>
      <c r="F951">
        <v>4</v>
      </c>
      <c r="G951">
        <v>1</v>
      </c>
      <c r="H951" t="s">
        <v>1</v>
      </c>
      <c r="I951" s="5">
        <v>250.02</v>
      </c>
      <c r="J951" t="s">
        <v>0</v>
      </c>
      <c r="K951" s="2">
        <v>41939</v>
      </c>
      <c r="L951" s="1">
        <v>9.9866800308227539</v>
      </c>
      <c r="M951" t="str">
        <f ca="1">IF(AND(Table1[[#This Row],[Age]]&gt;17,Table1[[#This Row],[Age]]&lt;76),"1","0")</f>
        <v>1</v>
      </c>
      <c r="N951">
        <f>1</f>
        <v>1</v>
      </c>
      <c r="O951">
        <f>IF(Table1[[#This Row],[Labdate]]="",0,IF(Table1[[#This Row],[Labvalue]]="",0,1))</f>
        <v>1</v>
      </c>
      <c r="P951">
        <f>IF(YEAR(Table1[[#This Row],[Labdate]]) = 2015,1,0)</f>
        <v>0</v>
      </c>
      <c r="Q951">
        <f>IF(SUM(Table1[[#This Row],[test completed]],Table1[[#This Row],[Year 2015]])=2,1,0)</f>
        <v>0</v>
      </c>
      <c r="R951">
        <f>IF(Table1[[#This Row],[Labvalue]]&lt;8,1,0)</f>
        <v>0</v>
      </c>
      <c r="S951">
        <f>IF(SUM(Table1[[#This Row],[Tested in 2015]],Table1[[#This Row],[Less than 8.0]])=2,1,0)</f>
        <v>0</v>
      </c>
    </row>
    <row r="952" spans="1:19" x14ac:dyDescent="0.2">
      <c r="A952">
        <v>475</v>
      </c>
      <c r="B952" t="s">
        <v>2</v>
      </c>
      <c r="C952" s="2">
        <v>24340</v>
      </c>
      <c r="D952" s="3">
        <f t="shared" ca="1" si="14"/>
        <v>56</v>
      </c>
      <c r="E952">
        <v>4</v>
      </c>
      <c r="F952">
        <v>4</v>
      </c>
      <c r="G952">
        <v>1</v>
      </c>
      <c r="H952" t="s">
        <v>1</v>
      </c>
      <c r="I952" s="5">
        <v>250.02</v>
      </c>
      <c r="J952" t="s">
        <v>0</v>
      </c>
      <c r="K952" s="2">
        <v>42280</v>
      </c>
      <c r="L952" s="1">
        <v>6.4130825996398926</v>
      </c>
      <c r="M952" t="str">
        <f ca="1">IF(AND(Table1[[#This Row],[Age]]&gt;17,Table1[[#This Row],[Age]]&lt;76),"1","0")</f>
        <v>1</v>
      </c>
      <c r="N952">
        <f>1</f>
        <v>1</v>
      </c>
      <c r="O952">
        <f>IF(Table1[[#This Row],[Labdate]]="",0,IF(Table1[[#This Row],[Labvalue]]="",0,1))</f>
        <v>1</v>
      </c>
      <c r="P952">
        <f>IF(YEAR(Table1[[#This Row],[Labdate]]) = 2015,1,0)</f>
        <v>1</v>
      </c>
      <c r="Q952">
        <f>IF(SUM(Table1[[#This Row],[test completed]],Table1[[#This Row],[Year 2015]])=2,1,0)</f>
        <v>1</v>
      </c>
      <c r="R952">
        <f>IF(Table1[[#This Row],[Labvalue]]&lt;8,1,0)</f>
        <v>1</v>
      </c>
      <c r="S952">
        <f>IF(SUM(Table1[[#This Row],[Tested in 2015]],Table1[[#This Row],[Less than 8.0]])=2,1,0)</f>
        <v>1</v>
      </c>
    </row>
    <row r="953" spans="1:19" x14ac:dyDescent="0.2">
      <c r="A953">
        <v>481</v>
      </c>
      <c r="B953" t="s">
        <v>3</v>
      </c>
      <c r="C953" s="2">
        <v>32055</v>
      </c>
      <c r="D953" s="3">
        <f t="shared" ca="1" si="14"/>
        <v>35</v>
      </c>
      <c r="E953">
        <v>4</v>
      </c>
      <c r="F953">
        <v>4</v>
      </c>
      <c r="G953">
        <v>1</v>
      </c>
      <c r="H953" t="s">
        <v>1</v>
      </c>
      <c r="I953" s="5">
        <v>250.4</v>
      </c>
      <c r="J953" t="s">
        <v>0</v>
      </c>
      <c r="K953" s="2">
        <v>42327</v>
      </c>
      <c r="L953" s="1">
        <v>7.4876003265380859</v>
      </c>
      <c r="M953" t="str">
        <f ca="1">IF(AND(Table1[[#This Row],[Age]]&gt;17,Table1[[#This Row],[Age]]&lt;76),"1","0")</f>
        <v>1</v>
      </c>
      <c r="N953">
        <f>1</f>
        <v>1</v>
      </c>
      <c r="O953">
        <f>IF(Table1[[#This Row],[Labdate]]="",0,IF(Table1[[#This Row],[Labvalue]]="",0,1))</f>
        <v>1</v>
      </c>
      <c r="P953">
        <f>IF(YEAR(Table1[[#This Row],[Labdate]]) = 2015,1,0)</f>
        <v>1</v>
      </c>
      <c r="Q953">
        <f>IF(SUM(Table1[[#This Row],[test completed]],Table1[[#This Row],[Year 2015]])=2,1,0)</f>
        <v>1</v>
      </c>
      <c r="R953">
        <f>IF(Table1[[#This Row],[Labvalue]]&lt;8,1,0)</f>
        <v>1</v>
      </c>
      <c r="S953">
        <f>IF(SUM(Table1[[#This Row],[Tested in 2015]],Table1[[#This Row],[Less than 8.0]])=2,1,0)</f>
        <v>1</v>
      </c>
    </row>
    <row r="954" spans="1:19" x14ac:dyDescent="0.2">
      <c r="A954">
        <v>490</v>
      </c>
      <c r="B954" t="s">
        <v>3</v>
      </c>
      <c r="C954" s="2">
        <v>35497</v>
      </c>
      <c r="D954" s="3">
        <f t="shared" ca="1" si="14"/>
        <v>26</v>
      </c>
      <c r="E954">
        <v>4</v>
      </c>
      <c r="F954">
        <v>4</v>
      </c>
      <c r="G954">
        <v>1</v>
      </c>
      <c r="H954" t="s">
        <v>1</v>
      </c>
      <c r="I954" s="5">
        <v>250.02</v>
      </c>
      <c r="J954" t="s">
        <v>0</v>
      </c>
      <c r="K954" s="2">
        <v>42147</v>
      </c>
      <c r="L954" s="1">
        <v>8.3027820587158203</v>
      </c>
      <c r="M954" t="str">
        <f ca="1">IF(AND(Table1[[#This Row],[Age]]&gt;17,Table1[[#This Row],[Age]]&lt;76),"1","0")</f>
        <v>1</v>
      </c>
      <c r="N954">
        <f>1</f>
        <v>1</v>
      </c>
      <c r="O954">
        <f>IF(Table1[[#This Row],[Labdate]]="",0,IF(Table1[[#This Row],[Labvalue]]="",0,1))</f>
        <v>1</v>
      </c>
      <c r="P954">
        <f>IF(YEAR(Table1[[#This Row],[Labdate]]) = 2015,1,0)</f>
        <v>1</v>
      </c>
      <c r="Q954">
        <f>IF(SUM(Table1[[#This Row],[test completed]],Table1[[#This Row],[Year 2015]])=2,1,0)</f>
        <v>1</v>
      </c>
      <c r="R954">
        <f>IF(Table1[[#This Row],[Labvalue]]&lt;8,1,0)</f>
        <v>0</v>
      </c>
      <c r="S954">
        <f>IF(SUM(Table1[[#This Row],[Tested in 2015]],Table1[[#This Row],[Less than 8.0]])=2,1,0)</f>
        <v>0</v>
      </c>
    </row>
    <row r="955" spans="1:19" x14ac:dyDescent="0.2">
      <c r="A955">
        <v>497</v>
      </c>
      <c r="B955" t="s">
        <v>3</v>
      </c>
      <c r="C955" s="2">
        <v>17464</v>
      </c>
      <c r="D955" s="3">
        <f t="shared" ca="1" si="14"/>
        <v>75</v>
      </c>
      <c r="E955">
        <v>4</v>
      </c>
      <c r="F955">
        <v>4</v>
      </c>
      <c r="G955">
        <v>7</v>
      </c>
      <c r="H955" t="s">
        <v>8</v>
      </c>
      <c r="I955" s="5">
        <v>250.02</v>
      </c>
      <c r="J955" t="s">
        <v>0</v>
      </c>
      <c r="K955" s="2"/>
      <c r="L955" s="1"/>
      <c r="M955" t="str">
        <f ca="1">IF(AND(Table1[[#This Row],[Age]]&gt;17,Table1[[#This Row],[Age]]&lt;76),"1","0")</f>
        <v>1</v>
      </c>
      <c r="N955">
        <f>1</f>
        <v>1</v>
      </c>
      <c r="O955">
        <f>IF(Table1[[#This Row],[Labdate]]="",0,IF(Table1[[#This Row],[Labvalue]]="",0,1))</f>
        <v>0</v>
      </c>
      <c r="P955">
        <f>IF(YEAR(Table1[[#This Row],[Labdate]]) = 2015,1,0)</f>
        <v>0</v>
      </c>
      <c r="Q955">
        <f>IF(SUM(Table1[[#This Row],[test completed]],Table1[[#This Row],[Year 2015]])=2,1,0)</f>
        <v>0</v>
      </c>
      <c r="R955">
        <f>IF(Table1[[#This Row],[Labvalue]]&lt;8,1,0)</f>
        <v>1</v>
      </c>
      <c r="S955">
        <f>IF(SUM(Table1[[#This Row],[Tested in 2015]],Table1[[#This Row],[Less than 8.0]])=2,1,0)</f>
        <v>0</v>
      </c>
    </row>
    <row r="956" spans="1:19" x14ac:dyDescent="0.2">
      <c r="A956">
        <v>511</v>
      </c>
      <c r="B956" t="s">
        <v>2</v>
      </c>
      <c r="C956" s="2">
        <v>23718</v>
      </c>
      <c r="D956" s="3">
        <f t="shared" ca="1" si="14"/>
        <v>58</v>
      </c>
      <c r="E956">
        <v>4</v>
      </c>
      <c r="F956">
        <v>4</v>
      </c>
      <c r="G956">
        <v>1</v>
      </c>
      <c r="H956" t="s">
        <v>1</v>
      </c>
      <c r="I956" s="5">
        <v>250.02</v>
      </c>
      <c r="J956" t="s">
        <v>0</v>
      </c>
      <c r="K956" s="2">
        <v>42266</v>
      </c>
      <c r="L956" s="1">
        <v>8.4577732086181641</v>
      </c>
      <c r="M956" t="str">
        <f ca="1">IF(AND(Table1[[#This Row],[Age]]&gt;17,Table1[[#This Row],[Age]]&lt;76),"1","0")</f>
        <v>1</v>
      </c>
      <c r="N956">
        <f>1</f>
        <v>1</v>
      </c>
      <c r="O956">
        <f>IF(Table1[[#This Row],[Labdate]]="",0,IF(Table1[[#This Row],[Labvalue]]="",0,1))</f>
        <v>1</v>
      </c>
      <c r="P956">
        <f>IF(YEAR(Table1[[#This Row],[Labdate]]) = 2015,1,0)</f>
        <v>1</v>
      </c>
      <c r="Q956">
        <f>IF(SUM(Table1[[#This Row],[test completed]],Table1[[#This Row],[Year 2015]])=2,1,0)</f>
        <v>1</v>
      </c>
      <c r="R956">
        <f>IF(Table1[[#This Row],[Labvalue]]&lt;8,1,0)</f>
        <v>0</v>
      </c>
      <c r="S956">
        <f>IF(SUM(Table1[[#This Row],[Tested in 2015]],Table1[[#This Row],[Less than 8.0]])=2,1,0)</f>
        <v>0</v>
      </c>
    </row>
    <row r="957" spans="1:19" x14ac:dyDescent="0.2">
      <c r="A957">
        <v>515</v>
      </c>
      <c r="B957" t="s">
        <v>3</v>
      </c>
      <c r="C957" s="2">
        <v>14443</v>
      </c>
      <c r="D957" s="3">
        <f t="shared" ca="1" si="14"/>
        <v>83</v>
      </c>
      <c r="E957">
        <v>4</v>
      </c>
      <c r="F957">
        <v>4</v>
      </c>
      <c r="G957">
        <v>1</v>
      </c>
      <c r="H957" t="s">
        <v>1</v>
      </c>
      <c r="I957" s="5">
        <v>250.02</v>
      </c>
      <c r="J957" t="s">
        <v>0</v>
      </c>
      <c r="K957" s="2">
        <v>41844</v>
      </c>
      <c r="L957" s="1">
        <v>8.077509880065918</v>
      </c>
      <c r="M957" t="str">
        <f ca="1">IF(AND(Table1[[#This Row],[Age]]&gt;17,Table1[[#This Row],[Age]]&lt;76),"1","0")</f>
        <v>0</v>
      </c>
      <c r="N957">
        <f>1</f>
        <v>1</v>
      </c>
      <c r="O957">
        <f>IF(Table1[[#This Row],[Labdate]]="",0,IF(Table1[[#This Row],[Labvalue]]="",0,1))</f>
        <v>1</v>
      </c>
      <c r="P957">
        <f>IF(YEAR(Table1[[#This Row],[Labdate]]) = 2015,1,0)</f>
        <v>0</v>
      </c>
      <c r="Q957">
        <f>IF(SUM(Table1[[#This Row],[test completed]],Table1[[#This Row],[Year 2015]])=2,1,0)</f>
        <v>0</v>
      </c>
      <c r="R957">
        <f>IF(Table1[[#This Row],[Labvalue]]&lt;8,1,0)</f>
        <v>0</v>
      </c>
      <c r="S957">
        <f>IF(SUM(Table1[[#This Row],[Tested in 2015]],Table1[[#This Row],[Less than 8.0]])=2,1,0)</f>
        <v>0</v>
      </c>
    </row>
    <row r="958" spans="1:19" x14ac:dyDescent="0.2">
      <c r="A958">
        <v>527</v>
      </c>
      <c r="B958" t="s">
        <v>3</v>
      </c>
      <c r="C958" s="2">
        <v>27627</v>
      </c>
      <c r="D958" s="3">
        <f t="shared" ca="1" si="14"/>
        <v>47</v>
      </c>
      <c r="E958">
        <v>4</v>
      </c>
      <c r="F958">
        <v>4</v>
      </c>
      <c r="G958">
        <v>1</v>
      </c>
      <c r="H958" t="s">
        <v>1</v>
      </c>
      <c r="I958" s="5">
        <v>250.02</v>
      </c>
      <c r="J958" t="s">
        <v>0</v>
      </c>
      <c r="K958" s="2">
        <v>42085</v>
      </c>
      <c r="L958" s="1">
        <v>7.7869443893432617</v>
      </c>
      <c r="M958" t="str">
        <f ca="1">IF(AND(Table1[[#This Row],[Age]]&gt;17,Table1[[#This Row],[Age]]&lt;76),"1","0")</f>
        <v>1</v>
      </c>
      <c r="N958">
        <f>1</f>
        <v>1</v>
      </c>
      <c r="O958">
        <f>IF(Table1[[#This Row],[Labdate]]="",0,IF(Table1[[#This Row],[Labvalue]]="",0,1))</f>
        <v>1</v>
      </c>
      <c r="P958">
        <f>IF(YEAR(Table1[[#This Row],[Labdate]]) = 2015,1,0)</f>
        <v>1</v>
      </c>
      <c r="Q958">
        <f>IF(SUM(Table1[[#This Row],[test completed]],Table1[[#This Row],[Year 2015]])=2,1,0)</f>
        <v>1</v>
      </c>
      <c r="R958">
        <f>IF(Table1[[#This Row],[Labvalue]]&lt;8,1,0)</f>
        <v>1</v>
      </c>
      <c r="S958">
        <f>IF(SUM(Table1[[#This Row],[Tested in 2015]],Table1[[#This Row],[Less than 8.0]])=2,1,0)</f>
        <v>1</v>
      </c>
    </row>
    <row r="959" spans="1:19" x14ac:dyDescent="0.2">
      <c r="A959">
        <v>562</v>
      </c>
      <c r="B959" t="s">
        <v>3</v>
      </c>
      <c r="C959" s="2">
        <v>20983</v>
      </c>
      <c r="D959" s="3">
        <f t="shared" ca="1" si="14"/>
        <v>66</v>
      </c>
      <c r="E959">
        <v>4</v>
      </c>
      <c r="F959">
        <v>4</v>
      </c>
      <c r="G959">
        <v>1</v>
      </c>
      <c r="H959" t="s">
        <v>1</v>
      </c>
      <c r="I959" s="5">
        <v>250.02</v>
      </c>
      <c r="J959" t="s">
        <v>0</v>
      </c>
      <c r="K959" s="2">
        <v>42334</v>
      </c>
      <c r="L959" s="1">
        <v>8.6520318984985352</v>
      </c>
      <c r="M959" t="str">
        <f ca="1">IF(AND(Table1[[#This Row],[Age]]&gt;17,Table1[[#This Row],[Age]]&lt;76),"1","0")</f>
        <v>1</v>
      </c>
      <c r="N959">
        <f>1</f>
        <v>1</v>
      </c>
      <c r="O959">
        <f>IF(Table1[[#This Row],[Labdate]]="",0,IF(Table1[[#This Row],[Labvalue]]="",0,1))</f>
        <v>1</v>
      </c>
      <c r="P959">
        <f>IF(YEAR(Table1[[#This Row],[Labdate]]) = 2015,1,0)</f>
        <v>1</v>
      </c>
      <c r="Q959">
        <f>IF(SUM(Table1[[#This Row],[test completed]],Table1[[#This Row],[Year 2015]])=2,1,0)</f>
        <v>1</v>
      </c>
      <c r="R959">
        <f>IF(Table1[[#This Row],[Labvalue]]&lt;8,1,0)</f>
        <v>0</v>
      </c>
      <c r="S959">
        <f>IF(SUM(Table1[[#This Row],[Tested in 2015]],Table1[[#This Row],[Less than 8.0]])=2,1,0)</f>
        <v>0</v>
      </c>
    </row>
    <row r="960" spans="1:19" x14ac:dyDescent="0.2">
      <c r="A960">
        <v>596</v>
      </c>
      <c r="B960" t="s">
        <v>3</v>
      </c>
      <c r="C960" s="2">
        <v>14640</v>
      </c>
      <c r="D960" s="3">
        <f t="shared" ca="1" si="14"/>
        <v>83</v>
      </c>
      <c r="E960">
        <v>4</v>
      </c>
      <c r="F960">
        <v>4</v>
      </c>
      <c r="G960">
        <v>1</v>
      </c>
      <c r="H960" t="s">
        <v>1</v>
      </c>
      <c r="I960" s="5">
        <v>250.02</v>
      </c>
      <c r="J960" t="s">
        <v>0</v>
      </c>
      <c r="K960" s="2">
        <v>42018</v>
      </c>
      <c r="L960" s="1">
        <v>8.6112346649169922</v>
      </c>
      <c r="M960" t="str">
        <f ca="1">IF(AND(Table1[[#This Row],[Age]]&gt;17,Table1[[#This Row],[Age]]&lt;76),"1","0")</f>
        <v>0</v>
      </c>
      <c r="N960">
        <f>1</f>
        <v>1</v>
      </c>
      <c r="O960">
        <f>IF(Table1[[#This Row],[Labdate]]="",0,IF(Table1[[#This Row],[Labvalue]]="",0,1))</f>
        <v>1</v>
      </c>
      <c r="P960">
        <f>IF(YEAR(Table1[[#This Row],[Labdate]]) = 2015,1,0)</f>
        <v>1</v>
      </c>
      <c r="Q960">
        <f>IF(SUM(Table1[[#This Row],[test completed]],Table1[[#This Row],[Year 2015]])=2,1,0)</f>
        <v>1</v>
      </c>
      <c r="R960">
        <f>IF(Table1[[#This Row],[Labvalue]]&lt;8,1,0)</f>
        <v>0</v>
      </c>
      <c r="S960">
        <f>IF(SUM(Table1[[#This Row],[Tested in 2015]],Table1[[#This Row],[Less than 8.0]])=2,1,0)</f>
        <v>0</v>
      </c>
    </row>
    <row r="961" spans="1:19" x14ac:dyDescent="0.2">
      <c r="A961">
        <v>600</v>
      </c>
      <c r="B961" t="s">
        <v>3</v>
      </c>
      <c r="C961" s="2">
        <v>16314</v>
      </c>
      <c r="D961" s="3">
        <f t="shared" ca="1" si="14"/>
        <v>78</v>
      </c>
      <c r="E961">
        <v>4</v>
      </c>
      <c r="F961">
        <v>4</v>
      </c>
      <c r="G961">
        <v>1</v>
      </c>
      <c r="H961" t="s">
        <v>1</v>
      </c>
      <c r="I961" s="5">
        <v>250.02</v>
      </c>
      <c r="J961" t="s">
        <v>0</v>
      </c>
      <c r="K961" s="2">
        <v>42251</v>
      </c>
      <c r="L961" s="1">
        <v>9.3271341323852539</v>
      </c>
      <c r="M961" t="str">
        <f ca="1">IF(AND(Table1[[#This Row],[Age]]&gt;17,Table1[[#This Row],[Age]]&lt;76),"1","0")</f>
        <v>0</v>
      </c>
      <c r="N961">
        <f>1</f>
        <v>1</v>
      </c>
      <c r="O961">
        <f>IF(Table1[[#This Row],[Labdate]]="",0,IF(Table1[[#This Row],[Labvalue]]="",0,1))</f>
        <v>1</v>
      </c>
      <c r="P961">
        <f>IF(YEAR(Table1[[#This Row],[Labdate]]) = 2015,1,0)</f>
        <v>1</v>
      </c>
      <c r="Q961">
        <f>IF(SUM(Table1[[#This Row],[test completed]],Table1[[#This Row],[Year 2015]])=2,1,0)</f>
        <v>1</v>
      </c>
      <c r="R961">
        <f>IF(Table1[[#This Row],[Labvalue]]&lt;8,1,0)</f>
        <v>0</v>
      </c>
      <c r="S961">
        <f>IF(SUM(Table1[[#This Row],[Tested in 2015]],Table1[[#This Row],[Less than 8.0]])=2,1,0)</f>
        <v>0</v>
      </c>
    </row>
    <row r="962" spans="1:19" x14ac:dyDescent="0.2">
      <c r="A962">
        <v>617</v>
      </c>
      <c r="B962" t="s">
        <v>2</v>
      </c>
      <c r="C962" s="2">
        <v>26651</v>
      </c>
      <c r="D962" s="3">
        <f t="shared" ref="D962:D1025" ca="1" si="15">INT((TODAY()-C962)/365)</f>
        <v>50</v>
      </c>
      <c r="E962">
        <v>4</v>
      </c>
      <c r="F962">
        <v>4</v>
      </c>
      <c r="G962">
        <v>1</v>
      </c>
      <c r="H962" t="s">
        <v>1</v>
      </c>
      <c r="I962" s="5">
        <v>250.02</v>
      </c>
      <c r="J962" t="s">
        <v>0</v>
      </c>
      <c r="K962" s="2">
        <v>41921</v>
      </c>
      <c r="L962" s="1">
        <v>8.8704967498779297</v>
      </c>
      <c r="M962" t="str">
        <f ca="1">IF(AND(Table1[[#This Row],[Age]]&gt;17,Table1[[#This Row],[Age]]&lt;76),"1","0")</f>
        <v>1</v>
      </c>
      <c r="N962">
        <f>1</f>
        <v>1</v>
      </c>
      <c r="O962">
        <f>IF(Table1[[#This Row],[Labdate]]="",0,IF(Table1[[#This Row],[Labvalue]]="",0,1))</f>
        <v>1</v>
      </c>
      <c r="P962">
        <f>IF(YEAR(Table1[[#This Row],[Labdate]]) = 2015,1,0)</f>
        <v>0</v>
      </c>
      <c r="Q962">
        <f>IF(SUM(Table1[[#This Row],[test completed]],Table1[[#This Row],[Year 2015]])=2,1,0)</f>
        <v>0</v>
      </c>
      <c r="R962">
        <f>IF(Table1[[#This Row],[Labvalue]]&lt;8,1,0)</f>
        <v>0</v>
      </c>
      <c r="S962">
        <f>IF(SUM(Table1[[#This Row],[Tested in 2015]],Table1[[#This Row],[Less than 8.0]])=2,1,0)</f>
        <v>0</v>
      </c>
    </row>
    <row r="963" spans="1:19" x14ac:dyDescent="0.2">
      <c r="A963">
        <v>638</v>
      </c>
      <c r="B963" t="s">
        <v>2</v>
      </c>
      <c r="C963" s="2">
        <v>20671</v>
      </c>
      <c r="D963" s="3">
        <f t="shared" ca="1" si="15"/>
        <v>66</v>
      </c>
      <c r="E963">
        <v>4</v>
      </c>
      <c r="F963">
        <v>4</v>
      </c>
      <c r="G963">
        <v>1</v>
      </c>
      <c r="H963" t="s">
        <v>1</v>
      </c>
      <c r="I963" s="5">
        <v>250.02</v>
      </c>
      <c r="J963" t="s">
        <v>0</v>
      </c>
      <c r="K963" s="2">
        <v>41722</v>
      </c>
      <c r="L963" s="1">
        <v>6.2221760749816895</v>
      </c>
      <c r="M963" t="str">
        <f ca="1">IF(AND(Table1[[#This Row],[Age]]&gt;17,Table1[[#This Row],[Age]]&lt;76),"1","0")</f>
        <v>1</v>
      </c>
      <c r="N963">
        <f>1</f>
        <v>1</v>
      </c>
      <c r="O963">
        <f>IF(Table1[[#This Row],[Labdate]]="",0,IF(Table1[[#This Row],[Labvalue]]="",0,1))</f>
        <v>1</v>
      </c>
      <c r="P963">
        <f>IF(YEAR(Table1[[#This Row],[Labdate]]) = 2015,1,0)</f>
        <v>0</v>
      </c>
      <c r="Q963">
        <f>IF(SUM(Table1[[#This Row],[test completed]],Table1[[#This Row],[Year 2015]])=2,1,0)</f>
        <v>0</v>
      </c>
      <c r="R963">
        <f>IF(Table1[[#This Row],[Labvalue]]&lt;8,1,0)</f>
        <v>1</v>
      </c>
      <c r="S963">
        <f>IF(SUM(Table1[[#This Row],[Tested in 2015]],Table1[[#This Row],[Less than 8.0]])=2,1,0)</f>
        <v>0</v>
      </c>
    </row>
    <row r="964" spans="1:19" x14ac:dyDescent="0.2">
      <c r="A964">
        <v>640</v>
      </c>
      <c r="B964" t="s">
        <v>3</v>
      </c>
      <c r="C964" s="2">
        <v>31022</v>
      </c>
      <c r="D964" s="3">
        <f t="shared" ca="1" si="15"/>
        <v>38</v>
      </c>
      <c r="E964">
        <v>4</v>
      </c>
      <c r="F964">
        <v>4</v>
      </c>
      <c r="G964">
        <v>1</v>
      </c>
      <c r="H964" t="s">
        <v>1</v>
      </c>
      <c r="I964" s="5">
        <v>250.02</v>
      </c>
      <c r="J964" t="s">
        <v>0</v>
      </c>
      <c r="K964" s="2">
        <v>42142</v>
      </c>
      <c r="L964" s="1">
        <v>9.320734977722168</v>
      </c>
      <c r="M964" t="str">
        <f ca="1">IF(AND(Table1[[#This Row],[Age]]&gt;17,Table1[[#This Row],[Age]]&lt;76),"1","0")</f>
        <v>1</v>
      </c>
      <c r="N964">
        <f>1</f>
        <v>1</v>
      </c>
      <c r="O964">
        <f>IF(Table1[[#This Row],[Labdate]]="",0,IF(Table1[[#This Row],[Labvalue]]="",0,1))</f>
        <v>1</v>
      </c>
      <c r="P964">
        <f>IF(YEAR(Table1[[#This Row],[Labdate]]) = 2015,1,0)</f>
        <v>1</v>
      </c>
      <c r="Q964">
        <f>IF(SUM(Table1[[#This Row],[test completed]],Table1[[#This Row],[Year 2015]])=2,1,0)</f>
        <v>1</v>
      </c>
      <c r="R964">
        <f>IF(Table1[[#This Row],[Labvalue]]&lt;8,1,0)</f>
        <v>0</v>
      </c>
      <c r="S964">
        <f>IF(SUM(Table1[[#This Row],[Tested in 2015]],Table1[[#This Row],[Less than 8.0]])=2,1,0)</f>
        <v>0</v>
      </c>
    </row>
    <row r="965" spans="1:19" x14ac:dyDescent="0.2">
      <c r="A965">
        <v>644</v>
      </c>
      <c r="B965" t="s">
        <v>3</v>
      </c>
      <c r="C965" s="2">
        <v>32241</v>
      </c>
      <c r="D965" s="3">
        <f t="shared" ca="1" si="15"/>
        <v>35</v>
      </c>
      <c r="E965">
        <v>4</v>
      </c>
      <c r="F965">
        <v>4</v>
      </c>
      <c r="G965">
        <v>1</v>
      </c>
      <c r="H965" t="s">
        <v>1</v>
      </c>
      <c r="I965" s="5">
        <v>250.4</v>
      </c>
      <c r="J965" t="s">
        <v>0</v>
      </c>
      <c r="K965" s="2">
        <v>42138</v>
      </c>
      <c r="L965" s="1">
        <v>6.8101544380187988</v>
      </c>
      <c r="M965" t="str">
        <f ca="1">IF(AND(Table1[[#This Row],[Age]]&gt;17,Table1[[#This Row],[Age]]&lt;76),"1","0")</f>
        <v>1</v>
      </c>
      <c r="N965">
        <f>1</f>
        <v>1</v>
      </c>
      <c r="O965">
        <f>IF(Table1[[#This Row],[Labdate]]="",0,IF(Table1[[#This Row],[Labvalue]]="",0,1))</f>
        <v>1</v>
      </c>
      <c r="P965">
        <f>IF(YEAR(Table1[[#This Row],[Labdate]]) = 2015,1,0)</f>
        <v>1</v>
      </c>
      <c r="Q965">
        <f>IF(SUM(Table1[[#This Row],[test completed]],Table1[[#This Row],[Year 2015]])=2,1,0)</f>
        <v>1</v>
      </c>
      <c r="R965">
        <f>IF(Table1[[#This Row],[Labvalue]]&lt;8,1,0)</f>
        <v>1</v>
      </c>
      <c r="S965">
        <f>IF(SUM(Table1[[#This Row],[Tested in 2015]],Table1[[#This Row],[Less than 8.0]])=2,1,0)</f>
        <v>1</v>
      </c>
    </row>
    <row r="966" spans="1:19" x14ac:dyDescent="0.2">
      <c r="A966">
        <v>658</v>
      </c>
      <c r="B966" t="s">
        <v>2</v>
      </c>
      <c r="C966" s="2">
        <v>20427</v>
      </c>
      <c r="D966" s="3">
        <f t="shared" ca="1" si="15"/>
        <v>67</v>
      </c>
      <c r="E966">
        <v>4</v>
      </c>
      <c r="F966">
        <v>4</v>
      </c>
      <c r="G966">
        <v>1</v>
      </c>
      <c r="H966" t="s">
        <v>1</v>
      </c>
      <c r="I966" s="5">
        <v>250.02</v>
      </c>
      <c r="J966" t="s">
        <v>0</v>
      </c>
      <c r="K966" s="2">
        <v>42069</v>
      </c>
      <c r="L966" s="1">
        <v>7.5519700050354004</v>
      </c>
      <c r="M966" t="str">
        <f ca="1">IF(AND(Table1[[#This Row],[Age]]&gt;17,Table1[[#This Row],[Age]]&lt;76),"1","0")</f>
        <v>1</v>
      </c>
      <c r="N966">
        <f>1</f>
        <v>1</v>
      </c>
      <c r="O966">
        <f>IF(Table1[[#This Row],[Labdate]]="",0,IF(Table1[[#This Row],[Labvalue]]="",0,1))</f>
        <v>1</v>
      </c>
      <c r="P966">
        <f>IF(YEAR(Table1[[#This Row],[Labdate]]) = 2015,1,0)</f>
        <v>1</v>
      </c>
      <c r="Q966">
        <f>IF(SUM(Table1[[#This Row],[test completed]],Table1[[#This Row],[Year 2015]])=2,1,0)</f>
        <v>1</v>
      </c>
      <c r="R966">
        <f>IF(Table1[[#This Row],[Labvalue]]&lt;8,1,0)</f>
        <v>1</v>
      </c>
      <c r="S966">
        <f>IF(SUM(Table1[[#This Row],[Tested in 2015]],Table1[[#This Row],[Less than 8.0]])=2,1,0)</f>
        <v>1</v>
      </c>
    </row>
    <row r="967" spans="1:19" x14ac:dyDescent="0.2">
      <c r="A967">
        <v>659</v>
      </c>
      <c r="B967" t="s">
        <v>2</v>
      </c>
      <c r="C967" s="2">
        <v>32667</v>
      </c>
      <c r="D967" s="3">
        <f t="shared" ca="1" si="15"/>
        <v>34</v>
      </c>
      <c r="E967">
        <v>4</v>
      </c>
      <c r="F967">
        <v>4</v>
      </c>
      <c r="G967">
        <v>1</v>
      </c>
      <c r="H967" t="s">
        <v>1</v>
      </c>
      <c r="I967" s="5">
        <v>250.02</v>
      </c>
      <c r="J967" t="s">
        <v>0</v>
      </c>
      <c r="K967" s="2">
        <v>42006</v>
      </c>
      <c r="L967" s="1">
        <v>7.892054557800293</v>
      </c>
      <c r="M967" t="str">
        <f ca="1">IF(AND(Table1[[#This Row],[Age]]&gt;17,Table1[[#This Row],[Age]]&lt;76),"1","0")</f>
        <v>1</v>
      </c>
      <c r="N967">
        <f>1</f>
        <v>1</v>
      </c>
      <c r="O967">
        <f>IF(Table1[[#This Row],[Labdate]]="",0,IF(Table1[[#This Row],[Labvalue]]="",0,1))</f>
        <v>1</v>
      </c>
      <c r="P967">
        <f>IF(YEAR(Table1[[#This Row],[Labdate]]) = 2015,1,0)</f>
        <v>1</v>
      </c>
      <c r="Q967">
        <f>IF(SUM(Table1[[#This Row],[test completed]],Table1[[#This Row],[Year 2015]])=2,1,0)</f>
        <v>1</v>
      </c>
      <c r="R967">
        <f>IF(Table1[[#This Row],[Labvalue]]&lt;8,1,0)</f>
        <v>1</v>
      </c>
      <c r="S967">
        <f>IF(SUM(Table1[[#This Row],[Tested in 2015]],Table1[[#This Row],[Less than 8.0]])=2,1,0)</f>
        <v>1</v>
      </c>
    </row>
    <row r="968" spans="1:19" x14ac:dyDescent="0.2">
      <c r="A968">
        <v>666</v>
      </c>
      <c r="B968" t="s">
        <v>3</v>
      </c>
      <c r="C968" s="2">
        <v>35005</v>
      </c>
      <c r="D968" s="3">
        <f t="shared" ca="1" si="15"/>
        <v>27</v>
      </c>
      <c r="E968">
        <v>4</v>
      </c>
      <c r="F968">
        <v>4</v>
      </c>
      <c r="G968">
        <v>1</v>
      </c>
      <c r="H968" t="s">
        <v>1</v>
      </c>
      <c r="I968" s="5">
        <v>250.02</v>
      </c>
      <c r="J968" t="s">
        <v>0</v>
      </c>
      <c r="K968" s="2">
        <v>42114</v>
      </c>
      <c r="L968" s="1">
        <v>7.894676685333252</v>
      </c>
      <c r="M968" t="str">
        <f ca="1">IF(AND(Table1[[#This Row],[Age]]&gt;17,Table1[[#This Row],[Age]]&lt;76),"1","0")</f>
        <v>1</v>
      </c>
      <c r="N968">
        <f>1</f>
        <v>1</v>
      </c>
      <c r="O968">
        <f>IF(Table1[[#This Row],[Labdate]]="",0,IF(Table1[[#This Row],[Labvalue]]="",0,1))</f>
        <v>1</v>
      </c>
      <c r="P968">
        <f>IF(YEAR(Table1[[#This Row],[Labdate]]) = 2015,1,0)</f>
        <v>1</v>
      </c>
      <c r="Q968">
        <f>IF(SUM(Table1[[#This Row],[test completed]],Table1[[#This Row],[Year 2015]])=2,1,0)</f>
        <v>1</v>
      </c>
      <c r="R968">
        <f>IF(Table1[[#This Row],[Labvalue]]&lt;8,1,0)</f>
        <v>1</v>
      </c>
      <c r="S968">
        <f>IF(SUM(Table1[[#This Row],[Tested in 2015]],Table1[[#This Row],[Less than 8.0]])=2,1,0)</f>
        <v>1</v>
      </c>
    </row>
    <row r="969" spans="1:19" x14ac:dyDescent="0.2">
      <c r="A969">
        <v>674</v>
      </c>
      <c r="B969" t="s">
        <v>3</v>
      </c>
      <c r="C969" s="2">
        <v>31841</v>
      </c>
      <c r="D969" s="3">
        <f t="shared" ca="1" si="15"/>
        <v>36</v>
      </c>
      <c r="E969">
        <v>4</v>
      </c>
      <c r="F969">
        <v>4</v>
      </c>
      <c r="G969">
        <v>1</v>
      </c>
      <c r="H969" t="s">
        <v>1</v>
      </c>
      <c r="I969" s="5">
        <v>250.4</v>
      </c>
      <c r="J969" t="s">
        <v>0</v>
      </c>
      <c r="K969" s="2">
        <v>42227</v>
      </c>
      <c r="L969" s="1">
        <v>7.287806510925293</v>
      </c>
      <c r="M969" t="str">
        <f ca="1">IF(AND(Table1[[#This Row],[Age]]&gt;17,Table1[[#This Row],[Age]]&lt;76),"1","0")</f>
        <v>1</v>
      </c>
      <c r="N969">
        <f>1</f>
        <v>1</v>
      </c>
      <c r="O969">
        <f>IF(Table1[[#This Row],[Labdate]]="",0,IF(Table1[[#This Row],[Labvalue]]="",0,1))</f>
        <v>1</v>
      </c>
      <c r="P969">
        <f>IF(YEAR(Table1[[#This Row],[Labdate]]) = 2015,1,0)</f>
        <v>1</v>
      </c>
      <c r="Q969">
        <f>IF(SUM(Table1[[#This Row],[test completed]],Table1[[#This Row],[Year 2015]])=2,1,0)</f>
        <v>1</v>
      </c>
      <c r="R969">
        <f>IF(Table1[[#This Row],[Labvalue]]&lt;8,1,0)</f>
        <v>1</v>
      </c>
      <c r="S969">
        <f>IF(SUM(Table1[[#This Row],[Tested in 2015]],Table1[[#This Row],[Less than 8.0]])=2,1,0)</f>
        <v>1</v>
      </c>
    </row>
    <row r="970" spans="1:19" x14ac:dyDescent="0.2">
      <c r="A970">
        <v>676</v>
      </c>
      <c r="B970" t="s">
        <v>2</v>
      </c>
      <c r="C970" s="2">
        <v>9452</v>
      </c>
      <c r="D970" s="3">
        <f t="shared" ca="1" si="15"/>
        <v>97</v>
      </c>
      <c r="E970">
        <v>4</v>
      </c>
      <c r="F970">
        <v>4</v>
      </c>
      <c r="G970">
        <v>1</v>
      </c>
      <c r="H970" t="s">
        <v>1</v>
      </c>
      <c r="I970" s="5">
        <v>250.73</v>
      </c>
      <c r="J970" t="s">
        <v>0</v>
      </c>
      <c r="K970" s="2">
        <v>42046</v>
      </c>
      <c r="L970" s="1">
        <v>9.4547948837280273</v>
      </c>
      <c r="M970" t="str">
        <f ca="1">IF(AND(Table1[[#This Row],[Age]]&gt;17,Table1[[#This Row],[Age]]&lt;76),"1","0")</f>
        <v>0</v>
      </c>
      <c r="N970">
        <f>1</f>
        <v>1</v>
      </c>
      <c r="O970">
        <f>IF(Table1[[#This Row],[Labdate]]="",0,IF(Table1[[#This Row],[Labvalue]]="",0,1))</f>
        <v>1</v>
      </c>
      <c r="P970">
        <f>IF(YEAR(Table1[[#This Row],[Labdate]]) = 2015,1,0)</f>
        <v>1</v>
      </c>
      <c r="Q970">
        <f>IF(SUM(Table1[[#This Row],[test completed]],Table1[[#This Row],[Year 2015]])=2,1,0)</f>
        <v>1</v>
      </c>
      <c r="R970">
        <f>IF(Table1[[#This Row],[Labvalue]]&lt;8,1,0)</f>
        <v>0</v>
      </c>
      <c r="S970">
        <f>IF(SUM(Table1[[#This Row],[Tested in 2015]],Table1[[#This Row],[Less than 8.0]])=2,1,0)</f>
        <v>0</v>
      </c>
    </row>
    <row r="971" spans="1:19" x14ac:dyDescent="0.2">
      <c r="A971">
        <v>683</v>
      </c>
      <c r="B971" t="s">
        <v>3</v>
      </c>
      <c r="C971" s="2">
        <v>33442</v>
      </c>
      <c r="D971" s="3">
        <f t="shared" ca="1" si="15"/>
        <v>31</v>
      </c>
      <c r="E971">
        <v>4</v>
      </c>
      <c r="F971">
        <v>4</v>
      </c>
      <c r="G971">
        <v>1</v>
      </c>
      <c r="H971" t="s">
        <v>1</v>
      </c>
      <c r="I971" s="5">
        <v>250.02</v>
      </c>
      <c r="J971" t="s">
        <v>0</v>
      </c>
      <c r="K971" s="2">
        <v>41717</v>
      </c>
      <c r="L971" s="1">
        <v>7.8454360961914062</v>
      </c>
      <c r="M971" t="str">
        <f ca="1">IF(AND(Table1[[#This Row],[Age]]&gt;17,Table1[[#This Row],[Age]]&lt;76),"1","0")</f>
        <v>1</v>
      </c>
      <c r="N971">
        <f>1</f>
        <v>1</v>
      </c>
      <c r="O971">
        <f>IF(Table1[[#This Row],[Labdate]]="",0,IF(Table1[[#This Row],[Labvalue]]="",0,1))</f>
        <v>1</v>
      </c>
      <c r="P971">
        <f>IF(YEAR(Table1[[#This Row],[Labdate]]) = 2015,1,0)</f>
        <v>0</v>
      </c>
      <c r="Q971">
        <f>IF(SUM(Table1[[#This Row],[test completed]],Table1[[#This Row],[Year 2015]])=2,1,0)</f>
        <v>0</v>
      </c>
      <c r="R971">
        <f>IF(Table1[[#This Row],[Labvalue]]&lt;8,1,0)</f>
        <v>1</v>
      </c>
      <c r="S971">
        <f>IF(SUM(Table1[[#This Row],[Tested in 2015]],Table1[[#This Row],[Less than 8.0]])=2,1,0)</f>
        <v>0</v>
      </c>
    </row>
    <row r="972" spans="1:19" x14ac:dyDescent="0.2">
      <c r="A972">
        <v>703</v>
      </c>
      <c r="B972" t="s">
        <v>2</v>
      </c>
      <c r="C972" s="2">
        <v>10575</v>
      </c>
      <c r="D972" s="3">
        <f t="shared" ca="1" si="15"/>
        <v>94</v>
      </c>
      <c r="E972">
        <v>4</v>
      </c>
      <c r="F972">
        <v>4</v>
      </c>
      <c r="G972">
        <v>1</v>
      </c>
      <c r="H972" t="s">
        <v>1</v>
      </c>
      <c r="I972" s="5">
        <v>250.73</v>
      </c>
      <c r="J972" t="s">
        <v>0</v>
      </c>
      <c r="K972" s="2">
        <v>42102</v>
      </c>
      <c r="L972" s="1">
        <v>8.0448036193847656</v>
      </c>
      <c r="M972" t="str">
        <f ca="1">IF(AND(Table1[[#This Row],[Age]]&gt;17,Table1[[#This Row],[Age]]&lt;76),"1","0")</f>
        <v>0</v>
      </c>
      <c r="N972">
        <f>1</f>
        <v>1</v>
      </c>
      <c r="O972">
        <f>IF(Table1[[#This Row],[Labdate]]="",0,IF(Table1[[#This Row],[Labvalue]]="",0,1))</f>
        <v>1</v>
      </c>
      <c r="P972">
        <f>IF(YEAR(Table1[[#This Row],[Labdate]]) = 2015,1,0)</f>
        <v>1</v>
      </c>
      <c r="Q972">
        <f>IF(SUM(Table1[[#This Row],[test completed]],Table1[[#This Row],[Year 2015]])=2,1,0)</f>
        <v>1</v>
      </c>
      <c r="R972">
        <f>IF(Table1[[#This Row],[Labvalue]]&lt;8,1,0)</f>
        <v>0</v>
      </c>
      <c r="S972">
        <f>IF(SUM(Table1[[#This Row],[Tested in 2015]],Table1[[#This Row],[Less than 8.0]])=2,1,0)</f>
        <v>0</v>
      </c>
    </row>
    <row r="973" spans="1:19" x14ac:dyDescent="0.2">
      <c r="A973">
        <v>723</v>
      </c>
      <c r="B973" t="s">
        <v>2</v>
      </c>
      <c r="C973" s="2">
        <v>27591</v>
      </c>
      <c r="D973" s="3">
        <f t="shared" ca="1" si="15"/>
        <v>47</v>
      </c>
      <c r="E973">
        <v>4</v>
      </c>
      <c r="F973">
        <v>4</v>
      </c>
      <c r="G973">
        <v>1</v>
      </c>
      <c r="H973" t="s">
        <v>1</v>
      </c>
      <c r="I973" s="5">
        <v>250.02</v>
      </c>
      <c r="J973" t="s">
        <v>0</v>
      </c>
      <c r="K973" s="2">
        <v>42031</v>
      </c>
      <c r="L973" s="1">
        <v>6.2301454544067383</v>
      </c>
      <c r="M973" t="str">
        <f ca="1">IF(AND(Table1[[#This Row],[Age]]&gt;17,Table1[[#This Row],[Age]]&lt;76),"1","0")</f>
        <v>1</v>
      </c>
      <c r="N973">
        <f>1</f>
        <v>1</v>
      </c>
      <c r="O973">
        <f>IF(Table1[[#This Row],[Labdate]]="",0,IF(Table1[[#This Row],[Labvalue]]="",0,1))</f>
        <v>1</v>
      </c>
      <c r="P973">
        <f>IF(YEAR(Table1[[#This Row],[Labdate]]) = 2015,1,0)</f>
        <v>1</v>
      </c>
      <c r="Q973">
        <f>IF(SUM(Table1[[#This Row],[test completed]],Table1[[#This Row],[Year 2015]])=2,1,0)</f>
        <v>1</v>
      </c>
      <c r="R973">
        <f>IF(Table1[[#This Row],[Labvalue]]&lt;8,1,0)</f>
        <v>1</v>
      </c>
      <c r="S973">
        <f>IF(SUM(Table1[[#This Row],[Tested in 2015]],Table1[[#This Row],[Less than 8.0]])=2,1,0)</f>
        <v>1</v>
      </c>
    </row>
    <row r="974" spans="1:19" x14ac:dyDescent="0.2">
      <c r="A974">
        <v>729</v>
      </c>
      <c r="B974" t="s">
        <v>2</v>
      </c>
      <c r="C974" s="2">
        <v>21883</v>
      </c>
      <c r="D974" s="3">
        <f t="shared" ca="1" si="15"/>
        <v>63</v>
      </c>
      <c r="E974">
        <v>4</v>
      </c>
      <c r="F974">
        <v>4</v>
      </c>
      <c r="G974">
        <v>3</v>
      </c>
      <c r="H974" t="s">
        <v>4</v>
      </c>
      <c r="I974" s="5">
        <v>250.02</v>
      </c>
      <c r="J974" t="s">
        <v>0</v>
      </c>
      <c r="K974" s="2">
        <v>42335</v>
      </c>
      <c r="L974" s="1">
        <v>9.4127597808837891</v>
      </c>
      <c r="M974" t="str">
        <f ca="1">IF(AND(Table1[[#This Row],[Age]]&gt;17,Table1[[#This Row],[Age]]&lt;76),"1","0")</f>
        <v>1</v>
      </c>
      <c r="N974">
        <f>1</f>
        <v>1</v>
      </c>
      <c r="O974">
        <f>IF(Table1[[#This Row],[Labdate]]="",0,IF(Table1[[#This Row],[Labvalue]]="",0,1))</f>
        <v>1</v>
      </c>
      <c r="P974">
        <f>IF(YEAR(Table1[[#This Row],[Labdate]]) = 2015,1,0)</f>
        <v>1</v>
      </c>
      <c r="Q974">
        <f>IF(SUM(Table1[[#This Row],[test completed]],Table1[[#This Row],[Year 2015]])=2,1,0)</f>
        <v>1</v>
      </c>
      <c r="R974">
        <f>IF(Table1[[#This Row],[Labvalue]]&lt;8,1,0)</f>
        <v>0</v>
      </c>
      <c r="S974">
        <f>IF(SUM(Table1[[#This Row],[Tested in 2015]],Table1[[#This Row],[Less than 8.0]])=2,1,0)</f>
        <v>0</v>
      </c>
    </row>
    <row r="975" spans="1:19" x14ac:dyDescent="0.2">
      <c r="A975">
        <v>742</v>
      </c>
      <c r="B975" t="s">
        <v>3</v>
      </c>
      <c r="C975" s="2">
        <v>39299</v>
      </c>
      <c r="D975" s="3">
        <f t="shared" ca="1" si="15"/>
        <v>15</v>
      </c>
      <c r="E975">
        <v>4</v>
      </c>
      <c r="F975">
        <v>4</v>
      </c>
      <c r="G975">
        <v>1</v>
      </c>
      <c r="H975" t="s">
        <v>1</v>
      </c>
      <c r="I975" s="5">
        <v>250.02</v>
      </c>
      <c r="J975" t="s">
        <v>0</v>
      </c>
      <c r="K975" s="2">
        <v>42186</v>
      </c>
      <c r="L975" s="1">
        <v>9.6415996551513672</v>
      </c>
      <c r="M975" t="str">
        <f ca="1">IF(AND(Table1[[#This Row],[Age]]&gt;17,Table1[[#This Row],[Age]]&lt;76),"1","0")</f>
        <v>0</v>
      </c>
      <c r="N975">
        <f>1</f>
        <v>1</v>
      </c>
      <c r="O975">
        <f>IF(Table1[[#This Row],[Labdate]]="",0,IF(Table1[[#This Row],[Labvalue]]="",0,1))</f>
        <v>1</v>
      </c>
      <c r="P975">
        <f>IF(YEAR(Table1[[#This Row],[Labdate]]) = 2015,1,0)</f>
        <v>1</v>
      </c>
      <c r="Q975">
        <f>IF(SUM(Table1[[#This Row],[test completed]],Table1[[#This Row],[Year 2015]])=2,1,0)</f>
        <v>1</v>
      </c>
      <c r="R975">
        <f>IF(Table1[[#This Row],[Labvalue]]&lt;8,1,0)</f>
        <v>0</v>
      </c>
      <c r="S975">
        <f>IF(SUM(Table1[[#This Row],[Tested in 2015]],Table1[[#This Row],[Less than 8.0]])=2,1,0)</f>
        <v>0</v>
      </c>
    </row>
    <row r="976" spans="1:19" x14ac:dyDescent="0.2">
      <c r="A976">
        <v>749</v>
      </c>
      <c r="B976" t="s">
        <v>2</v>
      </c>
      <c r="C976" s="2">
        <v>34538</v>
      </c>
      <c r="D976" s="3">
        <f t="shared" ca="1" si="15"/>
        <v>28</v>
      </c>
      <c r="E976">
        <v>4</v>
      </c>
      <c r="F976">
        <v>4</v>
      </c>
      <c r="G976">
        <v>1</v>
      </c>
      <c r="H976" t="s">
        <v>1</v>
      </c>
      <c r="I976" s="5">
        <v>250.02</v>
      </c>
      <c r="J976" t="s">
        <v>0</v>
      </c>
      <c r="K976" s="2">
        <v>42050</v>
      </c>
      <c r="L976" s="1">
        <v>7.5535726547241211</v>
      </c>
      <c r="M976" t="str">
        <f ca="1">IF(AND(Table1[[#This Row],[Age]]&gt;17,Table1[[#This Row],[Age]]&lt;76),"1","0")</f>
        <v>1</v>
      </c>
      <c r="N976">
        <f>1</f>
        <v>1</v>
      </c>
      <c r="O976">
        <f>IF(Table1[[#This Row],[Labdate]]="",0,IF(Table1[[#This Row],[Labvalue]]="",0,1))</f>
        <v>1</v>
      </c>
      <c r="P976">
        <f>IF(YEAR(Table1[[#This Row],[Labdate]]) = 2015,1,0)</f>
        <v>1</v>
      </c>
      <c r="Q976">
        <f>IF(SUM(Table1[[#This Row],[test completed]],Table1[[#This Row],[Year 2015]])=2,1,0)</f>
        <v>1</v>
      </c>
      <c r="R976">
        <f>IF(Table1[[#This Row],[Labvalue]]&lt;8,1,0)</f>
        <v>1</v>
      </c>
      <c r="S976">
        <f>IF(SUM(Table1[[#This Row],[Tested in 2015]],Table1[[#This Row],[Less than 8.0]])=2,1,0)</f>
        <v>1</v>
      </c>
    </row>
    <row r="977" spans="1:19" x14ac:dyDescent="0.2">
      <c r="A977">
        <v>774</v>
      </c>
      <c r="B977" t="s">
        <v>3</v>
      </c>
      <c r="C977" s="2">
        <v>30453</v>
      </c>
      <c r="D977" s="3">
        <f t="shared" ca="1" si="15"/>
        <v>40</v>
      </c>
      <c r="E977">
        <v>4</v>
      </c>
      <c r="F977">
        <v>4</v>
      </c>
      <c r="G977">
        <v>1</v>
      </c>
      <c r="H977" t="s">
        <v>1</v>
      </c>
      <c r="I977" s="5">
        <v>250.02</v>
      </c>
      <c r="J977" t="s">
        <v>0</v>
      </c>
      <c r="K977" s="2">
        <v>42037</v>
      </c>
      <c r="L977" s="1">
        <v>9.7417926788330078</v>
      </c>
      <c r="M977" t="str">
        <f ca="1">IF(AND(Table1[[#This Row],[Age]]&gt;17,Table1[[#This Row],[Age]]&lt;76),"1","0")</f>
        <v>1</v>
      </c>
      <c r="N977">
        <f>1</f>
        <v>1</v>
      </c>
      <c r="O977">
        <f>IF(Table1[[#This Row],[Labdate]]="",0,IF(Table1[[#This Row],[Labvalue]]="",0,1))</f>
        <v>1</v>
      </c>
      <c r="P977">
        <f>IF(YEAR(Table1[[#This Row],[Labdate]]) = 2015,1,0)</f>
        <v>1</v>
      </c>
      <c r="Q977">
        <f>IF(SUM(Table1[[#This Row],[test completed]],Table1[[#This Row],[Year 2015]])=2,1,0)</f>
        <v>1</v>
      </c>
      <c r="R977">
        <f>IF(Table1[[#This Row],[Labvalue]]&lt;8,1,0)</f>
        <v>0</v>
      </c>
      <c r="S977">
        <f>IF(SUM(Table1[[#This Row],[Tested in 2015]],Table1[[#This Row],[Less than 8.0]])=2,1,0)</f>
        <v>0</v>
      </c>
    </row>
    <row r="978" spans="1:19" x14ac:dyDescent="0.2">
      <c r="A978">
        <v>782</v>
      </c>
      <c r="B978" t="s">
        <v>2</v>
      </c>
      <c r="C978" s="2">
        <v>17967</v>
      </c>
      <c r="D978" s="3">
        <f t="shared" ca="1" si="15"/>
        <v>74</v>
      </c>
      <c r="E978">
        <v>4</v>
      </c>
      <c r="F978">
        <v>4</v>
      </c>
      <c r="G978">
        <v>1</v>
      </c>
      <c r="H978" t="s">
        <v>1</v>
      </c>
      <c r="I978" s="5">
        <v>250.02</v>
      </c>
      <c r="J978" t="s">
        <v>0</v>
      </c>
      <c r="K978" s="2">
        <v>41829</v>
      </c>
      <c r="L978" s="1">
        <v>9.267791748046875</v>
      </c>
      <c r="M978" t="str">
        <f ca="1">IF(AND(Table1[[#This Row],[Age]]&gt;17,Table1[[#This Row],[Age]]&lt;76),"1","0")</f>
        <v>1</v>
      </c>
      <c r="N978">
        <f>1</f>
        <v>1</v>
      </c>
      <c r="O978">
        <f>IF(Table1[[#This Row],[Labdate]]="",0,IF(Table1[[#This Row],[Labvalue]]="",0,1))</f>
        <v>1</v>
      </c>
      <c r="P978">
        <f>IF(YEAR(Table1[[#This Row],[Labdate]]) = 2015,1,0)</f>
        <v>0</v>
      </c>
      <c r="Q978">
        <f>IF(SUM(Table1[[#This Row],[test completed]],Table1[[#This Row],[Year 2015]])=2,1,0)</f>
        <v>0</v>
      </c>
      <c r="R978">
        <f>IF(Table1[[#This Row],[Labvalue]]&lt;8,1,0)</f>
        <v>0</v>
      </c>
      <c r="S978">
        <f>IF(SUM(Table1[[#This Row],[Tested in 2015]],Table1[[#This Row],[Less than 8.0]])=2,1,0)</f>
        <v>0</v>
      </c>
    </row>
    <row r="979" spans="1:19" x14ac:dyDescent="0.2">
      <c r="A979">
        <v>784</v>
      </c>
      <c r="B979" t="s">
        <v>2</v>
      </c>
      <c r="C979" s="2">
        <v>30248</v>
      </c>
      <c r="D979" s="3">
        <f t="shared" ca="1" si="15"/>
        <v>40</v>
      </c>
      <c r="E979">
        <v>4</v>
      </c>
      <c r="F979">
        <v>4</v>
      </c>
      <c r="G979">
        <v>1</v>
      </c>
      <c r="H979" t="s">
        <v>1</v>
      </c>
      <c r="I979" s="5">
        <v>250.02</v>
      </c>
      <c r="J979" t="s">
        <v>0</v>
      </c>
      <c r="K979" s="2">
        <v>42334</v>
      </c>
      <c r="L979" s="1">
        <v>7.6537265777587891</v>
      </c>
      <c r="M979" t="str">
        <f ca="1">IF(AND(Table1[[#This Row],[Age]]&gt;17,Table1[[#This Row],[Age]]&lt;76),"1","0")</f>
        <v>1</v>
      </c>
      <c r="N979">
        <f>1</f>
        <v>1</v>
      </c>
      <c r="O979">
        <f>IF(Table1[[#This Row],[Labdate]]="",0,IF(Table1[[#This Row],[Labvalue]]="",0,1))</f>
        <v>1</v>
      </c>
      <c r="P979">
        <f>IF(YEAR(Table1[[#This Row],[Labdate]]) = 2015,1,0)</f>
        <v>1</v>
      </c>
      <c r="Q979">
        <f>IF(SUM(Table1[[#This Row],[test completed]],Table1[[#This Row],[Year 2015]])=2,1,0)</f>
        <v>1</v>
      </c>
      <c r="R979">
        <f>IF(Table1[[#This Row],[Labvalue]]&lt;8,1,0)</f>
        <v>1</v>
      </c>
      <c r="S979">
        <f>IF(SUM(Table1[[#This Row],[Tested in 2015]],Table1[[#This Row],[Less than 8.0]])=2,1,0)</f>
        <v>1</v>
      </c>
    </row>
    <row r="980" spans="1:19" x14ac:dyDescent="0.2">
      <c r="A980">
        <v>793</v>
      </c>
      <c r="B980" t="s">
        <v>2</v>
      </c>
      <c r="C980" s="2">
        <v>37435</v>
      </c>
      <c r="D980" s="3">
        <f t="shared" ca="1" si="15"/>
        <v>20</v>
      </c>
      <c r="E980">
        <v>4</v>
      </c>
      <c r="F980">
        <v>4</v>
      </c>
      <c r="G980">
        <v>1</v>
      </c>
      <c r="H980" t="s">
        <v>1</v>
      </c>
      <c r="I980" s="5">
        <v>250.02</v>
      </c>
      <c r="J980" t="s">
        <v>0</v>
      </c>
      <c r="K980" s="2">
        <v>41825</v>
      </c>
      <c r="L980" s="1">
        <v>5.9806232452392578</v>
      </c>
      <c r="M980" t="str">
        <f ca="1">IF(AND(Table1[[#This Row],[Age]]&gt;17,Table1[[#This Row],[Age]]&lt;76),"1","0")</f>
        <v>1</v>
      </c>
      <c r="N980">
        <f>1</f>
        <v>1</v>
      </c>
      <c r="O980">
        <f>IF(Table1[[#This Row],[Labdate]]="",0,IF(Table1[[#This Row],[Labvalue]]="",0,1))</f>
        <v>1</v>
      </c>
      <c r="P980">
        <f>IF(YEAR(Table1[[#This Row],[Labdate]]) = 2015,1,0)</f>
        <v>0</v>
      </c>
      <c r="Q980">
        <f>IF(SUM(Table1[[#This Row],[test completed]],Table1[[#This Row],[Year 2015]])=2,1,0)</f>
        <v>0</v>
      </c>
      <c r="R980">
        <f>IF(Table1[[#This Row],[Labvalue]]&lt;8,1,0)</f>
        <v>1</v>
      </c>
      <c r="S980">
        <f>IF(SUM(Table1[[#This Row],[Tested in 2015]],Table1[[#This Row],[Less than 8.0]])=2,1,0)</f>
        <v>0</v>
      </c>
    </row>
    <row r="981" spans="1:19" x14ac:dyDescent="0.2">
      <c r="A981">
        <v>803</v>
      </c>
      <c r="B981" t="s">
        <v>2</v>
      </c>
      <c r="C981" s="2">
        <v>32191</v>
      </c>
      <c r="D981" s="3">
        <f t="shared" ca="1" si="15"/>
        <v>35</v>
      </c>
      <c r="E981">
        <v>4</v>
      </c>
      <c r="F981">
        <v>4</v>
      </c>
      <c r="G981">
        <v>1</v>
      </c>
      <c r="H981" t="s">
        <v>1</v>
      </c>
      <c r="I981" s="5">
        <v>250.02</v>
      </c>
      <c r="J981" t="s">
        <v>0</v>
      </c>
      <c r="K981" s="2">
        <v>41751</v>
      </c>
      <c r="L981" s="1">
        <v>6.5076160430908203</v>
      </c>
      <c r="M981" t="str">
        <f ca="1">IF(AND(Table1[[#This Row],[Age]]&gt;17,Table1[[#This Row],[Age]]&lt;76),"1","0")</f>
        <v>1</v>
      </c>
      <c r="N981">
        <f>1</f>
        <v>1</v>
      </c>
      <c r="O981">
        <f>IF(Table1[[#This Row],[Labdate]]="",0,IF(Table1[[#This Row],[Labvalue]]="",0,1))</f>
        <v>1</v>
      </c>
      <c r="P981">
        <f>IF(YEAR(Table1[[#This Row],[Labdate]]) = 2015,1,0)</f>
        <v>0</v>
      </c>
      <c r="Q981">
        <f>IF(SUM(Table1[[#This Row],[test completed]],Table1[[#This Row],[Year 2015]])=2,1,0)</f>
        <v>0</v>
      </c>
      <c r="R981">
        <f>IF(Table1[[#This Row],[Labvalue]]&lt;8,1,0)</f>
        <v>1</v>
      </c>
      <c r="S981">
        <f>IF(SUM(Table1[[#This Row],[Tested in 2015]],Table1[[#This Row],[Less than 8.0]])=2,1,0)</f>
        <v>0</v>
      </c>
    </row>
    <row r="982" spans="1:19" x14ac:dyDescent="0.2">
      <c r="A982">
        <v>806</v>
      </c>
      <c r="B982" t="s">
        <v>2</v>
      </c>
      <c r="C982" s="2">
        <v>8906</v>
      </c>
      <c r="D982" s="3">
        <f t="shared" ca="1" si="15"/>
        <v>99</v>
      </c>
      <c r="E982">
        <v>4</v>
      </c>
      <c r="F982">
        <v>4</v>
      </c>
      <c r="G982">
        <v>1</v>
      </c>
      <c r="H982" t="s">
        <v>1</v>
      </c>
      <c r="I982" s="5">
        <v>250.73</v>
      </c>
      <c r="J982" t="s">
        <v>0</v>
      </c>
      <c r="K982" s="2">
        <v>42011</v>
      </c>
      <c r="L982" s="1">
        <v>8.3637609481811523</v>
      </c>
      <c r="M982" t="str">
        <f ca="1">IF(AND(Table1[[#This Row],[Age]]&gt;17,Table1[[#This Row],[Age]]&lt;76),"1","0")</f>
        <v>0</v>
      </c>
      <c r="N982">
        <f>1</f>
        <v>1</v>
      </c>
      <c r="O982">
        <f>IF(Table1[[#This Row],[Labdate]]="",0,IF(Table1[[#This Row],[Labvalue]]="",0,1))</f>
        <v>1</v>
      </c>
      <c r="P982">
        <f>IF(YEAR(Table1[[#This Row],[Labdate]]) = 2015,1,0)</f>
        <v>1</v>
      </c>
      <c r="Q982">
        <f>IF(SUM(Table1[[#This Row],[test completed]],Table1[[#This Row],[Year 2015]])=2,1,0)</f>
        <v>1</v>
      </c>
      <c r="R982">
        <f>IF(Table1[[#This Row],[Labvalue]]&lt;8,1,0)</f>
        <v>0</v>
      </c>
      <c r="S982">
        <f>IF(SUM(Table1[[#This Row],[Tested in 2015]],Table1[[#This Row],[Less than 8.0]])=2,1,0)</f>
        <v>0</v>
      </c>
    </row>
    <row r="983" spans="1:19" x14ac:dyDescent="0.2">
      <c r="A983">
        <v>812</v>
      </c>
      <c r="B983" t="s">
        <v>3</v>
      </c>
      <c r="C983" s="2">
        <v>38211</v>
      </c>
      <c r="D983" s="3">
        <f t="shared" ca="1" si="15"/>
        <v>18</v>
      </c>
      <c r="E983">
        <v>4</v>
      </c>
      <c r="F983">
        <v>4</v>
      </c>
      <c r="G983">
        <v>1</v>
      </c>
      <c r="H983" t="s">
        <v>1</v>
      </c>
      <c r="I983" s="5">
        <v>250.02</v>
      </c>
      <c r="J983" t="s">
        <v>0</v>
      </c>
      <c r="K983" s="2">
        <v>41741</v>
      </c>
      <c r="L983" s="1">
        <v>9.5824565887451172</v>
      </c>
      <c r="M983" t="str">
        <f ca="1">IF(AND(Table1[[#This Row],[Age]]&gt;17,Table1[[#This Row],[Age]]&lt;76),"1","0")</f>
        <v>1</v>
      </c>
      <c r="N983">
        <f>1</f>
        <v>1</v>
      </c>
      <c r="O983">
        <f>IF(Table1[[#This Row],[Labdate]]="",0,IF(Table1[[#This Row],[Labvalue]]="",0,1))</f>
        <v>1</v>
      </c>
      <c r="P983">
        <f>IF(YEAR(Table1[[#This Row],[Labdate]]) = 2015,1,0)</f>
        <v>0</v>
      </c>
      <c r="Q983">
        <f>IF(SUM(Table1[[#This Row],[test completed]],Table1[[#This Row],[Year 2015]])=2,1,0)</f>
        <v>0</v>
      </c>
      <c r="R983">
        <f>IF(Table1[[#This Row],[Labvalue]]&lt;8,1,0)</f>
        <v>0</v>
      </c>
      <c r="S983">
        <f>IF(SUM(Table1[[#This Row],[Tested in 2015]],Table1[[#This Row],[Less than 8.0]])=2,1,0)</f>
        <v>0</v>
      </c>
    </row>
    <row r="984" spans="1:19" x14ac:dyDescent="0.2">
      <c r="A984">
        <v>815</v>
      </c>
      <c r="B984" t="s">
        <v>2</v>
      </c>
      <c r="C984" s="2">
        <v>26233</v>
      </c>
      <c r="D984" s="3">
        <f t="shared" ca="1" si="15"/>
        <v>51</v>
      </c>
      <c r="E984">
        <v>4</v>
      </c>
      <c r="F984">
        <v>4</v>
      </c>
      <c r="G984">
        <v>1</v>
      </c>
      <c r="H984" t="s">
        <v>1</v>
      </c>
      <c r="I984" s="5">
        <v>250.02</v>
      </c>
      <c r="J984" t="s">
        <v>0</v>
      </c>
      <c r="K984" s="2">
        <v>42255</v>
      </c>
      <c r="L984" s="1">
        <v>6.7516756057739258</v>
      </c>
      <c r="M984" t="str">
        <f ca="1">IF(AND(Table1[[#This Row],[Age]]&gt;17,Table1[[#This Row],[Age]]&lt;76),"1","0")</f>
        <v>1</v>
      </c>
      <c r="N984">
        <f>1</f>
        <v>1</v>
      </c>
      <c r="O984">
        <f>IF(Table1[[#This Row],[Labdate]]="",0,IF(Table1[[#This Row],[Labvalue]]="",0,1))</f>
        <v>1</v>
      </c>
      <c r="P984">
        <f>IF(YEAR(Table1[[#This Row],[Labdate]]) = 2015,1,0)</f>
        <v>1</v>
      </c>
      <c r="Q984">
        <f>IF(SUM(Table1[[#This Row],[test completed]],Table1[[#This Row],[Year 2015]])=2,1,0)</f>
        <v>1</v>
      </c>
      <c r="R984">
        <f>IF(Table1[[#This Row],[Labvalue]]&lt;8,1,0)</f>
        <v>1</v>
      </c>
      <c r="S984">
        <f>IF(SUM(Table1[[#This Row],[Tested in 2015]],Table1[[#This Row],[Less than 8.0]])=2,1,0)</f>
        <v>1</v>
      </c>
    </row>
    <row r="985" spans="1:19" x14ac:dyDescent="0.2">
      <c r="A985">
        <v>822</v>
      </c>
      <c r="B985" t="s">
        <v>2</v>
      </c>
      <c r="C985" s="2">
        <v>17299</v>
      </c>
      <c r="D985" s="3">
        <f t="shared" ca="1" si="15"/>
        <v>76</v>
      </c>
      <c r="E985">
        <v>4</v>
      </c>
      <c r="F985">
        <v>4</v>
      </c>
      <c r="G985">
        <v>1</v>
      </c>
      <c r="H985" t="s">
        <v>1</v>
      </c>
      <c r="I985" s="5">
        <v>250.02</v>
      </c>
      <c r="J985" t="s">
        <v>0</v>
      </c>
      <c r="K985" s="2">
        <v>42330</v>
      </c>
      <c r="L985" s="1">
        <v>8.9663906097412109</v>
      </c>
      <c r="M985" t="str">
        <f ca="1">IF(AND(Table1[[#This Row],[Age]]&gt;17,Table1[[#This Row],[Age]]&lt;76),"1","0")</f>
        <v>0</v>
      </c>
      <c r="N985">
        <f>1</f>
        <v>1</v>
      </c>
      <c r="O985">
        <f>IF(Table1[[#This Row],[Labdate]]="",0,IF(Table1[[#This Row],[Labvalue]]="",0,1))</f>
        <v>1</v>
      </c>
      <c r="P985">
        <f>IF(YEAR(Table1[[#This Row],[Labdate]]) = 2015,1,0)</f>
        <v>1</v>
      </c>
      <c r="Q985">
        <f>IF(SUM(Table1[[#This Row],[test completed]],Table1[[#This Row],[Year 2015]])=2,1,0)</f>
        <v>1</v>
      </c>
      <c r="R985">
        <f>IF(Table1[[#This Row],[Labvalue]]&lt;8,1,0)</f>
        <v>0</v>
      </c>
      <c r="S985">
        <f>IF(SUM(Table1[[#This Row],[Tested in 2015]],Table1[[#This Row],[Less than 8.0]])=2,1,0)</f>
        <v>0</v>
      </c>
    </row>
    <row r="986" spans="1:19" x14ac:dyDescent="0.2">
      <c r="A986">
        <v>835</v>
      </c>
      <c r="B986" t="s">
        <v>2</v>
      </c>
      <c r="C986" s="2">
        <v>38420</v>
      </c>
      <c r="D986" s="3">
        <f t="shared" ca="1" si="15"/>
        <v>18</v>
      </c>
      <c r="E986">
        <v>4</v>
      </c>
      <c r="F986">
        <v>4</v>
      </c>
      <c r="G986">
        <v>1</v>
      </c>
      <c r="H986" t="s">
        <v>1</v>
      </c>
      <c r="I986" s="5">
        <v>250.02</v>
      </c>
      <c r="J986" t="s">
        <v>0</v>
      </c>
      <c r="K986" s="2">
        <v>42008</v>
      </c>
      <c r="L986" s="1">
        <v>8.976527214050293</v>
      </c>
      <c r="M986" t="str">
        <f ca="1">IF(AND(Table1[[#This Row],[Age]]&gt;17,Table1[[#This Row],[Age]]&lt;76),"1","0")</f>
        <v>1</v>
      </c>
      <c r="N986">
        <f>1</f>
        <v>1</v>
      </c>
      <c r="O986">
        <f>IF(Table1[[#This Row],[Labdate]]="",0,IF(Table1[[#This Row],[Labvalue]]="",0,1))</f>
        <v>1</v>
      </c>
      <c r="P986">
        <f>IF(YEAR(Table1[[#This Row],[Labdate]]) = 2015,1,0)</f>
        <v>1</v>
      </c>
      <c r="Q986">
        <f>IF(SUM(Table1[[#This Row],[test completed]],Table1[[#This Row],[Year 2015]])=2,1,0)</f>
        <v>1</v>
      </c>
      <c r="R986">
        <f>IF(Table1[[#This Row],[Labvalue]]&lt;8,1,0)</f>
        <v>0</v>
      </c>
      <c r="S986">
        <f>IF(SUM(Table1[[#This Row],[Tested in 2015]],Table1[[#This Row],[Less than 8.0]])=2,1,0)</f>
        <v>0</v>
      </c>
    </row>
    <row r="987" spans="1:19" x14ac:dyDescent="0.2">
      <c r="A987">
        <v>889</v>
      </c>
      <c r="B987" t="s">
        <v>3</v>
      </c>
      <c r="C987" s="2">
        <v>28848</v>
      </c>
      <c r="D987" s="3">
        <f t="shared" ca="1" si="15"/>
        <v>44</v>
      </c>
      <c r="E987">
        <v>4</v>
      </c>
      <c r="F987">
        <v>4</v>
      </c>
      <c r="G987">
        <v>7</v>
      </c>
      <c r="H987" t="s">
        <v>8</v>
      </c>
      <c r="I987" s="5">
        <v>250.02</v>
      </c>
      <c r="J987" t="s">
        <v>0</v>
      </c>
      <c r="K987" s="2"/>
      <c r="L987" s="1"/>
      <c r="M987" t="str">
        <f ca="1">IF(AND(Table1[[#This Row],[Age]]&gt;17,Table1[[#This Row],[Age]]&lt;76),"1","0")</f>
        <v>1</v>
      </c>
      <c r="N987">
        <f>1</f>
        <v>1</v>
      </c>
      <c r="O987">
        <f>IF(Table1[[#This Row],[Labdate]]="",0,IF(Table1[[#This Row],[Labvalue]]="",0,1))</f>
        <v>0</v>
      </c>
      <c r="P987">
        <f>IF(YEAR(Table1[[#This Row],[Labdate]]) = 2015,1,0)</f>
        <v>0</v>
      </c>
      <c r="Q987">
        <f>IF(SUM(Table1[[#This Row],[test completed]],Table1[[#This Row],[Year 2015]])=2,1,0)</f>
        <v>0</v>
      </c>
      <c r="R987">
        <f>IF(Table1[[#This Row],[Labvalue]]&lt;8,1,0)</f>
        <v>1</v>
      </c>
      <c r="S987">
        <f>IF(SUM(Table1[[#This Row],[Tested in 2015]],Table1[[#This Row],[Less than 8.0]])=2,1,0)</f>
        <v>0</v>
      </c>
    </row>
    <row r="988" spans="1:19" x14ac:dyDescent="0.2">
      <c r="A988">
        <v>892</v>
      </c>
      <c r="B988" t="s">
        <v>2</v>
      </c>
      <c r="C988" s="2">
        <v>29694</v>
      </c>
      <c r="D988" s="3">
        <f t="shared" ca="1" si="15"/>
        <v>42</v>
      </c>
      <c r="E988">
        <v>4</v>
      </c>
      <c r="F988">
        <v>4</v>
      </c>
      <c r="G988">
        <v>1</v>
      </c>
      <c r="H988" t="s">
        <v>1</v>
      </c>
      <c r="I988" s="5">
        <v>250.02</v>
      </c>
      <c r="J988" t="s">
        <v>0</v>
      </c>
      <c r="K988" s="2"/>
      <c r="L988" s="1"/>
      <c r="M988" t="str">
        <f ca="1">IF(AND(Table1[[#This Row],[Age]]&gt;17,Table1[[#This Row],[Age]]&lt;76),"1","0")</f>
        <v>1</v>
      </c>
      <c r="N988">
        <f>1</f>
        <v>1</v>
      </c>
      <c r="O988">
        <f>IF(Table1[[#This Row],[Labdate]]="",0,IF(Table1[[#This Row],[Labvalue]]="",0,1))</f>
        <v>0</v>
      </c>
      <c r="P988">
        <f>IF(YEAR(Table1[[#This Row],[Labdate]]) = 2015,1,0)</f>
        <v>0</v>
      </c>
      <c r="Q988">
        <f>IF(SUM(Table1[[#This Row],[test completed]],Table1[[#This Row],[Year 2015]])=2,1,0)</f>
        <v>0</v>
      </c>
      <c r="R988">
        <f>IF(Table1[[#This Row],[Labvalue]]&lt;8,1,0)</f>
        <v>1</v>
      </c>
      <c r="S988">
        <f>IF(SUM(Table1[[#This Row],[Tested in 2015]],Table1[[#This Row],[Less than 8.0]])=2,1,0)</f>
        <v>0</v>
      </c>
    </row>
    <row r="989" spans="1:19" x14ac:dyDescent="0.2">
      <c r="A989">
        <v>896</v>
      </c>
      <c r="B989" t="s">
        <v>2</v>
      </c>
      <c r="C989" s="2">
        <v>11298</v>
      </c>
      <c r="D989" s="3">
        <f t="shared" ca="1" si="15"/>
        <v>92</v>
      </c>
      <c r="E989">
        <v>4</v>
      </c>
      <c r="F989">
        <v>4</v>
      </c>
      <c r="G989">
        <v>1</v>
      </c>
      <c r="H989" t="s">
        <v>1</v>
      </c>
      <c r="I989" s="5">
        <v>250.73</v>
      </c>
      <c r="J989" t="s">
        <v>0</v>
      </c>
      <c r="K989" s="2"/>
      <c r="L989" s="1"/>
      <c r="M989" t="str">
        <f ca="1">IF(AND(Table1[[#This Row],[Age]]&gt;17,Table1[[#This Row],[Age]]&lt;76),"1","0")</f>
        <v>0</v>
      </c>
      <c r="N989">
        <f>1</f>
        <v>1</v>
      </c>
      <c r="O989">
        <f>IF(Table1[[#This Row],[Labdate]]="",0,IF(Table1[[#This Row],[Labvalue]]="",0,1))</f>
        <v>0</v>
      </c>
      <c r="P989">
        <f>IF(YEAR(Table1[[#This Row],[Labdate]]) = 2015,1,0)</f>
        <v>0</v>
      </c>
      <c r="Q989">
        <f>IF(SUM(Table1[[#This Row],[test completed]],Table1[[#This Row],[Year 2015]])=2,1,0)</f>
        <v>0</v>
      </c>
      <c r="R989">
        <f>IF(Table1[[#This Row],[Labvalue]]&lt;8,1,0)</f>
        <v>1</v>
      </c>
      <c r="S989">
        <f>IF(SUM(Table1[[#This Row],[Tested in 2015]],Table1[[#This Row],[Less than 8.0]])=2,1,0)</f>
        <v>0</v>
      </c>
    </row>
    <row r="990" spans="1:19" x14ac:dyDescent="0.2">
      <c r="A990">
        <v>899</v>
      </c>
      <c r="B990" t="s">
        <v>2</v>
      </c>
      <c r="C990" s="2">
        <v>27746</v>
      </c>
      <c r="D990" s="3">
        <f t="shared" ca="1" si="15"/>
        <v>47</v>
      </c>
      <c r="E990">
        <v>4</v>
      </c>
      <c r="F990">
        <v>4</v>
      </c>
      <c r="G990">
        <v>1</v>
      </c>
      <c r="H990" t="s">
        <v>1</v>
      </c>
      <c r="I990" s="5">
        <v>250.02</v>
      </c>
      <c r="J990" t="s">
        <v>0</v>
      </c>
      <c r="K990" s="2"/>
      <c r="L990" s="1"/>
      <c r="M990" t="str">
        <f ca="1">IF(AND(Table1[[#This Row],[Age]]&gt;17,Table1[[#This Row],[Age]]&lt;76),"1","0")</f>
        <v>1</v>
      </c>
      <c r="N990">
        <f>1</f>
        <v>1</v>
      </c>
      <c r="O990">
        <f>IF(Table1[[#This Row],[Labdate]]="",0,IF(Table1[[#This Row],[Labvalue]]="",0,1))</f>
        <v>0</v>
      </c>
      <c r="P990">
        <f>IF(YEAR(Table1[[#This Row],[Labdate]]) = 2015,1,0)</f>
        <v>0</v>
      </c>
      <c r="Q990">
        <f>IF(SUM(Table1[[#This Row],[test completed]],Table1[[#This Row],[Year 2015]])=2,1,0)</f>
        <v>0</v>
      </c>
      <c r="R990">
        <f>IF(Table1[[#This Row],[Labvalue]]&lt;8,1,0)</f>
        <v>1</v>
      </c>
      <c r="S990">
        <f>IF(SUM(Table1[[#This Row],[Tested in 2015]],Table1[[#This Row],[Less than 8.0]])=2,1,0)</f>
        <v>0</v>
      </c>
    </row>
    <row r="991" spans="1:19" x14ac:dyDescent="0.2">
      <c r="A991">
        <v>929</v>
      </c>
      <c r="B991" t="s">
        <v>3</v>
      </c>
      <c r="C991" s="2">
        <v>18555</v>
      </c>
      <c r="D991" s="3">
        <f t="shared" ca="1" si="15"/>
        <v>72</v>
      </c>
      <c r="E991">
        <v>4</v>
      </c>
      <c r="F991">
        <v>4</v>
      </c>
      <c r="G991">
        <v>1</v>
      </c>
      <c r="H991" t="s">
        <v>1</v>
      </c>
      <c r="I991" s="5">
        <v>250.02</v>
      </c>
      <c r="J991" t="s">
        <v>0</v>
      </c>
      <c r="K991" s="2"/>
      <c r="L991" s="1"/>
      <c r="M991" t="str">
        <f ca="1">IF(AND(Table1[[#This Row],[Age]]&gt;17,Table1[[#This Row],[Age]]&lt;76),"1","0")</f>
        <v>1</v>
      </c>
      <c r="N991">
        <f>1</f>
        <v>1</v>
      </c>
      <c r="O991">
        <f>IF(Table1[[#This Row],[Labdate]]="",0,IF(Table1[[#This Row],[Labvalue]]="",0,1))</f>
        <v>0</v>
      </c>
      <c r="P991">
        <f>IF(YEAR(Table1[[#This Row],[Labdate]]) = 2015,1,0)</f>
        <v>0</v>
      </c>
      <c r="Q991">
        <f>IF(SUM(Table1[[#This Row],[test completed]],Table1[[#This Row],[Year 2015]])=2,1,0)</f>
        <v>0</v>
      </c>
      <c r="R991">
        <f>IF(Table1[[#This Row],[Labvalue]]&lt;8,1,0)</f>
        <v>1</v>
      </c>
      <c r="S991">
        <f>IF(SUM(Table1[[#This Row],[Tested in 2015]],Table1[[#This Row],[Less than 8.0]])=2,1,0)</f>
        <v>0</v>
      </c>
    </row>
    <row r="992" spans="1:19" x14ac:dyDescent="0.2">
      <c r="A992">
        <v>934</v>
      </c>
      <c r="B992" t="s">
        <v>2</v>
      </c>
      <c r="C992" s="2">
        <v>21453</v>
      </c>
      <c r="D992" s="3">
        <f t="shared" ca="1" si="15"/>
        <v>64</v>
      </c>
      <c r="E992">
        <v>4</v>
      </c>
      <c r="F992">
        <v>4</v>
      </c>
      <c r="G992">
        <v>3</v>
      </c>
      <c r="H992" t="s">
        <v>4</v>
      </c>
      <c r="I992" s="5">
        <v>250.02</v>
      </c>
      <c r="J992" t="s">
        <v>0</v>
      </c>
      <c r="K992" s="2"/>
      <c r="L992" s="1"/>
      <c r="M992" t="str">
        <f ca="1">IF(AND(Table1[[#This Row],[Age]]&gt;17,Table1[[#This Row],[Age]]&lt;76),"1","0")</f>
        <v>1</v>
      </c>
      <c r="N992">
        <f>1</f>
        <v>1</v>
      </c>
      <c r="O992">
        <f>IF(Table1[[#This Row],[Labdate]]="",0,IF(Table1[[#This Row],[Labvalue]]="",0,1))</f>
        <v>0</v>
      </c>
      <c r="P992">
        <f>IF(YEAR(Table1[[#This Row],[Labdate]]) = 2015,1,0)</f>
        <v>0</v>
      </c>
      <c r="Q992">
        <f>IF(SUM(Table1[[#This Row],[test completed]],Table1[[#This Row],[Year 2015]])=2,1,0)</f>
        <v>0</v>
      </c>
      <c r="R992">
        <f>IF(Table1[[#This Row],[Labvalue]]&lt;8,1,0)</f>
        <v>1</v>
      </c>
      <c r="S992">
        <f>IF(SUM(Table1[[#This Row],[Tested in 2015]],Table1[[#This Row],[Less than 8.0]])=2,1,0)</f>
        <v>0</v>
      </c>
    </row>
    <row r="993" spans="1:19" x14ac:dyDescent="0.2">
      <c r="A993">
        <v>940</v>
      </c>
      <c r="B993" t="s">
        <v>2</v>
      </c>
      <c r="C993" s="2">
        <v>11165</v>
      </c>
      <c r="D993" s="3">
        <f t="shared" ca="1" si="15"/>
        <v>92</v>
      </c>
      <c r="E993">
        <v>4</v>
      </c>
      <c r="F993">
        <v>4</v>
      </c>
      <c r="G993">
        <v>1</v>
      </c>
      <c r="H993" t="s">
        <v>1</v>
      </c>
      <c r="I993" s="5">
        <v>250.73</v>
      </c>
      <c r="J993" t="s">
        <v>0</v>
      </c>
      <c r="K993" s="2"/>
      <c r="L993" s="1"/>
      <c r="M993" t="str">
        <f ca="1">IF(AND(Table1[[#This Row],[Age]]&gt;17,Table1[[#This Row],[Age]]&lt;76),"1","0")</f>
        <v>0</v>
      </c>
      <c r="N993">
        <f>1</f>
        <v>1</v>
      </c>
      <c r="O993">
        <f>IF(Table1[[#This Row],[Labdate]]="",0,IF(Table1[[#This Row],[Labvalue]]="",0,1))</f>
        <v>0</v>
      </c>
      <c r="P993">
        <f>IF(YEAR(Table1[[#This Row],[Labdate]]) = 2015,1,0)</f>
        <v>0</v>
      </c>
      <c r="Q993">
        <f>IF(SUM(Table1[[#This Row],[test completed]],Table1[[#This Row],[Year 2015]])=2,1,0)</f>
        <v>0</v>
      </c>
      <c r="R993">
        <f>IF(Table1[[#This Row],[Labvalue]]&lt;8,1,0)</f>
        <v>1</v>
      </c>
      <c r="S993">
        <f>IF(SUM(Table1[[#This Row],[Tested in 2015]],Table1[[#This Row],[Less than 8.0]])=2,1,0)</f>
        <v>0</v>
      </c>
    </row>
    <row r="994" spans="1:19" x14ac:dyDescent="0.2">
      <c r="A994">
        <v>943</v>
      </c>
      <c r="B994" t="s">
        <v>2</v>
      </c>
      <c r="C994" s="2">
        <v>21724</v>
      </c>
      <c r="D994" s="3">
        <f t="shared" ca="1" si="15"/>
        <v>63</v>
      </c>
      <c r="E994">
        <v>4</v>
      </c>
      <c r="F994">
        <v>4</v>
      </c>
      <c r="G994">
        <v>1</v>
      </c>
      <c r="H994" t="s">
        <v>1</v>
      </c>
      <c r="I994" s="5">
        <v>250.02</v>
      </c>
      <c r="J994" t="s">
        <v>0</v>
      </c>
      <c r="K994" s="2"/>
      <c r="L994" s="1"/>
      <c r="M994" t="str">
        <f ca="1">IF(AND(Table1[[#This Row],[Age]]&gt;17,Table1[[#This Row],[Age]]&lt;76),"1","0")</f>
        <v>1</v>
      </c>
      <c r="N994">
        <f>1</f>
        <v>1</v>
      </c>
      <c r="O994">
        <f>IF(Table1[[#This Row],[Labdate]]="",0,IF(Table1[[#This Row],[Labvalue]]="",0,1))</f>
        <v>0</v>
      </c>
      <c r="P994">
        <f>IF(YEAR(Table1[[#This Row],[Labdate]]) = 2015,1,0)</f>
        <v>0</v>
      </c>
      <c r="Q994">
        <f>IF(SUM(Table1[[#This Row],[test completed]],Table1[[#This Row],[Year 2015]])=2,1,0)</f>
        <v>0</v>
      </c>
      <c r="R994">
        <f>IF(Table1[[#This Row],[Labvalue]]&lt;8,1,0)</f>
        <v>1</v>
      </c>
      <c r="S994">
        <f>IF(SUM(Table1[[#This Row],[Tested in 2015]],Table1[[#This Row],[Less than 8.0]])=2,1,0)</f>
        <v>0</v>
      </c>
    </row>
    <row r="995" spans="1:19" x14ac:dyDescent="0.2">
      <c r="A995">
        <v>951</v>
      </c>
      <c r="B995" t="s">
        <v>3</v>
      </c>
      <c r="C995" s="2">
        <v>18268</v>
      </c>
      <c r="D995" s="3">
        <f t="shared" ca="1" si="15"/>
        <v>73</v>
      </c>
      <c r="E995">
        <v>4</v>
      </c>
      <c r="F995">
        <v>4</v>
      </c>
      <c r="G995">
        <v>1</v>
      </c>
      <c r="H995" t="s">
        <v>1</v>
      </c>
      <c r="I995" s="5">
        <v>250.02</v>
      </c>
      <c r="J995" t="s">
        <v>0</v>
      </c>
      <c r="K995" s="2"/>
      <c r="L995" s="1"/>
      <c r="M995" t="str">
        <f ca="1">IF(AND(Table1[[#This Row],[Age]]&gt;17,Table1[[#This Row],[Age]]&lt;76),"1","0")</f>
        <v>1</v>
      </c>
      <c r="N995">
        <f>1</f>
        <v>1</v>
      </c>
      <c r="O995">
        <f>IF(Table1[[#This Row],[Labdate]]="",0,IF(Table1[[#This Row],[Labvalue]]="",0,1))</f>
        <v>0</v>
      </c>
      <c r="P995">
        <f>IF(YEAR(Table1[[#This Row],[Labdate]]) = 2015,1,0)</f>
        <v>0</v>
      </c>
      <c r="Q995">
        <f>IF(SUM(Table1[[#This Row],[test completed]],Table1[[#This Row],[Year 2015]])=2,1,0)</f>
        <v>0</v>
      </c>
      <c r="R995">
        <f>IF(Table1[[#This Row],[Labvalue]]&lt;8,1,0)</f>
        <v>1</v>
      </c>
      <c r="S995">
        <f>IF(SUM(Table1[[#This Row],[Tested in 2015]],Table1[[#This Row],[Less than 8.0]])=2,1,0)</f>
        <v>0</v>
      </c>
    </row>
    <row r="996" spans="1:19" x14ac:dyDescent="0.2">
      <c r="A996">
        <v>957</v>
      </c>
      <c r="B996" t="s">
        <v>3</v>
      </c>
      <c r="C996" s="2">
        <v>37545</v>
      </c>
      <c r="D996" s="3">
        <f t="shared" ca="1" si="15"/>
        <v>20</v>
      </c>
      <c r="E996">
        <v>4</v>
      </c>
      <c r="F996">
        <v>4</v>
      </c>
      <c r="G996">
        <v>1</v>
      </c>
      <c r="H996" t="s">
        <v>1</v>
      </c>
      <c r="I996" s="5">
        <v>250.02</v>
      </c>
      <c r="J996" t="s">
        <v>0</v>
      </c>
      <c r="K996" s="2"/>
      <c r="L996" s="1"/>
      <c r="M996" t="str">
        <f ca="1">IF(AND(Table1[[#This Row],[Age]]&gt;17,Table1[[#This Row],[Age]]&lt;76),"1","0")</f>
        <v>1</v>
      </c>
      <c r="N996">
        <f>1</f>
        <v>1</v>
      </c>
      <c r="O996">
        <f>IF(Table1[[#This Row],[Labdate]]="",0,IF(Table1[[#This Row],[Labvalue]]="",0,1))</f>
        <v>0</v>
      </c>
      <c r="P996">
        <f>IF(YEAR(Table1[[#This Row],[Labdate]]) = 2015,1,0)</f>
        <v>0</v>
      </c>
      <c r="Q996">
        <f>IF(SUM(Table1[[#This Row],[test completed]],Table1[[#This Row],[Year 2015]])=2,1,0)</f>
        <v>0</v>
      </c>
      <c r="R996">
        <f>IF(Table1[[#This Row],[Labvalue]]&lt;8,1,0)</f>
        <v>1</v>
      </c>
      <c r="S996">
        <f>IF(SUM(Table1[[#This Row],[Tested in 2015]],Table1[[#This Row],[Less than 8.0]])=2,1,0)</f>
        <v>0</v>
      </c>
    </row>
    <row r="997" spans="1:19" x14ac:dyDescent="0.2">
      <c r="A997">
        <v>966</v>
      </c>
      <c r="B997" t="s">
        <v>2</v>
      </c>
      <c r="C997" s="2">
        <v>15763</v>
      </c>
      <c r="D997" s="3">
        <f t="shared" ca="1" si="15"/>
        <v>80</v>
      </c>
      <c r="E997">
        <v>4</v>
      </c>
      <c r="F997">
        <v>4</v>
      </c>
      <c r="G997">
        <v>1</v>
      </c>
      <c r="H997" t="s">
        <v>1</v>
      </c>
      <c r="I997" s="5">
        <v>250.02</v>
      </c>
      <c r="J997" t="s">
        <v>0</v>
      </c>
      <c r="K997" s="2"/>
      <c r="L997" s="1"/>
      <c r="M997" t="str">
        <f ca="1">IF(AND(Table1[[#This Row],[Age]]&gt;17,Table1[[#This Row],[Age]]&lt;76),"1","0")</f>
        <v>0</v>
      </c>
      <c r="N997">
        <f>1</f>
        <v>1</v>
      </c>
      <c r="O997">
        <f>IF(Table1[[#This Row],[Labdate]]="",0,IF(Table1[[#This Row],[Labvalue]]="",0,1))</f>
        <v>0</v>
      </c>
      <c r="P997">
        <f>IF(YEAR(Table1[[#This Row],[Labdate]]) = 2015,1,0)</f>
        <v>0</v>
      </c>
      <c r="Q997">
        <f>IF(SUM(Table1[[#This Row],[test completed]],Table1[[#This Row],[Year 2015]])=2,1,0)</f>
        <v>0</v>
      </c>
      <c r="R997">
        <f>IF(Table1[[#This Row],[Labvalue]]&lt;8,1,0)</f>
        <v>1</v>
      </c>
      <c r="S997">
        <f>IF(SUM(Table1[[#This Row],[Tested in 2015]],Table1[[#This Row],[Less than 8.0]])=2,1,0)</f>
        <v>0</v>
      </c>
    </row>
    <row r="998" spans="1:19" x14ac:dyDescent="0.2">
      <c r="A998">
        <v>971</v>
      </c>
      <c r="B998" t="s">
        <v>3</v>
      </c>
      <c r="C998" s="2">
        <v>15519</v>
      </c>
      <c r="D998" s="3">
        <f t="shared" ca="1" si="15"/>
        <v>80</v>
      </c>
      <c r="E998">
        <v>4</v>
      </c>
      <c r="F998">
        <v>4</v>
      </c>
      <c r="G998">
        <v>1</v>
      </c>
      <c r="H998" t="s">
        <v>1</v>
      </c>
      <c r="I998" s="5">
        <v>250.02</v>
      </c>
      <c r="J998" t="s">
        <v>0</v>
      </c>
      <c r="K998" s="2"/>
      <c r="L998" s="1"/>
      <c r="M998" t="str">
        <f ca="1">IF(AND(Table1[[#This Row],[Age]]&gt;17,Table1[[#This Row],[Age]]&lt;76),"1","0")</f>
        <v>0</v>
      </c>
      <c r="N998">
        <f>1</f>
        <v>1</v>
      </c>
      <c r="O998">
        <f>IF(Table1[[#This Row],[Labdate]]="",0,IF(Table1[[#This Row],[Labvalue]]="",0,1))</f>
        <v>0</v>
      </c>
      <c r="P998">
        <f>IF(YEAR(Table1[[#This Row],[Labdate]]) = 2015,1,0)</f>
        <v>0</v>
      </c>
      <c r="Q998">
        <f>IF(SUM(Table1[[#This Row],[test completed]],Table1[[#This Row],[Year 2015]])=2,1,0)</f>
        <v>0</v>
      </c>
      <c r="R998">
        <f>IF(Table1[[#This Row],[Labvalue]]&lt;8,1,0)</f>
        <v>1</v>
      </c>
      <c r="S998">
        <f>IF(SUM(Table1[[#This Row],[Tested in 2015]],Table1[[#This Row],[Less than 8.0]])=2,1,0)</f>
        <v>0</v>
      </c>
    </row>
    <row r="999" spans="1:19" x14ac:dyDescent="0.2">
      <c r="A999">
        <v>981</v>
      </c>
      <c r="B999" t="s">
        <v>2</v>
      </c>
      <c r="C999" s="2">
        <v>31561</v>
      </c>
      <c r="D999" s="3">
        <f t="shared" ca="1" si="15"/>
        <v>37</v>
      </c>
      <c r="E999">
        <v>4</v>
      </c>
      <c r="F999">
        <v>4</v>
      </c>
      <c r="G999">
        <v>1</v>
      </c>
      <c r="H999" t="s">
        <v>1</v>
      </c>
      <c r="I999" s="5">
        <v>250.02</v>
      </c>
      <c r="J999" t="s">
        <v>0</v>
      </c>
      <c r="K999" s="2"/>
      <c r="L999" s="1"/>
      <c r="M999" t="str">
        <f ca="1">IF(AND(Table1[[#This Row],[Age]]&gt;17,Table1[[#This Row],[Age]]&lt;76),"1","0")</f>
        <v>1</v>
      </c>
      <c r="N999">
        <f>1</f>
        <v>1</v>
      </c>
      <c r="O999">
        <f>IF(Table1[[#This Row],[Labdate]]="",0,IF(Table1[[#This Row],[Labvalue]]="",0,1))</f>
        <v>0</v>
      </c>
      <c r="P999">
        <f>IF(YEAR(Table1[[#This Row],[Labdate]]) = 2015,1,0)</f>
        <v>0</v>
      </c>
      <c r="Q999">
        <f>IF(SUM(Table1[[#This Row],[test completed]],Table1[[#This Row],[Year 2015]])=2,1,0)</f>
        <v>0</v>
      </c>
      <c r="R999">
        <f>IF(Table1[[#This Row],[Labvalue]]&lt;8,1,0)</f>
        <v>1</v>
      </c>
      <c r="S999">
        <f>IF(SUM(Table1[[#This Row],[Tested in 2015]],Table1[[#This Row],[Less than 8.0]])=2,1,0)</f>
        <v>0</v>
      </c>
    </row>
    <row r="1000" spans="1:19" x14ac:dyDescent="0.2">
      <c r="A1000">
        <v>990</v>
      </c>
      <c r="B1000" t="s">
        <v>2</v>
      </c>
      <c r="C1000" s="2">
        <v>35398</v>
      </c>
      <c r="D1000" s="3">
        <f t="shared" ca="1" si="15"/>
        <v>26</v>
      </c>
      <c r="E1000">
        <v>4</v>
      </c>
      <c r="F1000">
        <v>4</v>
      </c>
      <c r="G1000">
        <v>1</v>
      </c>
      <c r="H1000" t="s">
        <v>1</v>
      </c>
      <c r="I1000" s="5">
        <v>250.02</v>
      </c>
      <c r="J1000" t="s">
        <v>0</v>
      </c>
      <c r="K1000" s="2"/>
      <c r="L1000" s="1"/>
      <c r="M1000" t="str">
        <f ca="1">IF(AND(Table1[[#This Row],[Age]]&gt;17,Table1[[#This Row],[Age]]&lt;76),"1","0")</f>
        <v>1</v>
      </c>
      <c r="N1000">
        <f>1</f>
        <v>1</v>
      </c>
      <c r="O1000">
        <f>IF(Table1[[#This Row],[Labdate]]="",0,IF(Table1[[#This Row],[Labvalue]]="",0,1))</f>
        <v>0</v>
      </c>
      <c r="P1000">
        <f>IF(YEAR(Table1[[#This Row],[Labdate]]) = 2015,1,0)</f>
        <v>0</v>
      </c>
      <c r="Q1000">
        <f>IF(SUM(Table1[[#This Row],[test completed]],Table1[[#This Row],[Year 2015]])=2,1,0)</f>
        <v>0</v>
      </c>
      <c r="R1000">
        <f>IF(Table1[[#This Row],[Labvalue]]&lt;8,1,0)</f>
        <v>1</v>
      </c>
      <c r="S1000">
        <f>IF(SUM(Table1[[#This Row],[Tested in 2015]],Table1[[#This Row],[Less than 8.0]])=2,1,0)</f>
        <v>0</v>
      </c>
    </row>
    <row r="1001" spans="1:19" x14ac:dyDescent="0.2">
      <c r="A1001">
        <v>993</v>
      </c>
      <c r="B1001" t="s">
        <v>2</v>
      </c>
      <c r="C1001" s="2">
        <v>12541</v>
      </c>
      <c r="D1001" s="3">
        <f t="shared" ca="1" si="15"/>
        <v>89</v>
      </c>
      <c r="E1001">
        <v>4</v>
      </c>
      <c r="F1001">
        <v>4</v>
      </c>
      <c r="G1001">
        <v>1</v>
      </c>
      <c r="H1001" t="s">
        <v>1</v>
      </c>
      <c r="I1001" s="5">
        <v>250.02</v>
      </c>
      <c r="J1001" t="s">
        <v>0</v>
      </c>
      <c r="K1001" s="2"/>
      <c r="L1001" s="1"/>
      <c r="M1001" t="str">
        <f ca="1">IF(AND(Table1[[#This Row],[Age]]&gt;17,Table1[[#This Row],[Age]]&lt;76),"1","0")</f>
        <v>0</v>
      </c>
      <c r="N1001">
        <f>1</f>
        <v>1</v>
      </c>
      <c r="O1001">
        <f>IF(Table1[[#This Row],[Labdate]]="",0,IF(Table1[[#This Row],[Labvalue]]="",0,1))</f>
        <v>0</v>
      </c>
      <c r="P1001">
        <f>IF(YEAR(Table1[[#This Row],[Labdate]]) = 2015,1,0)</f>
        <v>0</v>
      </c>
      <c r="Q1001">
        <f>IF(SUM(Table1[[#This Row],[test completed]],Table1[[#This Row],[Year 2015]])=2,1,0)</f>
        <v>0</v>
      </c>
      <c r="R1001">
        <f>IF(Table1[[#This Row],[Labvalue]]&lt;8,1,0)</f>
        <v>1</v>
      </c>
      <c r="S1001">
        <f>IF(SUM(Table1[[#This Row],[Tested in 2015]],Table1[[#This Row],[Less than 8.0]])=2,1,0)</f>
        <v>0</v>
      </c>
    </row>
    <row r="1002" spans="1:19" x14ac:dyDescent="0.2">
      <c r="A1002">
        <v>994</v>
      </c>
      <c r="B1002" t="s">
        <v>3</v>
      </c>
      <c r="C1002" s="2">
        <v>31627</v>
      </c>
      <c r="D1002" s="3">
        <f t="shared" ca="1" si="15"/>
        <v>36</v>
      </c>
      <c r="E1002">
        <v>4</v>
      </c>
      <c r="F1002">
        <v>4</v>
      </c>
      <c r="G1002">
        <v>1</v>
      </c>
      <c r="H1002" t="s">
        <v>1</v>
      </c>
      <c r="I1002" s="5">
        <v>250.4</v>
      </c>
      <c r="J1002" t="s">
        <v>0</v>
      </c>
      <c r="K1002" s="2"/>
      <c r="L1002" s="1"/>
      <c r="M1002" t="str">
        <f ca="1">IF(AND(Table1[[#This Row],[Age]]&gt;17,Table1[[#This Row],[Age]]&lt;76),"1","0")</f>
        <v>1</v>
      </c>
      <c r="N1002">
        <f>1</f>
        <v>1</v>
      </c>
      <c r="O1002">
        <f>IF(Table1[[#This Row],[Labdate]]="",0,IF(Table1[[#This Row],[Labvalue]]="",0,1))</f>
        <v>0</v>
      </c>
      <c r="P1002">
        <f>IF(YEAR(Table1[[#This Row],[Labdate]]) = 2015,1,0)</f>
        <v>0</v>
      </c>
      <c r="Q1002">
        <f>IF(SUM(Table1[[#This Row],[test completed]],Table1[[#This Row],[Year 2015]])=2,1,0)</f>
        <v>0</v>
      </c>
      <c r="R1002">
        <f>IF(Table1[[#This Row],[Labvalue]]&lt;8,1,0)</f>
        <v>1</v>
      </c>
      <c r="S1002">
        <f>IF(SUM(Table1[[#This Row],[Tested in 2015]],Table1[[#This Row],[Less than 8.0]])=2,1,0)</f>
        <v>0</v>
      </c>
    </row>
    <row r="1003" spans="1:19" x14ac:dyDescent="0.2">
      <c r="A1003">
        <v>1028</v>
      </c>
      <c r="B1003" t="s">
        <v>3</v>
      </c>
      <c r="C1003" s="2">
        <v>23439</v>
      </c>
      <c r="D1003" s="3">
        <f t="shared" ca="1" si="15"/>
        <v>59</v>
      </c>
      <c r="E1003">
        <v>4</v>
      </c>
      <c r="F1003">
        <v>4</v>
      </c>
      <c r="G1003">
        <v>1</v>
      </c>
      <c r="H1003" t="s">
        <v>1</v>
      </c>
      <c r="I1003" s="5">
        <v>250.02</v>
      </c>
      <c r="J1003" t="s">
        <v>0</v>
      </c>
      <c r="K1003" s="2"/>
      <c r="L1003" s="1"/>
      <c r="M1003" t="str">
        <f ca="1">IF(AND(Table1[[#This Row],[Age]]&gt;17,Table1[[#This Row],[Age]]&lt;76),"1","0")</f>
        <v>1</v>
      </c>
      <c r="N1003">
        <f>1</f>
        <v>1</v>
      </c>
      <c r="O1003">
        <f>IF(Table1[[#This Row],[Labdate]]="",0,IF(Table1[[#This Row],[Labvalue]]="",0,1))</f>
        <v>0</v>
      </c>
      <c r="P1003">
        <f>IF(YEAR(Table1[[#This Row],[Labdate]]) = 2015,1,0)</f>
        <v>0</v>
      </c>
      <c r="Q1003">
        <f>IF(SUM(Table1[[#This Row],[test completed]],Table1[[#This Row],[Year 2015]])=2,1,0)</f>
        <v>0</v>
      </c>
      <c r="R1003">
        <f>IF(Table1[[#This Row],[Labvalue]]&lt;8,1,0)</f>
        <v>1</v>
      </c>
      <c r="S1003">
        <f>IF(SUM(Table1[[#This Row],[Tested in 2015]],Table1[[#This Row],[Less than 8.0]])=2,1,0)</f>
        <v>0</v>
      </c>
    </row>
    <row r="1004" spans="1:19" x14ac:dyDescent="0.2">
      <c r="A1004">
        <v>1035</v>
      </c>
      <c r="B1004" t="s">
        <v>2</v>
      </c>
      <c r="C1004" s="2">
        <v>17612</v>
      </c>
      <c r="D1004" s="3">
        <f t="shared" ca="1" si="15"/>
        <v>75</v>
      </c>
      <c r="E1004">
        <v>4</v>
      </c>
      <c r="F1004">
        <v>4</v>
      </c>
      <c r="G1004">
        <v>1</v>
      </c>
      <c r="H1004" t="s">
        <v>1</v>
      </c>
      <c r="I1004" s="5">
        <v>250.02</v>
      </c>
      <c r="J1004" t="s">
        <v>0</v>
      </c>
      <c r="K1004" s="2"/>
      <c r="L1004" s="1"/>
      <c r="M1004" t="str">
        <f ca="1">IF(AND(Table1[[#This Row],[Age]]&gt;17,Table1[[#This Row],[Age]]&lt;76),"1","0")</f>
        <v>1</v>
      </c>
      <c r="N1004">
        <f>1</f>
        <v>1</v>
      </c>
      <c r="O1004">
        <f>IF(Table1[[#This Row],[Labdate]]="",0,IF(Table1[[#This Row],[Labvalue]]="",0,1))</f>
        <v>0</v>
      </c>
      <c r="P1004">
        <f>IF(YEAR(Table1[[#This Row],[Labdate]]) = 2015,1,0)</f>
        <v>0</v>
      </c>
      <c r="Q1004">
        <f>IF(SUM(Table1[[#This Row],[test completed]],Table1[[#This Row],[Year 2015]])=2,1,0)</f>
        <v>0</v>
      </c>
      <c r="R1004">
        <f>IF(Table1[[#This Row],[Labvalue]]&lt;8,1,0)</f>
        <v>1</v>
      </c>
      <c r="S1004">
        <f>IF(SUM(Table1[[#This Row],[Tested in 2015]],Table1[[#This Row],[Less than 8.0]])=2,1,0)</f>
        <v>0</v>
      </c>
    </row>
    <row r="1005" spans="1:19" x14ac:dyDescent="0.2">
      <c r="A1005">
        <v>1058</v>
      </c>
      <c r="B1005" t="s">
        <v>3</v>
      </c>
      <c r="C1005" s="2">
        <v>17678</v>
      </c>
      <c r="D1005" s="3">
        <f t="shared" ca="1" si="15"/>
        <v>75</v>
      </c>
      <c r="E1005">
        <v>4</v>
      </c>
      <c r="F1005">
        <v>4</v>
      </c>
      <c r="G1005">
        <v>1</v>
      </c>
      <c r="H1005" t="s">
        <v>1</v>
      </c>
      <c r="I1005" s="5">
        <v>250.02</v>
      </c>
      <c r="J1005" t="s">
        <v>0</v>
      </c>
      <c r="K1005" s="2"/>
      <c r="L1005" s="1"/>
      <c r="M1005" t="str">
        <f ca="1">IF(AND(Table1[[#This Row],[Age]]&gt;17,Table1[[#This Row],[Age]]&lt;76),"1","0")</f>
        <v>1</v>
      </c>
      <c r="N1005">
        <f>1</f>
        <v>1</v>
      </c>
      <c r="O1005">
        <f>IF(Table1[[#This Row],[Labdate]]="",0,IF(Table1[[#This Row],[Labvalue]]="",0,1))</f>
        <v>0</v>
      </c>
      <c r="P1005">
        <f>IF(YEAR(Table1[[#This Row],[Labdate]]) = 2015,1,0)</f>
        <v>0</v>
      </c>
      <c r="Q1005">
        <f>IF(SUM(Table1[[#This Row],[test completed]],Table1[[#This Row],[Year 2015]])=2,1,0)</f>
        <v>0</v>
      </c>
      <c r="R1005">
        <f>IF(Table1[[#This Row],[Labvalue]]&lt;8,1,0)</f>
        <v>1</v>
      </c>
      <c r="S1005">
        <f>IF(SUM(Table1[[#This Row],[Tested in 2015]],Table1[[#This Row],[Less than 8.0]])=2,1,0)</f>
        <v>0</v>
      </c>
    </row>
    <row r="1006" spans="1:19" x14ac:dyDescent="0.2">
      <c r="A1006">
        <v>1062</v>
      </c>
      <c r="B1006" t="s">
        <v>3</v>
      </c>
      <c r="C1006" s="2">
        <v>26306</v>
      </c>
      <c r="D1006" s="3">
        <f t="shared" ca="1" si="15"/>
        <v>51</v>
      </c>
      <c r="E1006">
        <v>4</v>
      </c>
      <c r="F1006">
        <v>4</v>
      </c>
      <c r="G1006">
        <v>3</v>
      </c>
      <c r="H1006" t="s">
        <v>4</v>
      </c>
      <c r="I1006" s="5">
        <v>250.02</v>
      </c>
      <c r="J1006" t="s">
        <v>0</v>
      </c>
      <c r="K1006" s="2"/>
      <c r="L1006" s="1"/>
      <c r="M1006" t="str">
        <f ca="1">IF(AND(Table1[[#This Row],[Age]]&gt;17,Table1[[#This Row],[Age]]&lt;76),"1","0")</f>
        <v>1</v>
      </c>
      <c r="N1006">
        <f>1</f>
        <v>1</v>
      </c>
      <c r="O1006">
        <f>IF(Table1[[#This Row],[Labdate]]="",0,IF(Table1[[#This Row],[Labvalue]]="",0,1))</f>
        <v>0</v>
      </c>
      <c r="P1006">
        <f>IF(YEAR(Table1[[#This Row],[Labdate]]) = 2015,1,0)</f>
        <v>0</v>
      </c>
      <c r="Q1006">
        <f>IF(SUM(Table1[[#This Row],[test completed]],Table1[[#This Row],[Year 2015]])=2,1,0)</f>
        <v>0</v>
      </c>
      <c r="R1006">
        <f>IF(Table1[[#This Row],[Labvalue]]&lt;8,1,0)</f>
        <v>1</v>
      </c>
      <c r="S1006">
        <f>IF(SUM(Table1[[#This Row],[Tested in 2015]],Table1[[#This Row],[Less than 8.0]])=2,1,0)</f>
        <v>0</v>
      </c>
    </row>
    <row r="1007" spans="1:19" x14ac:dyDescent="0.2">
      <c r="A1007">
        <v>1068</v>
      </c>
      <c r="B1007" t="s">
        <v>3</v>
      </c>
      <c r="C1007" s="2">
        <v>37112</v>
      </c>
      <c r="D1007" s="3">
        <f t="shared" ca="1" si="15"/>
        <v>21</v>
      </c>
      <c r="E1007">
        <v>4</v>
      </c>
      <c r="F1007">
        <v>4</v>
      </c>
      <c r="G1007">
        <v>1</v>
      </c>
      <c r="H1007" t="s">
        <v>1</v>
      </c>
      <c r="I1007" s="5">
        <v>250.02</v>
      </c>
      <c r="J1007" t="s">
        <v>0</v>
      </c>
      <c r="K1007" s="2"/>
      <c r="L1007" s="1"/>
      <c r="M1007" t="str">
        <f ca="1">IF(AND(Table1[[#This Row],[Age]]&gt;17,Table1[[#This Row],[Age]]&lt;76),"1","0")</f>
        <v>1</v>
      </c>
      <c r="N1007">
        <f>1</f>
        <v>1</v>
      </c>
      <c r="O1007">
        <f>IF(Table1[[#This Row],[Labdate]]="",0,IF(Table1[[#This Row],[Labvalue]]="",0,1))</f>
        <v>0</v>
      </c>
      <c r="P1007">
        <f>IF(YEAR(Table1[[#This Row],[Labdate]]) = 2015,1,0)</f>
        <v>0</v>
      </c>
      <c r="Q1007">
        <f>IF(SUM(Table1[[#This Row],[test completed]],Table1[[#This Row],[Year 2015]])=2,1,0)</f>
        <v>0</v>
      </c>
      <c r="R1007">
        <f>IF(Table1[[#This Row],[Labvalue]]&lt;8,1,0)</f>
        <v>1</v>
      </c>
      <c r="S1007">
        <f>IF(SUM(Table1[[#This Row],[Tested in 2015]],Table1[[#This Row],[Less than 8.0]])=2,1,0)</f>
        <v>0</v>
      </c>
    </row>
    <row r="1008" spans="1:19" x14ac:dyDescent="0.2">
      <c r="A1008">
        <v>1082</v>
      </c>
      <c r="B1008" t="s">
        <v>2</v>
      </c>
      <c r="C1008" s="2">
        <v>26739</v>
      </c>
      <c r="D1008" s="3">
        <f t="shared" ca="1" si="15"/>
        <v>50</v>
      </c>
      <c r="E1008">
        <v>4</v>
      </c>
      <c r="F1008">
        <v>4</v>
      </c>
      <c r="G1008">
        <v>1</v>
      </c>
      <c r="H1008" t="s">
        <v>1</v>
      </c>
      <c r="I1008" s="5">
        <v>250.02</v>
      </c>
      <c r="J1008" t="s">
        <v>0</v>
      </c>
      <c r="K1008" s="2"/>
      <c r="L1008" s="1"/>
      <c r="M1008" t="str">
        <f ca="1">IF(AND(Table1[[#This Row],[Age]]&gt;17,Table1[[#This Row],[Age]]&lt;76),"1","0")</f>
        <v>1</v>
      </c>
      <c r="N1008">
        <f>1</f>
        <v>1</v>
      </c>
      <c r="O1008">
        <f>IF(Table1[[#This Row],[Labdate]]="",0,IF(Table1[[#This Row],[Labvalue]]="",0,1))</f>
        <v>0</v>
      </c>
      <c r="P1008">
        <f>IF(YEAR(Table1[[#This Row],[Labdate]]) = 2015,1,0)</f>
        <v>0</v>
      </c>
      <c r="Q1008">
        <f>IF(SUM(Table1[[#This Row],[test completed]],Table1[[#This Row],[Year 2015]])=2,1,0)</f>
        <v>0</v>
      </c>
      <c r="R1008">
        <f>IF(Table1[[#This Row],[Labvalue]]&lt;8,1,0)</f>
        <v>1</v>
      </c>
      <c r="S1008">
        <f>IF(SUM(Table1[[#This Row],[Tested in 2015]],Table1[[#This Row],[Less than 8.0]])=2,1,0)</f>
        <v>0</v>
      </c>
    </row>
    <row r="1009" spans="1:19" x14ac:dyDescent="0.2">
      <c r="A1009">
        <v>1083</v>
      </c>
      <c r="B1009" t="s">
        <v>2</v>
      </c>
      <c r="C1009" s="2">
        <v>12068</v>
      </c>
      <c r="D1009" s="3">
        <f t="shared" ca="1" si="15"/>
        <v>90</v>
      </c>
      <c r="E1009">
        <v>4</v>
      </c>
      <c r="F1009">
        <v>4</v>
      </c>
      <c r="G1009">
        <v>3</v>
      </c>
      <c r="H1009" t="s">
        <v>4</v>
      </c>
      <c r="I1009" s="5">
        <v>250.02</v>
      </c>
      <c r="J1009" t="s">
        <v>0</v>
      </c>
      <c r="K1009" s="2"/>
      <c r="L1009" s="1"/>
      <c r="M1009" t="str">
        <f ca="1">IF(AND(Table1[[#This Row],[Age]]&gt;17,Table1[[#This Row],[Age]]&lt;76),"1","0")</f>
        <v>0</v>
      </c>
      <c r="N1009">
        <f>1</f>
        <v>1</v>
      </c>
      <c r="O1009">
        <f>IF(Table1[[#This Row],[Labdate]]="",0,IF(Table1[[#This Row],[Labvalue]]="",0,1))</f>
        <v>0</v>
      </c>
      <c r="P1009">
        <f>IF(YEAR(Table1[[#This Row],[Labdate]]) = 2015,1,0)</f>
        <v>0</v>
      </c>
      <c r="Q1009">
        <f>IF(SUM(Table1[[#This Row],[test completed]],Table1[[#This Row],[Year 2015]])=2,1,0)</f>
        <v>0</v>
      </c>
      <c r="R1009">
        <f>IF(Table1[[#This Row],[Labvalue]]&lt;8,1,0)</f>
        <v>1</v>
      </c>
      <c r="S1009">
        <f>IF(SUM(Table1[[#This Row],[Tested in 2015]],Table1[[#This Row],[Less than 8.0]])=2,1,0)</f>
        <v>0</v>
      </c>
    </row>
    <row r="1010" spans="1:19" x14ac:dyDescent="0.2">
      <c r="A1010">
        <v>1100</v>
      </c>
      <c r="B1010" t="s">
        <v>2</v>
      </c>
      <c r="C1010" s="2">
        <v>25083</v>
      </c>
      <c r="D1010" s="3">
        <f t="shared" ca="1" si="15"/>
        <v>54</v>
      </c>
      <c r="E1010">
        <v>4</v>
      </c>
      <c r="F1010">
        <v>4</v>
      </c>
      <c r="G1010">
        <v>1</v>
      </c>
      <c r="H1010" t="s">
        <v>1</v>
      </c>
      <c r="I1010" s="5">
        <v>250.02</v>
      </c>
      <c r="J1010" t="s">
        <v>0</v>
      </c>
      <c r="K1010" s="2"/>
      <c r="L1010" s="1"/>
      <c r="M1010" t="str">
        <f ca="1">IF(AND(Table1[[#This Row],[Age]]&gt;17,Table1[[#This Row],[Age]]&lt;76),"1","0")</f>
        <v>1</v>
      </c>
      <c r="N1010">
        <f>1</f>
        <v>1</v>
      </c>
      <c r="O1010">
        <f>IF(Table1[[#This Row],[Labdate]]="",0,IF(Table1[[#This Row],[Labvalue]]="",0,1))</f>
        <v>0</v>
      </c>
      <c r="P1010">
        <f>IF(YEAR(Table1[[#This Row],[Labdate]]) = 2015,1,0)</f>
        <v>0</v>
      </c>
      <c r="Q1010">
        <f>IF(SUM(Table1[[#This Row],[test completed]],Table1[[#This Row],[Year 2015]])=2,1,0)</f>
        <v>0</v>
      </c>
      <c r="R1010">
        <f>IF(Table1[[#This Row],[Labvalue]]&lt;8,1,0)</f>
        <v>1</v>
      </c>
      <c r="S1010">
        <f>IF(SUM(Table1[[#This Row],[Tested in 2015]],Table1[[#This Row],[Less than 8.0]])=2,1,0)</f>
        <v>0</v>
      </c>
    </row>
    <row r="1011" spans="1:19" x14ac:dyDescent="0.2">
      <c r="A1011">
        <v>1101</v>
      </c>
      <c r="B1011" t="s">
        <v>3</v>
      </c>
      <c r="C1011" s="2">
        <v>36474</v>
      </c>
      <c r="D1011" s="3">
        <f t="shared" ca="1" si="15"/>
        <v>23</v>
      </c>
      <c r="E1011">
        <v>4</v>
      </c>
      <c r="F1011">
        <v>4</v>
      </c>
      <c r="G1011">
        <v>1</v>
      </c>
      <c r="H1011" t="s">
        <v>1</v>
      </c>
      <c r="I1011" s="5">
        <v>250.02</v>
      </c>
      <c r="J1011" t="s">
        <v>0</v>
      </c>
      <c r="K1011" s="2"/>
      <c r="L1011" s="1"/>
      <c r="M1011" t="str">
        <f ca="1">IF(AND(Table1[[#This Row],[Age]]&gt;17,Table1[[#This Row],[Age]]&lt;76),"1","0")</f>
        <v>1</v>
      </c>
      <c r="N1011">
        <f>1</f>
        <v>1</v>
      </c>
      <c r="O1011">
        <f>IF(Table1[[#This Row],[Labdate]]="",0,IF(Table1[[#This Row],[Labvalue]]="",0,1))</f>
        <v>0</v>
      </c>
      <c r="P1011">
        <f>IF(YEAR(Table1[[#This Row],[Labdate]]) = 2015,1,0)</f>
        <v>0</v>
      </c>
      <c r="Q1011">
        <f>IF(SUM(Table1[[#This Row],[test completed]],Table1[[#This Row],[Year 2015]])=2,1,0)</f>
        <v>0</v>
      </c>
      <c r="R1011">
        <f>IF(Table1[[#This Row],[Labvalue]]&lt;8,1,0)</f>
        <v>1</v>
      </c>
      <c r="S1011">
        <f>IF(SUM(Table1[[#This Row],[Tested in 2015]],Table1[[#This Row],[Less than 8.0]])=2,1,0)</f>
        <v>0</v>
      </c>
    </row>
    <row r="1012" spans="1:19" x14ac:dyDescent="0.2">
      <c r="A1012">
        <v>1105</v>
      </c>
      <c r="B1012" t="s">
        <v>2</v>
      </c>
      <c r="C1012" s="2">
        <v>10928</v>
      </c>
      <c r="D1012" s="3">
        <f t="shared" ca="1" si="15"/>
        <v>93</v>
      </c>
      <c r="E1012">
        <v>4</v>
      </c>
      <c r="F1012">
        <v>4</v>
      </c>
      <c r="G1012">
        <v>1</v>
      </c>
      <c r="H1012" t="s">
        <v>1</v>
      </c>
      <c r="I1012" s="5">
        <v>250.73</v>
      </c>
      <c r="J1012" t="s">
        <v>0</v>
      </c>
      <c r="K1012" s="2"/>
      <c r="L1012" s="1"/>
      <c r="M1012" t="str">
        <f ca="1">IF(AND(Table1[[#This Row],[Age]]&gt;17,Table1[[#This Row],[Age]]&lt;76),"1","0")</f>
        <v>0</v>
      </c>
      <c r="N1012">
        <f>1</f>
        <v>1</v>
      </c>
      <c r="O1012">
        <f>IF(Table1[[#This Row],[Labdate]]="",0,IF(Table1[[#This Row],[Labvalue]]="",0,1))</f>
        <v>0</v>
      </c>
      <c r="P1012">
        <f>IF(YEAR(Table1[[#This Row],[Labdate]]) = 2015,1,0)</f>
        <v>0</v>
      </c>
      <c r="Q1012">
        <f>IF(SUM(Table1[[#This Row],[test completed]],Table1[[#This Row],[Year 2015]])=2,1,0)</f>
        <v>0</v>
      </c>
      <c r="R1012">
        <f>IF(Table1[[#This Row],[Labvalue]]&lt;8,1,0)</f>
        <v>1</v>
      </c>
      <c r="S1012">
        <f>IF(SUM(Table1[[#This Row],[Tested in 2015]],Table1[[#This Row],[Less than 8.0]])=2,1,0)</f>
        <v>0</v>
      </c>
    </row>
    <row r="1013" spans="1:19" x14ac:dyDescent="0.2">
      <c r="A1013">
        <v>1108</v>
      </c>
      <c r="B1013" t="s">
        <v>3</v>
      </c>
      <c r="C1013" s="2">
        <v>11948</v>
      </c>
      <c r="D1013" s="3">
        <f t="shared" ca="1" si="15"/>
        <v>90</v>
      </c>
      <c r="E1013">
        <v>4</v>
      </c>
      <c r="F1013">
        <v>4</v>
      </c>
      <c r="G1013">
        <v>1</v>
      </c>
      <c r="H1013" t="s">
        <v>1</v>
      </c>
      <c r="I1013" s="5">
        <v>250.02</v>
      </c>
      <c r="J1013" t="s">
        <v>0</v>
      </c>
      <c r="K1013" s="2"/>
      <c r="L1013" s="1"/>
      <c r="M1013" t="str">
        <f ca="1">IF(AND(Table1[[#This Row],[Age]]&gt;17,Table1[[#This Row],[Age]]&lt;76),"1","0")</f>
        <v>0</v>
      </c>
      <c r="N1013">
        <f>1</f>
        <v>1</v>
      </c>
      <c r="O1013">
        <f>IF(Table1[[#This Row],[Labdate]]="",0,IF(Table1[[#This Row],[Labvalue]]="",0,1))</f>
        <v>0</v>
      </c>
      <c r="P1013">
        <f>IF(YEAR(Table1[[#This Row],[Labdate]]) = 2015,1,0)</f>
        <v>0</v>
      </c>
      <c r="Q1013">
        <f>IF(SUM(Table1[[#This Row],[test completed]],Table1[[#This Row],[Year 2015]])=2,1,0)</f>
        <v>0</v>
      </c>
      <c r="R1013">
        <f>IF(Table1[[#This Row],[Labvalue]]&lt;8,1,0)</f>
        <v>1</v>
      </c>
      <c r="S1013">
        <f>IF(SUM(Table1[[#This Row],[Tested in 2015]],Table1[[#This Row],[Less than 8.0]])=2,1,0)</f>
        <v>0</v>
      </c>
    </row>
    <row r="1014" spans="1:19" x14ac:dyDescent="0.2">
      <c r="A1014">
        <v>1111</v>
      </c>
      <c r="B1014" t="s">
        <v>3</v>
      </c>
      <c r="C1014" s="2">
        <v>38968</v>
      </c>
      <c r="D1014" s="3">
        <f t="shared" ca="1" si="15"/>
        <v>16</v>
      </c>
      <c r="E1014">
        <v>4</v>
      </c>
      <c r="F1014">
        <v>4</v>
      </c>
      <c r="G1014">
        <v>1</v>
      </c>
      <c r="H1014" t="s">
        <v>1</v>
      </c>
      <c r="I1014" s="5">
        <v>250.02</v>
      </c>
      <c r="J1014" t="s">
        <v>0</v>
      </c>
      <c r="K1014" s="2"/>
      <c r="L1014" s="1"/>
      <c r="M1014" t="str">
        <f ca="1">IF(AND(Table1[[#This Row],[Age]]&gt;17,Table1[[#This Row],[Age]]&lt;76),"1","0")</f>
        <v>0</v>
      </c>
      <c r="N1014">
        <f>1</f>
        <v>1</v>
      </c>
      <c r="O1014">
        <f>IF(Table1[[#This Row],[Labdate]]="",0,IF(Table1[[#This Row],[Labvalue]]="",0,1))</f>
        <v>0</v>
      </c>
      <c r="P1014">
        <f>IF(YEAR(Table1[[#This Row],[Labdate]]) = 2015,1,0)</f>
        <v>0</v>
      </c>
      <c r="Q1014">
        <f>IF(SUM(Table1[[#This Row],[test completed]],Table1[[#This Row],[Year 2015]])=2,1,0)</f>
        <v>0</v>
      </c>
      <c r="R1014">
        <f>IF(Table1[[#This Row],[Labvalue]]&lt;8,1,0)</f>
        <v>1</v>
      </c>
      <c r="S1014">
        <f>IF(SUM(Table1[[#This Row],[Tested in 2015]],Table1[[#This Row],[Less than 8.0]])=2,1,0)</f>
        <v>0</v>
      </c>
    </row>
    <row r="1015" spans="1:19" x14ac:dyDescent="0.2">
      <c r="A1015">
        <v>1122</v>
      </c>
      <c r="B1015" t="s">
        <v>3</v>
      </c>
      <c r="C1015" s="2">
        <v>27001</v>
      </c>
      <c r="D1015" s="3">
        <f t="shared" ca="1" si="15"/>
        <v>49</v>
      </c>
      <c r="E1015">
        <v>4</v>
      </c>
      <c r="F1015">
        <v>4</v>
      </c>
      <c r="G1015">
        <v>1</v>
      </c>
      <c r="H1015" t="s">
        <v>1</v>
      </c>
      <c r="I1015" s="5">
        <v>250.02</v>
      </c>
      <c r="J1015" t="s">
        <v>0</v>
      </c>
      <c r="K1015" s="2"/>
      <c r="L1015" s="1"/>
      <c r="M1015" t="str">
        <f ca="1">IF(AND(Table1[[#This Row],[Age]]&gt;17,Table1[[#This Row],[Age]]&lt;76),"1","0")</f>
        <v>1</v>
      </c>
      <c r="N1015">
        <f>1</f>
        <v>1</v>
      </c>
      <c r="O1015">
        <f>IF(Table1[[#This Row],[Labdate]]="",0,IF(Table1[[#This Row],[Labvalue]]="",0,1))</f>
        <v>0</v>
      </c>
      <c r="P1015">
        <f>IF(YEAR(Table1[[#This Row],[Labdate]]) = 2015,1,0)</f>
        <v>0</v>
      </c>
      <c r="Q1015">
        <f>IF(SUM(Table1[[#This Row],[test completed]],Table1[[#This Row],[Year 2015]])=2,1,0)</f>
        <v>0</v>
      </c>
      <c r="R1015">
        <f>IF(Table1[[#This Row],[Labvalue]]&lt;8,1,0)</f>
        <v>1</v>
      </c>
      <c r="S1015">
        <f>IF(SUM(Table1[[#This Row],[Tested in 2015]],Table1[[#This Row],[Less than 8.0]])=2,1,0)</f>
        <v>0</v>
      </c>
    </row>
    <row r="1016" spans="1:19" x14ac:dyDescent="0.2">
      <c r="A1016">
        <v>1139</v>
      </c>
      <c r="B1016" t="s">
        <v>2</v>
      </c>
      <c r="C1016" s="2">
        <v>28212</v>
      </c>
      <c r="D1016" s="3">
        <f t="shared" ca="1" si="15"/>
        <v>46</v>
      </c>
      <c r="E1016">
        <v>4</v>
      </c>
      <c r="F1016">
        <v>4</v>
      </c>
      <c r="G1016">
        <v>1</v>
      </c>
      <c r="H1016" t="s">
        <v>1</v>
      </c>
      <c r="I1016" s="5">
        <v>250.02</v>
      </c>
      <c r="J1016" t="s">
        <v>0</v>
      </c>
      <c r="K1016" s="2"/>
      <c r="L1016" s="1"/>
      <c r="M1016" t="str">
        <f ca="1">IF(AND(Table1[[#This Row],[Age]]&gt;17,Table1[[#This Row],[Age]]&lt;76),"1","0")</f>
        <v>1</v>
      </c>
      <c r="N1016">
        <f>1</f>
        <v>1</v>
      </c>
      <c r="O1016">
        <f>IF(Table1[[#This Row],[Labdate]]="",0,IF(Table1[[#This Row],[Labvalue]]="",0,1))</f>
        <v>0</v>
      </c>
      <c r="P1016">
        <f>IF(YEAR(Table1[[#This Row],[Labdate]]) = 2015,1,0)</f>
        <v>0</v>
      </c>
      <c r="Q1016">
        <f>IF(SUM(Table1[[#This Row],[test completed]],Table1[[#This Row],[Year 2015]])=2,1,0)</f>
        <v>0</v>
      </c>
      <c r="R1016">
        <f>IF(Table1[[#This Row],[Labvalue]]&lt;8,1,0)</f>
        <v>1</v>
      </c>
      <c r="S1016">
        <f>IF(SUM(Table1[[#This Row],[Tested in 2015]],Table1[[#This Row],[Less than 8.0]])=2,1,0)</f>
        <v>0</v>
      </c>
    </row>
    <row r="1017" spans="1:19" x14ac:dyDescent="0.2">
      <c r="A1017">
        <v>1157</v>
      </c>
      <c r="B1017" t="s">
        <v>2</v>
      </c>
      <c r="C1017" s="2">
        <v>22767</v>
      </c>
      <c r="D1017" s="3">
        <f t="shared" ca="1" si="15"/>
        <v>61</v>
      </c>
      <c r="E1017">
        <v>4</v>
      </c>
      <c r="F1017">
        <v>4</v>
      </c>
      <c r="G1017">
        <v>1</v>
      </c>
      <c r="H1017" t="s">
        <v>1</v>
      </c>
      <c r="I1017" s="5">
        <v>250.02</v>
      </c>
      <c r="J1017" t="s">
        <v>0</v>
      </c>
      <c r="K1017" s="2"/>
      <c r="L1017" s="1"/>
      <c r="M1017" t="str">
        <f ca="1">IF(AND(Table1[[#This Row],[Age]]&gt;17,Table1[[#This Row],[Age]]&lt;76),"1","0")</f>
        <v>1</v>
      </c>
      <c r="N1017">
        <f>1</f>
        <v>1</v>
      </c>
      <c r="O1017">
        <f>IF(Table1[[#This Row],[Labdate]]="",0,IF(Table1[[#This Row],[Labvalue]]="",0,1))</f>
        <v>0</v>
      </c>
      <c r="P1017">
        <f>IF(YEAR(Table1[[#This Row],[Labdate]]) = 2015,1,0)</f>
        <v>0</v>
      </c>
      <c r="Q1017">
        <f>IF(SUM(Table1[[#This Row],[test completed]],Table1[[#This Row],[Year 2015]])=2,1,0)</f>
        <v>0</v>
      </c>
      <c r="R1017">
        <f>IF(Table1[[#This Row],[Labvalue]]&lt;8,1,0)</f>
        <v>1</v>
      </c>
      <c r="S1017">
        <f>IF(SUM(Table1[[#This Row],[Tested in 2015]],Table1[[#This Row],[Less than 8.0]])=2,1,0)</f>
        <v>0</v>
      </c>
    </row>
    <row r="1018" spans="1:19" x14ac:dyDescent="0.2">
      <c r="A1018">
        <v>1165</v>
      </c>
      <c r="B1018" t="s">
        <v>2</v>
      </c>
      <c r="C1018" s="2">
        <v>34877</v>
      </c>
      <c r="D1018" s="3">
        <f t="shared" ca="1" si="15"/>
        <v>27</v>
      </c>
      <c r="E1018">
        <v>4</v>
      </c>
      <c r="F1018">
        <v>4</v>
      </c>
      <c r="G1018">
        <v>1</v>
      </c>
      <c r="H1018" t="s">
        <v>1</v>
      </c>
      <c r="I1018" s="5">
        <v>250.02</v>
      </c>
      <c r="J1018" t="s">
        <v>0</v>
      </c>
      <c r="K1018" s="2"/>
      <c r="L1018" s="1"/>
      <c r="M1018" t="str">
        <f ca="1">IF(AND(Table1[[#This Row],[Age]]&gt;17,Table1[[#This Row],[Age]]&lt;76),"1","0")</f>
        <v>1</v>
      </c>
      <c r="N1018">
        <f>1</f>
        <v>1</v>
      </c>
      <c r="O1018">
        <f>IF(Table1[[#This Row],[Labdate]]="",0,IF(Table1[[#This Row],[Labvalue]]="",0,1))</f>
        <v>0</v>
      </c>
      <c r="P1018">
        <f>IF(YEAR(Table1[[#This Row],[Labdate]]) = 2015,1,0)</f>
        <v>0</v>
      </c>
      <c r="Q1018">
        <f>IF(SUM(Table1[[#This Row],[test completed]],Table1[[#This Row],[Year 2015]])=2,1,0)</f>
        <v>0</v>
      </c>
      <c r="R1018">
        <f>IF(Table1[[#This Row],[Labvalue]]&lt;8,1,0)</f>
        <v>1</v>
      </c>
      <c r="S1018">
        <f>IF(SUM(Table1[[#This Row],[Tested in 2015]],Table1[[#This Row],[Less than 8.0]])=2,1,0)</f>
        <v>0</v>
      </c>
    </row>
    <row r="1019" spans="1:19" x14ac:dyDescent="0.2">
      <c r="A1019">
        <v>1185</v>
      </c>
      <c r="B1019" t="s">
        <v>2</v>
      </c>
      <c r="C1019" s="2">
        <v>14615</v>
      </c>
      <c r="D1019" s="3">
        <f t="shared" ca="1" si="15"/>
        <v>83</v>
      </c>
      <c r="E1019">
        <v>4</v>
      </c>
      <c r="F1019">
        <v>4</v>
      </c>
      <c r="G1019">
        <v>1</v>
      </c>
      <c r="H1019" t="s">
        <v>1</v>
      </c>
      <c r="I1019" s="5">
        <v>250.91</v>
      </c>
      <c r="J1019" t="s">
        <v>0</v>
      </c>
      <c r="K1019" s="2">
        <v>42122</v>
      </c>
      <c r="L1019" s="1">
        <v>5.8</v>
      </c>
      <c r="M1019" t="str">
        <f ca="1">IF(AND(Table1[[#This Row],[Age]]&gt;17,Table1[[#This Row],[Age]]&lt;76),"1","0")</f>
        <v>0</v>
      </c>
      <c r="N1019">
        <f>1</f>
        <v>1</v>
      </c>
      <c r="O1019">
        <f>IF(Table1[[#This Row],[Labdate]]="",0,IF(Table1[[#This Row],[Labvalue]]="",0,1))</f>
        <v>1</v>
      </c>
      <c r="P1019">
        <f>IF(YEAR(Table1[[#This Row],[Labdate]]) = 2015,1,0)</f>
        <v>1</v>
      </c>
      <c r="Q1019">
        <f>IF(SUM(Table1[[#This Row],[test completed]],Table1[[#This Row],[Year 2015]])=2,1,0)</f>
        <v>1</v>
      </c>
      <c r="R1019">
        <f>IF(Table1[[#This Row],[Labvalue]]&lt;8,1,0)</f>
        <v>1</v>
      </c>
      <c r="S1019">
        <f>IF(SUM(Table1[[#This Row],[Tested in 2015]],Table1[[#This Row],[Less than 8.0]])=2,1,0)</f>
        <v>1</v>
      </c>
    </row>
    <row r="1020" spans="1:19" x14ac:dyDescent="0.2">
      <c r="A1020">
        <v>1194</v>
      </c>
      <c r="B1020" t="s">
        <v>2</v>
      </c>
      <c r="C1020" s="2">
        <v>20071</v>
      </c>
      <c r="D1020" s="3">
        <f t="shared" ca="1" si="15"/>
        <v>68</v>
      </c>
      <c r="E1020">
        <v>4</v>
      </c>
      <c r="F1020">
        <v>4</v>
      </c>
      <c r="G1020">
        <v>1</v>
      </c>
      <c r="H1020" t="s">
        <v>1</v>
      </c>
      <c r="I1020" s="5">
        <v>250.02</v>
      </c>
      <c r="J1020" t="s">
        <v>0</v>
      </c>
      <c r="K1020" s="2">
        <v>42137</v>
      </c>
      <c r="L1020" s="1">
        <v>6.0893230438232422</v>
      </c>
      <c r="M1020" t="str">
        <f ca="1">IF(AND(Table1[[#This Row],[Age]]&gt;17,Table1[[#This Row],[Age]]&lt;76),"1","0")</f>
        <v>1</v>
      </c>
      <c r="N1020">
        <f>1</f>
        <v>1</v>
      </c>
      <c r="O1020">
        <f>IF(Table1[[#This Row],[Labdate]]="",0,IF(Table1[[#This Row],[Labvalue]]="",0,1))</f>
        <v>1</v>
      </c>
      <c r="P1020">
        <f>IF(YEAR(Table1[[#This Row],[Labdate]]) = 2015,1,0)</f>
        <v>1</v>
      </c>
      <c r="Q1020">
        <f>IF(SUM(Table1[[#This Row],[test completed]],Table1[[#This Row],[Year 2015]])=2,1,0)</f>
        <v>1</v>
      </c>
      <c r="R1020">
        <f>IF(Table1[[#This Row],[Labvalue]]&lt;8,1,0)</f>
        <v>1</v>
      </c>
      <c r="S1020">
        <f>IF(SUM(Table1[[#This Row],[Tested in 2015]],Table1[[#This Row],[Less than 8.0]])=2,1,0)</f>
        <v>1</v>
      </c>
    </row>
    <row r="1021" spans="1:19" x14ac:dyDescent="0.2">
      <c r="A1021">
        <v>1218</v>
      </c>
      <c r="B1021" t="s">
        <v>2</v>
      </c>
      <c r="C1021" s="2">
        <v>24912</v>
      </c>
      <c r="D1021" s="3">
        <f t="shared" ca="1" si="15"/>
        <v>55</v>
      </c>
      <c r="E1021">
        <v>4</v>
      </c>
      <c r="F1021">
        <v>4</v>
      </c>
      <c r="G1021">
        <v>1</v>
      </c>
      <c r="H1021" t="s">
        <v>1</v>
      </c>
      <c r="I1021" s="5">
        <v>250.02</v>
      </c>
      <c r="J1021" t="s">
        <v>0</v>
      </c>
      <c r="K1021" s="2">
        <v>42110</v>
      </c>
      <c r="L1021" s="1">
        <v>5.8053922653198242</v>
      </c>
      <c r="M1021" t="str">
        <f ca="1">IF(AND(Table1[[#This Row],[Age]]&gt;17,Table1[[#This Row],[Age]]&lt;76),"1","0")</f>
        <v>1</v>
      </c>
      <c r="N1021">
        <f>1</f>
        <v>1</v>
      </c>
      <c r="O1021">
        <f>IF(Table1[[#This Row],[Labdate]]="",0,IF(Table1[[#This Row],[Labvalue]]="",0,1))</f>
        <v>1</v>
      </c>
      <c r="P1021">
        <f>IF(YEAR(Table1[[#This Row],[Labdate]]) = 2015,1,0)</f>
        <v>1</v>
      </c>
      <c r="Q1021">
        <f>IF(SUM(Table1[[#This Row],[test completed]],Table1[[#This Row],[Year 2015]])=2,1,0)</f>
        <v>1</v>
      </c>
      <c r="R1021">
        <f>IF(Table1[[#This Row],[Labvalue]]&lt;8,1,0)</f>
        <v>1</v>
      </c>
      <c r="S1021">
        <f>IF(SUM(Table1[[#This Row],[Tested in 2015]],Table1[[#This Row],[Less than 8.0]])=2,1,0)</f>
        <v>1</v>
      </c>
    </row>
    <row r="1022" spans="1:19" x14ac:dyDescent="0.2">
      <c r="A1022">
        <v>1233</v>
      </c>
      <c r="B1022" t="s">
        <v>3</v>
      </c>
      <c r="C1022" s="2">
        <v>17129</v>
      </c>
      <c r="D1022" s="3">
        <f t="shared" ca="1" si="15"/>
        <v>76</v>
      </c>
      <c r="E1022">
        <v>4</v>
      </c>
      <c r="F1022">
        <v>4</v>
      </c>
      <c r="G1022">
        <v>3</v>
      </c>
      <c r="H1022" t="s">
        <v>4</v>
      </c>
      <c r="I1022" s="5">
        <v>250.02</v>
      </c>
      <c r="J1022" t="s">
        <v>0</v>
      </c>
      <c r="K1022" s="2">
        <v>41910</v>
      </c>
      <c r="L1022" s="1">
        <v>9.9680032730102539</v>
      </c>
      <c r="M1022" t="str">
        <f ca="1">IF(AND(Table1[[#This Row],[Age]]&gt;17,Table1[[#This Row],[Age]]&lt;76),"1","0")</f>
        <v>0</v>
      </c>
      <c r="N1022">
        <f>1</f>
        <v>1</v>
      </c>
      <c r="O1022">
        <f>IF(Table1[[#This Row],[Labdate]]="",0,IF(Table1[[#This Row],[Labvalue]]="",0,1))</f>
        <v>1</v>
      </c>
      <c r="P1022">
        <f>IF(YEAR(Table1[[#This Row],[Labdate]]) = 2015,1,0)</f>
        <v>0</v>
      </c>
      <c r="Q1022">
        <f>IF(SUM(Table1[[#This Row],[test completed]],Table1[[#This Row],[Year 2015]])=2,1,0)</f>
        <v>0</v>
      </c>
      <c r="R1022">
        <f>IF(Table1[[#This Row],[Labvalue]]&lt;8,1,0)</f>
        <v>0</v>
      </c>
      <c r="S1022">
        <f>IF(SUM(Table1[[#This Row],[Tested in 2015]],Table1[[#This Row],[Less than 8.0]])=2,1,0)</f>
        <v>0</v>
      </c>
    </row>
    <row r="1023" spans="1:19" x14ac:dyDescent="0.2">
      <c r="A1023">
        <v>1234</v>
      </c>
      <c r="B1023" t="s">
        <v>3</v>
      </c>
      <c r="C1023" s="2">
        <v>34044</v>
      </c>
      <c r="D1023" s="3">
        <f t="shared" ca="1" si="15"/>
        <v>30</v>
      </c>
      <c r="E1023">
        <v>4</v>
      </c>
      <c r="F1023">
        <v>4</v>
      </c>
      <c r="G1023">
        <v>1</v>
      </c>
      <c r="H1023" t="s">
        <v>1</v>
      </c>
      <c r="I1023" s="5">
        <v>250.02</v>
      </c>
      <c r="J1023" t="s">
        <v>0</v>
      </c>
      <c r="K1023" s="2">
        <v>42102</v>
      </c>
      <c r="L1023" s="1">
        <v>6.5116190910339355</v>
      </c>
      <c r="M1023" t="str">
        <f ca="1">IF(AND(Table1[[#This Row],[Age]]&gt;17,Table1[[#This Row],[Age]]&lt;76),"1","0")</f>
        <v>1</v>
      </c>
      <c r="N1023">
        <f>1</f>
        <v>1</v>
      </c>
      <c r="O1023">
        <f>IF(Table1[[#This Row],[Labdate]]="",0,IF(Table1[[#This Row],[Labvalue]]="",0,1))</f>
        <v>1</v>
      </c>
      <c r="P1023">
        <f>IF(YEAR(Table1[[#This Row],[Labdate]]) = 2015,1,0)</f>
        <v>1</v>
      </c>
      <c r="Q1023">
        <f>IF(SUM(Table1[[#This Row],[test completed]],Table1[[#This Row],[Year 2015]])=2,1,0)</f>
        <v>1</v>
      </c>
      <c r="R1023">
        <f>IF(Table1[[#This Row],[Labvalue]]&lt;8,1,0)</f>
        <v>1</v>
      </c>
      <c r="S1023">
        <f>IF(SUM(Table1[[#This Row],[Tested in 2015]],Table1[[#This Row],[Less than 8.0]])=2,1,0)</f>
        <v>1</v>
      </c>
    </row>
    <row r="1024" spans="1:19" x14ac:dyDescent="0.2">
      <c r="A1024">
        <v>1238</v>
      </c>
      <c r="B1024" t="s">
        <v>2</v>
      </c>
      <c r="C1024" s="2">
        <v>33555</v>
      </c>
      <c r="D1024" s="3">
        <f t="shared" ca="1" si="15"/>
        <v>31</v>
      </c>
      <c r="E1024">
        <v>4</v>
      </c>
      <c r="F1024">
        <v>4</v>
      </c>
      <c r="G1024">
        <v>1</v>
      </c>
      <c r="H1024" t="s">
        <v>1</v>
      </c>
      <c r="I1024" s="5">
        <v>250.02</v>
      </c>
      <c r="J1024" t="s">
        <v>0</v>
      </c>
      <c r="K1024" s="2">
        <v>42263</v>
      </c>
      <c r="L1024" s="1">
        <v>8.3326940536499023</v>
      </c>
      <c r="M1024" t="str">
        <f ca="1">IF(AND(Table1[[#This Row],[Age]]&gt;17,Table1[[#This Row],[Age]]&lt;76),"1","0")</f>
        <v>1</v>
      </c>
      <c r="N1024">
        <f>1</f>
        <v>1</v>
      </c>
      <c r="O1024">
        <f>IF(Table1[[#This Row],[Labdate]]="",0,IF(Table1[[#This Row],[Labvalue]]="",0,1))</f>
        <v>1</v>
      </c>
      <c r="P1024">
        <f>IF(YEAR(Table1[[#This Row],[Labdate]]) = 2015,1,0)</f>
        <v>1</v>
      </c>
      <c r="Q1024">
        <f>IF(SUM(Table1[[#This Row],[test completed]],Table1[[#This Row],[Year 2015]])=2,1,0)</f>
        <v>1</v>
      </c>
      <c r="R1024">
        <f>IF(Table1[[#This Row],[Labvalue]]&lt;8,1,0)</f>
        <v>0</v>
      </c>
      <c r="S1024">
        <f>IF(SUM(Table1[[#This Row],[Tested in 2015]],Table1[[#This Row],[Less than 8.0]])=2,1,0)</f>
        <v>0</v>
      </c>
    </row>
    <row r="1025" spans="1:19" x14ac:dyDescent="0.2">
      <c r="A1025">
        <v>1251</v>
      </c>
      <c r="B1025" t="s">
        <v>2</v>
      </c>
      <c r="C1025" s="2">
        <v>35994</v>
      </c>
      <c r="D1025" s="3">
        <f t="shared" ca="1" si="15"/>
        <v>24</v>
      </c>
      <c r="E1025">
        <v>4</v>
      </c>
      <c r="F1025">
        <v>4</v>
      </c>
      <c r="G1025">
        <v>1</v>
      </c>
      <c r="H1025" t="s">
        <v>1</v>
      </c>
      <c r="I1025" s="5">
        <v>250.02</v>
      </c>
      <c r="J1025" t="s">
        <v>0</v>
      </c>
      <c r="K1025" s="2">
        <v>41970</v>
      </c>
      <c r="L1025" s="1">
        <v>7.0028796195983887</v>
      </c>
      <c r="M1025" t="str">
        <f ca="1">IF(AND(Table1[[#This Row],[Age]]&gt;17,Table1[[#This Row],[Age]]&lt;76),"1","0")</f>
        <v>1</v>
      </c>
      <c r="N1025">
        <f>1</f>
        <v>1</v>
      </c>
      <c r="O1025">
        <f>IF(Table1[[#This Row],[Labdate]]="",0,IF(Table1[[#This Row],[Labvalue]]="",0,1))</f>
        <v>1</v>
      </c>
      <c r="P1025">
        <f>IF(YEAR(Table1[[#This Row],[Labdate]]) = 2015,1,0)</f>
        <v>0</v>
      </c>
      <c r="Q1025">
        <f>IF(SUM(Table1[[#This Row],[test completed]],Table1[[#This Row],[Year 2015]])=2,1,0)</f>
        <v>0</v>
      </c>
      <c r="R1025">
        <f>IF(Table1[[#This Row],[Labvalue]]&lt;8,1,0)</f>
        <v>1</v>
      </c>
      <c r="S1025">
        <f>IF(SUM(Table1[[#This Row],[Tested in 2015]],Table1[[#This Row],[Less than 8.0]])=2,1,0)</f>
        <v>0</v>
      </c>
    </row>
    <row r="1026" spans="1:19" x14ac:dyDescent="0.2">
      <c r="A1026">
        <v>1257</v>
      </c>
      <c r="B1026" t="s">
        <v>2</v>
      </c>
      <c r="C1026" s="2">
        <v>18215</v>
      </c>
      <c r="D1026" s="3">
        <f t="shared" ref="D1026:D1089" ca="1" si="16">INT((TODAY()-C1026)/365)</f>
        <v>73</v>
      </c>
      <c r="E1026">
        <v>4</v>
      </c>
      <c r="F1026">
        <v>4</v>
      </c>
      <c r="G1026">
        <v>1</v>
      </c>
      <c r="H1026" t="s">
        <v>1</v>
      </c>
      <c r="I1026" s="5">
        <v>250.02</v>
      </c>
      <c r="J1026" t="s">
        <v>0</v>
      </c>
      <c r="K1026" s="2">
        <v>41796</v>
      </c>
      <c r="L1026" s="1">
        <v>9.2670707702636719</v>
      </c>
      <c r="M1026" t="str">
        <f ca="1">IF(AND(Table1[[#This Row],[Age]]&gt;17,Table1[[#This Row],[Age]]&lt;76),"1","0")</f>
        <v>1</v>
      </c>
      <c r="N1026">
        <f>1</f>
        <v>1</v>
      </c>
      <c r="O1026">
        <f>IF(Table1[[#This Row],[Labdate]]="",0,IF(Table1[[#This Row],[Labvalue]]="",0,1))</f>
        <v>1</v>
      </c>
      <c r="P1026">
        <f>IF(YEAR(Table1[[#This Row],[Labdate]]) = 2015,1,0)</f>
        <v>0</v>
      </c>
      <c r="Q1026">
        <f>IF(SUM(Table1[[#This Row],[test completed]],Table1[[#This Row],[Year 2015]])=2,1,0)</f>
        <v>0</v>
      </c>
      <c r="R1026">
        <f>IF(Table1[[#This Row],[Labvalue]]&lt;8,1,0)</f>
        <v>0</v>
      </c>
      <c r="S1026">
        <f>IF(SUM(Table1[[#This Row],[Tested in 2015]],Table1[[#This Row],[Less than 8.0]])=2,1,0)</f>
        <v>0</v>
      </c>
    </row>
    <row r="1027" spans="1:19" x14ac:dyDescent="0.2">
      <c r="A1027">
        <v>1260</v>
      </c>
      <c r="B1027" t="s">
        <v>3</v>
      </c>
      <c r="C1027" s="2">
        <v>19323</v>
      </c>
      <c r="D1027" s="3">
        <f t="shared" ca="1" si="16"/>
        <v>70</v>
      </c>
      <c r="E1027">
        <v>4</v>
      </c>
      <c r="F1027">
        <v>4</v>
      </c>
      <c r="G1027">
        <v>4</v>
      </c>
      <c r="H1027" t="s">
        <v>5</v>
      </c>
      <c r="I1027" s="5">
        <v>250.02</v>
      </c>
      <c r="J1027" t="s">
        <v>0</v>
      </c>
      <c r="K1027" s="2">
        <v>42277</v>
      </c>
      <c r="L1027" s="1">
        <v>8.6336154937744141</v>
      </c>
      <c r="M1027" t="str">
        <f ca="1">IF(AND(Table1[[#This Row],[Age]]&gt;17,Table1[[#This Row],[Age]]&lt;76),"1","0")</f>
        <v>1</v>
      </c>
      <c r="N1027">
        <f>1</f>
        <v>1</v>
      </c>
      <c r="O1027">
        <f>IF(Table1[[#This Row],[Labdate]]="",0,IF(Table1[[#This Row],[Labvalue]]="",0,1))</f>
        <v>1</v>
      </c>
      <c r="P1027">
        <f>IF(YEAR(Table1[[#This Row],[Labdate]]) = 2015,1,0)</f>
        <v>1</v>
      </c>
      <c r="Q1027">
        <f>IF(SUM(Table1[[#This Row],[test completed]],Table1[[#This Row],[Year 2015]])=2,1,0)</f>
        <v>1</v>
      </c>
      <c r="R1027">
        <f>IF(Table1[[#This Row],[Labvalue]]&lt;8,1,0)</f>
        <v>0</v>
      </c>
      <c r="S1027">
        <f>IF(SUM(Table1[[#This Row],[Tested in 2015]],Table1[[#This Row],[Less than 8.0]])=2,1,0)</f>
        <v>0</v>
      </c>
    </row>
    <row r="1028" spans="1:19" x14ac:dyDescent="0.2">
      <c r="A1028">
        <v>1277</v>
      </c>
      <c r="B1028" t="s">
        <v>3</v>
      </c>
      <c r="C1028" s="2">
        <v>15178</v>
      </c>
      <c r="D1028" s="3">
        <f t="shared" ca="1" si="16"/>
        <v>81</v>
      </c>
      <c r="E1028">
        <v>4</v>
      </c>
      <c r="F1028">
        <v>4</v>
      </c>
      <c r="G1028">
        <v>7</v>
      </c>
      <c r="H1028" t="s">
        <v>8</v>
      </c>
      <c r="I1028" s="5">
        <v>250.02</v>
      </c>
      <c r="J1028" t="s">
        <v>0</v>
      </c>
      <c r="K1028" s="2"/>
      <c r="L1028" s="1"/>
      <c r="M1028" t="str">
        <f ca="1">IF(AND(Table1[[#This Row],[Age]]&gt;17,Table1[[#This Row],[Age]]&lt;76),"1","0")</f>
        <v>0</v>
      </c>
      <c r="N1028">
        <f>1</f>
        <v>1</v>
      </c>
      <c r="O1028">
        <f>IF(Table1[[#This Row],[Labdate]]="",0,IF(Table1[[#This Row],[Labvalue]]="",0,1))</f>
        <v>0</v>
      </c>
      <c r="P1028">
        <f>IF(YEAR(Table1[[#This Row],[Labdate]]) = 2015,1,0)</f>
        <v>0</v>
      </c>
      <c r="Q1028">
        <f>IF(SUM(Table1[[#This Row],[test completed]],Table1[[#This Row],[Year 2015]])=2,1,0)</f>
        <v>0</v>
      </c>
      <c r="R1028">
        <f>IF(Table1[[#This Row],[Labvalue]]&lt;8,1,0)</f>
        <v>1</v>
      </c>
      <c r="S1028">
        <f>IF(SUM(Table1[[#This Row],[Tested in 2015]],Table1[[#This Row],[Less than 8.0]])=2,1,0)</f>
        <v>0</v>
      </c>
    </row>
    <row r="1029" spans="1:19" x14ac:dyDescent="0.2">
      <c r="A1029">
        <v>1294</v>
      </c>
      <c r="B1029" t="s">
        <v>2</v>
      </c>
      <c r="C1029" s="2">
        <v>33688</v>
      </c>
      <c r="D1029" s="3">
        <f t="shared" ca="1" si="16"/>
        <v>31</v>
      </c>
      <c r="E1029">
        <v>4</v>
      </c>
      <c r="F1029">
        <v>4</v>
      </c>
      <c r="G1029">
        <v>1</v>
      </c>
      <c r="H1029" t="s">
        <v>1</v>
      </c>
      <c r="I1029" s="5">
        <v>250.02</v>
      </c>
      <c r="J1029" t="s">
        <v>0</v>
      </c>
      <c r="K1029" s="2">
        <v>42033</v>
      </c>
      <c r="L1029" s="1">
        <v>7.413261890411377</v>
      </c>
      <c r="M1029" t="str">
        <f ca="1">IF(AND(Table1[[#This Row],[Age]]&gt;17,Table1[[#This Row],[Age]]&lt;76),"1","0")</f>
        <v>1</v>
      </c>
      <c r="N1029">
        <f>1</f>
        <v>1</v>
      </c>
      <c r="O1029">
        <f>IF(Table1[[#This Row],[Labdate]]="",0,IF(Table1[[#This Row],[Labvalue]]="",0,1))</f>
        <v>1</v>
      </c>
      <c r="P1029">
        <f>IF(YEAR(Table1[[#This Row],[Labdate]]) = 2015,1,0)</f>
        <v>1</v>
      </c>
      <c r="Q1029">
        <f>IF(SUM(Table1[[#This Row],[test completed]],Table1[[#This Row],[Year 2015]])=2,1,0)</f>
        <v>1</v>
      </c>
      <c r="R1029">
        <f>IF(Table1[[#This Row],[Labvalue]]&lt;8,1,0)</f>
        <v>1</v>
      </c>
      <c r="S1029">
        <f>IF(SUM(Table1[[#This Row],[Tested in 2015]],Table1[[#This Row],[Less than 8.0]])=2,1,0)</f>
        <v>1</v>
      </c>
    </row>
    <row r="1030" spans="1:19" x14ac:dyDescent="0.2">
      <c r="A1030">
        <v>1295</v>
      </c>
      <c r="B1030" t="s">
        <v>2</v>
      </c>
      <c r="C1030" s="2">
        <v>39006</v>
      </c>
      <c r="D1030" s="3">
        <f t="shared" ca="1" si="16"/>
        <v>16</v>
      </c>
      <c r="E1030">
        <v>4</v>
      </c>
      <c r="F1030">
        <v>4</v>
      </c>
      <c r="G1030">
        <v>1</v>
      </c>
      <c r="H1030" t="s">
        <v>1</v>
      </c>
      <c r="I1030" s="5">
        <v>250.02</v>
      </c>
      <c r="J1030" t="s">
        <v>0</v>
      </c>
      <c r="K1030" s="2">
        <v>42252</v>
      </c>
      <c r="L1030" s="1">
        <v>7.5827102661132812</v>
      </c>
      <c r="M1030" t="str">
        <f ca="1">IF(AND(Table1[[#This Row],[Age]]&gt;17,Table1[[#This Row],[Age]]&lt;76),"1","0")</f>
        <v>0</v>
      </c>
      <c r="N1030">
        <f>1</f>
        <v>1</v>
      </c>
      <c r="O1030">
        <f>IF(Table1[[#This Row],[Labdate]]="",0,IF(Table1[[#This Row],[Labvalue]]="",0,1))</f>
        <v>1</v>
      </c>
      <c r="P1030">
        <f>IF(YEAR(Table1[[#This Row],[Labdate]]) = 2015,1,0)</f>
        <v>1</v>
      </c>
      <c r="Q1030">
        <f>IF(SUM(Table1[[#This Row],[test completed]],Table1[[#This Row],[Year 2015]])=2,1,0)</f>
        <v>1</v>
      </c>
      <c r="R1030">
        <f>IF(Table1[[#This Row],[Labvalue]]&lt;8,1,0)</f>
        <v>1</v>
      </c>
      <c r="S1030">
        <f>IF(SUM(Table1[[#This Row],[Tested in 2015]],Table1[[#This Row],[Less than 8.0]])=2,1,0)</f>
        <v>1</v>
      </c>
    </row>
    <row r="1031" spans="1:19" x14ac:dyDescent="0.2">
      <c r="A1031">
        <v>1297</v>
      </c>
      <c r="B1031" t="s">
        <v>3</v>
      </c>
      <c r="C1031" s="2">
        <v>25035</v>
      </c>
      <c r="D1031" s="3">
        <f t="shared" ca="1" si="16"/>
        <v>54</v>
      </c>
      <c r="E1031">
        <v>4</v>
      </c>
      <c r="F1031">
        <v>4</v>
      </c>
      <c r="G1031">
        <v>1</v>
      </c>
      <c r="H1031" t="s">
        <v>1</v>
      </c>
      <c r="I1031" s="5">
        <v>250.02</v>
      </c>
      <c r="J1031" t="s">
        <v>0</v>
      </c>
      <c r="K1031" s="2">
        <v>41967</v>
      </c>
      <c r="L1031" s="1">
        <v>8.668766975402832</v>
      </c>
      <c r="M1031" t="str">
        <f ca="1">IF(AND(Table1[[#This Row],[Age]]&gt;17,Table1[[#This Row],[Age]]&lt;76),"1","0")</f>
        <v>1</v>
      </c>
      <c r="N1031">
        <f>1</f>
        <v>1</v>
      </c>
      <c r="O1031">
        <f>IF(Table1[[#This Row],[Labdate]]="",0,IF(Table1[[#This Row],[Labvalue]]="",0,1))</f>
        <v>1</v>
      </c>
      <c r="P1031">
        <f>IF(YEAR(Table1[[#This Row],[Labdate]]) = 2015,1,0)</f>
        <v>0</v>
      </c>
      <c r="Q1031">
        <f>IF(SUM(Table1[[#This Row],[test completed]],Table1[[#This Row],[Year 2015]])=2,1,0)</f>
        <v>0</v>
      </c>
      <c r="R1031">
        <f>IF(Table1[[#This Row],[Labvalue]]&lt;8,1,0)</f>
        <v>0</v>
      </c>
      <c r="S1031">
        <f>IF(SUM(Table1[[#This Row],[Tested in 2015]],Table1[[#This Row],[Less than 8.0]])=2,1,0)</f>
        <v>0</v>
      </c>
    </row>
    <row r="1032" spans="1:19" x14ac:dyDescent="0.2">
      <c r="A1032">
        <v>1302</v>
      </c>
      <c r="B1032" t="s">
        <v>2</v>
      </c>
      <c r="C1032" s="2">
        <v>26572</v>
      </c>
      <c r="D1032" s="3">
        <f t="shared" ca="1" si="16"/>
        <v>50</v>
      </c>
      <c r="E1032">
        <v>4</v>
      </c>
      <c r="F1032">
        <v>4</v>
      </c>
      <c r="G1032">
        <v>1</v>
      </c>
      <c r="H1032" t="s">
        <v>1</v>
      </c>
      <c r="I1032" s="5">
        <v>250.02</v>
      </c>
      <c r="J1032" t="s">
        <v>0</v>
      </c>
      <c r="K1032" s="2">
        <v>42282</v>
      </c>
      <c r="L1032" s="1">
        <v>6.466249942779541</v>
      </c>
      <c r="M1032" t="str">
        <f ca="1">IF(AND(Table1[[#This Row],[Age]]&gt;17,Table1[[#This Row],[Age]]&lt;76),"1","0")</f>
        <v>1</v>
      </c>
      <c r="N1032">
        <f>1</f>
        <v>1</v>
      </c>
      <c r="O1032">
        <f>IF(Table1[[#This Row],[Labdate]]="",0,IF(Table1[[#This Row],[Labvalue]]="",0,1))</f>
        <v>1</v>
      </c>
      <c r="P1032">
        <f>IF(YEAR(Table1[[#This Row],[Labdate]]) = 2015,1,0)</f>
        <v>1</v>
      </c>
      <c r="Q1032">
        <f>IF(SUM(Table1[[#This Row],[test completed]],Table1[[#This Row],[Year 2015]])=2,1,0)</f>
        <v>1</v>
      </c>
      <c r="R1032">
        <f>IF(Table1[[#This Row],[Labvalue]]&lt;8,1,0)</f>
        <v>1</v>
      </c>
      <c r="S1032">
        <f>IF(SUM(Table1[[#This Row],[Tested in 2015]],Table1[[#This Row],[Less than 8.0]])=2,1,0)</f>
        <v>1</v>
      </c>
    </row>
    <row r="1033" spans="1:19" x14ac:dyDescent="0.2">
      <c r="A1033">
        <v>1336</v>
      </c>
      <c r="B1033" t="s">
        <v>2</v>
      </c>
      <c r="C1033" s="2">
        <v>33169</v>
      </c>
      <c r="D1033" s="3">
        <f t="shared" ca="1" si="16"/>
        <v>32</v>
      </c>
      <c r="E1033">
        <v>4</v>
      </c>
      <c r="F1033">
        <v>4</v>
      </c>
      <c r="G1033">
        <v>1</v>
      </c>
      <c r="H1033" t="s">
        <v>1</v>
      </c>
      <c r="I1033" s="5">
        <v>250.02</v>
      </c>
      <c r="J1033" t="s">
        <v>0</v>
      </c>
      <c r="K1033" s="2">
        <v>41965</v>
      </c>
      <c r="L1033" s="1">
        <v>6.2365608215332031</v>
      </c>
      <c r="M1033" t="str">
        <f ca="1">IF(AND(Table1[[#This Row],[Age]]&gt;17,Table1[[#This Row],[Age]]&lt;76),"1","0")</f>
        <v>1</v>
      </c>
      <c r="N1033">
        <f>1</f>
        <v>1</v>
      </c>
      <c r="O1033">
        <f>IF(Table1[[#This Row],[Labdate]]="",0,IF(Table1[[#This Row],[Labvalue]]="",0,1))</f>
        <v>1</v>
      </c>
      <c r="P1033">
        <f>IF(YEAR(Table1[[#This Row],[Labdate]]) = 2015,1,0)</f>
        <v>0</v>
      </c>
      <c r="Q1033">
        <f>IF(SUM(Table1[[#This Row],[test completed]],Table1[[#This Row],[Year 2015]])=2,1,0)</f>
        <v>0</v>
      </c>
      <c r="R1033">
        <f>IF(Table1[[#This Row],[Labvalue]]&lt;8,1,0)</f>
        <v>1</v>
      </c>
      <c r="S1033">
        <f>IF(SUM(Table1[[#This Row],[Tested in 2015]],Table1[[#This Row],[Less than 8.0]])=2,1,0)</f>
        <v>0</v>
      </c>
    </row>
    <row r="1034" spans="1:19" x14ac:dyDescent="0.2">
      <c r="A1034">
        <v>1373</v>
      </c>
      <c r="B1034" t="s">
        <v>3</v>
      </c>
      <c r="C1034" s="2">
        <v>40299</v>
      </c>
      <c r="D1034" s="3">
        <f t="shared" ca="1" si="16"/>
        <v>13</v>
      </c>
      <c r="E1034">
        <v>4</v>
      </c>
      <c r="F1034">
        <v>4</v>
      </c>
      <c r="G1034">
        <v>1</v>
      </c>
      <c r="H1034" t="s">
        <v>1</v>
      </c>
      <c r="I1034" s="5">
        <v>250.02</v>
      </c>
      <c r="J1034" t="s">
        <v>0</v>
      </c>
      <c r="K1034" s="2">
        <v>41963</v>
      </c>
      <c r="L1034" s="1">
        <v>6.5377206802368164</v>
      </c>
      <c r="M1034" t="str">
        <f ca="1">IF(AND(Table1[[#This Row],[Age]]&gt;17,Table1[[#This Row],[Age]]&lt;76),"1","0")</f>
        <v>0</v>
      </c>
      <c r="N1034">
        <f>1</f>
        <v>1</v>
      </c>
      <c r="O1034">
        <f>IF(Table1[[#This Row],[Labdate]]="",0,IF(Table1[[#This Row],[Labvalue]]="",0,1))</f>
        <v>1</v>
      </c>
      <c r="P1034">
        <f>IF(YEAR(Table1[[#This Row],[Labdate]]) = 2015,1,0)</f>
        <v>0</v>
      </c>
      <c r="Q1034">
        <f>IF(SUM(Table1[[#This Row],[test completed]],Table1[[#This Row],[Year 2015]])=2,1,0)</f>
        <v>0</v>
      </c>
      <c r="R1034">
        <f>IF(Table1[[#This Row],[Labvalue]]&lt;8,1,0)</f>
        <v>1</v>
      </c>
      <c r="S1034">
        <f>IF(SUM(Table1[[#This Row],[Tested in 2015]],Table1[[#This Row],[Less than 8.0]])=2,1,0)</f>
        <v>0</v>
      </c>
    </row>
    <row r="1035" spans="1:19" x14ac:dyDescent="0.2">
      <c r="A1035">
        <v>1386</v>
      </c>
      <c r="B1035" t="s">
        <v>3</v>
      </c>
      <c r="C1035" s="2">
        <v>9975</v>
      </c>
      <c r="D1035" s="3">
        <f t="shared" ca="1" si="16"/>
        <v>96</v>
      </c>
      <c r="E1035">
        <v>4</v>
      </c>
      <c r="F1035">
        <v>4</v>
      </c>
      <c r="G1035">
        <v>1</v>
      </c>
      <c r="H1035" t="s">
        <v>1</v>
      </c>
      <c r="I1035" s="5">
        <v>250.73</v>
      </c>
      <c r="J1035" t="s">
        <v>0</v>
      </c>
      <c r="K1035" s="2">
        <v>42166</v>
      </c>
      <c r="L1035" s="1">
        <v>5.9353446960449219</v>
      </c>
      <c r="M1035" t="str">
        <f ca="1">IF(AND(Table1[[#This Row],[Age]]&gt;17,Table1[[#This Row],[Age]]&lt;76),"1","0")</f>
        <v>0</v>
      </c>
      <c r="N1035">
        <f>1</f>
        <v>1</v>
      </c>
      <c r="O1035">
        <f>IF(Table1[[#This Row],[Labdate]]="",0,IF(Table1[[#This Row],[Labvalue]]="",0,1))</f>
        <v>1</v>
      </c>
      <c r="P1035">
        <f>IF(YEAR(Table1[[#This Row],[Labdate]]) = 2015,1,0)</f>
        <v>1</v>
      </c>
      <c r="Q1035">
        <f>IF(SUM(Table1[[#This Row],[test completed]],Table1[[#This Row],[Year 2015]])=2,1,0)</f>
        <v>1</v>
      </c>
      <c r="R1035">
        <f>IF(Table1[[#This Row],[Labvalue]]&lt;8,1,0)</f>
        <v>1</v>
      </c>
      <c r="S1035">
        <f>IF(SUM(Table1[[#This Row],[Tested in 2015]],Table1[[#This Row],[Less than 8.0]])=2,1,0)</f>
        <v>1</v>
      </c>
    </row>
    <row r="1036" spans="1:19" x14ac:dyDescent="0.2">
      <c r="A1036">
        <v>1391</v>
      </c>
      <c r="B1036" t="s">
        <v>3</v>
      </c>
      <c r="C1036" s="2">
        <v>16500</v>
      </c>
      <c r="D1036" s="3">
        <f t="shared" ca="1" si="16"/>
        <v>78</v>
      </c>
      <c r="E1036">
        <v>4</v>
      </c>
      <c r="F1036">
        <v>4</v>
      </c>
      <c r="G1036">
        <v>1</v>
      </c>
      <c r="H1036" t="s">
        <v>1</v>
      </c>
      <c r="I1036" s="5">
        <v>250.02</v>
      </c>
      <c r="J1036" t="s">
        <v>0</v>
      </c>
      <c r="K1036" s="2">
        <v>42013</v>
      </c>
      <c r="L1036" s="1">
        <v>7.916926383972168</v>
      </c>
      <c r="M1036" t="str">
        <f ca="1">IF(AND(Table1[[#This Row],[Age]]&gt;17,Table1[[#This Row],[Age]]&lt;76),"1","0")</f>
        <v>0</v>
      </c>
      <c r="N1036">
        <f>1</f>
        <v>1</v>
      </c>
      <c r="O1036">
        <f>IF(Table1[[#This Row],[Labdate]]="",0,IF(Table1[[#This Row],[Labvalue]]="",0,1))</f>
        <v>1</v>
      </c>
      <c r="P1036">
        <f>IF(YEAR(Table1[[#This Row],[Labdate]]) = 2015,1,0)</f>
        <v>1</v>
      </c>
      <c r="Q1036">
        <f>IF(SUM(Table1[[#This Row],[test completed]],Table1[[#This Row],[Year 2015]])=2,1,0)</f>
        <v>1</v>
      </c>
      <c r="R1036">
        <f>IF(Table1[[#This Row],[Labvalue]]&lt;8,1,0)</f>
        <v>1</v>
      </c>
      <c r="S1036">
        <f>IF(SUM(Table1[[#This Row],[Tested in 2015]],Table1[[#This Row],[Less than 8.0]])=2,1,0)</f>
        <v>1</v>
      </c>
    </row>
    <row r="1037" spans="1:19" x14ac:dyDescent="0.2">
      <c r="A1037">
        <v>1404</v>
      </c>
      <c r="B1037" t="s">
        <v>2</v>
      </c>
      <c r="C1037" s="2">
        <v>12304</v>
      </c>
      <c r="D1037" s="3">
        <f t="shared" ca="1" si="16"/>
        <v>89</v>
      </c>
      <c r="E1037">
        <v>4</v>
      </c>
      <c r="F1037">
        <v>4</v>
      </c>
      <c r="G1037">
        <v>1</v>
      </c>
      <c r="H1037" t="s">
        <v>1</v>
      </c>
      <c r="I1037" s="5">
        <v>250.02</v>
      </c>
      <c r="J1037" t="s">
        <v>0</v>
      </c>
      <c r="K1037" s="2">
        <v>42296</v>
      </c>
      <c r="L1037" s="1">
        <v>9.3465909957885742</v>
      </c>
      <c r="M1037" t="str">
        <f ca="1">IF(AND(Table1[[#This Row],[Age]]&gt;17,Table1[[#This Row],[Age]]&lt;76),"1","0")</f>
        <v>0</v>
      </c>
      <c r="N1037">
        <f>1</f>
        <v>1</v>
      </c>
      <c r="O1037">
        <f>IF(Table1[[#This Row],[Labdate]]="",0,IF(Table1[[#This Row],[Labvalue]]="",0,1))</f>
        <v>1</v>
      </c>
      <c r="P1037">
        <f>IF(YEAR(Table1[[#This Row],[Labdate]]) = 2015,1,0)</f>
        <v>1</v>
      </c>
      <c r="Q1037">
        <f>IF(SUM(Table1[[#This Row],[test completed]],Table1[[#This Row],[Year 2015]])=2,1,0)</f>
        <v>1</v>
      </c>
      <c r="R1037">
        <f>IF(Table1[[#This Row],[Labvalue]]&lt;8,1,0)</f>
        <v>0</v>
      </c>
      <c r="S1037">
        <f>IF(SUM(Table1[[#This Row],[Tested in 2015]],Table1[[#This Row],[Less than 8.0]])=2,1,0)</f>
        <v>0</v>
      </c>
    </row>
    <row r="1038" spans="1:19" x14ac:dyDescent="0.2">
      <c r="A1038">
        <v>1416</v>
      </c>
      <c r="B1038" t="s">
        <v>2</v>
      </c>
      <c r="C1038" s="2">
        <v>29799</v>
      </c>
      <c r="D1038" s="3">
        <f t="shared" ca="1" si="16"/>
        <v>41</v>
      </c>
      <c r="E1038">
        <v>4</v>
      </c>
      <c r="F1038">
        <v>4</v>
      </c>
      <c r="G1038">
        <v>1</v>
      </c>
      <c r="H1038" t="s">
        <v>1</v>
      </c>
      <c r="I1038" s="5">
        <v>250.02</v>
      </c>
      <c r="J1038" t="s">
        <v>0</v>
      </c>
      <c r="K1038" s="2">
        <v>42251</v>
      </c>
      <c r="L1038" s="1">
        <v>9.7209339141845703</v>
      </c>
      <c r="M1038" t="str">
        <f ca="1">IF(AND(Table1[[#This Row],[Age]]&gt;17,Table1[[#This Row],[Age]]&lt;76),"1","0")</f>
        <v>1</v>
      </c>
      <c r="N1038">
        <f>1</f>
        <v>1</v>
      </c>
      <c r="O1038">
        <f>IF(Table1[[#This Row],[Labdate]]="",0,IF(Table1[[#This Row],[Labvalue]]="",0,1))</f>
        <v>1</v>
      </c>
      <c r="P1038">
        <f>IF(YEAR(Table1[[#This Row],[Labdate]]) = 2015,1,0)</f>
        <v>1</v>
      </c>
      <c r="Q1038">
        <f>IF(SUM(Table1[[#This Row],[test completed]],Table1[[#This Row],[Year 2015]])=2,1,0)</f>
        <v>1</v>
      </c>
      <c r="R1038">
        <f>IF(Table1[[#This Row],[Labvalue]]&lt;8,1,0)</f>
        <v>0</v>
      </c>
      <c r="S1038">
        <f>IF(SUM(Table1[[#This Row],[Tested in 2015]],Table1[[#This Row],[Less than 8.0]])=2,1,0)</f>
        <v>0</v>
      </c>
    </row>
    <row r="1039" spans="1:19" x14ac:dyDescent="0.2">
      <c r="A1039">
        <v>1432</v>
      </c>
      <c r="B1039" t="s">
        <v>3</v>
      </c>
      <c r="C1039" s="2">
        <v>13906</v>
      </c>
      <c r="D1039" s="3">
        <f t="shared" ca="1" si="16"/>
        <v>85</v>
      </c>
      <c r="E1039">
        <v>4</v>
      </c>
      <c r="F1039">
        <v>4</v>
      </c>
      <c r="G1039">
        <v>1</v>
      </c>
      <c r="H1039" t="s">
        <v>1</v>
      </c>
      <c r="I1039" s="5">
        <v>250.02</v>
      </c>
      <c r="J1039" t="s">
        <v>0</v>
      </c>
      <c r="K1039" s="2">
        <v>42333</v>
      </c>
      <c r="L1039" s="1">
        <v>8.6749944686889648</v>
      </c>
      <c r="M1039" t="str">
        <f ca="1">IF(AND(Table1[[#This Row],[Age]]&gt;17,Table1[[#This Row],[Age]]&lt;76),"1","0")</f>
        <v>0</v>
      </c>
      <c r="N1039">
        <f>1</f>
        <v>1</v>
      </c>
      <c r="O1039">
        <f>IF(Table1[[#This Row],[Labdate]]="",0,IF(Table1[[#This Row],[Labvalue]]="",0,1))</f>
        <v>1</v>
      </c>
      <c r="P1039">
        <f>IF(YEAR(Table1[[#This Row],[Labdate]]) = 2015,1,0)</f>
        <v>1</v>
      </c>
      <c r="Q1039">
        <f>IF(SUM(Table1[[#This Row],[test completed]],Table1[[#This Row],[Year 2015]])=2,1,0)</f>
        <v>1</v>
      </c>
      <c r="R1039">
        <f>IF(Table1[[#This Row],[Labvalue]]&lt;8,1,0)</f>
        <v>0</v>
      </c>
      <c r="S1039">
        <f>IF(SUM(Table1[[#This Row],[Tested in 2015]],Table1[[#This Row],[Less than 8.0]])=2,1,0)</f>
        <v>0</v>
      </c>
    </row>
    <row r="1040" spans="1:19" x14ac:dyDescent="0.2">
      <c r="A1040">
        <v>1438</v>
      </c>
      <c r="B1040" t="s">
        <v>2</v>
      </c>
      <c r="C1040" s="2">
        <v>37680</v>
      </c>
      <c r="D1040" s="3">
        <f t="shared" ca="1" si="16"/>
        <v>20</v>
      </c>
      <c r="E1040">
        <v>4</v>
      </c>
      <c r="F1040">
        <v>4</v>
      </c>
      <c r="G1040">
        <v>1</v>
      </c>
      <c r="H1040" t="s">
        <v>1</v>
      </c>
      <c r="I1040" s="5">
        <v>250.02</v>
      </c>
      <c r="J1040" t="s">
        <v>0</v>
      </c>
      <c r="K1040" s="2">
        <v>41786</v>
      </c>
      <c r="L1040" s="1">
        <v>7.659113883972168</v>
      </c>
      <c r="M1040" t="str">
        <f ca="1">IF(AND(Table1[[#This Row],[Age]]&gt;17,Table1[[#This Row],[Age]]&lt;76),"1","0")</f>
        <v>1</v>
      </c>
      <c r="N1040">
        <f>1</f>
        <v>1</v>
      </c>
      <c r="O1040">
        <f>IF(Table1[[#This Row],[Labdate]]="",0,IF(Table1[[#This Row],[Labvalue]]="",0,1))</f>
        <v>1</v>
      </c>
      <c r="P1040">
        <f>IF(YEAR(Table1[[#This Row],[Labdate]]) = 2015,1,0)</f>
        <v>0</v>
      </c>
      <c r="Q1040">
        <f>IF(SUM(Table1[[#This Row],[test completed]],Table1[[#This Row],[Year 2015]])=2,1,0)</f>
        <v>0</v>
      </c>
      <c r="R1040">
        <f>IF(Table1[[#This Row],[Labvalue]]&lt;8,1,0)</f>
        <v>1</v>
      </c>
      <c r="S1040">
        <f>IF(SUM(Table1[[#This Row],[Tested in 2015]],Table1[[#This Row],[Less than 8.0]])=2,1,0)</f>
        <v>0</v>
      </c>
    </row>
    <row r="1041" spans="1:19" x14ac:dyDescent="0.2">
      <c r="A1041">
        <v>1449</v>
      </c>
      <c r="B1041" t="s">
        <v>2</v>
      </c>
      <c r="C1041" s="2">
        <v>25378</v>
      </c>
      <c r="D1041" s="3">
        <f t="shared" ca="1" si="16"/>
        <v>53</v>
      </c>
      <c r="E1041">
        <v>4</v>
      </c>
      <c r="F1041">
        <v>4</v>
      </c>
      <c r="G1041">
        <v>1</v>
      </c>
      <c r="H1041" t="s">
        <v>1</v>
      </c>
      <c r="I1041" s="5">
        <v>250.02</v>
      </c>
      <c r="J1041" t="s">
        <v>0</v>
      </c>
      <c r="K1041" s="2">
        <v>42190</v>
      </c>
      <c r="L1041" s="1">
        <v>7.7459912300109863</v>
      </c>
      <c r="M1041" t="str">
        <f ca="1">IF(AND(Table1[[#This Row],[Age]]&gt;17,Table1[[#This Row],[Age]]&lt;76),"1","0")</f>
        <v>1</v>
      </c>
      <c r="N1041">
        <f>1</f>
        <v>1</v>
      </c>
      <c r="O1041">
        <f>IF(Table1[[#This Row],[Labdate]]="",0,IF(Table1[[#This Row],[Labvalue]]="",0,1))</f>
        <v>1</v>
      </c>
      <c r="P1041">
        <f>IF(YEAR(Table1[[#This Row],[Labdate]]) = 2015,1,0)</f>
        <v>1</v>
      </c>
      <c r="Q1041">
        <f>IF(SUM(Table1[[#This Row],[test completed]],Table1[[#This Row],[Year 2015]])=2,1,0)</f>
        <v>1</v>
      </c>
      <c r="R1041">
        <f>IF(Table1[[#This Row],[Labvalue]]&lt;8,1,0)</f>
        <v>1</v>
      </c>
      <c r="S1041">
        <f>IF(SUM(Table1[[#This Row],[Tested in 2015]],Table1[[#This Row],[Less than 8.0]])=2,1,0)</f>
        <v>1</v>
      </c>
    </row>
    <row r="1042" spans="1:19" x14ac:dyDescent="0.2">
      <c r="A1042">
        <v>1490</v>
      </c>
      <c r="B1042" t="s">
        <v>2</v>
      </c>
      <c r="C1042" s="2">
        <v>13759</v>
      </c>
      <c r="D1042" s="3">
        <f t="shared" ca="1" si="16"/>
        <v>85</v>
      </c>
      <c r="E1042">
        <v>4</v>
      </c>
      <c r="F1042">
        <v>4</v>
      </c>
      <c r="G1042">
        <v>1</v>
      </c>
      <c r="H1042" t="s">
        <v>1</v>
      </c>
      <c r="I1042" s="5">
        <v>250.02</v>
      </c>
      <c r="J1042" t="s">
        <v>0</v>
      </c>
      <c r="K1042" s="2">
        <v>41742</v>
      </c>
      <c r="L1042" s="1">
        <v>9.3289794921875</v>
      </c>
      <c r="M1042" t="str">
        <f ca="1">IF(AND(Table1[[#This Row],[Age]]&gt;17,Table1[[#This Row],[Age]]&lt;76),"1","0")</f>
        <v>0</v>
      </c>
      <c r="N1042">
        <f>1</f>
        <v>1</v>
      </c>
      <c r="O1042">
        <f>IF(Table1[[#This Row],[Labdate]]="",0,IF(Table1[[#This Row],[Labvalue]]="",0,1))</f>
        <v>1</v>
      </c>
      <c r="P1042">
        <f>IF(YEAR(Table1[[#This Row],[Labdate]]) = 2015,1,0)</f>
        <v>0</v>
      </c>
      <c r="Q1042">
        <f>IF(SUM(Table1[[#This Row],[test completed]],Table1[[#This Row],[Year 2015]])=2,1,0)</f>
        <v>0</v>
      </c>
      <c r="R1042">
        <f>IF(Table1[[#This Row],[Labvalue]]&lt;8,1,0)</f>
        <v>0</v>
      </c>
      <c r="S1042">
        <f>IF(SUM(Table1[[#This Row],[Tested in 2015]],Table1[[#This Row],[Less than 8.0]])=2,1,0)</f>
        <v>0</v>
      </c>
    </row>
    <row r="1043" spans="1:19" x14ac:dyDescent="0.2">
      <c r="A1043">
        <v>1494</v>
      </c>
      <c r="B1043" t="s">
        <v>3</v>
      </c>
      <c r="C1043" s="2">
        <v>32475</v>
      </c>
      <c r="D1043" s="3">
        <f t="shared" ca="1" si="16"/>
        <v>34</v>
      </c>
      <c r="E1043">
        <v>4</v>
      </c>
      <c r="F1043">
        <v>4</v>
      </c>
      <c r="G1043">
        <v>1</v>
      </c>
      <c r="H1043" t="s">
        <v>1</v>
      </c>
      <c r="I1043" s="5">
        <v>250.4</v>
      </c>
      <c r="J1043" t="s">
        <v>0</v>
      </c>
      <c r="K1043" s="2">
        <v>42011</v>
      </c>
      <c r="L1043" s="1">
        <v>7.6963925361633301</v>
      </c>
      <c r="M1043" t="str">
        <f ca="1">IF(AND(Table1[[#This Row],[Age]]&gt;17,Table1[[#This Row],[Age]]&lt;76),"1","0")</f>
        <v>1</v>
      </c>
      <c r="N1043">
        <f>1</f>
        <v>1</v>
      </c>
      <c r="O1043">
        <f>IF(Table1[[#This Row],[Labdate]]="",0,IF(Table1[[#This Row],[Labvalue]]="",0,1))</f>
        <v>1</v>
      </c>
      <c r="P1043">
        <f>IF(YEAR(Table1[[#This Row],[Labdate]]) = 2015,1,0)</f>
        <v>1</v>
      </c>
      <c r="Q1043">
        <f>IF(SUM(Table1[[#This Row],[test completed]],Table1[[#This Row],[Year 2015]])=2,1,0)</f>
        <v>1</v>
      </c>
      <c r="R1043">
        <f>IF(Table1[[#This Row],[Labvalue]]&lt;8,1,0)</f>
        <v>1</v>
      </c>
      <c r="S1043">
        <f>IF(SUM(Table1[[#This Row],[Tested in 2015]],Table1[[#This Row],[Less than 8.0]])=2,1,0)</f>
        <v>1</v>
      </c>
    </row>
    <row r="1044" spans="1:19" x14ac:dyDescent="0.2">
      <c r="A1044">
        <v>1500</v>
      </c>
      <c r="B1044" t="s">
        <v>3</v>
      </c>
      <c r="C1044" s="2">
        <v>39818</v>
      </c>
      <c r="D1044" s="3">
        <f t="shared" ca="1" si="16"/>
        <v>14</v>
      </c>
      <c r="E1044">
        <v>4</v>
      </c>
      <c r="F1044">
        <v>4</v>
      </c>
      <c r="G1044">
        <v>1</v>
      </c>
      <c r="H1044" t="s">
        <v>1</v>
      </c>
      <c r="I1044" s="5">
        <v>250.02</v>
      </c>
      <c r="J1044" t="s">
        <v>0</v>
      </c>
      <c r="K1044" s="2">
        <v>42177</v>
      </c>
      <c r="L1044" s="1">
        <v>8.0333452224731445</v>
      </c>
      <c r="M1044" t="str">
        <f ca="1">IF(AND(Table1[[#This Row],[Age]]&gt;17,Table1[[#This Row],[Age]]&lt;76),"1","0")</f>
        <v>0</v>
      </c>
      <c r="N1044">
        <f>1</f>
        <v>1</v>
      </c>
      <c r="O1044">
        <f>IF(Table1[[#This Row],[Labdate]]="",0,IF(Table1[[#This Row],[Labvalue]]="",0,1))</f>
        <v>1</v>
      </c>
      <c r="P1044">
        <f>IF(YEAR(Table1[[#This Row],[Labdate]]) = 2015,1,0)</f>
        <v>1</v>
      </c>
      <c r="Q1044">
        <f>IF(SUM(Table1[[#This Row],[test completed]],Table1[[#This Row],[Year 2015]])=2,1,0)</f>
        <v>1</v>
      </c>
      <c r="R1044">
        <f>IF(Table1[[#This Row],[Labvalue]]&lt;8,1,0)</f>
        <v>0</v>
      </c>
      <c r="S1044">
        <f>IF(SUM(Table1[[#This Row],[Tested in 2015]],Table1[[#This Row],[Less than 8.0]])=2,1,0)</f>
        <v>0</v>
      </c>
    </row>
    <row r="1045" spans="1:19" x14ac:dyDescent="0.2">
      <c r="A1045">
        <v>1510</v>
      </c>
      <c r="B1045" t="s">
        <v>3</v>
      </c>
      <c r="C1045" s="2">
        <v>25920</v>
      </c>
      <c r="D1045" s="3">
        <f t="shared" ca="1" si="16"/>
        <v>52</v>
      </c>
      <c r="E1045">
        <v>4</v>
      </c>
      <c r="F1045">
        <v>4</v>
      </c>
      <c r="G1045">
        <v>1</v>
      </c>
      <c r="H1045" t="s">
        <v>1</v>
      </c>
      <c r="I1045" s="5">
        <v>250.02</v>
      </c>
      <c r="J1045" t="s">
        <v>0</v>
      </c>
      <c r="K1045" s="2">
        <v>42036</v>
      </c>
      <c r="L1045" s="1">
        <v>9.0329179763793945</v>
      </c>
      <c r="M1045" t="str">
        <f ca="1">IF(AND(Table1[[#This Row],[Age]]&gt;17,Table1[[#This Row],[Age]]&lt;76),"1","0")</f>
        <v>1</v>
      </c>
      <c r="N1045">
        <f>1</f>
        <v>1</v>
      </c>
      <c r="O1045">
        <f>IF(Table1[[#This Row],[Labdate]]="",0,IF(Table1[[#This Row],[Labvalue]]="",0,1))</f>
        <v>1</v>
      </c>
      <c r="P1045">
        <f>IF(YEAR(Table1[[#This Row],[Labdate]]) = 2015,1,0)</f>
        <v>1</v>
      </c>
      <c r="Q1045">
        <f>IF(SUM(Table1[[#This Row],[test completed]],Table1[[#This Row],[Year 2015]])=2,1,0)</f>
        <v>1</v>
      </c>
      <c r="R1045">
        <f>IF(Table1[[#This Row],[Labvalue]]&lt;8,1,0)</f>
        <v>0</v>
      </c>
      <c r="S1045">
        <f>IF(SUM(Table1[[#This Row],[Tested in 2015]],Table1[[#This Row],[Less than 8.0]])=2,1,0)</f>
        <v>0</v>
      </c>
    </row>
    <row r="1046" spans="1:19" x14ac:dyDescent="0.2">
      <c r="A1046">
        <v>1512</v>
      </c>
      <c r="B1046" t="s">
        <v>3</v>
      </c>
      <c r="C1046" s="2">
        <v>12657</v>
      </c>
      <c r="D1046" s="3">
        <f t="shared" ca="1" si="16"/>
        <v>88</v>
      </c>
      <c r="E1046">
        <v>4</v>
      </c>
      <c r="F1046">
        <v>4</v>
      </c>
      <c r="G1046">
        <v>1</v>
      </c>
      <c r="H1046" t="s">
        <v>1</v>
      </c>
      <c r="I1046" s="5">
        <v>250.02</v>
      </c>
      <c r="J1046" t="s">
        <v>0</v>
      </c>
      <c r="K1046" s="2">
        <v>41783</v>
      </c>
      <c r="L1046" s="1">
        <v>8.7418918609619141</v>
      </c>
      <c r="M1046" t="str">
        <f ca="1">IF(AND(Table1[[#This Row],[Age]]&gt;17,Table1[[#This Row],[Age]]&lt;76),"1","0")</f>
        <v>0</v>
      </c>
      <c r="N1046">
        <f>1</f>
        <v>1</v>
      </c>
      <c r="O1046">
        <f>IF(Table1[[#This Row],[Labdate]]="",0,IF(Table1[[#This Row],[Labvalue]]="",0,1))</f>
        <v>1</v>
      </c>
      <c r="P1046">
        <f>IF(YEAR(Table1[[#This Row],[Labdate]]) = 2015,1,0)</f>
        <v>0</v>
      </c>
      <c r="Q1046">
        <f>IF(SUM(Table1[[#This Row],[test completed]],Table1[[#This Row],[Year 2015]])=2,1,0)</f>
        <v>0</v>
      </c>
      <c r="R1046">
        <f>IF(Table1[[#This Row],[Labvalue]]&lt;8,1,0)</f>
        <v>0</v>
      </c>
      <c r="S1046">
        <f>IF(SUM(Table1[[#This Row],[Tested in 2015]],Table1[[#This Row],[Less than 8.0]])=2,1,0)</f>
        <v>0</v>
      </c>
    </row>
    <row r="1047" spans="1:19" x14ac:dyDescent="0.2">
      <c r="A1047">
        <v>1517</v>
      </c>
      <c r="B1047" t="s">
        <v>2</v>
      </c>
      <c r="C1047" s="2">
        <v>32542</v>
      </c>
      <c r="D1047" s="3">
        <f t="shared" ca="1" si="16"/>
        <v>34</v>
      </c>
      <c r="E1047">
        <v>4</v>
      </c>
      <c r="F1047">
        <v>4</v>
      </c>
      <c r="G1047">
        <v>1</v>
      </c>
      <c r="H1047" t="s">
        <v>1</v>
      </c>
      <c r="I1047" s="5">
        <v>250.02</v>
      </c>
      <c r="J1047" t="s">
        <v>0</v>
      </c>
      <c r="K1047" s="2">
        <v>42118</v>
      </c>
      <c r="L1047" s="1">
        <v>8.8646554946899414</v>
      </c>
      <c r="M1047" t="str">
        <f ca="1">IF(AND(Table1[[#This Row],[Age]]&gt;17,Table1[[#This Row],[Age]]&lt;76),"1","0")</f>
        <v>1</v>
      </c>
      <c r="N1047">
        <f>1</f>
        <v>1</v>
      </c>
      <c r="O1047">
        <f>IF(Table1[[#This Row],[Labdate]]="",0,IF(Table1[[#This Row],[Labvalue]]="",0,1))</f>
        <v>1</v>
      </c>
      <c r="P1047">
        <f>IF(YEAR(Table1[[#This Row],[Labdate]]) = 2015,1,0)</f>
        <v>1</v>
      </c>
      <c r="Q1047">
        <f>IF(SUM(Table1[[#This Row],[test completed]],Table1[[#This Row],[Year 2015]])=2,1,0)</f>
        <v>1</v>
      </c>
      <c r="R1047">
        <f>IF(Table1[[#This Row],[Labvalue]]&lt;8,1,0)</f>
        <v>0</v>
      </c>
      <c r="S1047">
        <f>IF(SUM(Table1[[#This Row],[Tested in 2015]],Table1[[#This Row],[Less than 8.0]])=2,1,0)</f>
        <v>0</v>
      </c>
    </row>
    <row r="1048" spans="1:19" x14ac:dyDescent="0.2">
      <c r="A1048">
        <v>1518</v>
      </c>
      <c r="B1048" t="s">
        <v>2</v>
      </c>
      <c r="C1048" s="2">
        <v>12710</v>
      </c>
      <c r="D1048" s="3">
        <f t="shared" ca="1" si="16"/>
        <v>88</v>
      </c>
      <c r="E1048">
        <v>4</v>
      </c>
      <c r="F1048">
        <v>4</v>
      </c>
      <c r="G1048">
        <v>1</v>
      </c>
      <c r="H1048" t="s">
        <v>1</v>
      </c>
      <c r="I1048" s="5">
        <v>250.02</v>
      </c>
      <c r="J1048" t="s">
        <v>0</v>
      </c>
      <c r="K1048" s="2">
        <v>41986</v>
      </c>
      <c r="L1048" s="1">
        <v>9.0561981201171875</v>
      </c>
      <c r="M1048" t="str">
        <f ca="1">IF(AND(Table1[[#This Row],[Age]]&gt;17,Table1[[#This Row],[Age]]&lt;76),"1","0")</f>
        <v>0</v>
      </c>
      <c r="N1048">
        <f>1</f>
        <v>1</v>
      </c>
      <c r="O1048">
        <f>IF(Table1[[#This Row],[Labdate]]="",0,IF(Table1[[#This Row],[Labvalue]]="",0,1))</f>
        <v>1</v>
      </c>
      <c r="P1048">
        <f>IF(YEAR(Table1[[#This Row],[Labdate]]) = 2015,1,0)</f>
        <v>0</v>
      </c>
      <c r="Q1048">
        <f>IF(SUM(Table1[[#This Row],[test completed]],Table1[[#This Row],[Year 2015]])=2,1,0)</f>
        <v>0</v>
      </c>
      <c r="R1048">
        <f>IF(Table1[[#This Row],[Labvalue]]&lt;8,1,0)</f>
        <v>0</v>
      </c>
      <c r="S1048">
        <f>IF(SUM(Table1[[#This Row],[Tested in 2015]],Table1[[#This Row],[Less than 8.0]])=2,1,0)</f>
        <v>0</v>
      </c>
    </row>
    <row r="1049" spans="1:19" x14ac:dyDescent="0.2">
      <c r="A1049">
        <v>1523</v>
      </c>
      <c r="B1049" t="s">
        <v>3</v>
      </c>
      <c r="C1049" s="2">
        <v>11790</v>
      </c>
      <c r="D1049" s="3">
        <f t="shared" ca="1" si="16"/>
        <v>91</v>
      </c>
      <c r="E1049">
        <v>4</v>
      </c>
      <c r="F1049">
        <v>4</v>
      </c>
      <c r="G1049">
        <v>1</v>
      </c>
      <c r="H1049" t="s">
        <v>1</v>
      </c>
      <c r="I1049" s="5">
        <v>250.02</v>
      </c>
      <c r="J1049" t="s">
        <v>0</v>
      </c>
      <c r="K1049" s="2">
        <v>42119</v>
      </c>
      <c r="L1049" s="1">
        <v>7.5713820457458496</v>
      </c>
      <c r="M1049" t="str">
        <f ca="1">IF(AND(Table1[[#This Row],[Age]]&gt;17,Table1[[#This Row],[Age]]&lt;76),"1","0")</f>
        <v>0</v>
      </c>
      <c r="N1049">
        <f>1</f>
        <v>1</v>
      </c>
      <c r="O1049">
        <f>IF(Table1[[#This Row],[Labdate]]="",0,IF(Table1[[#This Row],[Labvalue]]="",0,1))</f>
        <v>1</v>
      </c>
      <c r="P1049">
        <f>IF(YEAR(Table1[[#This Row],[Labdate]]) = 2015,1,0)</f>
        <v>1</v>
      </c>
      <c r="Q1049">
        <f>IF(SUM(Table1[[#This Row],[test completed]],Table1[[#This Row],[Year 2015]])=2,1,0)</f>
        <v>1</v>
      </c>
      <c r="R1049">
        <f>IF(Table1[[#This Row],[Labvalue]]&lt;8,1,0)</f>
        <v>1</v>
      </c>
      <c r="S1049">
        <f>IF(SUM(Table1[[#This Row],[Tested in 2015]],Table1[[#This Row],[Less than 8.0]])=2,1,0)</f>
        <v>1</v>
      </c>
    </row>
    <row r="1050" spans="1:19" x14ac:dyDescent="0.2">
      <c r="A1050">
        <v>1529</v>
      </c>
      <c r="B1050" t="s">
        <v>2</v>
      </c>
      <c r="C1050" s="2">
        <v>29232</v>
      </c>
      <c r="D1050" s="3">
        <f t="shared" ca="1" si="16"/>
        <v>43</v>
      </c>
      <c r="E1050">
        <v>4</v>
      </c>
      <c r="F1050">
        <v>4</v>
      </c>
      <c r="G1050">
        <v>6</v>
      </c>
      <c r="H1050" t="s">
        <v>7</v>
      </c>
      <c r="I1050" s="5">
        <v>250.02</v>
      </c>
      <c r="J1050" t="s">
        <v>0</v>
      </c>
      <c r="K1050" s="2"/>
      <c r="L1050" s="1"/>
      <c r="M1050" t="str">
        <f ca="1">IF(AND(Table1[[#This Row],[Age]]&gt;17,Table1[[#This Row],[Age]]&lt;76),"1","0")</f>
        <v>1</v>
      </c>
      <c r="N1050">
        <f>1</f>
        <v>1</v>
      </c>
      <c r="O1050">
        <f>IF(Table1[[#This Row],[Labdate]]="",0,IF(Table1[[#This Row],[Labvalue]]="",0,1))</f>
        <v>0</v>
      </c>
      <c r="P1050">
        <f>IF(YEAR(Table1[[#This Row],[Labdate]]) = 2015,1,0)</f>
        <v>0</v>
      </c>
      <c r="Q1050">
        <f>IF(SUM(Table1[[#This Row],[test completed]],Table1[[#This Row],[Year 2015]])=2,1,0)</f>
        <v>0</v>
      </c>
      <c r="R1050">
        <f>IF(Table1[[#This Row],[Labvalue]]&lt;8,1,0)</f>
        <v>1</v>
      </c>
      <c r="S1050">
        <f>IF(SUM(Table1[[#This Row],[Tested in 2015]],Table1[[#This Row],[Less than 8.0]])=2,1,0)</f>
        <v>0</v>
      </c>
    </row>
    <row r="1051" spans="1:19" x14ac:dyDescent="0.2">
      <c r="A1051">
        <v>1536</v>
      </c>
      <c r="B1051" t="s">
        <v>3</v>
      </c>
      <c r="C1051" s="2">
        <v>39596</v>
      </c>
      <c r="D1051" s="3">
        <f t="shared" ca="1" si="16"/>
        <v>15</v>
      </c>
      <c r="E1051">
        <v>4</v>
      </c>
      <c r="F1051">
        <v>4</v>
      </c>
      <c r="G1051">
        <v>1</v>
      </c>
      <c r="H1051" t="s">
        <v>1</v>
      </c>
      <c r="I1051" s="5">
        <v>250.02</v>
      </c>
      <c r="J1051" t="s">
        <v>0</v>
      </c>
      <c r="K1051" s="2">
        <v>41994</v>
      </c>
      <c r="L1051" s="1">
        <v>9.6342449188232422</v>
      </c>
      <c r="M1051" t="str">
        <f ca="1">IF(AND(Table1[[#This Row],[Age]]&gt;17,Table1[[#This Row],[Age]]&lt;76),"1","0")</f>
        <v>0</v>
      </c>
      <c r="N1051">
        <f>1</f>
        <v>1</v>
      </c>
      <c r="O1051">
        <f>IF(Table1[[#This Row],[Labdate]]="",0,IF(Table1[[#This Row],[Labvalue]]="",0,1))</f>
        <v>1</v>
      </c>
      <c r="P1051">
        <f>IF(YEAR(Table1[[#This Row],[Labdate]]) = 2015,1,0)</f>
        <v>0</v>
      </c>
      <c r="Q1051">
        <f>IF(SUM(Table1[[#This Row],[test completed]],Table1[[#This Row],[Year 2015]])=2,1,0)</f>
        <v>0</v>
      </c>
      <c r="R1051">
        <f>IF(Table1[[#This Row],[Labvalue]]&lt;8,1,0)</f>
        <v>0</v>
      </c>
      <c r="S1051">
        <f>IF(SUM(Table1[[#This Row],[Tested in 2015]],Table1[[#This Row],[Less than 8.0]])=2,1,0)</f>
        <v>0</v>
      </c>
    </row>
    <row r="1052" spans="1:19" x14ac:dyDescent="0.2">
      <c r="A1052">
        <v>1556</v>
      </c>
      <c r="B1052" t="s">
        <v>2</v>
      </c>
      <c r="C1052" s="2">
        <v>9823</v>
      </c>
      <c r="D1052" s="3">
        <f t="shared" ca="1" si="16"/>
        <v>96</v>
      </c>
      <c r="E1052">
        <v>4</v>
      </c>
      <c r="F1052">
        <v>4</v>
      </c>
      <c r="G1052">
        <v>1</v>
      </c>
      <c r="H1052" t="s">
        <v>1</v>
      </c>
      <c r="I1052" s="5">
        <v>250.73</v>
      </c>
      <c r="J1052" t="s">
        <v>0</v>
      </c>
      <c r="K1052" s="2">
        <v>41797</v>
      </c>
      <c r="L1052" s="1">
        <v>7.0242519378662109</v>
      </c>
      <c r="M1052" t="str">
        <f ca="1">IF(AND(Table1[[#This Row],[Age]]&gt;17,Table1[[#This Row],[Age]]&lt;76),"1","0")</f>
        <v>0</v>
      </c>
      <c r="N1052">
        <f>1</f>
        <v>1</v>
      </c>
      <c r="O1052">
        <f>IF(Table1[[#This Row],[Labdate]]="",0,IF(Table1[[#This Row],[Labvalue]]="",0,1))</f>
        <v>1</v>
      </c>
      <c r="P1052">
        <f>IF(YEAR(Table1[[#This Row],[Labdate]]) = 2015,1,0)</f>
        <v>0</v>
      </c>
      <c r="Q1052">
        <f>IF(SUM(Table1[[#This Row],[test completed]],Table1[[#This Row],[Year 2015]])=2,1,0)</f>
        <v>0</v>
      </c>
      <c r="R1052">
        <f>IF(Table1[[#This Row],[Labvalue]]&lt;8,1,0)</f>
        <v>1</v>
      </c>
      <c r="S1052">
        <f>IF(SUM(Table1[[#This Row],[Tested in 2015]],Table1[[#This Row],[Less than 8.0]])=2,1,0)</f>
        <v>0</v>
      </c>
    </row>
    <row r="1053" spans="1:19" x14ac:dyDescent="0.2">
      <c r="A1053">
        <v>1566</v>
      </c>
      <c r="B1053" t="s">
        <v>2</v>
      </c>
      <c r="C1053" s="2">
        <v>28101</v>
      </c>
      <c r="D1053" s="3">
        <f t="shared" ca="1" si="16"/>
        <v>46</v>
      </c>
      <c r="E1053">
        <v>4</v>
      </c>
      <c r="F1053">
        <v>4</v>
      </c>
      <c r="G1053">
        <v>1</v>
      </c>
      <c r="H1053" t="s">
        <v>1</v>
      </c>
      <c r="I1053" s="5">
        <v>250.02</v>
      </c>
      <c r="J1053" t="s">
        <v>0</v>
      </c>
      <c r="K1053" s="2">
        <v>42046</v>
      </c>
      <c r="L1053" s="1">
        <v>9.111271858215332</v>
      </c>
      <c r="M1053" t="str">
        <f ca="1">IF(AND(Table1[[#This Row],[Age]]&gt;17,Table1[[#This Row],[Age]]&lt;76),"1","0")</f>
        <v>1</v>
      </c>
      <c r="N1053">
        <f>1</f>
        <v>1</v>
      </c>
      <c r="O1053">
        <f>IF(Table1[[#This Row],[Labdate]]="",0,IF(Table1[[#This Row],[Labvalue]]="",0,1))</f>
        <v>1</v>
      </c>
      <c r="P1053">
        <f>IF(YEAR(Table1[[#This Row],[Labdate]]) = 2015,1,0)</f>
        <v>1</v>
      </c>
      <c r="Q1053">
        <f>IF(SUM(Table1[[#This Row],[test completed]],Table1[[#This Row],[Year 2015]])=2,1,0)</f>
        <v>1</v>
      </c>
      <c r="R1053">
        <f>IF(Table1[[#This Row],[Labvalue]]&lt;8,1,0)</f>
        <v>0</v>
      </c>
      <c r="S1053">
        <f>IF(SUM(Table1[[#This Row],[Tested in 2015]],Table1[[#This Row],[Less than 8.0]])=2,1,0)</f>
        <v>0</v>
      </c>
    </row>
    <row r="1054" spans="1:19" x14ac:dyDescent="0.2">
      <c r="A1054">
        <v>1570</v>
      </c>
      <c r="B1054" t="s">
        <v>3</v>
      </c>
      <c r="C1054" s="2">
        <v>16962</v>
      </c>
      <c r="D1054" s="3">
        <f t="shared" ca="1" si="16"/>
        <v>77</v>
      </c>
      <c r="E1054">
        <v>4</v>
      </c>
      <c r="F1054">
        <v>4</v>
      </c>
      <c r="G1054">
        <v>1</v>
      </c>
      <c r="H1054" t="s">
        <v>1</v>
      </c>
      <c r="I1054" s="5">
        <v>250.02</v>
      </c>
      <c r="J1054" t="s">
        <v>0</v>
      </c>
      <c r="K1054" s="2">
        <v>42156</v>
      </c>
      <c r="L1054" s="1">
        <v>6.3265314102172852</v>
      </c>
      <c r="M1054" t="str">
        <f ca="1">IF(AND(Table1[[#This Row],[Age]]&gt;17,Table1[[#This Row],[Age]]&lt;76),"1","0")</f>
        <v>0</v>
      </c>
      <c r="N1054">
        <f>1</f>
        <v>1</v>
      </c>
      <c r="O1054">
        <f>IF(Table1[[#This Row],[Labdate]]="",0,IF(Table1[[#This Row],[Labvalue]]="",0,1))</f>
        <v>1</v>
      </c>
      <c r="P1054">
        <f>IF(YEAR(Table1[[#This Row],[Labdate]]) = 2015,1,0)</f>
        <v>1</v>
      </c>
      <c r="Q1054">
        <f>IF(SUM(Table1[[#This Row],[test completed]],Table1[[#This Row],[Year 2015]])=2,1,0)</f>
        <v>1</v>
      </c>
      <c r="R1054">
        <f>IF(Table1[[#This Row],[Labvalue]]&lt;8,1,0)</f>
        <v>1</v>
      </c>
      <c r="S1054">
        <f>IF(SUM(Table1[[#This Row],[Tested in 2015]],Table1[[#This Row],[Less than 8.0]])=2,1,0)</f>
        <v>1</v>
      </c>
    </row>
    <row r="1055" spans="1:19" x14ac:dyDescent="0.2">
      <c r="A1055">
        <v>1574</v>
      </c>
      <c r="B1055" t="s">
        <v>3</v>
      </c>
      <c r="C1055" s="2">
        <v>27345</v>
      </c>
      <c r="D1055" s="3">
        <f t="shared" ca="1" si="16"/>
        <v>48</v>
      </c>
      <c r="E1055">
        <v>4</v>
      </c>
      <c r="F1055">
        <v>4</v>
      </c>
      <c r="G1055">
        <v>3</v>
      </c>
      <c r="H1055" t="s">
        <v>4</v>
      </c>
      <c r="I1055" s="5">
        <v>250.02</v>
      </c>
      <c r="J1055" t="s">
        <v>0</v>
      </c>
      <c r="K1055" s="2">
        <v>42036</v>
      </c>
      <c r="L1055" s="1">
        <v>9.747344970703125</v>
      </c>
      <c r="M1055" t="str">
        <f ca="1">IF(AND(Table1[[#This Row],[Age]]&gt;17,Table1[[#This Row],[Age]]&lt;76),"1","0")</f>
        <v>1</v>
      </c>
      <c r="N1055">
        <f>1</f>
        <v>1</v>
      </c>
      <c r="O1055">
        <f>IF(Table1[[#This Row],[Labdate]]="",0,IF(Table1[[#This Row],[Labvalue]]="",0,1))</f>
        <v>1</v>
      </c>
      <c r="P1055">
        <f>IF(YEAR(Table1[[#This Row],[Labdate]]) = 2015,1,0)</f>
        <v>1</v>
      </c>
      <c r="Q1055">
        <f>IF(SUM(Table1[[#This Row],[test completed]],Table1[[#This Row],[Year 2015]])=2,1,0)</f>
        <v>1</v>
      </c>
      <c r="R1055">
        <f>IF(Table1[[#This Row],[Labvalue]]&lt;8,1,0)</f>
        <v>0</v>
      </c>
      <c r="S1055">
        <f>IF(SUM(Table1[[#This Row],[Tested in 2015]],Table1[[#This Row],[Less than 8.0]])=2,1,0)</f>
        <v>0</v>
      </c>
    </row>
    <row r="1056" spans="1:19" x14ac:dyDescent="0.2">
      <c r="A1056">
        <v>1576</v>
      </c>
      <c r="B1056" t="s">
        <v>3</v>
      </c>
      <c r="C1056" s="2">
        <v>37948</v>
      </c>
      <c r="D1056" s="3">
        <f t="shared" ca="1" si="16"/>
        <v>19</v>
      </c>
      <c r="E1056">
        <v>4</v>
      </c>
      <c r="F1056">
        <v>4</v>
      </c>
      <c r="G1056">
        <v>1</v>
      </c>
      <c r="H1056" t="s">
        <v>1</v>
      </c>
      <c r="I1056" s="5">
        <v>250.02</v>
      </c>
      <c r="J1056" t="s">
        <v>0</v>
      </c>
      <c r="K1056" s="2">
        <v>42229</v>
      </c>
      <c r="L1056" s="1">
        <v>8.2972469329833984</v>
      </c>
      <c r="M1056" t="str">
        <f ca="1">IF(AND(Table1[[#This Row],[Age]]&gt;17,Table1[[#This Row],[Age]]&lt;76),"1","0")</f>
        <v>1</v>
      </c>
      <c r="N1056">
        <f>1</f>
        <v>1</v>
      </c>
      <c r="O1056">
        <f>IF(Table1[[#This Row],[Labdate]]="",0,IF(Table1[[#This Row],[Labvalue]]="",0,1))</f>
        <v>1</v>
      </c>
      <c r="P1056">
        <f>IF(YEAR(Table1[[#This Row],[Labdate]]) = 2015,1,0)</f>
        <v>1</v>
      </c>
      <c r="Q1056">
        <f>IF(SUM(Table1[[#This Row],[test completed]],Table1[[#This Row],[Year 2015]])=2,1,0)</f>
        <v>1</v>
      </c>
      <c r="R1056">
        <f>IF(Table1[[#This Row],[Labvalue]]&lt;8,1,0)</f>
        <v>0</v>
      </c>
      <c r="S1056">
        <f>IF(SUM(Table1[[#This Row],[Tested in 2015]],Table1[[#This Row],[Less than 8.0]])=2,1,0)</f>
        <v>0</v>
      </c>
    </row>
    <row r="1057" spans="1:19" x14ac:dyDescent="0.2">
      <c r="A1057">
        <v>1605</v>
      </c>
      <c r="B1057" t="s">
        <v>2</v>
      </c>
      <c r="C1057" s="2">
        <v>20294</v>
      </c>
      <c r="D1057" s="3">
        <f t="shared" ca="1" si="16"/>
        <v>67</v>
      </c>
      <c r="E1057">
        <v>4</v>
      </c>
      <c r="F1057">
        <v>4</v>
      </c>
      <c r="G1057">
        <v>1</v>
      </c>
      <c r="H1057" t="s">
        <v>1</v>
      </c>
      <c r="I1057" s="5">
        <v>250.02</v>
      </c>
      <c r="J1057" t="s">
        <v>0</v>
      </c>
      <c r="K1057" s="2">
        <v>42229</v>
      </c>
      <c r="L1057" s="1">
        <v>6.3518662452697754</v>
      </c>
      <c r="M1057" t="str">
        <f ca="1">IF(AND(Table1[[#This Row],[Age]]&gt;17,Table1[[#This Row],[Age]]&lt;76),"1","0")</f>
        <v>1</v>
      </c>
      <c r="N1057">
        <f>1</f>
        <v>1</v>
      </c>
      <c r="O1057">
        <f>IF(Table1[[#This Row],[Labdate]]="",0,IF(Table1[[#This Row],[Labvalue]]="",0,1))</f>
        <v>1</v>
      </c>
      <c r="P1057">
        <f>IF(YEAR(Table1[[#This Row],[Labdate]]) = 2015,1,0)</f>
        <v>1</v>
      </c>
      <c r="Q1057">
        <f>IF(SUM(Table1[[#This Row],[test completed]],Table1[[#This Row],[Year 2015]])=2,1,0)</f>
        <v>1</v>
      </c>
      <c r="R1057">
        <f>IF(Table1[[#This Row],[Labvalue]]&lt;8,1,0)</f>
        <v>1</v>
      </c>
      <c r="S1057">
        <f>IF(SUM(Table1[[#This Row],[Tested in 2015]],Table1[[#This Row],[Less than 8.0]])=2,1,0)</f>
        <v>1</v>
      </c>
    </row>
    <row r="1058" spans="1:19" x14ac:dyDescent="0.2">
      <c r="A1058">
        <v>1614</v>
      </c>
      <c r="B1058" t="s">
        <v>3</v>
      </c>
      <c r="C1058" s="2">
        <v>11548</v>
      </c>
      <c r="D1058" s="3">
        <f t="shared" ca="1" si="16"/>
        <v>91</v>
      </c>
      <c r="E1058">
        <v>4</v>
      </c>
      <c r="F1058">
        <v>4</v>
      </c>
      <c r="G1058">
        <v>1</v>
      </c>
      <c r="H1058" t="s">
        <v>1</v>
      </c>
      <c r="I1058" s="5">
        <v>250.73</v>
      </c>
      <c r="J1058" t="s">
        <v>0</v>
      </c>
      <c r="K1058" s="2">
        <v>41713</v>
      </c>
      <c r="L1058" s="1">
        <v>8.4259271621704102</v>
      </c>
      <c r="M1058" t="str">
        <f ca="1">IF(AND(Table1[[#This Row],[Age]]&gt;17,Table1[[#This Row],[Age]]&lt;76),"1","0")</f>
        <v>0</v>
      </c>
      <c r="N1058">
        <f>1</f>
        <v>1</v>
      </c>
      <c r="O1058">
        <f>IF(Table1[[#This Row],[Labdate]]="",0,IF(Table1[[#This Row],[Labvalue]]="",0,1))</f>
        <v>1</v>
      </c>
      <c r="P1058">
        <f>IF(YEAR(Table1[[#This Row],[Labdate]]) = 2015,1,0)</f>
        <v>0</v>
      </c>
      <c r="Q1058">
        <f>IF(SUM(Table1[[#This Row],[test completed]],Table1[[#This Row],[Year 2015]])=2,1,0)</f>
        <v>0</v>
      </c>
      <c r="R1058">
        <f>IF(Table1[[#This Row],[Labvalue]]&lt;8,1,0)</f>
        <v>0</v>
      </c>
      <c r="S1058">
        <f>IF(SUM(Table1[[#This Row],[Tested in 2015]],Table1[[#This Row],[Less than 8.0]])=2,1,0)</f>
        <v>0</v>
      </c>
    </row>
    <row r="1059" spans="1:19" x14ac:dyDescent="0.2">
      <c r="A1059">
        <v>1625</v>
      </c>
      <c r="B1059" t="s">
        <v>2</v>
      </c>
      <c r="C1059" s="2">
        <v>21034</v>
      </c>
      <c r="D1059" s="3">
        <f t="shared" ca="1" si="16"/>
        <v>65</v>
      </c>
      <c r="E1059">
        <v>4</v>
      </c>
      <c r="F1059">
        <v>4</v>
      </c>
      <c r="G1059">
        <v>1</v>
      </c>
      <c r="H1059" t="s">
        <v>1</v>
      </c>
      <c r="I1059" s="5">
        <v>250.02</v>
      </c>
      <c r="J1059" t="s">
        <v>0</v>
      </c>
      <c r="K1059" s="2">
        <v>42081</v>
      </c>
      <c r="L1059" s="1">
        <v>9.3185853958129883</v>
      </c>
      <c r="M1059" t="str">
        <f ca="1">IF(AND(Table1[[#This Row],[Age]]&gt;17,Table1[[#This Row],[Age]]&lt;76),"1","0")</f>
        <v>1</v>
      </c>
      <c r="N1059">
        <f>1</f>
        <v>1</v>
      </c>
      <c r="O1059">
        <f>IF(Table1[[#This Row],[Labdate]]="",0,IF(Table1[[#This Row],[Labvalue]]="",0,1))</f>
        <v>1</v>
      </c>
      <c r="P1059">
        <f>IF(YEAR(Table1[[#This Row],[Labdate]]) = 2015,1,0)</f>
        <v>1</v>
      </c>
      <c r="Q1059">
        <f>IF(SUM(Table1[[#This Row],[test completed]],Table1[[#This Row],[Year 2015]])=2,1,0)</f>
        <v>1</v>
      </c>
      <c r="R1059">
        <f>IF(Table1[[#This Row],[Labvalue]]&lt;8,1,0)</f>
        <v>0</v>
      </c>
      <c r="S1059">
        <f>IF(SUM(Table1[[#This Row],[Tested in 2015]],Table1[[#This Row],[Less than 8.0]])=2,1,0)</f>
        <v>0</v>
      </c>
    </row>
    <row r="1060" spans="1:19" x14ac:dyDescent="0.2">
      <c r="A1060">
        <v>1631</v>
      </c>
      <c r="B1060" t="s">
        <v>2</v>
      </c>
      <c r="C1060" s="2">
        <v>27339</v>
      </c>
      <c r="D1060" s="3">
        <f t="shared" ca="1" si="16"/>
        <v>48</v>
      </c>
      <c r="E1060">
        <v>4</v>
      </c>
      <c r="F1060">
        <v>4</v>
      </c>
      <c r="G1060">
        <v>1</v>
      </c>
      <c r="H1060" t="s">
        <v>1</v>
      </c>
      <c r="I1060" s="5">
        <v>250.02</v>
      </c>
      <c r="J1060" t="s">
        <v>0</v>
      </c>
      <c r="K1060" s="2">
        <v>42035</v>
      </c>
      <c r="L1060" s="1">
        <v>9.9656658172607422</v>
      </c>
      <c r="M1060" t="str">
        <f ca="1">IF(AND(Table1[[#This Row],[Age]]&gt;17,Table1[[#This Row],[Age]]&lt;76),"1","0")</f>
        <v>1</v>
      </c>
      <c r="N1060">
        <f>1</f>
        <v>1</v>
      </c>
      <c r="O1060">
        <f>IF(Table1[[#This Row],[Labdate]]="",0,IF(Table1[[#This Row],[Labvalue]]="",0,1))</f>
        <v>1</v>
      </c>
      <c r="P1060">
        <f>IF(YEAR(Table1[[#This Row],[Labdate]]) = 2015,1,0)</f>
        <v>1</v>
      </c>
      <c r="Q1060">
        <f>IF(SUM(Table1[[#This Row],[test completed]],Table1[[#This Row],[Year 2015]])=2,1,0)</f>
        <v>1</v>
      </c>
      <c r="R1060">
        <f>IF(Table1[[#This Row],[Labvalue]]&lt;8,1,0)</f>
        <v>0</v>
      </c>
      <c r="S1060">
        <f>IF(SUM(Table1[[#This Row],[Tested in 2015]],Table1[[#This Row],[Less than 8.0]])=2,1,0)</f>
        <v>0</v>
      </c>
    </row>
    <row r="1061" spans="1:19" x14ac:dyDescent="0.2">
      <c r="A1061">
        <v>1639</v>
      </c>
      <c r="B1061" t="s">
        <v>3</v>
      </c>
      <c r="C1061" s="2">
        <v>19049</v>
      </c>
      <c r="D1061" s="3">
        <f t="shared" ca="1" si="16"/>
        <v>71</v>
      </c>
      <c r="E1061">
        <v>4</v>
      </c>
      <c r="F1061">
        <v>4</v>
      </c>
      <c r="G1061">
        <v>4</v>
      </c>
      <c r="H1061" t="s">
        <v>5</v>
      </c>
      <c r="I1061" s="5">
        <v>250.02</v>
      </c>
      <c r="J1061" t="s">
        <v>0</v>
      </c>
      <c r="K1061" s="2">
        <v>41898</v>
      </c>
      <c r="L1061" s="1">
        <v>8.8971490859985352</v>
      </c>
      <c r="M1061" t="str">
        <f ca="1">IF(AND(Table1[[#This Row],[Age]]&gt;17,Table1[[#This Row],[Age]]&lt;76),"1","0")</f>
        <v>1</v>
      </c>
      <c r="N1061">
        <f>1</f>
        <v>1</v>
      </c>
      <c r="O1061">
        <f>IF(Table1[[#This Row],[Labdate]]="",0,IF(Table1[[#This Row],[Labvalue]]="",0,1))</f>
        <v>1</v>
      </c>
      <c r="P1061">
        <f>IF(YEAR(Table1[[#This Row],[Labdate]]) = 2015,1,0)</f>
        <v>0</v>
      </c>
      <c r="Q1061">
        <f>IF(SUM(Table1[[#This Row],[test completed]],Table1[[#This Row],[Year 2015]])=2,1,0)</f>
        <v>0</v>
      </c>
      <c r="R1061">
        <f>IF(Table1[[#This Row],[Labvalue]]&lt;8,1,0)</f>
        <v>0</v>
      </c>
      <c r="S1061">
        <f>IF(SUM(Table1[[#This Row],[Tested in 2015]],Table1[[#This Row],[Less than 8.0]])=2,1,0)</f>
        <v>0</v>
      </c>
    </row>
    <row r="1062" spans="1:19" x14ac:dyDescent="0.2">
      <c r="A1062">
        <v>1653</v>
      </c>
      <c r="B1062" t="s">
        <v>3</v>
      </c>
      <c r="C1062" s="2">
        <v>10178</v>
      </c>
      <c r="D1062" s="3">
        <f t="shared" ca="1" si="16"/>
        <v>95</v>
      </c>
      <c r="E1062">
        <v>4</v>
      </c>
      <c r="F1062">
        <v>4</v>
      </c>
      <c r="G1062">
        <v>1</v>
      </c>
      <c r="H1062" t="s">
        <v>1</v>
      </c>
      <c r="I1062" s="5">
        <v>250.73</v>
      </c>
      <c r="J1062" t="s">
        <v>0</v>
      </c>
      <c r="K1062" s="2">
        <v>41948</v>
      </c>
      <c r="L1062" s="1">
        <v>7.0691208839416504</v>
      </c>
      <c r="M1062" t="str">
        <f ca="1">IF(AND(Table1[[#This Row],[Age]]&gt;17,Table1[[#This Row],[Age]]&lt;76),"1","0")</f>
        <v>0</v>
      </c>
      <c r="N1062">
        <f>1</f>
        <v>1</v>
      </c>
      <c r="O1062">
        <f>IF(Table1[[#This Row],[Labdate]]="",0,IF(Table1[[#This Row],[Labvalue]]="",0,1))</f>
        <v>1</v>
      </c>
      <c r="P1062">
        <f>IF(YEAR(Table1[[#This Row],[Labdate]]) = 2015,1,0)</f>
        <v>0</v>
      </c>
      <c r="Q1062">
        <f>IF(SUM(Table1[[#This Row],[test completed]],Table1[[#This Row],[Year 2015]])=2,1,0)</f>
        <v>0</v>
      </c>
      <c r="R1062">
        <f>IF(Table1[[#This Row],[Labvalue]]&lt;8,1,0)</f>
        <v>1</v>
      </c>
      <c r="S1062">
        <f>IF(SUM(Table1[[#This Row],[Tested in 2015]],Table1[[#This Row],[Less than 8.0]])=2,1,0)</f>
        <v>0</v>
      </c>
    </row>
    <row r="1063" spans="1:19" x14ac:dyDescent="0.2">
      <c r="A1063">
        <v>1687</v>
      </c>
      <c r="B1063" t="s">
        <v>3</v>
      </c>
      <c r="C1063" s="2">
        <v>17973</v>
      </c>
      <c r="D1063" s="3">
        <f t="shared" ca="1" si="16"/>
        <v>74</v>
      </c>
      <c r="E1063">
        <v>4</v>
      </c>
      <c r="F1063">
        <v>4</v>
      </c>
      <c r="G1063">
        <v>1</v>
      </c>
      <c r="H1063" t="s">
        <v>1</v>
      </c>
      <c r="I1063" s="5">
        <v>250.02</v>
      </c>
      <c r="J1063" t="s">
        <v>0</v>
      </c>
      <c r="K1063" s="2">
        <v>41865</v>
      </c>
      <c r="L1063" s="1">
        <v>8.7680721282958984</v>
      </c>
      <c r="M1063" t="str">
        <f ca="1">IF(AND(Table1[[#This Row],[Age]]&gt;17,Table1[[#This Row],[Age]]&lt;76),"1","0")</f>
        <v>1</v>
      </c>
      <c r="N1063">
        <f>1</f>
        <v>1</v>
      </c>
      <c r="O1063">
        <f>IF(Table1[[#This Row],[Labdate]]="",0,IF(Table1[[#This Row],[Labvalue]]="",0,1))</f>
        <v>1</v>
      </c>
      <c r="P1063">
        <f>IF(YEAR(Table1[[#This Row],[Labdate]]) = 2015,1,0)</f>
        <v>0</v>
      </c>
      <c r="Q1063">
        <f>IF(SUM(Table1[[#This Row],[test completed]],Table1[[#This Row],[Year 2015]])=2,1,0)</f>
        <v>0</v>
      </c>
      <c r="R1063">
        <f>IF(Table1[[#This Row],[Labvalue]]&lt;8,1,0)</f>
        <v>0</v>
      </c>
      <c r="S1063">
        <f>IF(SUM(Table1[[#This Row],[Tested in 2015]],Table1[[#This Row],[Less than 8.0]])=2,1,0)</f>
        <v>0</v>
      </c>
    </row>
    <row r="1064" spans="1:19" x14ac:dyDescent="0.2">
      <c r="A1064">
        <v>1711</v>
      </c>
      <c r="B1064" t="s">
        <v>2</v>
      </c>
      <c r="C1064" s="2">
        <v>16277</v>
      </c>
      <c r="D1064" s="3">
        <f t="shared" ca="1" si="16"/>
        <v>78</v>
      </c>
      <c r="E1064">
        <v>4</v>
      </c>
      <c r="F1064">
        <v>4</v>
      </c>
      <c r="G1064">
        <v>1</v>
      </c>
      <c r="H1064" t="s">
        <v>1</v>
      </c>
      <c r="I1064" s="5">
        <v>250.02</v>
      </c>
      <c r="J1064" t="s">
        <v>0</v>
      </c>
      <c r="K1064" s="2">
        <v>42233</v>
      </c>
      <c r="L1064" s="1">
        <v>9.2171897888183594</v>
      </c>
      <c r="M1064" t="str">
        <f ca="1">IF(AND(Table1[[#This Row],[Age]]&gt;17,Table1[[#This Row],[Age]]&lt;76),"1","0")</f>
        <v>0</v>
      </c>
      <c r="N1064">
        <f>1</f>
        <v>1</v>
      </c>
      <c r="O1064">
        <f>IF(Table1[[#This Row],[Labdate]]="",0,IF(Table1[[#This Row],[Labvalue]]="",0,1))</f>
        <v>1</v>
      </c>
      <c r="P1064">
        <f>IF(YEAR(Table1[[#This Row],[Labdate]]) = 2015,1,0)</f>
        <v>1</v>
      </c>
      <c r="Q1064">
        <f>IF(SUM(Table1[[#This Row],[test completed]],Table1[[#This Row],[Year 2015]])=2,1,0)</f>
        <v>1</v>
      </c>
      <c r="R1064">
        <f>IF(Table1[[#This Row],[Labvalue]]&lt;8,1,0)</f>
        <v>0</v>
      </c>
      <c r="S1064">
        <f>IF(SUM(Table1[[#This Row],[Tested in 2015]],Table1[[#This Row],[Less than 8.0]])=2,1,0)</f>
        <v>0</v>
      </c>
    </row>
    <row r="1065" spans="1:19" x14ac:dyDescent="0.2">
      <c r="A1065">
        <v>1720</v>
      </c>
      <c r="B1065" t="s">
        <v>3</v>
      </c>
      <c r="C1065" s="2">
        <v>26805</v>
      </c>
      <c r="D1065" s="3">
        <f t="shared" ca="1" si="16"/>
        <v>50</v>
      </c>
      <c r="E1065">
        <v>4</v>
      </c>
      <c r="F1065">
        <v>4</v>
      </c>
      <c r="G1065">
        <v>3</v>
      </c>
      <c r="H1065" t="s">
        <v>4</v>
      </c>
      <c r="I1065" s="5">
        <v>250.02</v>
      </c>
      <c r="J1065" t="s">
        <v>0</v>
      </c>
      <c r="K1065" s="2">
        <v>42211</v>
      </c>
      <c r="L1065" s="1">
        <v>9.8155975341796875</v>
      </c>
      <c r="M1065" t="str">
        <f ca="1">IF(AND(Table1[[#This Row],[Age]]&gt;17,Table1[[#This Row],[Age]]&lt;76),"1","0")</f>
        <v>1</v>
      </c>
      <c r="N1065">
        <f>1</f>
        <v>1</v>
      </c>
      <c r="O1065">
        <f>IF(Table1[[#This Row],[Labdate]]="",0,IF(Table1[[#This Row],[Labvalue]]="",0,1))</f>
        <v>1</v>
      </c>
      <c r="P1065">
        <f>IF(YEAR(Table1[[#This Row],[Labdate]]) = 2015,1,0)</f>
        <v>1</v>
      </c>
      <c r="Q1065">
        <f>IF(SUM(Table1[[#This Row],[test completed]],Table1[[#This Row],[Year 2015]])=2,1,0)</f>
        <v>1</v>
      </c>
      <c r="R1065">
        <f>IF(Table1[[#This Row],[Labvalue]]&lt;8,1,0)</f>
        <v>0</v>
      </c>
      <c r="S1065">
        <f>IF(SUM(Table1[[#This Row],[Tested in 2015]],Table1[[#This Row],[Less than 8.0]])=2,1,0)</f>
        <v>0</v>
      </c>
    </row>
    <row r="1066" spans="1:19" x14ac:dyDescent="0.2">
      <c r="A1066">
        <v>1723</v>
      </c>
      <c r="B1066" t="s">
        <v>2</v>
      </c>
      <c r="C1066" s="2">
        <v>17426</v>
      </c>
      <c r="D1066" s="3">
        <f t="shared" ca="1" si="16"/>
        <v>75</v>
      </c>
      <c r="E1066">
        <v>4</v>
      </c>
      <c r="F1066">
        <v>4</v>
      </c>
      <c r="G1066">
        <v>1</v>
      </c>
      <c r="H1066" t="s">
        <v>1</v>
      </c>
      <c r="I1066" s="5">
        <v>250.02</v>
      </c>
      <c r="J1066" t="s">
        <v>0</v>
      </c>
      <c r="K1066" s="2">
        <v>42097</v>
      </c>
      <c r="L1066" s="1">
        <v>8.7316446304321289</v>
      </c>
      <c r="M1066" t="str">
        <f ca="1">IF(AND(Table1[[#This Row],[Age]]&gt;17,Table1[[#This Row],[Age]]&lt;76),"1","0")</f>
        <v>1</v>
      </c>
      <c r="N1066">
        <f>1</f>
        <v>1</v>
      </c>
      <c r="O1066">
        <f>IF(Table1[[#This Row],[Labdate]]="",0,IF(Table1[[#This Row],[Labvalue]]="",0,1))</f>
        <v>1</v>
      </c>
      <c r="P1066">
        <f>IF(YEAR(Table1[[#This Row],[Labdate]]) = 2015,1,0)</f>
        <v>1</v>
      </c>
      <c r="Q1066">
        <f>IF(SUM(Table1[[#This Row],[test completed]],Table1[[#This Row],[Year 2015]])=2,1,0)</f>
        <v>1</v>
      </c>
      <c r="R1066">
        <f>IF(Table1[[#This Row],[Labvalue]]&lt;8,1,0)</f>
        <v>0</v>
      </c>
      <c r="S1066">
        <f>IF(SUM(Table1[[#This Row],[Tested in 2015]],Table1[[#This Row],[Less than 8.0]])=2,1,0)</f>
        <v>0</v>
      </c>
    </row>
    <row r="1067" spans="1:19" x14ac:dyDescent="0.2">
      <c r="A1067">
        <v>1733</v>
      </c>
      <c r="B1067" t="s">
        <v>2</v>
      </c>
      <c r="C1067" s="2">
        <v>25501</v>
      </c>
      <c r="D1067" s="3">
        <f t="shared" ca="1" si="16"/>
        <v>53</v>
      </c>
      <c r="E1067">
        <v>4</v>
      </c>
      <c r="F1067">
        <v>4</v>
      </c>
      <c r="G1067">
        <v>1</v>
      </c>
      <c r="H1067" t="s">
        <v>1</v>
      </c>
      <c r="I1067" s="5">
        <v>250.02</v>
      </c>
      <c r="J1067" t="s">
        <v>0</v>
      </c>
      <c r="K1067" s="2">
        <v>41770</v>
      </c>
      <c r="L1067" s="1">
        <v>7.5051097869873047</v>
      </c>
      <c r="M1067" t="str">
        <f ca="1">IF(AND(Table1[[#This Row],[Age]]&gt;17,Table1[[#This Row],[Age]]&lt;76),"1","0")</f>
        <v>1</v>
      </c>
      <c r="N1067">
        <f>1</f>
        <v>1</v>
      </c>
      <c r="O1067">
        <f>IF(Table1[[#This Row],[Labdate]]="",0,IF(Table1[[#This Row],[Labvalue]]="",0,1))</f>
        <v>1</v>
      </c>
      <c r="P1067">
        <f>IF(YEAR(Table1[[#This Row],[Labdate]]) = 2015,1,0)</f>
        <v>0</v>
      </c>
      <c r="Q1067">
        <f>IF(SUM(Table1[[#This Row],[test completed]],Table1[[#This Row],[Year 2015]])=2,1,0)</f>
        <v>0</v>
      </c>
      <c r="R1067">
        <f>IF(Table1[[#This Row],[Labvalue]]&lt;8,1,0)</f>
        <v>1</v>
      </c>
      <c r="S1067">
        <f>IF(SUM(Table1[[#This Row],[Tested in 2015]],Table1[[#This Row],[Less than 8.0]])=2,1,0)</f>
        <v>0</v>
      </c>
    </row>
    <row r="1068" spans="1:19" x14ac:dyDescent="0.2">
      <c r="A1068">
        <v>1746</v>
      </c>
      <c r="B1068" t="s">
        <v>3</v>
      </c>
      <c r="C1068" s="2">
        <v>21468</v>
      </c>
      <c r="D1068" s="3">
        <f t="shared" ca="1" si="16"/>
        <v>64</v>
      </c>
      <c r="E1068">
        <v>4</v>
      </c>
      <c r="F1068">
        <v>4</v>
      </c>
      <c r="G1068">
        <v>1</v>
      </c>
      <c r="H1068" t="s">
        <v>1</v>
      </c>
      <c r="I1068" s="5">
        <v>250.02</v>
      </c>
      <c r="J1068" t="s">
        <v>0</v>
      </c>
      <c r="K1068" s="2">
        <v>41714</v>
      </c>
      <c r="L1068" s="1">
        <v>9.1548967361450195</v>
      </c>
      <c r="M1068" t="str">
        <f ca="1">IF(AND(Table1[[#This Row],[Age]]&gt;17,Table1[[#This Row],[Age]]&lt;76),"1","0")</f>
        <v>1</v>
      </c>
      <c r="N1068">
        <f>1</f>
        <v>1</v>
      </c>
      <c r="O1068">
        <f>IF(Table1[[#This Row],[Labdate]]="",0,IF(Table1[[#This Row],[Labvalue]]="",0,1))</f>
        <v>1</v>
      </c>
      <c r="P1068">
        <f>IF(YEAR(Table1[[#This Row],[Labdate]]) = 2015,1,0)</f>
        <v>0</v>
      </c>
      <c r="Q1068">
        <f>IF(SUM(Table1[[#This Row],[test completed]],Table1[[#This Row],[Year 2015]])=2,1,0)</f>
        <v>0</v>
      </c>
      <c r="R1068">
        <f>IF(Table1[[#This Row],[Labvalue]]&lt;8,1,0)</f>
        <v>0</v>
      </c>
      <c r="S1068">
        <f>IF(SUM(Table1[[#This Row],[Tested in 2015]],Table1[[#This Row],[Less than 8.0]])=2,1,0)</f>
        <v>0</v>
      </c>
    </row>
    <row r="1069" spans="1:19" x14ac:dyDescent="0.2">
      <c r="A1069">
        <v>1753</v>
      </c>
      <c r="B1069" t="s">
        <v>2</v>
      </c>
      <c r="C1069" s="2">
        <v>26076</v>
      </c>
      <c r="D1069" s="3">
        <f t="shared" ca="1" si="16"/>
        <v>52</v>
      </c>
      <c r="E1069">
        <v>4</v>
      </c>
      <c r="F1069">
        <v>4</v>
      </c>
      <c r="G1069">
        <v>1</v>
      </c>
      <c r="H1069" t="s">
        <v>1</v>
      </c>
      <c r="I1069" s="5">
        <v>250.02</v>
      </c>
      <c r="J1069" t="s">
        <v>0</v>
      </c>
      <c r="K1069" s="2">
        <v>42094</v>
      </c>
      <c r="L1069" s="1">
        <v>9.4898214340209961</v>
      </c>
      <c r="M1069" t="str">
        <f ca="1">IF(AND(Table1[[#This Row],[Age]]&gt;17,Table1[[#This Row],[Age]]&lt;76),"1","0")</f>
        <v>1</v>
      </c>
      <c r="N1069">
        <f>1</f>
        <v>1</v>
      </c>
      <c r="O1069">
        <f>IF(Table1[[#This Row],[Labdate]]="",0,IF(Table1[[#This Row],[Labvalue]]="",0,1))</f>
        <v>1</v>
      </c>
      <c r="P1069">
        <f>IF(YEAR(Table1[[#This Row],[Labdate]]) = 2015,1,0)</f>
        <v>1</v>
      </c>
      <c r="Q1069">
        <f>IF(SUM(Table1[[#This Row],[test completed]],Table1[[#This Row],[Year 2015]])=2,1,0)</f>
        <v>1</v>
      </c>
      <c r="R1069">
        <f>IF(Table1[[#This Row],[Labvalue]]&lt;8,1,0)</f>
        <v>0</v>
      </c>
      <c r="S1069">
        <f>IF(SUM(Table1[[#This Row],[Tested in 2015]],Table1[[#This Row],[Less than 8.0]])=2,1,0)</f>
        <v>0</v>
      </c>
    </row>
    <row r="1070" spans="1:19" x14ac:dyDescent="0.2">
      <c r="A1070">
        <v>1764</v>
      </c>
      <c r="B1070" t="s">
        <v>3</v>
      </c>
      <c r="C1070" s="2">
        <v>9804</v>
      </c>
      <c r="D1070" s="3">
        <f t="shared" ca="1" si="16"/>
        <v>96</v>
      </c>
      <c r="E1070">
        <v>4</v>
      </c>
      <c r="F1070">
        <v>4</v>
      </c>
      <c r="G1070">
        <v>1</v>
      </c>
      <c r="H1070" t="s">
        <v>1</v>
      </c>
      <c r="I1070" s="5">
        <v>250.73</v>
      </c>
      <c r="J1070" t="s">
        <v>0</v>
      </c>
      <c r="K1070" s="2">
        <v>41750</v>
      </c>
      <c r="L1070" s="1">
        <v>9.4706039428710938</v>
      </c>
      <c r="M1070" t="str">
        <f ca="1">IF(AND(Table1[[#This Row],[Age]]&gt;17,Table1[[#This Row],[Age]]&lt;76),"1","0")</f>
        <v>0</v>
      </c>
      <c r="N1070">
        <f>1</f>
        <v>1</v>
      </c>
      <c r="O1070">
        <f>IF(Table1[[#This Row],[Labdate]]="",0,IF(Table1[[#This Row],[Labvalue]]="",0,1))</f>
        <v>1</v>
      </c>
      <c r="P1070">
        <f>IF(YEAR(Table1[[#This Row],[Labdate]]) = 2015,1,0)</f>
        <v>0</v>
      </c>
      <c r="Q1070">
        <f>IF(SUM(Table1[[#This Row],[test completed]],Table1[[#This Row],[Year 2015]])=2,1,0)</f>
        <v>0</v>
      </c>
      <c r="R1070">
        <f>IF(Table1[[#This Row],[Labvalue]]&lt;8,1,0)</f>
        <v>0</v>
      </c>
      <c r="S1070">
        <f>IF(SUM(Table1[[#This Row],[Tested in 2015]],Table1[[#This Row],[Less than 8.0]])=2,1,0)</f>
        <v>0</v>
      </c>
    </row>
    <row r="1071" spans="1:19" x14ac:dyDescent="0.2">
      <c r="A1071">
        <v>1767</v>
      </c>
      <c r="B1071" t="s">
        <v>3</v>
      </c>
      <c r="C1071" s="2">
        <v>16092</v>
      </c>
      <c r="D1071" s="3">
        <f t="shared" ca="1" si="16"/>
        <v>79</v>
      </c>
      <c r="E1071">
        <v>4</v>
      </c>
      <c r="F1071">
        <v>4</v>
      </c>
      <c r="G1071">
        <v>1</v>
      </c>
      <c r="H1071" t="s">
        <v>1</v>
      </c>
      <c r="I1071" s="5">
        <v>250.02</v>
      </c>
      <c r="J1071" t="s">
        <v>0</v>
      </c>
      <c r="K1071" s="2">
        <v>41950</v>
      </c>
      <c r="L1071" s="1">
        <v>8.8509979248046875</v>
      </c>
      <c r="M1071" t="str">
        <f ca="1">IF(AND(Table1[[#This Row],[Age]]&gt;17,Table1[[#This Row],[Age]]&lt;76),"1","0")</f>
        <v>0</v>
      </c>
      <c r="N1071">
        <f>1</f>
        <v>1</v>
      </c>
      <c r="O1071">
        <f>IF(Table1[[#This Row],[Labdate]]="",0,IF(Table1[[#This Row],[Labvalue]]="",0,1))</f>
        <v>1</v>
      </c>
      <c r="P1071">
        <f>IF(YEAR(Table1[[#This Row],[Labdate]]) = 2015,1,0)</f>
        <v>0</v>
      </c>
      <c r="Q1071">
        <f>IF(SUM(Table1[[#This Row],[test completed]],Table1[[#This Row],[Year 2015]])=2,1,0)</f>
        <v>0</v>
      </c>
      <c r="R1071">
        <f>IF(Table1[[#This Row],[Labvalue]]&lt;8,1,0)</f>
        <v>0</v>
      </c>
      <c r="S1071">
        <f>IF(SUM(Table1[[#This Row],[Tested in 2015]],Table1[[#This Row],[Less than 8.0]])=2,1,0)</f>
        <v>0</v>
      </c>
    </row>
    <row r="1072" spans="1:19" x14ac:dyDescent="0.2">
      <c r="A1072">
        <v>1790</v>
      </c>
      <c r="B1072" t="s">
        <v>2</v>
      </c>
      <c r="C1072" s="2">
        <v>16839</v>
      </c>
      <c r="D1072" s="3">
        <f t="shared" ca="1" si="16"/>
        <v>77</v>
      </c>
      <c r="E1072">
        <v>4</v>
      </c>
      <c r="F1072">
        <v>4</v>
      </c>
      <c r="G1072">
        <v>1</v>
      </c>
      <c r="H1072" t="s">
        <v>1</v>
      </c>
      <c r="I1072" s="5">
        <v>250.02</v>
      </c>
      <c r="J1072" t="s">
        <v>0</v>
      </c>
      <c r="K1072" s="2">
        <v>42104</v>
      </c>
      <c r="L1072" s="1">
        <v>6.9083642959594727</v>
      </c>
      <c r="M1072" t="str">
        <f ca="1">IF(AND(Table1[[#This Row],[Age]]&gt;17,Table1[[#This Row],[Age]]&lt;76),"1","0")</f>
        <v>0</v>
      </c>
      <c r="N1072">
        <f>1</f>
        <v>1</v>
      </c>
      <c r="O1072">
        <f>IF(Table1[[#This Row],[Labdate]]="",0,IF(Table1[[#This Row],[Labvalue]]="",0,1))</f>
        <v>1</v>
      </c>
      <c r="P1072">
        <f>IF(YEAR(Table1[[#This Row],[Labdate]]) = 2015,1,0)</f>
        <v>1</v>
      </c>
      <c r="Q1072">
        <f>IF(SUM(Table1[[#This Row],[test completed]],Table1[[#This Row],[Year 2015]])=2,1,0)</f>
        <v>1</v>
      </c>
      <c r="R1072">
        <f>IF(Table1[[#This Row],[Labvalue]]&lt;8,1,0)</f>
        <v>1</v>
      </c>
      <c r="S1072">
        <f>IF(SUM(Table1[[#This Row],[Tested in 2015]],Table1[[#This Row],[Less than 8.0]])=2,1,0)</f>
        <v>1</v>
      </c>
    </row>
    <row r="1073" spans="1:19" x14ac:dyDescent="0.2">
      <c r="A1073">
        <v>1793</v>
      </c>
      <c r="B1073" t="s">
        <v>2</v>
      </c>
      <c r="C1073" s="2">
        <v>30107</v>
      </c>
      <c r="D1073" s="3">
        <f t="shared" ca="1" si="16"/>
        <v>41</v>
      </c>
      <c r="E1073">
        <v>4</v>
      </c>
      <c r="F1073">
        <v>4</v>
      </c>
      <c r="G1073">
        <v>1</v>
      </c>
      <c r="H1073" t="s">
        <v>1</v>
      </c>
      <c r="I1073" s="5">
        <v>250.02</v>
      </c>
      <c r="J1073" t="s">
        <v>0</v>
      </c>
      <c r="K1073" s="2">
        <v>42194</v>
      </c>
      <c r="L1073" s="1">
        <v>8.864140510559082</v>
      </c>
      <c r="M1073" t="str">
        <f ca="1">IF(AND(Table1[[#This Row],[Age]]&gt;17,Table1[[#This Row],[Age]]&lt;76),"1","0")</f>
        <v>1</v>
      </c>
      <c r="N1073">
        <f>1</f>
        <v>1</v>
      </c>
      <c r="O1073">
        <f>IF(Table1[[#This Row],[Labdate]]="",0,IF(Table1[[#This Row],[Labvalue]]="",0,1))</f>
        <v>1</v>
      </c>
      <c r="P1073">
        <f>IF(YEAR(Table1[[#This Row],[Labdate]]) = 2015,1,0)</f>
        <v>1</v>
      </c>
      <c r="Q1073">
        <f>IF(SUM(Table1[[#This Row],[test completed]],Table1[[#This Row],[Year 2015]])=2,1,0)</f>
        <v>1</v>
      </c>
      <c r="R1073">
        <f>IF(Table1[[#This Row],[Labvalue]]&lt;8,1,0)</f>
        <v>0</v>
      </c>
      <c r="S1073">
        <f>IF(SUM(Table1[[#This Row],[Tested in 2015]],Table1[[#This Row],[Less than 8.0]])=2,1,0)</f>
        <v>0</v>
      </c>
    </row>
    <row r="1074" spans="1:19" x14ac:dyDescent="0.2">
      <c r="A1074">
        <v>1796</v>
      </c>
      <c r="B1074" t="s">
        <v>2</v>
      </c>
      <c r="C1074" s="2">
        <v>30489</v>
      </c>
      <c r="D1074" s="3">
        <f t="shared" ca="1" si="16"/>
        <v>39</v>
      </c>
      <c r="E1074">
        <v>4</v>
      </c>
      <c r="F1074">
        <v>4</v>
      </c>
      <c r="G1074">
        <v>1</v>
      </c>
      <c r="H1074" t="s">
        <v>1</v>
      </c>
      <c r="I1074" s="5">
        <v>250.02</v>
      </c>
      <c r="J1074" t="s">
        <v>0</v>
      </c>
      <c r="K1074" s="2">
        <v>41888</v>
      </c>
      <c r="L1074" s="1">
        <v>7.3245143890380859</v>
      </c>
      <c r="M1074" t="str">
        <f ca="1">IF(AND(Table1[[#This Row],[Age]]&gt;17,Table1[[#This Row],[Age]]&lt;76),"1","0")</f>
        <v>1</v>
      </c>
      <c r="N1074">
        <f>1</f>
        <v>1</v>
      </c>
      <c r="O1074">
        <f>IF(Table1[[#This Row],[Labdate]]="",0,IF(Table1[[#This Row],[Labvalue]]="",0,1))</f>
        <v>1</v>
      </c>
      <c r="P1074">
        <f>IF(YEAR(Table1[[#This Row],[Labdate]]) = 2015,1,0)</f>
        <v>0</v>
      </c>
      <c r="Q1074">
        <f>IF(SUM(Table1[[#This Row],[test completed]],Table1[[#This Row],[Year 2015]])=2,1,0)</f>
        <v>0</v>
      </c>
      <c r="R1074">
        <f>IF(Table1[[#This Row],[Labvalue]]&lt;8,1,0)</f>
        <v>1</v>
      </c>
      <c r="S1074">
        <f>IF(SUM(Table1[[#This Row],[Tested in 2015]],Table1[[#This Row],[Less than 8.0]])=2,1,0)</f>
        <v>0</v>
      </c>
    </row>
    <row r="1075" spans="1:19" x14ac:dyDescent="0.2">
      <c r="A1075">
        <v>1814</v>
      </c>
      <c r="B1075" t="s">
        <v>2</v>
      </c>
      <c r="C1075" s="2">
        <v>20915</v>
      </c>
      <c r="D1075" s="3">
        <f t="shared" ca="1" si="16"/>
        <v>66</v>
      </c>
      <c r="E1075">
        <v>4</v>
      </c>
      <c r="F1075">
        <v>4</v>
      </c>
      <c r="G1075">
        <v>1</v>
      </c>
      <c r="H1075" t="s">
        <v>1</v>
      </c>
      <c r="I1075" s="5">
        <v>250.02</v>
      </c>
      <c r="J1075" t="s">
        <v>0</v>
      </c>
      <c r="K1075" s="2">
        <v>41798</v>
      </c>
      <c r="L1075" s="1">
        <v>9.1553831100463867</v>
      </c>
      <c r="M1075" t="str">
        <f ca="1">IF(AND(Table1[[#This Row],[Age]]&gt;17,Table1[[#This Row],[Age]]&lt;76),"1","0")</f>
        <v>1</v>
      </c>
      <c r="N1075">
        <f>1</f>
        <v>1</v>
      </c>
      <c r="O1075">
        <f>IF(Table1[[#This Row],[Labdate]]="",0,IF(Table1[[#This Row],[Labvalue]]="",0,1))</f>
        <v>1</v>
      </c>
      <c r="P1075">
        <f>IF(YEAR(Table1[[#This Row],[Labdate]]) = 2015,1,0)</f>
        <v>0</v>
      </c>
      <c r="Q1075">
        <f>IF(SUM(Table1[[#This Row],[test completed]],Table1[[#This Row],[Year 2015]])=2,1,0)</f>
        <v>0</v>
      </c>
      <c r="R1075">
        <f>IF(Table1[[#This Row],[Labvalue]]&lt;8,1,0)</f>
        <v>0</v>
      </c>
      <c r="S1075">
        <f>IF(SUM(Table1[[#This Row],[Tested in 2015]],Table1[[#This Row],[Less than 8.0]])=2,1,0)</f>
        <v>0</v>
      </c>
    </row>
    <row r="1076" spans="1:19" x14ac:dyDescent="0.2">
      <c r="A1076">
        <v>1816</v>
      </c>
      <c r="B1076" t="s">
        <v>3</v>
      </c>
      <c r="C1076" s="2">
        <v>31320</v>
      </c>
      <c r="D1076" s="3">
        <f t="shared" ca="1" si="16"/>
        <v>37</v>
      </c>
      <c r="E1076">
        <v>4</v>
      </c>
      <c r="F1076">
        <v>4</v>
      </c>
      <c r="G1076">
        <v>1</v>
      </c>
      <c r="H1076" t="s">
        <v>1</v>
      </c>
      <c r="I1076" s="5">
        <v>250.4</v>
      </c>
      <c r="J1076" t="s">
        <v>0</v>
      </c>
      <c r="K1076" s="2">
        <v>41955</v>
      </c>
      <c r="L1076" s="1">
        <v>9.5861263275146484</v>
      </c>
      <c r="M1076" t="str">
        <f ca="1">IF(AND(Table1[[#This Row],[Age]]&gt;17,Table1[[#This Row],[Age]]&lt;76),"1","0")</f>
        <v>1</v>
      </c>
      <c r="N1076">
        <f>1</f>
        <v>1</v>
      </c>
      <c r="O1076">
        <f>IF(Table1[[#This Row],[Labdate]]="",0,IF(Table1[[#This Row],[Labvalue]]="",0,1))</f>
        <v>1</v>
      </c>
      <c r="P1076">
        <f>IF(YEAR(Table1[[#This Row],[Labdate]]) = 2015,1,0)</f>
        <v>0</v>
      </c>
      <c r="Q1076">
        <f>IF(SUM(Table1[[#This Row],[test completed]],Table1[[#This Row],[Year 2015]])=2,1,0)</f>
        <v>0</v>
      </c>
      <c r="R1076">
        <f>IF(Table1[[#This Row],[Labvalue]]&lt;8,1,0)</f>
        <v>0</v>
      </c>
      <c r="S1076">
        <f>IF(SUM(Table1[[#This Row],[Tested in 2015]],Table1[[#This Row],[Less than 8.0]])=2,1,0)</f>
        <v>0</v>
      </c>
    </row>
    <row r="1077" spans="1:19" x14ac:dyDescent="0.2">
      <c r="A1077">
        <v>1823</v>
      </c>
      <c r="B1077" t="s">
        <v>2</v>
      </c>
      <c r="C1077" s="2">
        <v>28356</v>
      </c>
      <c r="D1077" s="3">
        <f t="shared" ca="1" si="16"/>
        <v>45</v>
      </c>
      <c r="E1077">
        <v>4</v>
      </c>
      <c r="F1077">
        <v>4</v>
      </c>
      <c r="G1077">
        <v>1</v>
      </c>
      <c r="H1077" t="s">
        <v>1</v>
      </c>
      <c r="I1077" s="5">
        <v>250.02</v>
      </c>
      <c r="J1077" t="s">
        <v>0</v>
      </c>
      <c r="K1077" s="2">
        <v>42138</v>
      </c>
      <c r="L1077" s="1">
        <v>6.5740962028503418</v>
      </c>
      <c r="M1077" t="str">
        <f ca="1">IF(AND(Table1[[#This Row],[Age]]&gt;17,Table1[[#This Row],[Age]]&lt;76),"1","0")</f>
        <v>1</v>
      </c>
      <c r="N1077">
        <f>1</f>
        <v>1</v>
      </c>
      <c r="O1077">
        <f>IF(Table1[[#This Row],[Labdate]]="",0,IF(Table1[[#This Row],[Labvalue]]="",0,1))</f>
        <v>1</v>
      </c>
      <c r="P1077">
        <f>IF(YEAR(Table1[[#This Row],[Labdate]]) = 2015,1,0)</f>
        <v>1</v>
      </c>
      <c r="Q1077">
        <f>IF(SUM(Table1[[#This Row],[test completed]],Table1[[#This Row],[Year 2015]])=2,1,0)</f>
        <v>1</v>
      </c>
      <c r="R1077">
        <f>IF(Table1[[#This Row],[Labvalue]]&lt;8,1,0)</f>
        <v>1</v>
      </c>
      <c r="S1077">
        <f>IF(SUM(Table1[[#This Row],[Tested in 2015]],Table1[[#This Row],[Less than 8.0]])=2,1,0)</f>
        <v>1</v>
      </c>
    </row>
    <row r="1078" spans="1:19" x14ac:dyDescent="0.2">
      <c r="A1078">
        <v>1837</v>
      </c>
      <c r="B1078" t="s">
        <v>2</v>
      </c>
      <c r="C1078" s="2">
        <v>35773</v>
      </c>
      <c r="D1078" s="3">
        <f t="shared" ca="1" si="16"/>
        <v>25</v>
      </c>
      <c r="E1078">
        <v>4</v>
      </c>
      <c r="F1078">
        <v>4</v>
      </c>
      <c r="G1078">
        <v>1</v>
      </c>
      <c r="H1078" t="s">
        <v>1</v>
      </c>
      <c r="I1078" s="5">
        <v>250.02</v>
      </c>
      <c r="J1078" t="s">
        <v>0</v>
      </c>
      <c r="K1078" s="2">
        <v>42267</v>
      </c>
      <c r="L1078" s="1">
        <v>8.6303443908691406</v>
      </c>
      <c r="M1078" t="str">
        <f ca="1">IF(AND(Table1[[#This Row],[Age]]&gt;17,Table1[[#This Row],[Age]]&lt;76),"1","0")</f>
        <v>1</v>
      </c>
      <c r="N1078">
        <f>1</f>
        <v>1</v>
      </c>
      <c r="O1078">
        <f>IF(Table1[[#This Row],[Labdate]]="",0,IF(Table1[[#This Row],[Labvalue]]="",0,1))</f>
        <v>1</v>
      </c>
      <c r="P1078">
        <f>IF(YEAR(Table1[[#This Row],[Labdate]]) = 2015,1,0)</f>
        <v>1</v>
      </c>
      <c r="Q1078">
        <f>IF(SUM(Table1[[#This Row],[test completed]],Table1[[#This Row],[Year 2015]])=2,1,0)</f>
        <v>1</v>
      </c>
      <c r="R1078">
        <f>IF(Table1[[#This Row],[Labvalue]]&lt;8,1,0)</f>
        <v>0</v>
      </c>
      <c r="S1078">
        <f>IF(SUM(Table1[[#This Row],[Tested in 2015]],Table1[[#This Row],[Less than 8.0]])=2,1,0)</f>
        <v>0</v>
      </c>
    </row>
    <row r="1079" spans="1:19" x14ac:dyDescent="0.2">
      <c r="A1079">
        <v>1850</v>
      </c>
      <c r="B1079" t="s">
        <v>2</v>
      </c>
      <c r="C1079" s="2">
        <v>39909</v>
      </c>
      <c r="D1079" s="3">
        <f t="shared" ca="1" si="16"/>
        <v>14</v>
      </c>
      <c r="E1079">
        <v>4</v>
      </c>
      <c r="F1079">
        <v>4</v>
      </c>
      <c r="G1079">
        <v>4</v>
      </c>
      <c r="H1079" t="s">
        <v>5</v>
      </c>
      <c r="I1079" s="5">
        <v>250.02</v>
      </c>
      <c r="J1079" t="s">
        <v>0</v>
      </c>
      <c r="K1079" s="2"/>
      <c r="L1079" s="1"/>
      <c r="M1079" t="str">
        <f ca="1">IF(AND(Table1[[#This Row],[Age]]&gt;17,Table1[[#This Row],[Age]]&lt;76),"1","0")</f>
        <v>0</v>
      </c>
      <c r="N1079">
        <f>1</f>
        <v>1</v>
      </c>
      <c r="O1079">
        <f>IF(Table1[[#This Row],[Labdate]]="",0,IF(Table1[[#This Row],[Labvalue]]="",0,1))</f>
        <v>0</v>
      </c>
      <c r="P1079">
        <f>IF(YEAR(Table1[[#This Row],[Labdate]]) = 2015,1,0)</f>
        <v>0</v>
      </c>
      <c r="Q1079">
        <f>IF(SUM(Table1[[#This Row],[test completed]],Table1[[#This Row],[Year 2015]])=2,1,0)</f>
        <v>0</v>
      </c>
      <c r="R1079">
        <f>IF(Table1[[#This Row],[Labvalue]]&lt;8,1,0)</f>
        <v>1</v>
      </c>
      <c r="S1079">
        <f>IF(SUM(Table1[[#This Row],[Tested in 2015]],Table1[[#This Row],[Less than 8.0]])=2,1,0)</f>
        <v>0</v>
      </c>
    </row>
    <row r="1080" spans="1:19" x14ac:dyDescent="0.2">
      <c r="A1080">
        <v>1860</v>
      </c>
      <c r="B1080" t="s">
        <v>3</v>
      </c>
      <c r="C1080" s="2">
        <v>24681</v>
      </c>
      <c r="D1080" s="3">
        <f t="shared" ca="1" si="16"/>
        <v>55</v>
      </c>
      <c r="E1080">
        <v>4</v>
      </c>
      <c r="F1080">
        <v>4</v>
      </c>
      <c r="G1080">
        <v>1</v>
      </c>
      <c r="H1080" t="s">
        <v>1</v>
      </c>
      <c r="I1080" s="5">
        <v>250.02</v>
      </c>
      <c r="J1080" t="s">
        <v>0</v>
      </c>
      <c r="K1080" s="2">
        <v>42013</v>
      </c>
      <c r="L1080" s="1">
        <v>7.584414005279541</v>
      </c>
      <c r="M1080" t="str">
        <f ca="1">IF(AND(Table1[[#This Row],[Age]]&gt;17,Table1[[#This Row],[Age]]&lt;76),"1","0")</f>
        <v>1</v>
      </c>
      <c r="N1080">
        <f>1</f>
        <v>1</v>
      </c>
      <c r="O1080">
        <f>IF(Table1[[#This Row],[Labdate]]="",0,IF(Table1[[#This Row],[Labvalue]]="",0,1))</f>
        <v>1</v>
      </c>
      <c r="P1080">
        <f>IF(YEAR(Table1[[#This Row],[Labdate]]) = 2015,1,0)</f>
        <v>1</v>
      </c>
      <c r="Q1080">
        <f>IF(SUM(Table1[[#This Row],[test completed]],Table1[[#This Row],[Year 2015]])=2,1,0)</f>
        <v>1</v>
      </c>
      <c r="R1080">
        <f>IF(Table1[[#This Row],[Labvalue]]&lt;8,1,0)</f>
        <v>1</v>
      </c>
      <c r="S1080">
        <f>IF(SUM(Table1[[#This Row],[Tested in 2015]],Table1[[#This Row],[Less than 8.0]])=2,1,0)</f>
        <v>1</v>
      </c>
    </row>
    <row r="1081" spans="1:19" x14ac:dyDescent="0.2">
      <c r="A1081">
        <v>1877</v>
      </c>
      <c r="B1081" t="s">
        <v>2</v>
      </c>
      <c r="C1081" s="2">
        <v>39401</v>
      </c>
      <c r="D1081" s="3">
        <f t="shared" ca="1" si="16"/>
        <v>15</v>
      </c>
      <c r="E1081">
        <v>4</v>
      </c>
      <c r="F1081">
        <v>4</v>
      </c>
      <c r="G1081">
        <v>1</v>
      </c>
      <c r="H1081" t="s">
        <v>1</v>
      </c>
      <c r="I1081" s="5">
        <v>250.02</v>
      </c>
      <c r="J1081" t="s">
        <v>0</v>
      </c>
      <c r="K1081" s="2">
        <v>41841</v>
      </c>
      <c r="L1081" s="1">
        <v>9.8989648818969727</v>
      </c>
      <c r="M1081" t="str">
        <f ca="1">IF(AND(Table1[[#This Row],[Age]]&gt;17,Table1[[#This Row],[Age]]&lt;76),"1","0")</f>
        <v>0</v>
      </c>
      <c r="N1081">
        <f>1</f>
        <v>1</v>
      </c>
      <c r="O1081">
        <f>IF(Table1[[#This Row],[Labdate]]="",0,IF(Table1[[#This Row],[Labvalue]]="",0,1))</f>
        <v>1</v>
      </c>
      <c r="P1081">
        <f>IF(YEAR(Table1[[#This Row],[Labdate]]) = 2015,1,0)</f>
        <v>0</v>
      </c>
      <c r="Q1081">
        <f>IF(SUM(Table1[[#This Row],[test completed]],Table1[[#This Row],[Year 2015]])=2,1,0)</f>
        <v>0</v>
      </c>
      <c r="R1081">
        <f>IF(Table1[[#This Row],[Labvalue]]&lt;8,1,0)</f>
        <v>0</v>
      </c>
      <c r="S1081">
        <f>IF(SUM(Table1[[#This Row],[Tested in 2015]],Table1[[#This Row],[Less than 8.0]])=2,1,0)</f>
        <v>0</v>
      </c>
    </row>
    <row r="1082" spans="1:19" x14ac:dyDescent="0.2">
      <c r="A1082">
        <v>1882</v>
      </c>
      <c r="B1082" t="s">
        <v>3</v>
      </c>
      <c r="C1082" s="2">
        <v>22499</v>
      </c>
      <c r="D1082" s="3">
        <f t="shared" ca="1" si="16"/>
        <v>61</v>
      </c>
      <c r="E1082">
        <v>4</v>
      </c>
      <c r="F1082">
        <v>4</v>
      </c>
      <c r="G1082">
        <v>1</v>
      </c>
      <c r="H1082" t="s">
        <v>1</v>
      </c>
      <c r="I1082" s="5">
        <v>250.02</v>
      </c>
      <c r="J1082" t="s">
        <v>0</v>
      </c>
      <c r="K1082" s="2">
        <v>42005</v>
      </c>
      <c r="L1082" s="1">
        <v>6.1258487701416016</v>
      </c>
      <c r="M1082" t="str">
        <f ca="1">IF(AND(Table1[[#This Row],[Age]]&gt;17,Table1[[#This Row],[Age]]&lt;76),"1","0")</f>
        <v>1</v>
      </c>
      <c r="N1082">
        <f>1</f>
        <v>1</v>
      </c>
      <c r="O1082">
        <f>IF(Table1[[#This Row],[Labdate]]="",0,IF(Table1[[#This Row],[Labvalue]]="",0,1))</f>
        <v>1</v>
      </c>
      <c r="P1082">
        <f>IF(YEAR(Table1[[#This Row],[Labdate]]) = 2015,1,0)</f>
        <v>1</v>
      </c>
      <c r="Q1082">
        <f>IF(SUM(Table1[[#This Row],[test completed]],Table1[[#This Row],[Year 2015]])=2,1,0)</f>
        <v>1</v>
      </c>
      <c r="R1082">
        <f>IF(Table1[[#This Row],[Labvalue]]&lt;8,1,0)</f>
        <v>1</v>
      </c>
      <c r="S1082">
        <f>IF(SUM(Table1[[#This Row],[Tested in 2015]],Table1[[#This Row],[Less than 8.0]])=2,1,0)</f>
        <v>1</v>
      </c>
    </row>
    <row r="1083" spans="1:19" x14ac:dyDescent="0.2">
      <c r="A1083">
        <v>1898</v>
      </c>
      <c r="B1083" t="s">
        <v>3</v>
      </c>
      <c r="C1083" s="2">
        <v>12362</v>
      </c>
      <c r="D1083" s="3">
        <f t="shared" ca="1" si="16"/>
        <v>89</v>
      </c>
      <c r="E1083">
        <v>4</v>
      </c>
      <c r="F1083">
        <v>4</v>
      </c>
      <c r="G1083">
        <v>1</v>
      </c>
      <c r="H1083" t="s">
        <v>1</v>
      </c>
      <c r="I1083" s="5">
        <v>250.02</v>
      </c>
      <c r="J1083" t="s">
        <v>0</v>
      </c>
      <c r="K1083" s="2">
        <v>41748</v>
      </c>
      <c r="L1083" s="1">
        <v>6.5551853179931641</v>
      </c>
      <c r="M1083" t="str">
        <f ca="1">IF(AND(Table1[[#This Row],[Age]]&gt;17,Table1[[#This Row],[Age]]&lt;76),"1","0")</f>
        <v>0</v>
      </c>
      <c r="N1083">
        <f>1</f>
        <v>1</v>
      </c>
      <c r="O1083">
        <f>IF(Table1[[#This Row],[Labdate]]="",0,IF(Table1[[#This Row],[Labvalue]]="",0,1))</f>
        <v>1</v>
      </c>
      <c r="P1083">
        <f>IF(YEAR(Table1[[#This Row],[Labdate]]) = 2015,1,0)</f>
        <v>0</v>
      </c>
      <c r="Q1083">
        <f>IF(SUM(Table1[[#This Row],[test completed]],Table1[[#This Row],[Year 2015]])=2,1,0)</f>
        <v>0</v>
      </c>
      <c r="R1083">
        <f>IF(Table1[[#This Row],[Labvalue]]&lt;8,1,0)</f>
        <v>1</v>
      </c>
      <c r="S1083">
        <f>IF(SUM(Table1[[#This Row],[Tested in 2015]],Table1[[#This Row],[Less than 8.0]])=2,1,0)</f>
        <v>0</v>
      </c>
    </row>
    <row r="1084" spans="1:19" x14ac:dyDescent="0.2">
      <c r="A1084">
        <v>1918</v>
      </c>
      <c r="B1084" t="s">
        <v>2</v>
      </c>
      <c r="C1084" s="2">
        <v>40023</v>
      </c>
      <c r="D1084" s="3">
        <f t="shared" ca="1" si="16"/>
        <v>13</v>
      </c>
      <c r="E1084">
        <v>4</v>
      </c>
      <c r="F1084">
        <v>4</v>
      </c>
      <c r="G1084">
        <v>1</v>
      </c>
      <c r="H1084" t="s">
        <v>1</v>
      </c>
      <c r="I1084" s="5">
        <v>250.02</v>
      </c>
      <c r="J1084" t="s">
        <v>0</v>
      </c>
      <c r="K1084" s="2">
        <v>41775</v>
      </c>
      <c r="L1084" s="1">
        <v>6.5164117813110352</v>
      </c>
      <c r="M1084" t="str">
        <f ca="1">IF(AND(Table1[[#This Row],[Age]]&gt;17,Table1[[#This Row],[Age]]&lt;76),"1","0")</f>
        <v>0</v>
      </c>
      <c r="N1084">
        <f>1</f>
        <v>1</v>
      </c>
      <c r="O1084">
        <f>IF(Table1[[#This Row],[Labdate]]="",0,IF(Table1[[#This Row],[Labvalue]]="",0,1))</f>
        <v>1</v>
      </c>
      <c r="P1084">
        <f>IF(YEAR(Table1[[#This Row],[Labdate]]) = 2015,1,0)</f>
        <v>0</v>
      </c>
      <c r="Q1084">
        <f>IF(SUM(Table1[[#This Row],[test completed]],Table1[[#This Row],[Year 2015]])=2,1,0)</f>
        <v>0</v>
      </c>
      <c r="R1084">
        <f>IF(Table1[[#This Row],[Labvalue]]&lt;8,1,0)</f>
        <v>1</v>
      </c>
      <c r="S1084">
        <f>IF(SUM(Table1[[#This Row],[Tested in 2015]],Table1[[#This Row],[Less than 8.0]])=2,1,0)</f>
        <v>0</v>
      </c>
    </row>
    <row r="1085" spans="1:19" x14ac:dyDescent="0.2">
      <c r="A1085">
        <v>1930</v>
      </c>
      <c r="B1085" t="s">
        <v>2</v>
      </c>
      <c r="C1085" s="2">
        <v>27897</v>
      </c>
      <c r="D1085" s="3">
        <f t="shared" ca="1" si="16"/>
        <v>47</v>
      </c>
      <c r="E1085">
        <v>4</v>
      </c>
      <c r="F1085">
        <v>4</v>
      </c>
      <c r="G1085">
        <v>1</v>
      </c>
      <c r="H1085" t="s">
        <v>1</v>
      </c>
      <c r="I1085" s="5">
        <v>250.02</v>
      </c>
      <c r="J1085" t="s">
        <v>0</v>
      </c>
      <c r="K1085" s="2">
        <v>42160</v>
      </c>
      <c r="L1085" s="1">
        <v>6.6472282409667969</v>
      </c>
      <c r="M1085" t="str">
        <f ca="1">IF(AND(Table1[[#This Row],[Age]]&gt;17,Table1[[#This Row],[Age]]&lt;76),"1","0")</f>
        <v>1</v>
      </c>
      <c r="N1085">
        <f>1</f>
        <v>1</v>
      </c>
      <c r="O1085">
        <f>IF(Table1[[#This Row],[Labdate]]="",0,IF(Table1[[#This Row],[Labvalue]]="",0,1))</f>
        <v>1</v>
      </c>
      <c r="P1085">
        <f>IF(YEAR(Table1[[#This Row],[Labdate]]) = 2015,1,0)</f>
        <v>1</v>
      </c>
      <c r="Q1085">
        <f>IF(SUM(Table1[[#This Row],[test completed]],Table1[[#This Row],[Year 2015]])=2,1,0)</f>
        <v>1</v>
      </c>
      <c r="R1085">
        <f>IF(Table1[[#This Row],[Labvalue]]&lt;8,1,0)</f>
        <v>1</v>
      </c>
      <c r="S1085">
        <f>IF(SUM(Table1[[#This Row],[Tested in 2015]],Table1[[#This Row],[Less than 8.0]])=2,1,0)</f>
        <v>1</v>
      </c>
    </row>
    <row r="1086" spans="1:19" x14ac:dyDescent="0.2">
      <c r="A1086">
        <v>1938</v>
      </c>
      <c r="B1086" t="s">
        <v>2</v>
      </c>
      <c r="C1086" s="2">
        <v>15631</v>
      </c>
      <c r="D1086" s="3">
        <f t="shared" ca="1" si="16"/>
        <v>80</v>
      </c>
      <c r="E1086">
        <v>4</v>
      </c>
      <c r="F1086">
        <v>4</v>
      </c>
      <c r="G1086">
        <v>1</v>
      </c>
      <c r="H1086" t="s">
        <v>1</v>
      </c>
      <c r="I1086" s="5">
        <v>250.02</v>
      </c>
      <c r="J1086" t="s">
        <v>0</v>
      </c>
      <c r="K1086" s="2">
        <v>42000</v>
      </c>
      <c r="L1086" s="1">
        <v>8.0073137283325195</v>
      </c>
      <c r="M1086" t="str">
        <f ca="1">IF(AND(Table1[[#This Row],[Age]]&gt;17,Table1[[#This Row],[Age]]&lt;76),"1","0")</f>
        <v>0</v>
      </c>
      <c r="N1086">
        <f>1</f>
        <v>1</v>
      </c>
      <c r="O1086">
        <f>IF(Table1[[#This Row],[Labdate]]="",0,IF(Table1[[#This Row],[Labvalue]]="",0,1))</f>
        <v>1</v>
      </c>
      <c r="P1086">
        <f>IF(YEAR(Table1[[#This Row],[Labdate]]) = 2015,1,0)</f>
        <v>0</v>
      </c>
      <c r="Q1086">
        <f>IF(SUM(Table1[[#This Row],[test completed]],Table1[[#This Row],[Year 2015]])=2,1,0)</f>
        <v>0</v>
      </c>
      <c r="R1086">
        <f>IF(Table1[[#This Row],[Labvalue]]&lt;8,1,0)</f>
        <v>0</v>
      </c>
      <c r="S1086">
        <f>IF(SUM(Table1[[#This Row],[Tested in 2015]],Table1[[#This Row],[Less than 8.0]])=2,1,0)</f>
        <v>0</v>
      </c>
    </row>
    <row r="1087" spans="1:19" x14ac:dyDescent="0.2">
      <c r="A1087">
        <v>1966</v>
      </c>
      <c r="B1087" t="s">
        <v>3</v>
      </c>
      <c r="C1087" s="2">
        <v>28260</v>
      </c>
      <c r="D1087" s="3">
        <f t="shared" ca="1" si="16"/>
        <v>46</v>
      </c>
      <c r="E1087">
        <v>4</v>
      </c>
      <c r="F1087">
        <v>4</v>
      </c>
      <c r="G1087">
        <v>1</v>
      </c>
      <c r="H1087" t="s">
        <v>1</v>
      </c>
      <c r="I1087" s="5">
        <v>250.02</v>
      </c>
      <c r="J1087" t="s">
        <v>0</v>
      </c>
      <c r="K1087" s="2">
        <v>41783</v>
      </c>
      <c r="L1087" s="1">
        <v>8.8907699584960938</v>
      </c>
      <c r="M1087" t="str">
        <f ca="1">IF(AND(Table1[[#This Row],[Age]]&gt;17,Table1[[#This Row],[Age]]&lt;76),"1","0")</f>
        <v>1</v>
      </c>
      <c r="N1087">
        <f>1</f>
        <v>1</v>
      </c>
      <c r="O1087">
        <f>IF(Table1[[#This Row],[Labdate]]="",0,IF(Table1[[#This Row],[Labvalue]]="",0,1))</f>
        <v>1</v>
      </c>
      <c r="P1087">
        <f>IF(YEAR(Table1[[#This Row],[Labdate]]) = 2015,1,0)</f>
        <v>0</v>
      </c>
      <c r="Q1087">
        <f>IF(SUM(Table1[[#This Row],[test completed]],Table1[[#This Row],[Year 2015]])=2,1,0)</f>
        <v>0</v>
      </c>
      <c r="R1087">
        <f>IF(Table1[[#This Row],[Labvalue]]&lt;8,1,0)</f>
        <v>0</v>
      </c>
      <c r="S1087">
        <f>IF(SUM(Table1[[#This Row],[Tested in 2015]],Table1[[#This Row],[Less than 8.0]])=2,1,0)</f>
        <v>0</v>
      </c>
    </row>
    <row r="1088" spans="1:19" x14ac:dyDescent="0.2">
      <c r="A1088">
        <v>2006</v>
      </c>
      <c r="B1088" t="s">
        <v>2</v>
      </c>
      <c r="C1088" s="2">
        <v>26352</v>
      </c>
      <c r="D1088" s="3">
        <f t="shared" ca="1" si="16"/>
        <v>51</v>
      </c>
      <c r="E1088">
        <v>4</v>
      </c>
      <c r="F1088">
        <v>4</v>
      </c>
      <c r="G1088">
        <v>1</v>
      </c>
      <c r="H1088" t="s">
        <v>1</v>
      </c>
      <c r="I1088" s="5">
        <v>250.02</v>
      </c>
      <c r="J1088" t="s">
        <v>0</v>
      </c>
      <c r="K1088" s="2">
        <v>41802</v>
      </c>
      <c r="L1088" s="1">
        <v>6.3367233276367188</v>
      </c>
      <c r="M1088" t="str">
        <f ca="1">IF(AND(Table1[[#This Row],[Age]]&gt;17,Table1[[#This Row],[Age]]&lt;76),"1","0")</f>
        <v>1</v>
      </c>
      <c r="N1088">
        <f>1</f>
        <v>1</v>
      </c>
      <c r="O1088">
        <f>IF(Table1[[#This Row],[Labdate]]="",0,IF(Table1[[#This Row],[Labvalue]]="",0,1))</f>
        <v>1</v>
      </c>
      <c r="P1088">
        <f>IF(YEAR(Table1[[#This Row],[Labdate]]) = 2015,1,0)</f>
        <v>0</v>
      </c>
      <c r="Q1088">
        <f>IF(SUM(Table1[[#This Row],[test completed]],Table1[[#This Row],[Year 2015]])=2,1,0)</f>
        <v>0</v>
      </c>
      <c r="R1088">
        <f>IF(Table1[[#This Row],[Labvalue]]&lt;8,1,0)</f>
        <v>1</v>
      </c>
      <c r="S1088">
        <f>IF(SUM(Table1[[#This Row],[Tested in 2015]],Table1[[#This Row],[Less than 8.0]])=2,1,0)</f>
        <v>0</v>
      </c>
    </row>
    <row r="1089" spans="1:19" x14ac:dyDescent="0.2">
      <c r="A1089">
        <v>2011</v>
      </c>
      <c r="B1089" t="s">
        <v>2</v>
      </c>
      <c r="C1089" s="2">
        <v>23216</v>
      </c>
      <c r="D1089" s="3">
        <f t="shared" ca="1" si="16"/>
        <v>59</v>
      </c>
      <c r="E1089">
        <v>4</v>
      </c>
      <c r="F1089">
        <v>4</v>
      </c>
      <c r="G1089">
        <v>1</v>
      </c>
      <c r="H1089" t="s">
        <v>1</v>
      </c>
      <c r="I1089" s="5">
        <v>250.02</v>
      </c>
      <c r="J1089" t="s">
        <v>0</v>
      </c>
      <c r="K1089" s="2">
        <v>41890</v>
      </c>
      <c r="L1089" s="1">
        <v>8.8197479248046875</v>
      </c>
      <c r="M1089" t="str">
        <f ca="1">IF(AND(Table1[[#This Row],[Age]]&gt;17,Table1[[#This Row],[Age]]&lt;76),"1","0")</f>
        <v>1</v>
      </c>
      <c r="N1089">
        <f>1</f>
        <v>1</v>
      </c>
      <c r="O1089">
        <f>IF(Table1[[#This Row],[Labdate]]="",0,IF(Table1[[#This Row],[Labvalue]]="",0,1))</f>
        <v>1</v>
      </c>
      <c r="P1089">
        <f>IF(YEAR(Table1[[#This Row],[Labdate]]) = 2015,1,0)</f>
        <v>0</v>
      </c>
      <c r="Q1089">
        <f>IF(SUM(Table1[[#This Row],[test completed]],Table1[[#This Row],[Year 2015]])=2,1,0)</f>
        <v>0</v>
      </c>
      <c r="R1089">
        <f>IF(Table1[[#This Row],[Labvalue]]&lt;8,1,0)</f>
        <v>0</v>
      </c>
      <c r="S1089">
        <f>IF(SUM(Table1[[#This Row],[Tested in 2015]],Table1[[#This Row],[Less than 8.0]])=2,1,0)</f>
        <v>0</v>
      </c>
    </row>
    <row r="1090" spans="1:19" x14ac:dyDescent="0.2">
      <c r="A1090">
        <v>2023</v>
      </c>
      <c r="B1090" t="s">
        <v>3</v>
      </c>
      <c r="C1090" s="2">
        <v>14875</v>
      </c>
      <c r="D1090" s="3">
        <f t="shared" ref="D1090:D1153" ca="1" si="17">INT((TODAY()-C1090)/365)</f>
        <v>82</v>
      </c>
      <c r="E1090">
        <v>4</v>
      </c>
      <c r="F1090">
        <v>4</v>
      </c>
      <c r="G1090">
        <v>1</v>
      </c>
      <c r="H1090" t="s">
        <v>1</v>
      </c>
      <c r="I1090" s="5">
        <v>250.02</v>
      </c>
      <c r="J1090" t="s">
        <v>0</v>
      </c>
      <c r="K1090" s="2">
        <v>42083</v>
      </c>
      <c r="L1090" s="1">
        <v>9.0685148239135742</v>
      </c>
      <c r="M1090" t="str">
        <f ca="1">IF(AND(Table1[[#This Row],[Age]]&gt;17,Table1[[#This Row],[Age]]&lt;76),"1","0")</f>
        <v>0</v>
      </c>
      <c r="N1090">
        <f>1</f>
        <v>1</v>
      </c>
      <c r="O1090">
        <f>IF(Table1[[#This Row],[Labdate]]="",0,IF(Table1[[#This Row],[Labvalue]]="",0,1))</f>
        <v>1</v>
      </c>
      <c r="P1090">
        <f>IF(YEAR(Table1[[#This Row],[Labdate]]) = 2015,1,0)</f>
        <v>1</v>
      </c>
      <c r="Q1090">
        <f>IF(SUM(Table1[[#This Row],[test completed]],Table1[[#This Row],[Year 2015]])=2,1,0)</f>
        <v>1</v>
      </c>
      <c r="R1090">
        <f>IF(Table1[[#This Row],[Labvalue]]&lt;8,1,0)</f>
        <v>0</v>
      </c>
      <c r="S1090">
        <f>IF(SUM(Table1[[#This Row],[Tested in 2015]],Table1[[#This Row],[Less than 8.0]])=2,1,0)</f>
        <v>0</v>
      </c>
    </row>
    <row r="1091" spans="1:19" x14ac:dyDescent="0.2">
      <c r="A1091">
        <v>2025</v>
      </c>
      <c r="B1091" t="s">
        <v>2</v>
      </c>
      <c r="C1091" s="2">
        <v>10011</v>
      </c>
      <c r="D1091" s="3">
        <f t="shared" ca="1" si="17"/>
        <v>96</v>
      </c>
      <c r="E1091">
        <v>4</v>
      </c>
      <c r="F1091">
        <v>4</v>
      </c>
      <c r="G1091">
        <v>1</v>
      </c>
      <c r="H1091" t="s">
        <v>1</v>
      </c>
      <c r="I1091" s="5">
        <v>250.73</v>
      </c>
      <c r="J1091" t="s">
        <v>0</v>
      </c>
      <c r="K1091" s="2">
        <v>42118</v>
      </c>
      <c r="L1091" s="1">
        <v>9.8258762359619141</v>
      </c>
      <c r="M1091" t="str">
        <f ca="1">IF(AND(Table1[[#This Row],[Age]]&gt;17,Table1[[#This Row],[Age]]&lt;76),"1","0")</f>
        <v>0</v>
      </c>
      <c r="N1091">
        <f>1</f>
        <v>1</v>
      </c>
      <c r="O1091">
        <f>IF(Table1[[#This Row],[Labdate]]="",0,IF(Table1[[#This Row],[Labvalue]]="",0,1))</f>
        <v>1</v>
      </c>
      <c r="P1091">
        <f>IF(YEAR(Table1[[#This Row],[Labdate]]) = 2015,1,0)</f>
        <v>1</v>
      </c>
      <c r="Q1091">
        <f>IF(SUM(Table1[[#This Row],[test completed]],Table1[[#This Row],[Year 2015]])=2,1,0)</f>
        <v>1</v>
      </c>
      <c r="R1091">
        <f>IF(Table1[[#This Row],[Labvalue]]&lt;8,1,0)</f>
        <v>0</v>
      </c>
      <c r="S1091">
        <f>IF(SUM(Table1[[#This Row],[Tested in 2015]],Table1[[#This Row],[Less than 8.0]])=2,1,0)</f>
        <v>0</v>
      </c>
    </row>
    <row r="1092" spans="1:19" x14ac:dyDescent="0.2">
      <c r="A1092">
        <v>2036</v>
      </c>
      <c r="B1092" t="s">
        <v>3</v>
      </c>
      <c r="C1092" s="2">
        <v>18765</v>
      </c>
      <c r="D1092" s="3">
        <f t="shared" ca="1" si="17"/>
        <v>72</v>
      </c>
      <c r="E1092">
        <v>4</v>
      </c>
      <c r="F1092">
        <v>4</v>
      </c>
      <c r="G1092">
        <v>1</v>
      </c>
      <c r="H1092" t="s">
        <v>1</v>
      </c>
      <c r="I1092" s="5">
        <v>250.02</v>
      </c>
      <c r="J1092" t="s">
        <v>0</v>
      </c>
      <c r="K1092" s="2">
        <v>41970</v>
      </c>
      <c r="L1092" s="1">
        <v>9.5080881118774414</v>
      </c>
      <c r="M1092" t="str">
        <f ca="1">IF(AND(Table1[[#This Row],[Age]]&gt;17,Table1[[#This Row],[Age]]&lt;76),"1","0")</f>
        <v>1</v>
      </c>
      <c r="N1092">
        <f>1</f>
        <v>1</v>
      </c>
      <c r="O1092">
        <f>IF(Table1[[#This Row],[Labdate]]="",0,IF(Table1[[#This Row],[Labvalue]]="",0,1))</f>
        <v>1</v>
      </c>
      <c r="P1092">
        <f>IF(YEAR(Table1[[#This Row],[Labdate]]) = 2015,1,0)</f>
        <v>0</v>
      </c>
      <c r="Q1092">
        <f>IF(SUM(Table1[[#This Row],[test completed]],Table1[[#This Row],[Year 2015]])=2,1,0)</f>
        <v>0</v>
      </c>
      <c r="R1092">
        <f>IF(Table1[[#This Row],[Labvalue]]&lt;8,1,0)</f>
        <v>0</v>
      </c>
      <c r="S1092">
        <f>IF(SUM(Table1[[#This Row],[Tested in 2015]],Table1[[#This Row],[Less than 8.0]])=2,1,0)</f>
        <v>0</v>
      </c>
    </row>
    <row r="1093" spans="1:19" x14ac:dyDescent="0.2">
      <c r="A1093">
        <v>2042</v>
      </c>
      <c r="B1093" t="s">
        <v>2</v>
      </c>
      <c r="C1093" s="2">
        <v>14284</v>
      </c>
      <c r="D1093" s="3">
        <f t="shared" ca="1" si="17"/>
        <v>84</v>
      </c>
      <c r="E1093">
        <v>4</v>
      </c>
      <c r="F1093">
        <v>4</v>
      </c>
      <c r="G1093">
        <v>1</v>
      </c>
      <c r="H1093" t="s">
        <v>1</v>
      </c>
      <c r="I1093" s="5">
        <v>250.91</v>
      </c>
      <c r="J1093" t="s">
        <v>0</v>
      </c>
      <c r="K1093" s="2">
        <v>42151</v>
      </c>
      <c r="L1093" s="1">
        <v>5.8</v>
      </c>
      <c r="M1093" t="str">
        <f ca="1">IF(AND(Table1[[#This Row],[Age]]&gt;17,Table1[[#This Row],[Age]]&lt;76),"1","0")</f>
        <v>0</v>
      </c>
      <c r="N1093">
        <f>1</f>
        <v>1</v>
      </c>
      <c r="O1093">
        <f>IF(Table1[[#This Row],[Labdate]]="",0,IF(Table1[[#This Row],[Labvalue]]="",0,1))</f>
        <v>1</v>
      </c>
      <c r="P1093">
        <f>IF(YEAR(Table1[[#This Row],[Labdate]]) = 2015,1,0)</f>
        <v>1</v>
      </c>
      <c r="Q1093">
        <f>IF(SUM(Table1[[#This Row],[test completed]],Table1[[#This Row],[Year 2015]])=2,1,0)</f>
        <v>1</v>
      </c>
      <c r="R1093">
        <f>IF(Table1[[#This Row],[Labvalue]]&lt;8,1,0)</f>
        <v>1</v>
      </c>
      <c r="S1093">
        <f>IF(SUM(Table1[[#This Row],[Tested in 2015]],Table1[[#This Row],[Less than 8.0]])=2,1,0)</f>
        <v>1</v>
      </c>
    </row>
    <row r="1094" spans="1:19" x14ac:dyDescent="0.2">
      <c r="A1094">
        <v>2049</v>
      </c>
      <c r="B1094" t="s">
        <v>2</v>
      </c>
      <c r="C1094" s="2">
        <v>22609</v>
      </c>
      <c r="D1094" s="3">
        <f t="shared" ca="1" si="17"/>
        <v>61</v>
      </c>
      <c r="E1094">
        <v>4</v>
      </c>
      <c r="F1094">
        <v>4</v>
      </c>
      <c r="G1094">
        <v>1</v>
      </c>
      <c r="H1094" t="s">
        <v>1</v>
      </c>
      <c r="I1094" s="5">
        <v>250.02</v>
      </c>
      <c r="J1094" t="s">
        <v>0</v>
      </c>
      <c r="K1094" s="2">
        <v>42045</v>
      </c>
      <c r="L1094" s="1">
        <v>6.7075943946838379</v>
      </c>
      <c r="M1094" t="str">
        <f ca="1">IF(AND(Table1[[#This Row],[Age]]&gt;17,Table1[[#This Row],[Age]]&lt;76),"1","0")</f>
        <v>1</v>
      </c>
      <c r="N1094">
        <f>1</f>
        <v>1</v>
      </c>
      <c r="O1094">
        <f>IF(Table1[[#This Row],[Labdate]]="",0,IF(Table1[[#This Row],[Labvalue]]="",0,1))</f>
        <v>1</v>
      </c>
      <c r="P1094">
        <f>IF(YEAR(Table1[[#This Row],[Labdate]]) = 2015,1,0)</f>
        <v>1</v>
      </c>
      <c r="Q1094">
        <f>IF(SUM(Table1[[#This Row],[test completed]],Table1[[#This Row],[Year 2015]])=2,1,0)</f>
        <v>1</v>
      </c>
      <c r="R1094">
        <f>IF(Table1[[#This Row],[Labvalue]]&lt;8,1,0)</f>
        <v>1</v>
      </c>
      <c r="S1094">
        <f>IF(SUM(Table1[[#This Row],[Tested in 2015]],Table1[[#This Row],[Less than 8.0]])=2,1,0)</f>
        <v>1</v>
      </c>
    </row>
    <row r="1095" spans="1:19" x14ac:dyDescent="0.2">
      <c r="A1095">
        <v>2051</v>
      </c>
      <c r="B1095" t="s">
        <v>3</v>
      </c>
      <c r="C1095" s="2">
        <v>30015</v>
      </c>
      <c r="D1095" s="3">
        <f t="shared" ca="1" si="17"/>
        <v>41</v>
      </c>
      <c r="E1095">
        <v>4</v>
      </c>
      <c r="F1095">
        <v>4</v>
      </c>
      <c r="G1095">
        <v>1</v>
      </c>
      <c r="H1095" t="s">
        <v>1</v>
      </c>
      <c r="I1095" s="5">
        <v>250.02</v>
      </c>
      <c r="J1095" t="s">
        <v>0</v>
      </c>
      <c r="K1095" s="2">
        <v>41725</v>
      </c>
      <c r="L1095" s="1">
        <v>6.6601276397705078</v>
      </c>
      <c r="M1095" t="str">
        <f ca="1">IF(AND(Table1[[#This Row],[Age]]&gt;17,Table1[[#This Row],[Age]]&lt;76),"1","0")</f>
        <v>1</v>
      </c>
      <c r="N1095">
        <f>1</f>
        <v>1</v>
      </c>
      <c r="O1095">
        <f>IF(Table1[[#This Row],[Labdate]]="",0,IF(Table1[[#This Row],[Labvalue]]="",0,1))</f>
        <v>1</v>
      </c>
      <c r="P1095">
        <f>IF(YEAR(Table1[[#This Row],[Labdate]]) = 2015,1,0)</f>
        <v>0</v>
      </c>
      <c r="Q1095">
        <f>IF(SUM(Table1[[#This Row],[test completed]],Table1[[#This Row],[Year 2015]])=2,1,0)</f>
        <v>0</v>
      </c>
      <c r="R1095">
        <f>IF(Table1[[#This Row],[Labvalue]]&lt;8,1,0)</f>
        <v>1</v>
      </c>
      <c r="S1095">
        <f>IF(SUM(Table1[[#This Row],[Tested in 2015]],Table1[[#This Row],[Less than 8.0]])=2,1,0)</f>
        <v>0</v>
      </c>
    </row>
    <row r="1096" spans="1:19" x14ac:dyDescent="0.2">
      <c r="A1096">
        <v>2072</v>
      </c>
      <c r="B1096" t="s">
        <v>3</v>
      </c>
      <c r="C1096" s="2">
        <v>15410</v>
      </c>
      <c r="D1096" s="3">
        <f t="shared" ca="1" si="17"/>
        <v>81</v>
      </c>
      <c r="E1096">
        <v>4</v>
      </c>
      <c r="F1096">
        <v>4</v>
      </c>
      <c r="G1096">
        <v>1</v>
      </c>
      <c r="H1096" t="s">
        <v>1</v>
      </c>
      <c r="I1096" s="5">
        <v>250.02</v>
      </c>
      <c r="J1096" t="s">
        <v>0</v>
      </c>
      <c r="K1096" s="2">
        <v>41955</v>
      </c>
      <c r="L1096" s="1">
        <v>8.3304300308227539</v>
      </c>
      <c r="M1096" t="str">
        <f ca="1">IF(AND(Table1[[#This Row],[Age]]&gt;17,Table1[[#This Row],[Age]]&lt;76),"1","0")</f>
        <v>0</v>
      </c>
      <c r="N1096">
        <f>1</f>
        <v>1</v>
      </c>
      <c r="O1096">
        <f>IF(Table1[[#This Row],[Labdate]]="",0,IF(Table1[[#This Row],[Labvalue]]="",0,1))</f>
        <v>1</v>
      </c>
      <c r="P1096">
        <f>IF(YEAR(Table1[[#This Row],[Labdate]]) = 2015,1,0)</f>
        <v>0</v>
      </c>
      <c r="Q1096">
        <f>IF(SUM(Table1[[#This Row],[test completed]],Table1[[#This Row],[Year 2015]])=2,1,0)</f>
        <v>0</v>
      </c>
      <c r="R1096">
        <f>IF(Table1[[#This Row],[Labvalue]]&lt;8,1,0)</f>
        <v>0</v>
      </c>
      <c r="S1096">
        <f>IF(SUM(Table1[[#This Row],[Tested in 2015]],Table1[[#This Row],[Less than 8.0]])=2,1,0)</f>
        <v>0</v>
      </c>
    </row>
    <row r="1097" spans="1:19" x14ac:dyDescent="0.2">
      <c r="A1097">
        <v>2098</v>
      </c>
      <c r="B1097" t="s">
        <v>2</v>
      </c>
      <c r="C1097" s="2">
        <v>29033</v>
      </c>
      <c r="D1097" s="3">
        <f t="shared" ca="1" si="17"/>
        <v>43</v>
      </c>
      <c r="E1097">
        <v>4</v>
      </c>
      <c r="F1097">
        <v>4</v>
      </c>
      <c r="G1097">
        <v>1</v>
      </c>
      <c r="H1097" t="s">
        <v>1</v>
      </c>
      <c r="I1097" s="5">
        <v>250.02</v>
      </c>
      <c r="J1097" t="s">
        <v>0</v>
      </c>
      <c r="K1097" s="2">
        <v>42006</v>
      </c>
      <c r="L1097" s="1">
        <v>6.411992073059082</v>
      </c>
      <c r="M1097" t="str">
        <f ca="1">IF(AND(Table1[[#This Row],[Age]]&gt;17,Table1[[#This Row],[Age]]&lt;76),"1","0")</f>
        <v>1</v>
      </c>
      <c r="N1097">
        <f>1</f>
        <v>1</v>
      </c>
      <c r="O1097">
        <f>IF(Table1[[#This Row],[Labdate]]="",0,IF(Table1[[#This Row],[Labvalue]]="",0,1))</f>
        <v>1</v>
      </c>
      <c r="P1097">
        <f>IF(YEAR(Table1[[#This Row],[Labdate]]) = 2015,1,0)</f>
        <v>1</v>
      </c>
      <c r="Q1097">
        <f>IF(SUM(Table1[[#This Row],[test completed]],Table1[[#This Row],[Year 2015]])=2,1,0)</f>
        <v>1</v>
      </c>
      <c r="R1097">
        <f>IF(Table1[[#This Row],[Labvalue]]&lt;8,1,0)</f>
        <v>1</v>
      </c>
      <c r="S1097">
        <f>IF(SUM(Table1[[#This Row],[Tested in 2015]],Table1[[#This Row],[Less than 8.0]])=2,1,0)</f>
        <v>1</v>
      </c>
    </row>
    <row r="1098" spans="1:19" x14ac:dyDescent="0.2">
      <c r="A1098">
        <v>2102</v>
      </c>
      <c r="B1098" t="s">
        <v>2</v>
      </c>
      <c r="C1098" s="2">
        <v>9267</v>
      </c>
      <c r="D1098" s="3">
        <f t="shared" ca="1" si="17"/>
        <v>98</v>
      </c>
      <c r="E1098">
        <v>4</v>
      </c>
      <c r="F1098">
        <v>4</v>
      </c>
      <c r="G1098">
        <v>1</v>
      </c>
      <c r="H1098" t="s">
        <v>1</v>
      </c>
      <c r="I1098" s="5">
        <v>250.73</v>
      </c>
      <c r="J1098" t="s">
        <v>0</v>
      </c>
      <c r="K1098" s="2">
        <v>42362</v>
      </c>
      <c r="L1098" s="1">
        <v>9.2996768951416016</v>
      </c>
      <c r="M1098" t="str">
        <f ca="1">IF(AND(Table1[[#This Row],[Age]]&gt;17,Table1[[#This Row],[Age]]&lt;76),"1","0")</f>
        <v>0</v>
      </c>
      <c r="N1098">
        <f>1</f>
        <v>1</v>
      </c>
      <c r="O1098">
        <f>IF(Table1[[#This Row],[Labdate]]="",0,IF(Table1[[#This Row],[Labvalue]]="",0,1))</f>
        <v>1</v>
      </c>
      <c r="P1098">
        <f>IF(YEAR(Table1[[#This Row],[Labdate]]) = 2015,1,0)</f>
        <v>1</v>
      </c>
      <c r="Q1098">
        <f>IF(SUM(Table1[[#This Row],[test completed]],Table1[[#This Row],[Year 2015]])=2,1,0)</f>
        <v>1</v>
      </c>
      <c r="R1098">
        <f>IF(Table1[[#This Row],[Labvalue]]&lt;8,1,0)</f>
        <v>0</v>
      </c>
      <c r="S1098">
        <f>IF(SUM(Table1[[#This Row],[Tested in 2015]],Table1[[#This Row],[Less than 8.0]])=2,1,0)</f>
        <v>0</v>
      </c>
    </row>
    <row r="1099" spans="1:19" x14ac:dyDescent="0.2">
      <c r="A1099">
        <v>2121</v>
      </c>
      <c r="B1099" t="s">
        <v>2</v>
      </c>
      <c r="C1099" s="2">
        <v>13220</v>
      </c>
      <c r="D1099" s="3">
        <f t="shared" ca="1" si="17"/>
        <v>87</v>
      </c>
      <c r="E1099">
        <v>4</v>
      </c>
      <c r="F1099">
        <v>4</v>
      </c>
      <c r="G1099">
        <v>1</v>
      </c>
      <c r="H1099" t="s">
        <v>1</v>
      </c>
      <c r="I1099" s="5">
        <v>250.02</v>
      </c>
      <c r="J1099" t="s">
        <v>0</v>
      </c>
      <c r="K1099" s="2">
        <v>42023</v>
      </c>
      <c r="L1099" s="1">
        <v>8.0911407470703125</v>
      </c>
      <c r="M1099" t="str">
        <f ca="1">IF(AND(Table1[[#This Row],[Age]]&gt;17,Table1[[#This Row],[Age]]&lt;76),"1","0")</f>
        <v>0</v>
      </c>
      <c r="N1099">
        <f>1</f>
        <v>1</v>
      </c>
      <c r="O1099">
        <f>IF(Table1[[#This Row],[Labdate]]="",0,IF(Table1[[#This Row],[Labvalue]]="",0,1))</f>
        <v>1</v>
      </c>
      <c r="P1099">
        <f>IF(YEAR(Table1[[#This Row],[Labdate]]) = 2015,1,0)</f>
        <v>1</v>
      </c>
      <c r="Q1099">
        <f>IF(SUM(Table1[[#This Row],[test completed]],Table1[[#This Row],[Year 2015]])=2,1,0)</f>
        <v>1</v>
      </c>
      <c r="R1099">
        <f>IF(Table1[[#This Row],[Labvalue]]&lt;8,1,0)</f>
        <v>0</v>
      </c>
      <c r="S1099">
        <f>IF(SUM(Table1[[#This Row],[Tested in 2015]],Table1[[#This Row],[Less than 8.0]])=2,1,0)</f>
        <v>0</v>
      </c>
    </row>
    <row r="1100" spans="1:19" x14ac:dyDescent="0.2">
      <c r="A1100">
        <v>2128</v>
      </c>
      <c r="B1100" t="s">
        <v>2</v>
      </c>
      <c r="C1100" s="2">
        <v>14042</v>
      </c>
      <c r="D1100" s="3">
        <f t="shared" ca="1" si="17"/>
        <v>85</v>
      </c>
      <c r="E1100">
        <v>4</v>
      </c>
      <c r="F1100">
        <v>4</v>
      </c>
      <c r="G1100">
        <v>1</v>
      </c>
      <c r="H1100" t="s">
        <v>1</v>
      </c>
      <c r="I1100" s="5">
        <v>250.91</v>
      </c>
      <c r="J1100" t="s">
        <v>0</v>
      </c>
      <c r="K1100" s="2">
        <v>41885</v>
      </c>
      <c r="L1100" s="1">
        <v>5.7</v>
      </c>
      <c r="M1100" t="str">
        <f ca="1">IF(AND(Table1[[#This Row],[Age]]&gt;17,Table1[[#This Row],[Age]]&lt;76),"1","0")</f>
        <v>0</v>
      </c>
      <c r="N1100">
        <f>1</f>
        <v>1</v>
      </c>
      <c r="O1100">
        <f>IF(Table1[[#This Row],[Labdate]]="",0,IF(Table1[[#This Row],[Labvalue]]="",0,1))</f>
        <v>1</v>
      </c>
      <c r="P1100">
        <f>IF(YEAR(Table1[[#This Row],[Labdate]]) = 2015,1,0)</f>
        <v>0</v>
      </c>
      <c r="Q1100">
        <f>IF(SUM(Table1[[#This Row],[test completed]],Table1[[#This Row],[Year 2015]])=2,1,0)</f>
        <v>0</v>
      </c>
      <c r="R1100">
        <f>IF(Table1[[#This Row],[Labvalue]]&lt;8,1,0)</f>
        <v>1</v>
      </c>
      <c r="S1100">
        <f>IF(SUM(Table1[[#This Row],[Tested in 2015]],Table1[[#This Row],[Less than 8.0]])=2,1,0)</f>
        <v>0</v>
      </c>
    </row>
    <row r="1101" spans="1:19" x14ac:dyDescent="0.2">
      <c r="A1101">
        <v>2155</v>
      </c>
      <c r="B1101" t="s">
        <v>2</v>
      </c>
      <c r="C1101" s="2">
        <v>31110</v>
      </c>
      <c r="D1101" s="3">
        <f t="shared" ca="1" si="17"/>
        <v>38</v>
      </c>
      <c r="E1101">
        <v>4</v>
      </c>
      <c r="F1101">
        <v>4</v>
      </c>
      <c r="G1101">
        <v>1</v>
      </c>
      <c r="H1101" t="s">
        <v>1</v>
      </c>
      <c r="I1101" s="5">
        <v>250.02</v>
      </c>
      <c r="J1101" t="s">
        <v>0</v>
      </c>
      <c r="K1101" s="2">
        <v>41757</v>
      </c>
      <c r="L1101" s="1">
        <v>8.7113704681396484</v>
      </c>
      <c r="M1101" t="str">
        <f ca="1">IF(AND(Table1[[#This Row],[Age]]&gt;17,Table1[[#This Row],[Age]]&lt;76),"1","0")</f>
        <v>1</v>
      </c>
      <c r="N1101">
        <f>1</f>
        <v>1</v>
      </c>
      <c r="O1101">
        <f>IF(Table1[[#This Row],[Labdate]]="",0,IF(Table1[[#This Row],[Labvalue]]="",0,1))</f>
        <v>1</v>
      </c>
      <c r="P1101">
        <f>IF(YEAR(Table1[[#This Row],[Labdate]]) = 2015,1,0)</f>
        <v>0</v>
      </c>
      <c r="Q1101">
        <f>IF(SUM(Table1[[#This Row],[test completed]],Table1[[#This Row],[Year 2015]])=2,1,0)</f>
        <v>0</v>
      </c>
      <c r="R1101">
        <f>IF(Table1[[#This Row],[Labvalue]]&lt;8,1,0)</f>
        <v>0</v>
      </c>
      <c r="S1101">
        <f>IF(SUM(Table1[[#This Row],[Tested in 2015]],Table1[[#This Row],[Less than 8.0]])=2,1,0)</f>
        <v>0</v>
      </c>
    </row>
    <row r="1102" spans="1:19" x14ac:dyDescent="0.2">
      <c r="A1102">
        <v>2160</v>
      </c>
      <c r="B1102" t="s">
        <v>2</v>
      </c>
      <c r="C1102" s="2">
        <v>22930</v>
      </c>
      <c r="D1102" s="3">
        <f t="shared" ca="1" si="17"/>
        <v>60</v>
      </c>
      <c r="E1102">
        <v>4</v>
      </c>
      <c r="F1102">
        <v>4</v>
      </c>
      <c r="G1102">
        <v>1</v>
      </c>
      <c r="H1102" t="s">
        <v>1</v>
      </c>
      <c r="I1102" s="5">
        <v>250.02</v>
      </c>
      <c r="J1102" t="s">
        <v>0</v>
      </c>
      <c r="K1102" s="2">
        <v>42173</v>
      </c>
      <c r="L1102" s="1">
        <v>5.9980587959289551</v>
      </c>
      <c r="M1102" t="str">
        <f ca="1">IF(AND(Table1[[#This Row],[Age]]&gt;17,Table1[[#This Row],[Age]]&lt;76),"1","0")</f>
        <v>1</v>
      </c>
      <c r="N1102">
        <f>1</f>
        <v>1</v>
      </c>
      <c r="O1102">
        <f>IF(Table1[[#This Row],[Labdate]]="",0,IF(Table1[[#This Row],[Labvalue]]="",0,1))</f>
        <v>1</v>
      </c>
      <c r="P1102">
        <f>IF(YEAR(Table1[[#This Row],[Labdate]]) = 2015,1,0)</f>
        <v>1</v>
      </c>
      <c r="Q1102">
        <f>IF(SUM(Table1[[#This Row],[test completed]],Table1[[#This Row],[Year 2015]])=2,1,0)</f>
        <v>1</v>
      </c>
      <c r="R1102">
        <f>IF(Table1[[#This Row],[Labvalue]]&lt;8,1,0)</f>
        <v>1</v>
      </c>
      <c r="S1102">
        <f>IF(SUM(Table1[[#This Row],[Tested in 2015]],Table1[[#This Row],[Less than 8.0]])=2,1,0)</f>
        <v>1</v>
      </c>
    </row>
    <row r="1103" spans="1:19" x14ac:dyDescent="0.2">
      <c r="A1103">
        <v>2165</v>
      </c>
      <c r="B1103" t="s">
        <v>3</v>
      </c>
      <c r="C1103" s="2">
        <v>27803</v>
      </c>
      <c r="D1103" s="3">
        <f t="shared" ca="1" si="17"/>
        <v>47</v>
      </c>
      <c r="E1103">
        <v>4</v>
      </c>
      <c r="F1103">
        <v>4</v>
      </c>
      <c r="G1103">
        <v>1</v>
      </c>
      <c r="H1103" t="s">
        <v>1</v>
      </c>
      <c r="I1103" s="5">
        <v>250.02</v>
      </c>
      <c r="J1103" t="s">
        <v>0</v>
      </c>
      <c r="K1103" s="2">
        <v>41713</v>
      </c>
      <c r="L1103" s="1">
        <v>9.8185062408447266</v>
      </c>
      <c r="M1103" t="str">
        <f ca="1">IF(AND(Table1[[#This Row],[Age]]&gt;17,Table1[[#This Row],[Age]]&lt;76),"1","0")</f>
        <v>1</v>
      </c>
      <c r="N1103">
        <f>1</f>
        <v>1</v>
      </c>
      <c r="O1103">
        <f>IF(Table1[[#This Row],[Labdate]]="",0,IF(Table1[[#This Row],[Labvalue]]="",0,1))</f>
        <v>1</v>
      </c>
      <c r="P1103">
        <f>IF(YEAR(Table1[[#This Row],[Labdate]]) = 2015,1,0)</f>
        <v>0</v>
      </c>
      <c r="Q1103">
        <f>IF(SUM(Table1[[#This Row],[test completed]],Table1[[#This Row],[Year 2015]])=2,1,0)</f>
        <v>0</v>
      </c>
      <c r="R1103">
        <f>IF(Table1[[#This Row],[Labvalue]]&lt;8,1,0)</f>
        <v>0</v>
      </c>
      <c r="S1103">
        <f>IF(SUM(Table1[[#This Row],[Tested in 2015]],Table1[[#This Row],[Less than 8.0]])=2,1,0)</f>
        <v>0</v>
      </c>
    </row>
    <row r="1104" spans="1:19" x14ac:dyDescent="0.2">
      <c r="A1104">
        <v>2173</v>
      </c>
      <c r="B1104" t="s">
        <v>3</v>
      </c>
      <c r="C1104" s="2">
        <v>36252</v>
      </c>
      <c r="D1104" s="3">
        <f t="shared" ca="1" si="17"/>
        <v>24</v>
      </c>
      <c r="E1104">
        <v>4</v>
      </c>
      <c r="F1104">
        <v>4</v>
      </c>
      <c r="G1104">
        <v>1</v>
      </c>
      <c r="H1104" t="s">
        <v>1</v>
      </c>
      <c r="I1104" s="5">
        <v>250.02</v>
      </c>
      <c r="J1104" t="s">
        <v>0</v>
      </c>
      <c r="K1104" s="2">
        <v>41968</v>
      </c>
      <c r="L1104" s="1">
        <v>8.2559547424316406</v>
      </c>
      <c r="M1104" t="str">
        <f ca="1">IF(AND(Table1[[#This Row],[Age]]&gt;17,Table1[[#This Row],[Age]]&lt;76),"1","0")</f>
        <v>1</v>
      </c>
      <c r="N1104">
        <f>1</f>
        <v>1</v>
      </c>
      <c r="O1104">
        <f>IF(Table1[[#This Row],[Labdate]]="",0,IF(Table1[[#This Row],[Labvalue]]="",0,1))</f>
        <v>1</v>
      </c>
      <c r="P1104">
        <f>IF(YEAR(Table1[[#This Row],[Labdate]]) = 2015,1,0)</f>
        <v>0</v>
      </c>
      <c r="Q1104">
        <f>IF(SUM(Table1[[#This Row],[test completed]],Table1[[#This Row],[Year 2015]])=2,1,0)</f>
        <v>0</v>
      </c>
      <c r="R1104">
        <f>IF(Table1[[#This Row],[Labvalue]]&lt;8,1,0)</f>
        <v>0</v>
      </c>
      <c r="S1104">
        <f>IF(SUM(Table1[[#This Row],[Tested in 2015]],Table1[[#This Row],[Less than 8.0]])=2,1,0)</f>
        <v>0</v>
      </c>
    </row>
    <row r="1105" spans="1:19" x14ac:dyDescent="0.2">
      <c r="A1105">
        <v>2190</v>
      </c>
      <c r="B1105" t="s">
        <v>2</v>
      </c>
      <c r="C1105" s="2">
        <v>27132</v>
      </c>
      <c r="D1105" s="3">
        <f t="shared" ca="1" si="17"/>
        <v>49</v>
      </c>
      <c r="E1105">
        <v>4</v>
      </c>
      <c r="F1105">
        <v>4</v>
      </c>
      <c r="G1105">
        <v>1</v>
      </c>
      <c r="H1105" t="s">
        <v>1</v>
      </c>
      <c r="I1105" s="5">
        <v>250.02</v>
      </c>
      <c r="J1105" t="s">
        <v>0</v>
      </c>
      <c r="K1105" s="2">
        <v>42361</v>
      </c>
      <c r="L1105" s="1">
        <v>7.1085472106933594</v>
      </c>
      <c r="M1105" t="str">
        <f ca="1">IF(AND(Table1[[#This Row],[Age]]&gt;17,Table1[[#This Row],[Age]]&lt;76),"1","0")</f>
        <v>1</v>
      </c>
      <c r="N1105">
        <f>1</f>
        <v>1</v>
      </c>
      <c r="O1105">
        <f>IF(Table1[[#This Row],[Labdate]]="",0,IF(Table1[[#This Row],[Labvalue]]="",0,1))</f>
        <v>1</v>
      </c>
      <c r="P1105">
        <f>IF(YEAR(Table1[[#This Row],[Labdate]]) = 2015,1,0)</f>
        <v>1</v>
      </c>
      <c r="Q1105">
        <f>IF(SUM(Table1[[#This Row],[test completed]],Table1[[#This Row],[Year 2015]])=2,1,0)</f>
        <v>1</v>
      </c>
      <c r="R1105">
        <f>IF(Table1[[#This Row],[Labvalue]]&lt;8,1,0)</f>
        <v>1</v>
      </c>
      <c r="S1105">
        <f>IF(SUM(Table1[[#This Row],[Tested in 2015]],Table1[[#This Row],[Less than 8.0]])=2,1,0)</f>
        <v>1</v>
      </c>
    </row>
    <row r="1106" spans="1:19" x14ac:dyDescent="0.2">
      <c r="A1106">
        <v>2191</v>
      </c>
      <c r="B1106" t="s">
        <v>3</v>
      </c>
      <c r="C1106" s="2">
        <v>26638</v>
      </c>
      <c r="D1106" s="3">
        <f t="shared" ca="1" si="17"/>
        <v>50</v>
      </c>
      <c r="E1106">
        <v>4</v>
      </c>
      <c r="F1106">
        <v>4</v>
      </c>
      <c r="G1106">
        <v>1</v>
      </c>
      <c r="H1106" t="s">
        <v>1</v>
      </c>
      <c r="I1106" s="5">
        <v>250.02</v>
      </c>
      <c r="J1106" t="s">
        <v>0</v>
      </c>
      <c r="K1106" s="2">
        <v>42061</v>
      </c>
      <c r="L1106" s="1">
        <v>7.6523284912109375</v>
      </c>
      <c r="M1106" t="str">
        <f ca="1">IF(AND(Table1[[#This Row],[Age]]&gt;17,Table1[[#This Row],[Age]]&lt;76),"1","0")</f>
        <v>1</v>
      </c>
      <c r="N1106">
        <f>1</f>
        <v>1</v>
      </c>
      <c r="O1106">
        <f>IF(Table1[[#This Row],[Labdate]]="",0,IF(Table1[[#This Row],[Labvalue]]="",0,1))</f>
        <v>1</v>
      </c>
      <c r="P1106">
        <f>IF(YEAR(Table1[[#This Row],[Labdate]]) = 2015,1,0)</f>
        <v>1</v>
      </c>
      <c r="Q1106">
        <f>IF(SUM(Table1[[#This Row],[test completed]],Table1[[#This Row],[Year 2015]])=2,1,0)</f>
        <v>1</v>
      </c>
      <c r="R1106">
        <f>IF(Table1[[#This Row],[Labvalue]]&lt;8,1,0)</f>
        <v>1</v>
      </c>
      <c r="S1106">
        <f>IF(SUM(Table1[[#This Row],[Tested in 2015]],Table1[[#This Row],[Less than 8.0]])=2,1,0)</f>
        <v>1</v>
      </c>
    </row>
    <row r="1107" spans="1:19" x14ac:dyDescent="0.2">
      <c r="A1107">
        <v>2199</v>
      </c>
      <c r="B1107" t="s">
        <v>2</v>
      </c>
      <c r="C1107" s="2">
        <v>38624</v>
      </c>
      <c r="D1107" s="3">
        <f t="shared" ca="1" si="17"/>
        <v>17</v>
      </c>
      <c r="E1107">
        <v>4</v>
      </c>
      <c r="F1107">
        <v>4</v>
      </c>
      <c r="G1107">
        <v>1</v>
      </c>
      <c r="H1107" t="s">
        <v>1</v>
      </c>
      <c r="I1107" s="5">
        <v>250.02</v>
      </c>
      <c r="J1107" t="s">
        <v>0</v>
      </c>
      <c r="K1107" s="2">
        <v>42250</v>
      </c>
      <c r="L1107" s="1">
        <v>9.8366785049438477</v>
      </c>
      <c r="M1107" t="str">
        <f ca="1">IF(AND(Table1[[#This Row],[Age]]&gt;17,Table1[[#This Row],[Age]]&lt;76),"1","0")</f>
        <v>0</v>
      </c>
      <c r="N1107">
        <f>1</f>
        <v>1</v>
      </c>
      <c r="O1107">
        <f>IF(Table1[[#This Row],[Labdate]]="",0,IF(Table1[[#This Row],[Labvalue]]="",0,1))</f>
        <v>1</v>
      </c>
      <c r="P1107">
        <f>IF(YEAR(Table1[[#This Row],[Labdate]]) = 2015,1,0)</f>
        <v>1</v>
      </c>
      <c r="Q1107">
        <f>IF(SUM(Table1[[#This Row],[test completed]],Table1[[#This Row],[Year 2015]])=2,1,0)</f>
        <v>1</v>
      </c>
      <c r="R1107">
        <f>IF(Table1[[#This Row],[Labvalue]]&lt;8,1,0)</f>
        <v>0</v>
      </c>
      <c r="S1107">
        <f>IF(SUM(Table1[[#This Row],[Tested in 2015]],Table1[[#This Row],[Less than 8.0]])=2,1,0)</f>
        <v>0</v>
      </c>
    </row>
    <row r="1108" spans="1:19" x14ac:dyDescent="0.2">
      <c r="A1108">
        <v>2221</v>
      </c>
      <c r="B1108" t="s">
        <v>2</v>
      </c>
      <c r="C1108" s="2">
        <v>23074</v>
      </c>
      <c r="D1108" s="3">
        <f t="shared" ca="1" si="17"/>
        <v>60</v>
      </c>
      <c r="E1108">
        <v>4</v>
      </c>
      <c r="F1108">
        <v>4</v>
      </c>
      <c r="G1108">
        <v>1</v>
      </c>
      <c r="H1108" t="s">
        <v>1</v>
      </c>
      <c r="I1108" s="5">
        <v>250.02</v>
      </c>
      <c r="J1108" t="s">
        <v>0</v>
      </c>
      <c r="K1108" s="2">
        <v>42261</v>
      </c>
      <c r="L1108" s="1">
        <v>7.3376560211181641</v>
      </c>
      <c r="M1108" t="str">
        <f ca="1">IF(AND(Table1[[#This Row],[Age]]&gt;17,Table1[[#This Row],[Age]]&lt;76),"1","0")</f>
        <v>1</v>
      </c>
      <c r="N1108">
        <f>1</f>
        <v>1</v>
      </c>
      <c r="O1108">
        <f>IF(Table1[[#This Row],[Labdate]]="",0,IF(Table1[[#This Row],[Labvalue]]="",0,1))</f>
        <v>1</v>
      </c>
      <c r="P1108">
        <f>IF(YEAR(Table1[[#This Row],[Labdate]]) = 2015,1,0)</f>
        <v>1</v>
      </c>
      <c r="Q1108">
        <f>IF(SUM(Table1[[#This Row],[test completed]],Table1[[#This Row],[Year 2015]])=2,1,0)</f>
        <v>1</v>
      </c>
      <c r="R1108">
        <f>IF(Table1[[#This Row],[Labvalue]]&lt;8,1,0)</f>
        <v>1</v>
      </c>
      <c r="S1108">
        <f>IF(SUM(Table1[[#This Row],[Tested in 2015]],Table1[[#This Row],[Less than 8.0]])=2,1,0)</f>
        <v>1</v>
      </c>
    </row>
    <row r="1109" spans="1:19" x14ac:dyDescent="0.2">
      <c r="A1109">
        <v>2222</v>
      </c>
      <c r="B1109" t="s">
        <v>2</v>
      </c>
      <c r="C1109" s="2">
        <v>37851</v>
      </c>
      <c r="D1109" s="3">
        <f t="shared" ca="1" si="17"/>
        <v>19</v>
      </c>
      <c r="E1109">
        <v>4</v>
      </c>
      <c r="F1109">
        <v>4</v>
      </c>
      <c r="G1109">
        <v>1</v>
      </c>
      <c r="H1109" t="s">
        <v>1</v>
      </c>
      <c r="I1109" s="5">
        <v>250.02</v>
      </c>
      <c r="J1109" t="s">
        <v>0</v>
      </c>
      <c r="K1109" s="2">
        <v>41786</v>
      </c>
      <c r="L1109" s="1">
        <v>6.1393542289733887</v>
      </c>
      <c r="M1109" t="str">
        <f ca="1">IF(AND(Table1[[#This Row],[Age]]&gt;17,Table1[[#This Row],[Age]]&lt;76),"1","0")</f>
        <v>1</v>
      </c>
      <c r="N1109">
        <f>1</f>
        <v>1</v>
      </c>
      <c r="O1109">
        <f>IF(Table1[[#This Row],[Labdate]]="",0,IF(Table1[[#This Row],[Labvalue]]="",0,1))</f>
        <v>1</v>
      </c>
      <c r="P1109">
        <f>IF(YEAR(Table1[[#This Row],[Labdate]]) = 2015,1,0)</f>
        <v>0</v>
      </c>
      <c r="Q1109">
        <f>IF(SUM(Table1[[#This Row],[test completed]],Table1[[#This Row],[Year 2015]])=2,1,0)</f>
        <v>0</v>
      </c>
      <c r="R1109">
        <f>IF(Table1[[#This Row],[Labvalue]]&lt;8,1,0)</f>
        <v>1</v>
      </c>
      <c r="S1109">
        <f>IF(SUM(Table1[[#This Row],[Tested in 2015]],Table1[[#This Row],[Less than 8.0]])=2,1,0)</f>
        <v>0</v>
      </c>
    </row>
    <row r="1110" spans="1:19" x14ac:dyDescent="0.2">
      <c r="A1110">
        <v>2236</v>
      </c>
      <c r="B1110" t="s">
        <v>2</v>
      </c>
      <c r="C1110" s="2">
        <v>16125</v>
      </c>
      <c r="D1110" s="3">
        <f t="shared" ca="1" si="17"/>
        <v>79</v>
      </c>
      <c r="E1110">
        <v>4</v>
      </c>
      <c r="F1110">
        <v>4</v>
      </c>
      <c r="G1110">
        <v>1</v>
      </c>
      <c r="H1110" t="s">
        <v>1</v>
      </c>
      <c r="I1110" s="5">
        <v>250.02</v>
      </c>
      <c r="J1110" t="s">
        <v>0</v>
      </c>
      <c r="K1110" s="2">
        <v>42000</v>
      </c>
      <c r="L1110" s="1">
        <v>8.7392539978027344</v>
      </c>
      <c r="M1110" t="str">
        <f ca="1">IF(AND(Table1[[#This Row],[Age]]&gt;17,Table1[[#This Row],[Age]]&lt;76),"1","0")</f>
        <v>0</v>
      </c>
      <c r="N1110">
        <f>1</f>
        <v>1</v>
      </c>
      <c r="O1110">
        <f>IF(Table1[[#This Row],[Labdate]]="",0,IF(Table1[[#This Row],[Labvalue]]="",0,1))</f>
        <v>1</v>
      </c>
      <c r="P1110">
        <f>IF(YEAR(Table1[[#This Row],[Labdate]]) = 2015,1,0)</f>
        <v>0</v>
      </c>
      <c r="Q1110">
        <f>IF(SUM(Table1[[#This Row],[test completed]],Table1[[#This Row],[Year 2015]])=2,1,0)</f>
        <v>0</v>
      </c>
      <c r="R1110">
        <f>IF(Table1[[#This Row],[Labvalue]]&lt;8,1,0)</f>
        <v>0</v>
      </c>
      <c r="S1110">
        <f>IF(SUM(Table1[[#This Row],[Tested in 2015]],Table1[[#This Row],[Less than 8.0]])=2,1,0)</f>
        <v>0</v>
      </c>
    </row>
    <row r="1111" spans="1:19" x14ac:dyDescent="0.2">
      <c r="A1111">
        <v>2239</v>
      </c>
      <c r="B1111" t="s">
        <v>2</v>
      </c>
      <c r="C1111" s="2">
        <v>20593</v>
      </c>
      <c r="D1111" s="3">
        <f t="shared" ca="1" si="17"/>
        <v>67</v>
      </c>
      <c r="E1111">
        <v>4</v>
      </c>
      <c r="F1111">
        <v>4</v>
      </c>
      <c r="G1111">
        <v>1</v>
      </c>
      <c r="H1111" t="s">
        <v>1</v>
      </c>
      <c r="I1111" s="5">
        <v>250.02</v>
      </c>
      <c r="J1111" t="s">
        <v>0</v>
      </c>
      <c r="K1111" s="2">
        <v>41997</v>
      </c>
      <c r="L1111" s="1">
        <v>6.0453581809997559</v>
      </c>
      <c r="M1111" t="str">
        <f ca="1">IF(AND(Table1[[#This Row],[Age]]&gt;17,Table1[[#This Row],[Age]]&lt;76),"1","0")</f>
        <v>1</v>
      </c>
      <c r="N1111">
        <f>1</f>
        <v>1</v>
      </c>
      <c r="O1111">
        <f>IF(Table1[[#This Row],[Labdate]]="",0,IF(Table1[[#This Row],[Labvalue]]="",0,1))</f>
        <v>1</v>
      </c>
      <c r="P1111">
        <f>IF(YEAR(Table1[[#This Row],[Labdate]]) = 2015,1,0)</f>
        <v>0</v>
      </c>
      <c r="Q1111">
        <f>IF(SUM(Table1[[#This Row],[test completed]],Table1[[#This Row],[Year 2015]])=2,1,0)</f>
        <v>0</v>
      </c>
      <c r="R1111">
        <f>IF(Table1[[#This Row],[Labvalue]]&lt;8,1,0)</f>
        <v>1</v>
      </c>
      <c r="S1111">
        <f>IF(SUM(Table1[[#This Row],[Tested in 2015]],Table1[[#This Row],[Less than 8.0]])=2,1,0)</f>
        <v>0</v>
      </c>
    </row>
    <row r="1112" spans="1:19" x14ac:dyDescent="0.2">
      <c r="A1112">
        <v>2250</v>
      </c>
      <c r="B1112" t="s">
        <v>2</v>
      </c>
      <c r="C1112" s="2">
        <v>33035</v>
      </c>
      <c r="D1112" s="3">
        <f t="shared" ca="1" si="17"/>
        <v>32</v>
      </c>
      <c r="E1112">
        <v>4</v>
      </c>
      <c r="F1112">
        <v>4</v>
      </c>
      <c r="G1112">
        <v>1</v>
      </c>
      <c r="H1112" t="s">
        <v>1</v>
      </c>
      <c r="I1112" s="5">
        <v>250.02</v>
      </c>
      <c r="J1112" t="s">
        <v>0</v>
      </c>
      <c r="K1112" s="2">
        <v>41801</v>
      </c>
      <c r="L1112" s="1">
        <v>8.0295352935791016</v>
      </c>
      <c r="M1112" t="str">
        <f ca="1">IF(AND(Table1[[#This Row],[Age]]&gt;17,Table1[[#This Row],[Age]]&lt;76),"1","0")</f>
        <v>1</v>
      </c>
      <c r="N1112">
        <f>1</f>
        <v>1</v>
      </c>
      <c r="O1112">
        <f>IF(Table1[[#This Row],[Labdate]]="",0,IF(Table1[[#This Row],[Labvalue]]="",0,1))</f>
        <v>1</v>
      </c>
      <c r="P1112">
        <f>IF(YEAR(Table1[[#This Row],[Labdate]]) = 2015,1,0)</f>
        <v>0</v>
      </c>
      <c r="Q1112">
        <f>IF(SUM(Table1[[#This Row],[test completed]],Table1[[#This Row],[Year 2015]])=2,1,0)</f>
        <v>0</v>
      </c>
      <c r="R1112">
        <f>IF(Table1[[#This Row],[Labvalue]]&lt;8,1,0)</f>
        <v>0</v>
      </c>
      <c r="S1112">
        <f>IF(SUM(Table1[[#This Row],[Tested in 2015]],Table1[[#This Row],[Less than 8.0]])=2,1,0)</f>
        <v>0</v>
      </c>
    </row>
    <row r="1113" spans="1:19" x14ac:dyDescent="0.2">
      <c r="A1113">
        <v>2251</v>
      </c>
      <c r="B1113" t="s">
        <v>2</v>
      </c>
      <c r="C1113" s="2">
        <v>34327</v>
      </c>
      <c r="D1113" s="3">
        <f t="shared" ca="1" si="17"/>
        <v>29</v>
      </c>
      <c r="E1113">
        <v>4</v>
      </c>
      <c r="F1113">
        <v>4</v>
      </c>
      <c r="G1113">
        <v>1</v>
      </c>
      <c r="H1113" t="s">
        <v>1</v>
      </c>
      <c r="I1113" s="5">
        <v>250.02</v>
      </c>
      <c r="J1113" t="s">
        <v>0</v>
      </c>
      <c r="K1113" s="2">
        <v>41779</v>
      </c>
      <c r="L1113" s="1">
        <v>8.3521337509155273</v>
      </c>
      <c r="M1113" t="str">
        <f ca="1">IF(AND(Table1[[#This Row],[Age]]&gt;17,Table1[[#This Row],[Age]]&lt;76),"1","0")</f>
        <v>1</v>
      </c>
      <c r="N1113">
        <f>1</f>
        <v>1</v>
      </c>
      <c r="O1113">
        <f>IF(Table1[[#This Row],[Labdate]]="",0,IF(Table1[[#This Row],[Labvalue]]="",0,1))</f>
        <v>1</v>
      </c>
      <c r="P1113">
        <f>IF(YEAR(Table1[[#This Row],[Labdate]]) = 2015,1,0)</f>
        <v>0</v>
      </c>
      <c r="Q1113">
        <f>IF(SUM(Table1[[#This Row],[test completed]],Table1[[#This Row],[Year 2015]])=2,1,0)</f>
        <v>0</v>
      </c>
      <c r="R1113">
        <f>IF(Table1[[#This Row],[Labvalue]]&lt;8,1,0)</f>
        <v>0</v>
      </c>
      <c r="S1113">
        <f>IF(SUM(Table1[[#This Row],[Tested in 2015]],Table1[[#This Row],[Less than 8.0]])=2,1,0)</f>
        <v>0</v>
      </c>
    </row>
    <row r="1114" spans="1:19" x14ac:dyDescent="0.2">
      <c r="A1114">
        <v>2253</v>
      </c>
      <c r="B1114" t="s">
        <v>2</v>
      </c>
      <c r="C1114" s="2">
        <v>39128</v>
      </c>
      <c r="D1114" s="3">
        <f t="shared" ca="1" si="17"/>
        <v>16</v>
      </c>
      <c r="E1114">
        <v>4</v>
      </c>
      <c r="F1114">
        <v>4</v>
      </c>
      <c r="G1114">
        <v>1</v>
      </c>
      <c r="H1114" t="s">
        <v>1</v>
      </c>
      <c r="I1114" s="5">
        <v>250.02</v>
      </c>
      <c r="J1114" t="s">
        <v>0</v>
      </c>
      <c r="K1114" s="2">
        <v>42281</v>
      </c>
      <c r="L1114" s="1">
        <v>8.5540857315063477</v>
      </c>
      <c r="M1114" t="str">
        <f ca="1">IF(AND(Table1[[#This Row],[Age]]&gt;17,Table1[[#This Row],[Age]]&lt;76),"1","0")</f>
        <v>0</v>
      </c>
      <c r="N1114">
        <f>1</f>
        <v>1</v>
      </c>
      <c r="O1114">
        <f>IF(Table1[[#This Row],[Labdate]]="",0,IF(Table1[[#This Row],[Labvalue]]="",0,1))</f>
        <v>1</v>
      </c>
      <c r="P1114">
        <f>IF(YEAR(Table1[[#This Row],[Labdate]]) = 2015,1,0)</f>
        <v>1</v>
      </c>
      <c r="Q1114">
        <f>IF(SUM(Table1[[#This Row],[test completed]],Table1[[#This Row],[Year 2015]])=2,1,0)</f>
        <v>1</v>
      </c>
      <c r="R1114">
        <f>IF(Table1[[#This Row],[Labvalue]]&lt;8,1,0)</f>
        <v>0</v>
      </c>
      <c r="S1114">
        <f>IF(SUM(Table1[[#This Row],[Tested in 2015]],Table1[[#This Row],[Less than 8.0]])=2,1,0)</f>
        <v>0</v>
      </c>
    </row>
    <row r="1115" spans="1:19" x14ac:dyDescent="0.2">
      <c r="A1115">
        <v>2275</v>
      </c>
      <c r="B1115" t="s">
        <v>2</v>
      </c>
      <c r="C1115" s="2">
        <v>32427</v>
      </c>
      <c r="D1115" s="3">
        <f t="shared" ca="1" si="17"/>
        <v>34</v>
      </c>
      <c r="E1115">
        <v>4</v>
      </c>
      <c r="F1115">
        <v>4</v>
      </c>
      <c r="G1115">
        <v>1</v>
      </c>
      <c r="H1115" t="s">
        <v>1</v>
      </c>
      <c r="I1115" s="5">
        <v>250.02</v>
      </c>
      <c r="J1115" t="s">
        <v>0</v>
      </c>
      <c r="K1115" s="2">
        <v>42078</v>
      </c>
      <c r="L1115" s="1">
        <v>9.5105323791503906</v>
      </c>
      <c r="M1115" t="str">
        <f ca="1">IF(AND(Table1[[#This Row],[Age]]&gt;17,Table1[[#This Row],[Age]]&lt;76),"1","0")</f>
        <v>1</v>
      </c>
      <c r="N1115">
        <f>1</f>
        <v>1</v>
      </c>
      <c r="O1115">
        <f>IF(Table1[[#This Row],[Labdate]]="",0,IF(Table1[[#This Row],[Labvalue]]="",0,1))</f>
        <v>1</v>
      </c>
      <c r="P1115">
        <f>IF(YEAR(Table1[[#This Row],[Labdate]]) = 2015,1,0)</f>
        <v>1</v>
      </c>
      <c r="Q1115">
        <f>IF(SUM(Table1[[#This Row],[test completed]],Table1[[#This Row],[Year 2015]])=2,1,0)</f>
        <v>1</v>
      </c>
      <c r="R1115">
        <f>IF(Table1[[#This Row],[Labvalue]]&lt;8,1,0)</f>
        <v>0</v>
      </c>
      <c r="S1115">
        <f>IF(SUM(Table1[[#This Row],[Tested in 2015]],Table1[[#This Row],[Less than 8.0]])=2,1,0)</f>
        <v>0</v>
      </c>
    </row>
    <row r="1116" spans="1:19" x14ac:dyDescent="0.2">
      <c r="A1116">
        <v>2281</v>
      </c>
      <c r="B1116" t="s">
        <v>3</v>
      </c>
      <c r="C1116" s="2">
        <v>28626</v>
      </c>
      <c r="D1116" s="3">
        <f t="shared" ca="1" si="17"/>
        <v>45</v>
      </c>
      <c r="E1116">
        <v>4</v>
      </c>
      <c r="F1116">
        <v>4</v>
      </c>
      <c r="G1116">
        <v>7</v>
      </c>
      <c r="H1116" t="s">
        <v>8</v>
      </c>
      <c r="I1116" s="5">
        <v>250.02</v>
      </c>
      <c r="J1116" t="s">
        <v>0</v>
      </c>
      <c r="K1116" s="2"/>
      <c r="L1116" s="1"/>
      <c r="M1116" t="str">
        <f ca="1">IF(AND(Table1[[#This Row],[Age]]&gt;17,Table1[[#This Row],[Age]]&lt;76),"1","0")</f>
        <v>1</v>
      </c>
      <c r="N1116">
        <f>1</f>
        <v>1</v>
      </c>
      <c r="O1116">
        <f>IF(Table1[[#This Row],[Labdate]]="",0,IF(Table1[[#This Row],[Labvalue]]="",0,1))</f>
        <v>0</v>
      </c>
      <c r="P1116">
        <f>IF(YEAR(Table1[[#This Row],[Labdate]]) = 2015,1,0)</f>
        <v>0</v>
      </c>
      <c r="Q1116">
        <f>IF(SUM(Table1[[#This Row],[test completed]],Table1[[#This Row],[Year 2015]])=2,1,0)</f>
        <v>0</v>
      </c>
      <c r="R1116">
        <f>IF(Table1[[#This Row],[Labvalue]]&lt;8,1,0)</f>
        <v>1</v>
      </c>
      <c r="S1116">
        <f>IF(SUM(Table1[[#This Row],[Tested in 2015]],Table1[[#This Row],[Less than 8.0]])=2,1,0)</f>
        <v>0</v>
      </c>
    </row>
    <row r="1117" spans="1:19" x14ac:dyDescent="0.2">
      <c r="A1117">
        <v>2294</v>
      </c>
      <c r="B1117" t="s">
        <v>2</v>
      </c>
      <c r="C1117" s="2">
        <v>14488</v>
      </c>
      <c r="D1117" s="3">
        <f t="shared" ca="1" si="17"/>
        <v>83</v>
      </c>
      <c r="E1117">
        <v>4</v>
      </c>
      <c r="F1117">
        <v>4</v>
      </c>
      <c r="G1117">
        <v>1</v>
      </c>
      <c r="H1117" t="s">
        <v>1</v>
      </c>
      <c r="I1117" s="5">
        <v>250.91</v>
      </c>
      <c r="J1117" t="s">
        <v>0</v>
      </c>
      <c r="K1117" s="2">
        <v>41901</v>
      </c>
      <c r="L1117" s="1">
        <v>6</v>
      </c>
      <c r="M1117" t="str">
        <f ca="1">IF(AND(Table1[[#This Row],[Age]]&gt;17,Table1[[#This Row],[Age]]&lt;76),"1","0")</f>
        <v>0</v>
      </c>
      <c r="N1117">
        <f>1</f>
        <v>1</v>
      </c>
      <c r="O1117">
        <f>IF(Table1[[#This Row],[Labdate]]="",0,IF(Table1[[#This Row],[Labvalue]]="",0,1))</f>
        <v>1</v>
      </c>
      <c r="P1117">
        <f>IF(YEAR(Table1[[#This Row],[Labdate]]) = 2015,1,0)</f>
        <v>0</v>
      </c>
      <c r="Q1117">
        <f>IF(SUM(Table1[[#This Row],[test completed]],Table1[[#This Row],[Year 2015]])=2,1,0)</f>
        <v>0</v>
      </c>
      <c r="R1117">
        <f>IF(Table1[[#This Row],[Labvalue]]&lt;8,1,0)</f>
        <v>1</v>
      </c>
      <c r="S1117">
        <f>IF(SUM(Table1[[#This Row],[Tested in 2015]],Table1[[#This Row],[Less than 8.0]])=2,1,0)</f>
        <v>0</v>
      </c>
    </row>
    <row r="1118" spans="1:19" x14ac:dyDescent="0.2">
      <c r="A1118">
        <v>2319</v>
      </c>
      <c r="B1118" t="s">
        <v>3</v>
      </c>
      <c r="C1118" s="2">
        <v>10428</v>
      </c>
      <c r="D1118" s="3">
        <f t="shared" ca="1" si="17"/>
        <v>94</v>
      </c>
      <c r="E1118">
        <v>4</v>
      </c>
      <c r="F1118">
        <v>4</v>
      </c>
      <c r="G1118">
        <v>1</v>
      </c>
      <c r="H1118" t="s">
        <v>1</v>
      </c>
      <c r="I1118" s="5">
        <v>250.73</v>
      </c>
      <c r="J1118" t="s">
        <v>0</v>
      </c>
      <c r="K1118" s="2">
        <v>41924</v>
      </c>
      <c r="L1118" s="1">
        <v>9.2561893463134766</v>
      </c>
      <c r="M1118" t="str">
        <f ca="1">IF(AND(Table1[[#This Row],[Age]]&gt;17,Table1[[#This Row],[Age]]&lt;76),"1","0")</f>
        <v>0</v>
      </c>
      <c r="N1118">
        <f>1</f>
        <v>1</v>
      </c>
      <c r="O1118">
        <f>IF(Table1[[#This Row],[Labdate]]="",0,IF(Table1[[#This Row],[Labvalue]]="",0,1))</f>
        <v>1</v>
      </c>
      <c r="P1118">
        <f>IF(YEAR(Table1[[#This Row],[Labdate]]) = 2015,1,0)</f>
        <v>0</v>
      </c>
      <c r="Q1118">
        <f>IF(SUM(Table1[[#This Row],[test completed]],Table1[[#This Row],[Year 2015]])=2,1,0)</f>
        <v>0</v>
      </c>
      <c r="R1118">
        <f>IF(Table1[[#This Row],[Labvalue]]&lt;8,1,0)</f>
        <v>0</v>
      </c>
      <c r="S1118">
        <f>IF(SUM(Table1[[#This Row],[Tested in 2015]],Table1[[#This Row],[Less than 8.0]])=2,1,0)</f>
        <v>0</v>
      </c>
    </row>
    <row r="1119" spans="1:19" x14ac:dyDescent="0.2">
      <c r="A1119">
        <v>2329</v>
      </c>
      <c r="B1119" t="s">
        <v>3</v>
      </c>
      <c r="C1119" s="2">
        <v>9487</v>
      </c>
      <c r="D1119" s="3">
        <f t="shared" ca="1" si="17"/>
        <v>97</v>
      </c>
      <c r="E1119">
        <v>4</v>
      </c>
      <c r="F1119">
        <v>4</v>
      </c>
      <c r="G1119">
        <v>1</v>
      </c>
      <c r="H1119" t="s">
        <v>1</v>
      </c>
      <c r="I1119" s="5">
        <v>250.73</v>
      </c>
      <c r="J1119" t="s">
        <v>0</v>
      </c>
      <c r="K1119" s="2">
        <v>42008</v>
      </c>
      <c r="L1119" s="1">
        <v>7.7425804138183594</v>
      </c>
      <c r="M1119" t="str">
        <f ca="1">IF(AND(Table1[[#This Row],[Age]]&gt;17,Table1[[#This Row],[Age]]&lt;76),"1","0")</f>
        <v>0</v>
      </c>
      <c r="N1119">
        <f>1</f>
        <v>1</v>
      </c>
      <c r="O1119">
        <f>IF(Table1[[#This Row],[Labdate]]="",0,IF(Table1[[#This Row],[Labvalue]]="",0,1))</f>
        <v>1</v>
      </c>
      <c r="P1119">
        <f>IF(YEAR(Table1[[#This Row],[Labdate]]) = 2015,1,0)</f>
        <v>1</v>
      </c>
      <c r="Q1119">
        <f>IF(SUM(Table1[[#This Row],[test completed]],Table1[[#This Row],[Year 2015]])=2,1,0)</f>
        <v>1</v>
      </c>
      <c r="R1119">
        <f>IF(Table1[[#This Row],[Labvalue]]&lt;8,1,0)</f>
        <v>1</v>
      </c>
      <c r="S1119">
        <f>IF(SUM(Table1[[#This Row],[Tested in 2015]],Table1[[#This Row],[Less than 8.0]])=2,1,0)</f>
        <v>1</v>
      </c>
    </row>
    <row r="1120" spans="1:19" x14ac:dyDescent="0.2">
      <c r="A1120">
        <v>2330</v>
      </c>
      <c r="B1120" t="s">
        <v>2</v>
      </c>
      <c r="C1120" s="2">
        <v>9641</v>
      </c>
      <c r="D1120" s="3">
        <f t="shared" ca="1" si="17"/>
        <v>97</v>
      </c>
      <c r="E1120">
        <v>4</v>
      </c>
      <c r="F1120">
        <v>4</v>
      </c>
      <c r="G1120">
        <v>1</v>
      </c>
      <c r="H1120" t="s">
        <v>1</v>
      </c>
      <c r="I1120" s="5">
        <v>250.73</v>
      </c>
      <c r="J1120" t="s">
        <v>0</v>
      </c>
      <c r="K1120" s="2">
        <v>41950</v>
      </c>
      <c r="L1120" s="1">
        <v>6.2893691062927246</v>
      </c>
      <c r="M1120" t="str">
        <f ca="1">IF(AND(Table1[[#This Row],[Age]]&gt;17,Table1[[#This Row],[Age]]&lt;76),"1","0")</f>
        <v>0</v>
      </c>
      <c r="N1120">
        <f>1</f>
        <v>1</v>
      </c>
      <c r="O1120">
        <f>IF(Table1[[#This Row],[Labdate]]="",0,IF(Table1[[#This Row],[Labvalue]]="",0,1))</f>
        <v>1</v>
      </c>
      <c r="P1120">
        <f>IF(YEAR(Table1[[#This Row],[Labdate]]) = 2015,1,0)</f>
        <v>0</v>
      </c>
      <c r="Q1120">
        <f>IF(SUM(Table1[[#This Row],[test completed]],Table1[[#This Row],[Year 2015]])=2,1,0)</f>
        <v>0</v>
      </c>
      <c r="R1120">
        <f>IF(Table1[[#This Row],[Labvalue]]&lt;8,1,0)</f>
        <v>1</v>
      </c>
      <c r="S1120">
        <f>IF(SUM(Table1[[#This Row],[Tested in 2015]],Table1[[#This Row],[Less than 8.0]])=2,1,0)</f>
        <v>0</v>
      </c>
    </row>
    <row r="1121" spans="1:19" x14ac:dyDescent="0.2">
      <c r="A1121">
        <v>2333</v>
      </c>
      <c r="B1121" t="s">
        <v>2</v>
      </c>
      <c r="C1121" s="2">
        <v>36519</v>
      </c>
      <c r="D1121" s="3">
        <f t="shared" ca="1" si="17"/>
        <v>23</v>
      </c>
      <c r="E1121">
        <v>4</v>
      </c>
      <c r="F1121">
        <v>4</v>
      </c>
      <c r="G1121">
        <v>1</v>
      </c>
      <c r="H1121" t="s">
        <v>1</v>
      </c>
      <c r="I1121" s="5">
        <v>250.02</v>
      </c>
      <c r="J1121" t="s">
        <v>0</v>
      </c>
      <c r="K1121" s="2">
        <v>41710</v>
      </c>
      <c r="L1121" s="1">
        <v>9.1859264373779297</v>
      </c>
      <c r="M1121" t="str">
        <f ca="1">IF(AND(Table1[[#This Row],[Age]]&gt;17,Table1[[#This Row],[Age]]&lt;76),"1","0")</f>
        <v>1</v>
      </c>
      <c r="N1121">
        <f>1</f>
        <v>1</v>
      </c>
      <c r="O1121">
        <f>IF(Table1[[#This Row],[Labdate]]="",0,IF(Table1[[#This Row],[Labvalue]]="",0,1))</f>
        <v>1</v>
      </c>
      <c r="P1121">
        <f>IF(YEAR(Table1[[#This Row],[Labdate]]) = 2015,1,0)</f>
        <v>0</v>
      </c>
      <c r="Q1121">
        <f>IF(SUM(Table1[[#This Row],[test completed]],Table1[[#This Row],[Year 2015]])=2,1,0)</f>
        <v>0</v>
      </c>
      <c r="R1121">
        <f>IF(Table1[[#This Row],[Labvalue]]&lt;8,1,0)</f>
        <v>0</v>
      </c>
      <c r="S1121">
        <f>IF(SUM(Table1[[#This Row],[Tested in 2015]],Table1[[#This Row],[Less than 8.0]])=2,1,0)</f>
        <v>0</v>
      </c>
    </row>
    <row r="1122" spans="1:19" x14ac:dyDescent="0.2">
      <c r="A1122">
        <v>2348</v>
      </c>
      <c r="B1122" t="s">
        <v>2</v>
      </c>
      <c r="C1122" s="2">
        <v>10207</v>
      </c>
      <c r="D1122" s="3">
        <f t="shared" ca="1" si="17"/>
        <v>95</v>
      </c>
      <c r="E1122">
        <v>4</v>
      </c>
      <c r="F1122">
        <v>4</v>
      </c>
      <c r="G1122">
        <v>3</v>
      </c>
      <c r="H1122" t="s">
        <v>4</v>
      </c>
      <c r="I1122" s="5">
        <v>250.73</v>
      </c>
      <c r="J1122" t="s">
        <v>0</v>
      </c>
      <c r="K1122" s="2">
        <v>41776</v>
      </c>
      <c r="L1122" s="1">
        <v>9.5423355102539062</v>
      </c>
      <c r="M1122" t="str">
        <f ca="1">IF(AND(Table1[[#This Row],[Age]]&gt;17,Table1[[#This Row],[Age]]&lt;76),"1","0")</f>
        <v>0</v>
      </c>
      <c r="N1122">
        <f>1</f>
        <v>1</v>
      </c>
      <c r="O1122">
        <f>IF(Table1[[#This Row],[Labdate]]="",0,IF(Table1[[#This Row],[Labvalue]]="",0,1))</f>
        <v>1</v>
      </c>
      <c r="P1122">
        <f>IF(YEAR(Table1[[#This Row],[Labdate]]) = 2015,1,0)</f>
        <v>0</v>
      </c>
      <c r="Q1122">
        <f>IF(SUM(Table1[[#This Row],[test completed]],Table1[[#This Row],[Year 2015]])=2,1,0)</f>
        <v>0</v>
      </c>
      <c r="R1122">
        <f>IF(Table1[[#This Row],[Labvalue]]&lt;8,1,0)</f>
        <v>0</v>
      </c>
      <c r="S1122">
        <f>IF(SUM(Table1[[#This Row],[Tested in 2015]],Table1[[#This Row],[Less than 8.0]])=2,1,0)</f>
        <v>0</v>
      </c>
    </row>
    <row r="1123" spans="1:19" x14ac:dyDescent="0.2">
      <c r="A1123">
        <v>2352</v>
      </c>
      <c r="B1123" t="s">
        <v>2</v>
      </c>
      <c r="C1123" s="2">
        <v>22105</v>
      </c>
      <c r="D1123" s="3">
        <f t="shared" ca="1" si="17"/>
        <v>62</v>
      </c>
      <c r="E1123">
        <v>4</v>
      </c>
      <c r="F1123">
        <v>4</v>
      </c>
      <c r="G1123">
        <v>1</v>
      </c>
      <c r="H1123" t="s">
        <v>1</v>
      </c>
      <c r="I1123" s="5">
        <v>250.02</v>
      </c>
      <c r="J1123" t="s">
        <v>0</v>
      </c>
      <c r="K1123" s="2">
        <v>42269</v>
      </c>
      <c r="L1123" s="1">
        <v>9.5545778274536133</v>
      </c>
      <c r="M1123" t="str">
        <f ca="1">IF(AND(Table1[[#This Row],[Age]]&gt;17,Table1[[#This Row],[Age]]&lt;76),"1","0")</f>
        <v>1</v>
      </c>
      <c r="N1123">
        <f>1</f>
        <v>1</v>
      </c>
      <c r="O1123">
        <f>IF(Table1[[#This Row],[Labdate]]="",0,IF(Table1[[#This Row],[Labvalue]]="",0,1))</f>
        <v>1</v>
      </c>
      <c r="P1123">
        <f>IF(YEAR(Table1[[#This Row],[Labdate]]) = 2015,1,0)</f>
        <v>1</v>
      </c>
      <c r="Q1123">
        <f>IF(SUM(Table1[[#This Row],[test completed]],Table1[[#This Row],[Year 2015]])=2,1,0)</f>
        <v>1</v>
      </c>
      <c r="R1123">
        <f>IF(Table1[[#This Row],[Labvalue]]&lt;8,1,0)</f>
        <v>0</v>
      </c>
      <c r="S1123">
        <f>IF(SUM(Table1[[#This Row],[Tested in 2015]],Table1[[#This Row],[Less than 8.0]])=2,1,0)</f>
        <v>0</v>
      </c>
    </row>
    <row r="1124" spans="1:19" x14ac:dyDescent="0.2">
      <c r="A1124">
        <v>2357</v>
      </c>
      <c r="B1124" t="s">
        <v>2</v>
      </c>
      <c r="C1124" s="2">
        <v>28905</v>
      </c>
      <c r="D1124" s="3">
        <f t="shared" ca="1" si="17"/>
        <v>44</v>
      </c>
      <c r="E1124">
        <v>4</v>
      </c>
      <c r="F1124">
        <v>4</v>
      </c>
      <c r="G1124">
        <v>1</v>
      </c>
      <c r="H1124" t="s">
        <v>1</v>
      </c>
      <c r="I1124" s="5">
        <v>250.02</v>
      </c>
      <c r="J1124" t="s">
        <v>0</v>
      </c>
      <c r="K1124" s="2">
        <v>42243</v>
      </c>
      <c r="L1124" s="1">
        <v>7.3111510276794434</v>
      </c>
      <c r="M1124" t="str">
        <f ca="1">IF(AND(Table1[[#This Row],[Age]]&gt;17,Table1[[#This Row],[Age]]&lt;76),"1","0")</f>
        <v>1</v>
      </c>
      <c r="N1124">
        <f>1</f>
        <v>1</v>
      </c>
      <c r="O1124">
        <f>IF(Table1[[#This Row],[Labdate]]="",0,IF(Table1[[#This Row],[Labvalue]]="",0,1))</f>
        <v>1</v>
      </c>
      <c r="P1124">
        <f>IF(YEAR(Table1[[#This Row],[Labdate]]) = 2015,1,0)</f>
        <v>1</v>
      </c>
      <c r="Q1124">
        <f>IF(SUM(Table1[[#This Row],[test completed]],Table1[[#This Row],[Year 2015]])=2,1,0)</f>
        <v>1</v>
      </c>
      <c r="R1124">
        <f>IF(Table1[[#This Row],[Labvalue]]&lt;8,1,0)</f>
        <v>1</v>
      </c>
      <c r="S1124">
        <f>IF(SUM(Table1[[#This Row],[Tested in 2015]],Table1[[#This Row],[Less than 8.0]])=2,1,0)</f>
        <v>1</v>
      </c>
    </row>
    <row r="1125" spans="1:19" x14ac:dyDescent="0.2">
      <c r="A1125">
        <v>2360</v>
      </c>
      <c r="B1125" t="s">
        <v>3</v>
      </c>
      <c r="C1125" s="2">
        <v>29046</v>
      </c>
      <c r="D1125" s="3">
        <f t="shared" ca="1" si="17"/>
        <v>43</v>
      </c>
      <c r="E1125">
        <v>4</v>
      </c>
      <c r="F1125">
        <v>4</v>
      </c>
      <c r="G1125">
        <v>1</v>
      </c>
      <c r="H1125" t="s">
        <v>1</v>
      </c>
      <c r="I1125" s="5">
        <v>250.02</v>
      </c>
      <c r="J1125" t="s">
        <v>0</v>
      </c>
      <c r="K1125" s="2">
        <v>41734</v>
      </c>
      <c r="L1125" s="1">
        <v>8.5492744445800781</v>
      </c>
      <c r="M1125" t="str">
        <f ca="1">IF(AND(Table1[[#This Row],[Age]]&gt;17,Table1[[#This Row],[Age]]&lt;76),"1","0")</f>
        <v>1</v>
      </c>
      <c r="N1125">
        <f>1</f>
        <v>1</v>
      </c>
      <c r="O1125">
        <f>IF(Table1[[#This Row],[Labdate]]="",0,IF(Table1[[#This Row],[Labvalue]]="",0,1))</f>
        <v>1</v>
      </c>
      <c r="P1125">
        <f>IF(YEAR(Table1[[#This Row],[Labdate]]) = 2015,1,0)</f>
        <v>0</v>
      </c>
      <c r="Q1125">
        <f>IF(SUM(Table1[[#This Row],[test completed]],Table1[[#This Row],[Year 2015]])=2,1,0)</f>
        <v>0</v>
      </c>
      <c r="R1125">
        <f>IF(Table1[[#This Row],[Labvalue]]&lt;8,1,0)</f>
        <v>0</v>
      </c>
      <c r="S1125">
        <f>IF(SUM(Table1[[#This Row],[Tested in 2015]],Table1[[#This Row],[Less than 8.0]])=2,1,0)</f>
        <v>0</v>
      </c>
    </row>
    <row r="1126" spans="1:19" x14ac:dyDescent="0.2">
      <c r="A1126">
        <v>2364</v>
      </c>
      <c r="B1126" t="s">
        <v>2</v>
      </c>
      <c r="C1126" s="2">
        <v>30890</v>
      </c>
      <c r="D1126" s="3">
        <f t="shared" ca="1" si="17"/>
        <v>38</v>
      </c>
      <c r="E1126">
        <v>4</v>
      </c>
      <c r="F1126">
        <v>4</v>
      </c>
      <c r="G1126">
        <v>1</v>
      </c>
      <c r="H1126" t="s">
        <v>1</v>
      </c>
      <c r="I1126" s="5">
        <v>250.02</v>
      </c>
      <c r="J1126" t="s">
        <v>0</v>
      </c>
      <c r="K1126" s="2">
        <v>41751</v>
      </c>
      <c r="L1126" s="1">
        <v>9.4896745681762695</v>
      </c>
      <c r="M1126" t="str">
        <f ca="1">IF(AND(Table1[[#This Row],[Age]]&gt;17,Table1[[#This Row],[Age]]&lt;76),"1","0")</f>
        <v>1</v>
      </c>
      <c r="N1126">
        <f>1</f>
        <v>1</v>
      </c>
      <c r="O1126">
        <f>IF(Table1[[#This Row],[Labdate]]="",0,IF(Table1[[#This Row],[Labvalue]]="",0,1))</f>
        <v>1</v>
      </c>
      <c r="P1126">
        <f>IF(YEAR(Table1[[#This Row],[Labdate]]) = 2015,1,0)</f>
        <v>0</v>
      </c>
      <c r="Q1126">
        <f>IF(SUM(Table1[[#This Row],[test completed]],Table1[[#This Row],[Year 2015]])=2,1,0)</f>
        <v>0</v>
      </c>
      <c r="R1126">
        <f>IF(Table1[[#This Row],[Labvalue]]&lt;8,1,0)</f>
        <v>0</v>
      </c>
      <c r="S1126">
        <f>IF(SUM(Table1[[#This Row],[Tested in 2015]],Table1[[#This Row],[Less than 8.0]])=2,1,0)</f>
        <v>0</v>
      </c>
    </row>
    <row r="1127" spans="1:19" x14ac:dyDescent="0.2">
      <c r="A1127">
        <v>2365</v>
      </c>
      <c r="B1127" t="s">
        <v>3</v>
      </c>
      <c r="C1127" s="2">
        <v>29299</v>
      </c>
      <c r="D1127" s="3">
        <f t="shared" ca="1" si="17"/>
        <v>43</v>
      </c>
      <c r="E1127">
        <v>4</v>
      </c>
      <c r="F1127">
        <v>4</v>
      </c>
      <c r="G1127">
        <v>1</v>
      </c>
      <c r="H1127" t="s">
        <v>1</v>
      </c>
      <c r="I1127" s="5">
        <v>250.02</v>
      </c>
      <c r="J1127" t="s">
        <v>0</v>
      </c>
      <c r="K1127" s="2">
        <v>42319</v>
      </c>
      <c r="L1127" s="1">
        <v>6.4199624061584473</v>
      </c>
      <c r="M1127" t="str">
        <f ca="1">IF(AND(Table1[[#This Row],[Age]]&gt;17,Table1[[#This Row],[Age]]&lt;76),"1","0")</f>
        <v>1</v>
      </c>
      <c r="N1127">
        <f>1</f>
        <v>1</v>
      </c>
      <c r="O1127">
        <f>IF(Table1[[#This Row],[Labdate]]="",0,IF(Table1[[#This Row],[Labvalue]]="",0,1))</f>
        <v>1</v>
      </c>
      <c r="P1127">
        <f>IF(YEAR(Table1[[#This Row],[Labdate]]) = 2015,1,0)</f>
        <v>1</v>
      </c>
      <c r="Q1127">
        <f>IF(SUM(Table1[[#This Row],[test completed]],Table1[[#This Row],[Year 2015]])=2,1,0)</f>
        <v>1</v>
      </c>
      <c r="R1127">
        <f>IF(Table1[[#This Row],[Labvalue]]&lt;8,1,0)</f>
        <v>1</v>
      </c>
      <c r="S1127">
        <f>IF(SUM(Table1[[#This Row],[Tested in 2015]],Table1[[#This Row],[Less than 8.0]])=2,1,0)</f>
        <v>1</v>
      </c>
    </row>
    <row r="1128" spans="1:19" x14ac:dyDescent="0.2">
      <c r="A1128">
        <v>2368</v>
      </c>
      <c r="B1128" t="s">
        <v>2</v>
      </c>
      <c r="C1128" s="2">
        <v>34074</v>
      </c>
      <c r="D1128" s="3">
        <f t="shared" ca="1" si="17"/>
        <v>30</v>
      </c>
      <c r="E1128">
        <v>4</v>
      </c>
      <c r="F1128">
        <v>4</v>
      </c>
      <c r="G1128">
        <v>1</v>
      </c>
      <c r="H1128" t="s">
        <v>1</v>
      </c>
      <c r="I1128" s="5">
        <v>250.02</v>
      </c>
      <c r="J1128" t="s">
        <v>0</v>
      </c>
      <c r="K1128" s="2">
        <v>41898</v>
      </c>
      <c r="L1128" s="1">
        <v>8.7168397903442383</v>
      </c>
      <c r="M1128" t="str">
        <f ca="1">IF(AND(Table1[[#This Row],[Age]]&gt;17,Table1[[#This Row],[Age]]&lt;76),"1","0")</f>
        <v>1</v>
      </c>
      <c r="N1128">
        <f>1</f>
        <v>1</v>
      </c>
      <c r="O1128">
        <f>IF(Table1[[#This Row],[Labdate]]="",0,IF(Table1[[#This Row],[Labvalue]]="",0,1))</f>
        <v>1</v>
      </c>
      <c r="P1128">
        <f>IF(YEAR(Table1[[#This Row],[Labdate]]) = 2015,1,0)</f>
        <v>0</v>
      </c>
      <c r="Q1128">
        <f>IF(SUM(Table1[[#This Row],[test completed]],Table1[[#This Row],[Year 2015]])=2,1,0)</f>
        <v>0</v>
      </c>
      <c r="R1128">
        <f>IF(Table1[[#This Row],[Labvalue]]&lt;8,1,0)</f>
        <v>0</v>
      </c>
      <c r="S1128">
        <f>IF(SUM(Table1[[#This Row],[Tested in 2015]],Table1[[#This Row],[Less than 8.0]])=2,1,0)</f>
        <v>0</v>
      </c>
    </row>
    <row r="1129" spans="1:19" x14ac:dyDescent="0.2">
      <c r="A1129">
        <v>2371</v>
      </c>
      <c r="B1129" t="s">
        <v>3</v>
      </c>
      <c r="C1129" s="2">
        <v>10674</v>
      </c>
      <c r="D1129" s="3">
        <f t="shared" ca="1" si="17"/>
        <v>94</v>
      </c>
      <c r="E1129">
        <v>4</v>
      </c>
      <c r="F1129">
        <v>4</v>
      </c>
      <c r="G1129">
        <v>1</v>
      </c>
      <c r="H1129" t="s">
        <v>1</v>
      </c>
      <c r="I1129" s="5">
        <v>250.73</v>
      </c>
      <c r="J1129" t="s">
        <v>0</v>
      </c>
      <c r="K1129" s="2">
        <v>41955</v>
      </c>
      <c r="L1129" s="1">
        <v>9.8347969055175781</v>
      </c>
      <c r="M1129" t="str">
        <f ca="1">IF(AND(Table1[[#This Row],[Age]]&gt;17,Table1[[#This Row],[Age]]&lt;76),"1","0")</f>
        <v>0</v>
      </c>
      <c r="N1129">
        <f>1</f>
        <v>1</v>
      </c>
      <c r="O1129">
        <f>IF(Table1[[#This Row],[Labdate]]="",0,IF(Table1[[#This Row],[Labvalue]]="",0,1))</f>
        <v>1</v>
      </c>
      <c r="P1129">
        <f>IF(YEAR(Table1[[#This Row],[Labdate]]) = 2015,1,0)</f>
        <v>0</v>
      </c>
      <c r="Q1129">
        <f>IF(SUM(Table1[[#This Row],[test completed]],Table1[[#This Row],[Year 2015]])=2,1,0)</f>
        <v>0</v>
      </c>
      <c r="R1129">
        <f>IF(Table1[[#This Row],[Labvalue]]&lt;8,1,0)</f>
        <v>0</v>
      </c>
      <c r="S1129">
        <f>IF(SUM(Table1[[#This Row],[Tested in 2015]],Table1[[#This Row],[Less than 8.0]])=2,1,0)</f>
        <v>0</v>
      </c>
    </row>
    <row r="1130" spans="1:19" x14ac:dyDescent="0.2">
      <c r="A1130">
        <v>2389</v>
      </c>
      <c r="B1130" t="s">
        <v>3</v>
      </c>
      <c r="C1130" s="2">
        <v>13377</v>
      </c>
      <c r="D1130" s="3">
        <f t="shared" ca="1" si="17"/>
        <v>86</v>
      </c>
      <c r="E1130">
        <v>4</v>
      </c>
      <c r="F1130">
        <v>4</v>
      </c>
      <c r="G1130">
        <v>1</v>
      </c>
      <c r="H1130" t="s">
        <v>1</v>
      </c>
      <c r="I1130" s="5">
        <v>250.02</v>
      </c>
      <c r="J1130" t="s">
        <v>0</v>
      </c>
      <c r="K1130" s="2">
        <v>42148</v>
      </c>
      <c r="L1130" s="1">
        <v>6.3182640075683594</v>
      </c>
      <c r="M1130" t="str">
        <f ca="1">IF(AND(Table1[[#This Row],[Age]]&gt;17,Table1[[#This Row],[Age]]&lt;76),"1","0")</f>
        <v>0</v>
      </c>
      <c r="N1130">
        <f>1</f>
        <v>1</v>
      </c>
      <c r="O1130">
        <f>IF(Table1[[#This Row],[Labdate]]="",0,IF(Table1[[#This Row],[Labvalue]]="",0,1))</f>
        <v>1</v>
      </c>
      <c r="P1130">
        <f>IF(YEAR(Table1[[#This Row],[Labdate]]) = 2015,1,0)</f>
        <v>1</v>
      </c>
      <c r="Q1130">
        <f>IF(SUM(Table1[[#This Row],[test completed]],Table1[[#This Row],[Year 2015]])=2,1,0)</f>
        <v>1</v>
      </c>
      <c r="R1130">
        <f>IF(Table1[[#This Row],[Labvalue]]&lt;8,1,0)</f>
        <v>1</v>
      </c>
      <c r="S1130">
        <f>IF(SUM(Table1[[#This Row],[Tested in 2015]],Table1[[#This Row],[Less than 8.0]])=2,1,0)</f>
        <v>1</v>
      </c>
    </row>
    <row r="1131" spans="1:19" x14ac:dyDescent="0.2">
      <c r="A1131">
        <v>2397</v>
      </c>
      <c r="B1131" t="s">
        <v>3</v>
      </c>
      <c r="C1131" s="2">
        <v>40100</v>
      </c>
      <c r="D1131" s="3">
        <f t="shared" ca="1" si="17"/>
        <v>13</v>
      </c>
      <c r="E1131">
        <v>4</v>
      </c>
      <c r="F1131">
        <v>4</v>
      </c>
      <c r="G1131">
        <v>1</v>
      </c>
      <c r="H1131" t="s">
        <v>1</v>
      </c>
      <c r="I1131" s="5">
        <v>250.02</v>
      </c>
      <c r="J1131" t="s">
        <v>0</v>
      </c>
      <c r="K1131" s="2">
        <v>41944</v>
      </c>
      <c r="L1131" s="1">
        <v>8.1863889694213867</v>
      </c>
      <c r="M1131" t="str">
        <f ca="1">IF(AND(Table1[[#This Row],[Age]]&gt;17,Table1[[#This Row],[Age]]&lt;76),"1","0")</f>
        <v>0</v>
      </c>
      <c r="N1131">
        <f>1</f>
        <v>1</v>
      </c>
      <c r="O1131">
        <f>IF(Table1[[#This Row],[Labdate]]="",0,IF(Table1[[#This Row],[Labvalue]]="",0,1))</f>
        <v>1</v>
      </c>
      <c r="P1131">
        <f>IF(YEAR(Table1[[#This Row],[Labdate]]) = 2015,1,0)</f>
        <v>0</v>
      </c>
      <c r="Q1131">
        <f>IF(SUM(Table1[[#This Row],[test completed]],Table1[[#This Row],[Year 2015]])=2,1,0)</f>
        <v>0</v>
      </c>
      <c r="R1131">
        <f>IF(Table1[[#This Row],[Labvalue]]&lt;8,1,0)</f>
        <v>0</v>
      </c>
      <c r="S1131">
        <f>IF(SUM(Table1[[#This Row],[Tested in 2015]],Table1[[#This Row],[Less than 8.0]])=2,1,0)</f>
        <v>0</v>
      </c>
    </row>
    <row r="1132" spans="1:19" x14ac:dyDescent="0.2">
      <c r="A1132">
        <v>2401</v>
      </c>
      <c r="B1132" t="s">
        <v>3</v>
      </c>
      <c r="C1132" s="2">
        <v>34781</v>
      </c>
      <c r="D1132" s="3">
        <f t="shared" ca="1" si="17"/>
        <v>28</v>
      </c>
      <c r="E1132">
        <v>4</v>
      </c>
      <c r="F1132">
        <v>4</v>
      </c>
      <c r="G1132">
        <v>1</v>
      </c>
      <c r="H1132" t="s">
        <v>1</v>
      </c>
      <c r="I1132" s="5">
        <v>250.02</v>
      </c>
      <c r="J1132" t="s">
        <v>0</v>
      </c>
      <c r="K1132" s="2">
        <v>41830</v>
      </c>
      <c r="L1132" s="1">
        <v>6.7872252464294434</v>
      </c>
      <c r="M1132" t="str">
        <f ca="1">IF(AND(Table1[[#This Row],[Age]]&gt;17,Table1[[#This Row],[Age]]&lt;76),"1","0")</f>
        <v>1</v>
      </c>
      <c r="N1132">
        <f>1</f>
        <v>1</v>
      </c>
      <c r="O1132">
        <f>IF(Table1[[#This Row],[Labdate]]="",0,IF(Table1[[#This Row],[Labvalue]]="",0,1))</f>
        <v>1</v>
      </c>
      <c r="P1132">
        <f>IF(YEAR(Table1[[#This Row],[Labdate]]) = 2015,1,0)</f>
        <v>0</v>
      </c>
      <c r="Q1132">
        <f>IF(SUM(Table1[[#This Row],[test completed]],Table1[[#This Row],[Year 2015]])=2,1,0)</f>
        <v>0</v>
      </c>
      <c r="R1132">
        <f>IF(Table1[[#This Row],[Labvalue]]&lt;8,1,0)</f>
        <v>1</v>
      </c>
      <c r="S1132">
        <f>IF(SUM(Table1[[#This Row],[Tested in 2015]],Table1[[#This Row],[Less than 8.0]])=2,1,0)</f>
        <v>0</v>
      </c>
    </row>
    <row r="1133" spans="1:19" x14ac:dyDescent="0.2">
      <c r="A1133">
        <v>2403</v>
      </c>
      <c r="B1133" t="s">
        <v>2</v>
      </c>
      <c r="C1133" s="2">
        <v>34709</v>
      </c>
      <c r="D1133" s="3">
        <f t="shared" ca="1" si="17"/>
        <v>28</v>
      </c>
      <c r="E1133">
        <v>4</v>
      </c>
      <c r="F1133">
        <v>4</v>
      </c>
      <c r="G1133">
        <v>1</v>
      </c>
      <c r="H1133" t="s">
        <v>1</v>
      </c>
      <c r="I1133" s="5">
        <v>250.02</v>
      </c>
      <c r="J1133" t="s">
        <v>0</v>
      </c>
      <c r="K1133" s="2">
        <v>42060</v>
      </c>
      <c r="L1133" s="1">
        <v>9.4319477081298828</v>
      </c>
      <c r="M1133" t="str">
        <f ca="1">IF(AND(Table1[[#This Row],[Age]]&gt;17,Table1[[#This Row],[Age]]&lt;76),"1","0")</f>
        <v>1</v>
      </c>
      <c r="N1133">
        <f>1</f>
        <v>1</v>
      </c>
      <c r="O1133">
        <f>IF(Table1[[#This Row],[Labdate]]="",0,IF(Table1[[#This Row],[Labvalue]]="",0,1))</f>
        <v>1</v>
      </c>
      <c r="P1133">
        <f>IF(YEAR(Table1[[#This Row],[Labdate]]) = 2015,1,0)</f>
        <v>1</v>
      </c>
      <c r="Q1133">
        <f>IF(SUM(Table1[[#This Row],[test completed]],Table1[[#This Row],[Year 2015]])=2,1,0)</f>
        <v>1</v>
      </c>
      <c r="R1133">
        <f>IF(Table1[[#This Row],[Labvalue]]&lt;8,1,0)</f>
        <v>0</v>
      </c>
      <c r="S1133">
        <f>IF(SUM(Table1[[#This Row],[Tested in 2015]],Table1[[#This Row],[Less than 8.0]])=2,1,0)</f>
        <v>0</v>
      </c>
    </row>
    <row r="1134" spans="1:19" x14ac:dyDescent="0.2">
      <c r="A1134">
        <v>2405</v>
      </c>
      <c r="B1134" t="s">
        <v>2</v>
      </c>
      <c r="C1134" s="2">
        <v>15903</v>
      </c>
      <c r="D1134" s="3">
        <f t="shared" ca="1" si="17"/>
        <v>79</v>
      </c>
      <c r="E1134">
        <v>4</v>
      </c>
      <c r="F1134">
        <v>4</v>
      </c>
      <c r="G1134">
        <v>1</v>
      </c>
      <c r="H1134" t="s">
        <v>1</v>
      </c>
      <c r="I1134" s="5">
        <v>250.02</v>
      </c>
      <c r="J1134" t="s">
        <v>0</v>
      </c>
      <c r="K1134" s="2">
        <v>42225</v>
      </c>
      <c r="L1134" s="1">
        <v>9.0542030334472656</v>
      </c>
      <c r="M1134" t="str">
        <f ca="1">IF(AND(Table1[[#This Row],[Age]]&gt;17,Table1[[#This Row],[Age]]&lt;76),"1","0")</f>
        <v>0</v>
      </c>
      <c r="N1134">
        <f>1</f>
        <v>1</v>
      </c>
      <c r="O1134">
        <f>IF(Table1[[#This Row],[Labdate]]="",0,IF(Table1[[#This Row],[Labvalue]]="",0,1))</f>
        <v>1</v>
      </c>
      <c r="P1134">
        <f>IF(YEAR(Table1[[#This Row],[Labdate]]) = 2015,1,0)</f>
        <v>1</v>
      </c>
      <c r="Q1134">
        <f>IF(SUM(Table1[[#This Row],[test completed]],Table1[[#This Row],[Year 2015]])=2,1,0)</f>
        <v>1</v>
      </c>
      <c r="R1134">
        <f>IF(Table1[[#This Row],[Labvalue]]&lt;8,1,0)</f>
        <v>0</v>
      </c>
      <c r="S1134">
        <f>IF(SUM(Table1[[#This Row],[Tested in 2015]],Table1[[#This Row],[Less than 8.0]])=2,1,0)</f>
        <v>0</v>
      </c>
    </row>
    <row r="1135" spans="1:19" x14ac:dyDescent="0.2">
      <c r="A1135">
        <v>2413</v>
      </c>
      <c r="B1135" t="s">
        <v>2</v>
      </c>
      <c r="C1135" s="2">
        <v>12818</v>
      </c>
      <c r="D1135" s="3">
        <f t="shared" ca="1" si="17"/>
        <v>88</v>
      </c>
      <c r="E1135">
        <v>4</v>
      </c>
      <c r="F1135">
        <v>4</v>
      </c>
      <c r="G1135">
        <v>1</v>
      </c>
      <c r="H1135" t="s">
        <v>1</v>
      </c>
      <c r="I1135" s="5">
        <v>250.02</v>
      </c>
      <c r="J1135" t="s">
        <v>0</v>
      </c>
      <c r="K1135" s="2">
        <v>42036</v>
      </c>
      <c r="L1135" s="1">
        <v>7.1769099235534668</v>
      </c>
      <c r="M1135" t="str">
        <f ca="1">IF(AND(Table1[[#This Row],[Age]]&gt;17,Table1[[#This Row],[Age]]&lt;76),"1","0")</f>
        <v>0</v>
      </c>
      <c r="N1135">
        <f>1</f>
        <v>1</v>
      </c>
      <c r="O1135">
        <f>IF(Table1[[#This Row],[Labdate]]="",0,IF(Table1[[#This Row],[Labvalue]]="",0,1))</f>
        <v>1</v>
      </c>
      <c r="P1135">
        <f>IF(YEAR(Table1[[#This Row],[Labdate]]) = 2015,1,0)</f>
        <v>1</v>
      </c>
      <c r="Q1135">
        <f>IF(SUM(Table1[[#This Row],[test completed]],Table1[[#This Row],[Year 2015]])=2,1,0)</f>
        <v>1</v>
      </c>
      <c r="R1135">
        <f>IF(Table1[[#This Row],[Labvalue]]&lt;8,1,0)</f>
        <v>1</v>
      </c>
      <c r="S1135">
        <f>IF(SUM(Table1[[#This Row],[Tested in 2015]],Table1[[#This Row],[Less than 8.0]])=2,1,0)</f>
        <v>1</v>
      </c>
    </row>
    <row r="1136" spans="1:19" x14ac:dyDescent="0.2">
      <c r="A1136">
        <v>2421</v>
      </c>
      <c r="B1136" t="s">
        <v>2</v>
      </c>
      <c r="C1136" s="2">
        <v>17836</v>
      </c>
      <c r="D1136" s="3">
        <f t="shared" ca="1" si="17"/>
        <v>74</v>
      </c>
      <c r="E1136">
        <v>4</v>
      </c>
      <c r="F1136">
        <v>4</v>
      </c>
      <c r="G1136">
        <v>1</v>
      </c>
      <c r="H1136" t="s">
        <v>1</v>
      </c>
      <c r="I1136" s="5">
        <v>250.02</v>
      </c>
      <c r="J1136" t="s">
        <v>0</v>
      </c>
      <c r="K1136" s="2">
        <v>42034</v>
      </c>
      <c r="L1136" s="1">
        <v>8.4843835830688477</v>
      </c>
      <c r="M1136" t="str">
        <f ca="1">IF(AND(Table1[[#This Row],[Age]]&gt;17,Table1[[#This Row],[Age]]&lt;76),"1","0")</f>
        <v>1</v>
      </c>
      <c r="N1136">
        <f>1</f>
        <v>1</v>
      </c>
      <c r="O1136">
        <f>IF(Table1[[#This Row],[Labdate]]="",0,IF(Table1[[#This Row],[Labvalue]]="",0,1))</f>
        <v>1</v>
      </c>
      <c r="P1136">
        <f>IF(YEAR(Table1[[#This Row],[Labdate]]) = 2015,1,0)</f>
        <v>1</v>
      </c>
      <c r="Q1136">
        <f>IF(SUM(Table1[[#This Row],[test completed]],Table1[[#This Row],[Year 2015]])=2,1,0)</f>
        <v>1</v>
      </c>
      <c r="R1136">
        <f>IF(Table1[[#This Row],[Labvalue]]&lt;8,1,0)</f>
        <v>0</v>
      </c>
      <c r="S1136">
        <f>IF(SUM(Table1[[#This Row],[Tested in 2015]],Table1[[#This Row],[Less than 8.0]])=2,1,0)</f>
        <v>0</v>
      </c>
    </row>
    <row r="1137" spans="1:19" x14ac:dyDescent="0.2">
      <c r="A1137">
        <v>2433</v>
      </c>
      <c r="B1137" t="s">
        <v>3</v>
      </c>
      <c r="C1137" s="2">
        <v>12971</v>
      </c>
      <c r="D1137" s="3">
        <f t="shared" ca="1" si="17"/>
        <v>87</v>
      </c>
      <c r="E1137">
        <v>4</v>
      </c>
      <c r="F1137">
        <v>4</v>
      </c>
      <c r="G1137">
        <v>1</v>
      </c>
      <c r="H1137" t="s">
        <v>1</v>
      </c>
      <c r="I1137" s="5">
        <v>250.02</v>
      </c>
      <c r="J1137" t="s">
        <v>0</v>
      </c>
      <c r="K1137" s="2">
        <v>42290</v>
      </c>
      <c r="L1137" s="1">
        <v>5.9885258674621582</v>
      </c>
      <c r="M1137" t="str">
        <f ca="1">IF(AND(Table1[[#This Row],[Age]]&gt;17,Table1[[#This Row],[Age]]&lt;76),"1","0")</f>
        <v>0</v>
      </c>
      <c r="N1137">
        <f>1</f>
        <v>1</v>
      </c>
      <c r="O1137">
        <f>IF(Table1[[#This Row],[Labdate]]="",0,IF(Table1[[#This Row],[Labvalue]]="",0,1))</f>
        <v>1</v>
      </c>
      <c r="P1137">
        <f>IF(YEAR(Table1[[#This Row],[Labdate]]) = 2015,1,0)</f>
        <v>1</v>
      </c>
      <c r="Q1137">
        <f>IF(SUM(Table1[[#This Row],[test completed]],Table1[[#This Row],[Year 2015]])=2,1,0)</f>
        <v>1</v>
      </c>
      <c r="R1137">
        <f>IF(Table1[[#This Row],[Labvalue]]&lt;8,1,0)</f>
        <v>1</v>
      </c>
      <c r="S1137">
        <f>IF(SUM(Table1[[#This Row],[Tested in 2015]],Table1[[#This Row],[Less than 8.0]])=2,1,0)</f>
        <v>1</v>
      </c>
    </row>
    <row r="1138" spans="1:19" x14ac:dyDescent="0.2">
      <c r="A1138">
        <v>2441</v>
      </c>
      <c r="B1138" t="s">
        <v>3</v>
      </c>
      <c r="C1138" s="2">
        <v>21707</v>
      </c>
      <c r="D1138" s="3">
        <f t="shared" ca="1" si="17"/>
        <v>64</v>
      </c>
      <c r="E1138">
        <v>4</v>
      </c>
      <c r="F1138">
        <v>4</v>
      </c>
      <c r="G1138">
        <v>3</v>
      </c>
      <c r="H1138" t="s">
        <v>4</v>
      </c>
      <c r="I1138" s="5">
        <v>250.02</v>
      </c>
      <c r="J1138" t="s">
        <v>0</v>
      </c>
      <c r="K1138" s="2">
        <v>42296</v>
      </c>
      <c r="L1138" s="1">
        <v>7.5145206451416016</v>
      </c>
      <c r="M1138" t="str">
        <f ca="1">IF(AND(Table1[[#This Row],[Age]]&gt;17,Table1[[#This Row],[Age]]&lt;76),"1","0")</f>
        <v>1</v>
      </c>
      <c r="N1138">
        <f>1</f>
        <v>1</v>
      </c>
      <c r="O1138">
        <f>IF(Table1[[#This Row],[Labdate]]="",0,IF(Table1[[#This Row],[Labvalue]]="",0,1))</f>
        <v>1</v>
      </c>
      <c r="P1138">
        <f>IF(YEAR(Table1[[#This Row],[Labdate]]) = 2015,1,0)</f>
        <v>1</v>
      </c>
      <c r="Q1138">
        <f>IF(SUM(Table1[[#This Row],[test completed]],Table1[[#This Row],[Year 2015]])=2,1,0)</f>
        <v>1</v>
      </c>
      <c r="R1138">
        <f>IF(Table1[[#This Row],[Labvalue]]&lt;8,1,0)</f>
        <v>1</v>
      </c>
      <c r="S1138">
        <f>IF(SUM(Table1[[#This Row],[Tested in 2015]],Table1[[#This Row],[Less than 8.0]])=2,1,0)</f>
        <v>1</v>
      </c>
    </row>
    <row r="1139" spans="1:19" x14ac:dyDescent="0.2">
      <c r="A1139">
        <v>2446</v>
      </c>
      <c r="B1139" t="s">
        <v>3</v>
      </c>
      <c r="C1139" s="2">
        <v>29548</v>
      </c>
      <c r="D1139" s="3">
        <f t="shared" ca="1" si="17"/>
        <v>42</v>
      </c>
      <c r="E1139">
        <v>4</v>
      </c>
      <c r="F1139">
        <v>4</v>
      </c>
      <c r="G1139">
        <v>1</v>
      </c>
      <c r="H1139" t="s">
        <v>1</v>
      </c>
      <c r="I1139" s="5">
        <v>250.02</v>
      </c>
      <c r="J1139" t="s">
        <v>0</v>
      </c>
      <c r="K1139" s="2">
        <v>42027</v>
      </c>
      <c r="L1139" s="1">
        <v>7.0727696418762207</v>
      </c>
      <c r="M1139" t="str">
        <f ca="1">IF(AND(Table1[[#This Row],[Age]]&gt;17,Table1[[#This Row],[Age]]&lt;76),"1","0")</f>
        <v>1</v>
      </c>
      <c r="N1139">
        <f>1</f>
        <v>1</v>
      </c>
      <c r="O1139">
        <f>IF(Table1[[#This Row],[Labdate]]="",0,IF(Table1[[#This Row],[Labvalue]]="",0,1))</f>
        <v>1</v>
      </c>
      <c r="P1139">
        <f>IF(YEAR(Table1[[#This Row],[Labdate]]) = 2015,1,0)</f>
        <v>1</v>
      </c>
      <c r="Q1139">
        <f>IF(SUM(Table1[[#This Row],[test completed]],Table1[[#This Row],[Year 2015]])=2,1,0)</f>
        <v>1</v>
      </c>
      <c r="R1139">
        <f>IF(Table1[[#This Row],[Labvalue]]&lt;8,1,0)</f>
        <v>1</v>
      </c>
      <c r="S1139">
        <f>IF(SUM(Table1[[#This Row],[Tested in 2015]],Table1[[#This Row],[Less than 8.0]])=2,1,0)</f>
        <v>1</v>
      </c>
    </row>
    <row r="1140" spans="1:19" x14ac:dyDescent="0.2">
      <c r="A1140">
        <v>2449</v>
      </c>
      <c r="B1140" t="s">
        <v>3</v>
      </c>
      <c r="C1140" s="2">
        <v>10925</v>
      </c>
      <c r="D1140" s="3">
        <f t="shared" ca="1" si="17"/>
        <v>93</v>
      </c>
      <c r="E1140">
        <v>4</v>
      </c>
      <c r="F1140">
        <v>4</v>
      </c>
      <c r="G1140">
        <v>1</v>
      </c>
      <c r="H1140" t="s">
        <v>1</v>
      </c>
      <c r="I1140" s="5">
        <v>250.73</v>
      </c>
      <c r="J1140" t="s">
        <v>0</v>
      </c>
      <c r="K1140" s="2">
        <v>42226</v>
      </c>
      <c r="L1140" s="1">
        <v>9.9539327621459961</v>
      </c>
      <c r="M1140" t="str">
        <f ca="1">IF(AND(Table1[[#This Row],[Age]]&gt;17,Table1[[#This Row],[Age]]&lt;76),"1","0")</f>
        <v>0</v>
      </c>
      <c r="N1140">
        <f>1</f>
        <v>1</v>
      </c>
      <c r="O1140">
        <f>IF(Table1[[#This Row],[Labdate]]="",0,IF(Table1[[#This Row],[Labvalue]]="",0,1))</f>
        <v>1</v>
      </c>
      <c r="P1140">
        <f>IF(YEAR(Table1[[#This Row],[Labdate]]) = 2015,1,0)</f>
        <v>1</v>
      </c>
      <c r="Q1140">
        <f>IF(SUM(Table1[[#This Row],[test completed]],Table1[[#This Row],[Year 2015]])=2,1,0)</f>
        <v>1</v>
      </c>
      <c r="R1140">
        <f>IF(Table1[[#This Row],[Labvalue]]&lt;8,1,0)</f>
        <v>0</v>
      </c>
      <c r="S1140">
        <f>IF(SUM(Table1[[#This Row],[Tested in 2015]],Table1[[#This Row],[Less than 8.0]])=2,1,0)</f>
        <v>0</v>
      </c>
    </row>
    <row r="1141" spans="1:19" x14ac:dyDescent="0.2">
      <c r="A1141">
        <v>2461</v>
      </c>
      <c r="B1141" t="s">
        <v>3</v>
      </c>
      <c r="C1141" s="2">
        <v>38695</v>
      </c>
      <c r="D1141" s="3">
        <f t="shared" ca="1" si="17"/>
        <v>17</v>
      </c>
      <c r="E1141">
        <v>4</v>
      </c>
      <c r="F1141">
        <v>4</v>
      </c>
      <c r="G1141">
        <v>1</v>
      </c>
      <c r="H1141" t="s">
        <v>1</v>
      </c>
      <c r="I1141" s="5">
        <v>250.02</v>
      </c>
      <c r="J1141" t="s">
        <v>0</v>
      </c>
      <c r="K1141" s="2">
        <v>42014</v>
      </c>
      <c r="L1141" s="1">
        <v>7.4390726089477539</v>
      </c>
      <c r="M1141" t="str">
        <f ca="1">IF(AND(Table1[[#This Row],[Age]]&gt;17,Table1[[#This Row],[Age]]&lt;76),"1","0")</f>
        <v>0</v>
      </c>
      <c r="N1141">
        <f>1</f>
        <v>1</v>
      </c>
      <c r="O1141">
        <f>IF(Table1[[#This Row],[Labdate]]="",0,IF(Table1[[#This Row],[Labvalue]]="",0,1))</f>
        <v>1</v>
      </c>
      <c r="P1141">
        <f>IF(YEAR(Table1[[#This Row],[Labdate]]) = 2015,1,0)</f>
        <v>1</v>
      </c>
      <c r="Q1141">
        <f>IF(SUM(Table1[[#This Row],[test completed]],Table1[[#This Row],[Year 2015]])=2,1,0)</f>
        <v>1</v>
      </c>
      <c r="R1141">
        <f>IF(Table1[[#This Row],[Labvalue]]&lt;8,1,0)</f>
        <v>1</v>
      </c>
      <c r="S1141">
        <f>IF(SUM(Table1[[#This Row],[Tested in 2015]],Table1[[#This Row],[Less than 8.0]])=2,1,0)</f>
        <v>1</v>
      </c>
    </row>
    <row r="1142" spans="1:19" x14ac:dyDescent="0.2">
      <c r="A1142">
        <v>2476</v>
      </c>
      <c r="B1142" t="s">
        <v>2</v>
      </c>
      <c r="C1142" s="2">
        <v>36682</v>
      </c>
      <c r="D1142" s="3">
        <f t="shared" ca="1" si="17"/>
        <v>23</v>
      </c>
      <c r="E1142">
        <v>4</v>
      </c>
      <c r="F1142">
        <v>4</v>
      </c>
      <c r="G1142">
        <v>1</v>
      </c>
      <c r="H1142" t="s">
        <v>1</v>
      </c>
      <c r="I1142" s="5">
        <v>250.02</v>
      </c>
      <c r="J1142" t="s">
        <v>0</v>
      </c>
      <c r="K1142" s="2">
        <v>42030</v>
      </c>
      <c r="L1142" s="1">
        <v>6.5612053871154785</v>
      </c>
      <c r="M1142" t="str">
        <f ca="1">IF(AND(Table1[[#This Row],[Age]]&gt;17,Table1[[#This Row],[Age]]&lt;76),"1","0")</f>
        <v>1</v>
      </c>
      <c r="N1142">
        <f>1</f>
        <v>1</v>
      </c>
      <c r="O1142">
        <f>IF(Table1[[#This Row],[Labdate]]="",0,IF(Table1[[#This Row],[Labvalue]]="",0,1))</f>
        <v>1</v>
      </c>
      <c r="P1142">
        <f>IF(YEAR(Table1[[#This Row],[Labdate]]) = 2015,1,0)</f>
        <v>1</v>
      </c>
      <c r="Q1142">
        <f>IF(SUM(Table1[[#This Row],[test completed]],Table1[[#This Row],[Year 2015]])=2,1,0)</f>
        <v>1</v>
      </c>
      <c r="R1142">
        <f>IF(Table1[[#This Row],[Labvalue]]&lt;8,1,0)</f>
        <v>1</v>
      </c>
      <c r="S1142">
        <f>IF(SUM(Table1[[#This Row],[Tested in 2015]],Table1[[#This Row],[Less than 8.0]])=2,1,0)</f>
        <v>1</v>
      </c>
    </row>
    <row r="1143" spans="1:19" x14ac:dyDescent="0.2">
      <c r="A1143">
        <v>2488</v>
      </c>
      <c r="B1143" t="s">
        <v>2</v>
      </c>
      <c r="C1143" s="2">
        <v>31999</v>
      </c>
      <c r="D1143" s="3">
        <f t="shared" ca="1" si="17"/>
        <v>35</v>
      </c>
      <c r="E1143">
        <v>4</v>
      </c>
      <c r="F1143">
        <v>4</v>
      </c>
      <c r="G1143">
        <v>1</v>
      </c>
      <c r="H1143" t="s">
        <v>1</v>
      </c>
      <c r="I1143" s="5">
        <v>250.02</v>
      </c>
      <c r="J1143" t="s">
        <v>0</v>
      </c>
      <c r="K1143" s="2">
        <v>42333</v>
      </c>
      <c r="L1143" s="1">
        <v>6.6566734313964844</v>
      </c>
      <c r="M1143" t="str">
        <f ca="1">IF(AND(Table1[[#This Row],[Age]]&gt;17,Table1[[#This Row],[Age]]&lt;76),"1","0")</f>
        <v>1</v>
      </c>
      <c r="N1143">
        <f>1</f>
        <v>1</v>
      </c>
      <c r="O1143">
        <f>IF(Table1[[#This Row],[Labdate]]="",0,IF(Table1[[#This Row],[Labvalue]]="",0,1))</f>
        <v>1</v>
      </c>
      <c r="P1143">
        <f>IF(YEAR(Table1[[#This Row],[Labdate]]) = 2015,1,0)</f>
        <v>1</v>
      </c>
      <c r="Q1143">
        <f>IF(SUM(Table1[[#This Row],[test completed]],Table1[[#This Row],[Year 2015]])=2,1,0)</f>
        <v>1</v>
      </c>
      <c r="R1143">
        <f>IF(Table1[[#This Row],[Labvalue]]&lt;8,1,0)</f>
        <v>1</v>
      </c>
      <c r="S1143">
        <f>IF(SUM(Table1[[#This Row],[Tested in 2015]],Table1[[#This Row],[Less than 8.0]])=2,1,0)</f>
        <v>1</v>
      </c>
    </row>
    <row r="1144" spans="1:19" x14ac:dyDescent="0.2">
      <c r="A1144">
        <v>2491</v>
      </c>
      <c r="B1144" t="s">
        <v>3</v>
      </c>
      <c r="C1144" s="2">
        <v>32667</v>
      </c>
      <c r="D1144" s="3">
        <f t="shared" ca="1" si="17"/>
        <v>34</v>
      </c>
      <c r="E1144">
        <v>4</v>
      </c>
      <c r="F1144">
        <v>4</v>
      </c>
      <c r="G1144">
        <v>3</v>
      </c>
      <c r="H1144" t="s">
        <v>4</v>
      </c>
      <c r="I1144" s="5">
        <v>250.02</v>
      </c>
      <c r="J1144" t="s">
        <v>0</v>
      </c>
      <c r="K1144" s="2">
        <v>42196</v>
      </c>
      <c r="L1144" s="1">
        <v>7.4699440002441406</v>
      </c>
      <c r="M1144" t="str">
        <f ca="1">IF(AND(Table1[[#This Row],[Age]]&gt;17,Table1[[#This Row],[Age]]&lt;76),"1","0")</f>
        <v>1</v>
      </c>
      <c r="N1144">
        <f>1</f>
        <v>1</v>
      </c>
      <c r="O1144">
        <f>IF(Table1[[#This Row],[Labdate]]="",0,IF(Table1[[#This Row],[Labvalue]]="",0,1))</f>
        <v>1</v>
      </c>
      <c r="P1144">
        <f>IF(YEAR(Table1[[#This Row],[Labdate]]) = 2015,1,0)</f>
        <v>1</v>
      </c>
      <c r="Q1144">
        <f>IF(SUM(Table1[[#This Row],[test completed]],Table1[[#This Row],[Year 2015]])=2,1,0)</f>
        <v>1</v>
      </c>
      <c r="R1144">
        <f>IF(Table1[[#This Row],[Labvalue]]&lt;8,1,0)</f>
        <v>1</v>
      </c>
      <c r="S1144">
        <f>IF(SUM(Table1[[#This Row],[Tested in 2015]],Table1[[#This Row],[Less than 8.0]])=2,1,0)</f>
        <v>1</v>
      </c>
    </row>
    <row r="1145" spans="1:19" x14ac:dyDescent="0.2">
      <c r="A1145">
        <v>2499</v>
      </c>
      <c r="B1145" t="s">
        <v>2</v>
      </c>
      <c r="C1145" s="2">
        <v>28647</v>
      </c>
      <c r="D1145" s="3">
        <f t="shared" ca="1" si="17"/>
        <v>45</v>
      </c>
      <c r="E1145">
        <v>4</v>
      </c>
      <c r="F1145">
        <v>4</v>
      </c>
      <c r="G1145">
        <v>1</v>
      </c>
      <c r="H1145" t="s">
        <v>1</v>
      </c>
      <c r="I1145" s="5">
        <v>250.02</v>
      </c>
      <c r="J1145" t="s">
        <v>0</v>
      </c>
      <c r="K1145" s="2">
        <v>42359</v>
      </c>
      <c r="L1145" s="1">
        <v>9.2585067749023438</v>
      </c>
      <c r="M1145" t="str">
        <f ca="1">IF(AND(Table1[[#This Row],[Age]]&gt;17,Table1[[#This Row],[Age]]&lt;76),"1","0")</f>
        <v>1</v>
      </c>
      <c r="N1145">
        <f>1</f>
        <v>1</v>
      </c>
      <c r="O1145">
        <f>IF(Table1[[#This Row],[Labdate]]="",0,IF(Table1[[#This Row],[Labvalue]]="",0,1))</f>
        <v>1</v>
      </c>
      <c r="P1145">
        <f>IF(YEAR(Table1[[#This Row],[Labdate]]) = 2015,1,0)</f>
        <v>1</v>
      </c>
      <c r="Q1145">
        <f>IF(SUM(Table1[[#This Row],[test completed]],Table1[[#This Row],[Year 2015]])=2,1,0)</f>
        <v>1</v>
      </c>
      <c r="R1145">
        <f>IF(Table1[[#This Row],[Labvalue]]&lt;8,1,0)</f>
        <v>0</v>
      </c>
      <c r="S1145">
        <f>IF(SUM(Table1[[#This Row],[Tested in 2015]],Table1[[#This Row],[Less than 8.0]])=2,1,0)</f>
        <v>0</v>
      </c>
    </row>
    <row r="1146" spans="1:19" x14ac:dyDescent="0.2">
      <c r="A1146">
        <v>2504</v>
      </c>
      <c r="B1146" t="s">
        <v>2</v>
      </c>
      <c r="C1146" s="2">
        <v>14822</v>
      </c>
      <c r="D1146" s="3">
        <f t="shared" ca="1" si="17"/>
        <v>82</v>
      </c>
      <c r="E1146">
        <v>4</v>
      </c>
      <c r="F1146">
        <v>4</v>
      </c>
      <c r="G1146">
        <v>3</v>
      </c>
      <c r="H1146" t="s">
        <v>4</v>
      </c>
      <c r="I1146" s="5">
        <v>250.91</v>
      </c>
      <c r="J1146" t="s">
        <v>0</v>
      </c>
      <c r="K1146" s="2">
        <v>42100</v>
      </c>
      <c r="L1146" s="1">
        <v>6.1</v>
      </c>
      <c r="M1146" t="str">
        <f ca="1">IF(AND(Table1[[#This Row],[Age]]&gt;17,Table1[[#This Row],[Age]]&lt;76),"1","0")</f>
        <v>0</v>
      </c>
      <c r="N1146">
        <f>1</f>
        <v>1</v>
      </c>
      <c r="O1146">
        <f>IF(Table1[[#This Row],[Labdate]]="",0,IF(Table1[[#This Row],[Labvalue]]="",0,1))</f>
        <v>1</v>
      </c>
      <c r="P1146">
        <f>IF(YEAR(Table1[[#This Row],[Labdate]]) = 2015,1,0)</f>
        <v>1</v>
      </c>
      <c r="Q1146">
        <f>IF(SUM(Table1[[#This Row],[test completed]],Table1[[#This Row],[Year 2015]])=2,1,0)</f>
        <v>1</v>
      </c>
      <c r="R1146">
        <f>IF(Table1[[#This Row],[Labvalue]]&lt;8,1,0)</f>
        <v>1</v>
      </c>
      <c r="S1146">
        <f>IF(SUM(Table1[[#This Row],[Tested in 2015]],Table1[[#This Row],[Less than 8.0]])=2,1,0)</f>
        <v>1</v>
      </c>
    </row>
    <row r="1147" spans="1:19" x14ac:dyDescent="0.2">
      <c r="A1147">
        <v>2507</v>
      </c>
      <c r="B1147" t="s">
        <v>3</v>
      </c>
      <c r="C1147" s="2">
        <v>9310</v>
      </c>
      <c r="D1147" s="3">
        <f t="shared" ca="1" si="17"/>
        <v>97</v>
      </c>
      <c r="E1147">
        <v>4</v>
      </c>
      <c r="F1147">
        <v>4</v>
      </c>
      <c r="G1147">
        <v>1</v>
      </c>
      <c r="H1147" t="s">
        <v>1</v>
      </c>
      <c r="I1147" s="5">
        <v>250.73</v>
      </c>
      <c r="J1147" t="s">
        <v>0</v>
      </c>
      <c r="K1147" s="2">
        <v>41984</v>
      </c>
      <c r="L1147" s="1">
        <v>9.2042379379272461</v>
      </c>
      <c r="M1147" t="str">
        <f ca="1">IF(AND(Table1[[#This Row],[Age]]&gt;17,Table1[[#This Row],[Age]]&lt;76),"1","0")</f>
        <v>0</v>
      </c>
      <c r="N1147">
        <f>1</f>
        <v>1</v>
      </c>
      <c r="O1147">
        <f>IF(Table1[[#This Row],[Labdate]]="",0,IF(Table1[[#This Row],[Labvalue]]="",0,1))</f>
        <v>1</v>
      </c>
      <c r="P1147">
        <f>IF(YEAR(Table1[[#This Row],[Labdate]]) = 2015,1,0)</f>
        <v>0</v>
      </c>
      <c r="Q1147">
        <f>IF(SUM(Table1[[#This Row],[test completed]],Table1[[#This Row],[Year 2015]])=2,1,0)</f>
        <v>0</v>
      </c>
      <c r="R1147">
        <f>IF(Table1[[#This Row],[Labvalue]]&lt;8,1,0)</f>
        <v>0</v>
      </c>
      <c r="S1147">
        <f>IF(SUM(Table1[[#This Row],[Tested in 2015]],Table1[[#This Row],[Less than 8.0]])=2,1,0)</f>
        <v>0</v>
      </c>
    </row>
    <row r="1148" spans="1:19" x14ac:dyDescent="0.2">
      <c r="A1148">
        <v>2515</v>
      </c>
      <c r="B1148" t="s">
        <v>2</v>
      </c>
      <c r="C1148" s="2">
        <v>32860</v>
      </c>
      <c r="D1148" s="3">
        <f t="shared" ca="1" si="17"/>
        <v>33</v>
      </c>
      <c r="E1148">
        <v>4</v>
      </c>
      <c r="F1148">
        <v>4</v>
      </c>
      <c r="G1148">
        <v>1</v>
      </c>
      <c r="H1148" t="s">
        <v>1</v>
      </c>
      <c r="I1148" s="5">
        <v>250.02</v>
      </c>
      <c r="J1148" t="s">
        <v>0</v>
      </c>
      <c r="K1148" s="2">
        <v>42317</v>
      </c>
      <c r="L1148" s="1">
        <v>7.9382762908935547</v>
      </c>
      <c r="M1148" t="str">
        <f ca="1">IF(AND(Table1[[#This Row],[Age]]&gt;17,Table1[[#This Row],[Age]]&lt;76),"1","0")</f>
        <v>1</v>
      </c>
      <c r="N1148">
        <f>1</f>
        <v>1</v>
      </c>
      <c r="O1148">
        <f>IF(Table1[[#This Row],[Labdate]]="",0,IF(Table1[[#This Row],[Labvalue]]="",0,1))</f>
        <v>1</v>
      </c>
      <c r="P1148">
        <f>IF(YEAR(Table1[[#This Row],[Labdate]]) = 2015,1,0)</f>
        <v>1</v>
      </c>
      <c r="Q1148">
        <f>IF(SUM(Table1[[#This Row],[test completed]],Table1[[#This Row],[Year 2015]])=2,1,0)</f>
        <v>1</v>
      </c>
      <c r="R1148">
        <f>IF(Table1[[#This Row],[Labvalue]]&lt;8,1,0)</f>
        <v>1</v>
      </c>
      <c r="S1148">
        <f>IF(SUM(Table1[[#This Row],[Tested in 2015]],Table1[[#This Row],[Less than 8.0]])=2,1,0)</f>
        <v>1</v>
      </c>
    </row>
    <row r="1149" spans="1:19" x14ac:dyDescent="0.2">
      <c r="A1149">
        <v>2517</v>
      </c>
      <c r="B1149" t="s">
        <v>2</v>
      </c>
      <c r="C1149" s="2">
        <v>15370</v>
      </c>
      <c r="D1149" s="3">
        <f t="shared" ca="1" si="17"/>
        <v>81</v>
      </c>
      <c r="E1149">
        <v>4</v>
      </c>
      <c r="F1149">
        <v>4</v>
      </c>
      <c r="G1149">
        <v>1</v>
      </c>
      <c r="H1149" t="s">
        <v>1</v>
      </c>
      <c r="I1149" s="5">
        <v>250.02</v>
      </c>
      <c r="J1149" t="s">
        <v>0</v>
      </c>
      <c r="K1149" s="2">
        <v>42227</v>
      </c>
      <c r="L1149" s="1">
        <v>6.8507509231567383</v>
      </c>
      <c r="M1149" t="str">
        <f ca="1">IF(AND(Table1[[#This Row],[Age]]&gt;17,Table1[[#This Row],[Age]]&lt;76),"1","0")</f>
        <v>0</v>
      </c>
      <c r="N1149">
        <f>1</f>
        <v>1</v>
      </c>
      <c r="O1149">
        <f>IF(Table1[[#This Row],[Labdate]]="",0,IF(Table1[[#This Row],[Labvalue]]="",0,1))</f>
        <v>1</v>
      </c>
      <c r="P1149">
        <f>IF(YEAR(Table1[[#This Row],[Labdate]]) = 2015,1,0)</f>
        <v>1</v>
      </c>
      <c r="Q1149">
        <f>IF(SUM(Table1[[#This Row],[test completed]],Table1[[#This Row],[Year 2015]])=2,1,0)</f>
        <v>1</v>
      </c>
      <c r="R1149">
        <f>IF(Table1[[#This Row],[Labvalue]]&lt;8,1,0)</f>
        <v>1</v>
      </c>
      <c r="S1149">
        <f>IF(SUM(Table1[[#This Row],[Tested in 2015]],Table1[[#This Row],[Less than 8.0]])=2,1,0)</f>
        <v>1</v>
      </c>
    </row>
    <row r="1150" spans="1:19" x14ac:dyDescent="0.2">
      <c r="A1150">
        <v>2533</v>
      </c>
      <c r="B1150" t="s">
        <v>2</v>
      </c>
      <c r="C1150" s="2">
        <v>10402</v>
      </c>
      <c r="D1150" s="3">
        <f t="shared" ca="1" si="17"/>
        <v>95</v>
      </c>
      <c r="E1150">
        <v>4</v>
      </c>
      <c r="F1150">
        <v>4</v>
      </c>
      <c r="G1150">
        <v>1</v>
      </c>
      <c r="H1150" t="s">
        <v>1</v>
      </c>
      <c r="I1150" s="5">
        <v>250.73</v>
      </c>
      <c r="J1150" t="s">
        <v>0</v>
      </c>
      <c r="K1150" s="2">
        <v>42036</v>
      </c>
      <c r="L1150" s="1">
        <v>5.8516592979431152</v>
      </c>
      <c r="M1150" t="str">
        <f ca="1">IF(AND(Table1[[#This Row],[Age]]&gt;17,Table1[[#This Row],[Age]]&lt;76),"1","0")</f>
        <v>0</v>
      </c>
      <c r="N1150">
        <f>1</f>
        <v>1</v>
      </c>
      <c r="O1150">
        <f>IF(Table1[[#This Row],[Labdate]]="",0,IF(Table1[[#This Row],[Labvalue]]="",0,1))</f>
        <v>1</v>
      </c>
      <c r="P1150">
        <f>IF(YEAR(Table1[[#This Row],[Labdate]]) = 2015,1,0)</f>
        <v>1</v>
      </c>
      <c r="Q1150">
        <f>IF(SUM(Table1[[#This Row],[test completed]],Table1[[#This Row],[Year 2015]])=2,1,0)</f>
        <v>1</v>
      </c>
      <c r="R1150">
        <f>IF(Table1[[#This Row],[Labvalue]]&lt;8,1,0)</f>
        <v>1</v>
      </c>
      <c r="S1150">
        <f>IF(SUM(Table1[[#This Row],[Tested in 2015]],Table1[[#This Row],[Less than 8.0]])=2,1,0)</f>
        <v>1</v>
      </c>
    </row>
    <row r="1151" spans="1:19" x14ac:dyDescent="0.2">
      <c r="A1151">
        <v>2539</v>
      </c>
      <c r="B1151" t="s">
        <v>3</v>
      </c>
      <c r="C1151" s="2">
        <v>32848</v>
      </c>
      <c r="D1151" s="3">
        <f t="shared" ca="1" si="17"/>
        <v>33</v>
      </c>
      <c r="E1151">
        <v>4</v>
      </c>
      <c r="F1151">
        <v>4</v>
      </c>
      <c r="G1151">
        <v>3</v>
      </c>
      <c r="H1151" t="s">
        <v>4</v>
      </c>
      <c r="I1151" s="5">
        <v>250.02</v>
      </c>
      <c r="J1151" t="s">
        <v>0</v>
      </c>
      <c r="K1151" s="2">
        <v>41720</v>
      </c>
      <c r="L1151" s="1">
        <v>6.2123303413391113</v>
      </c>
      <c r="M1151" t="str">
        <f ca="1">IF(AND(Table1[[#This Row],[Age]]&gt;17,Table1[[#This Row],[Age]]&lt;76),"1","0")</f>
        <v>1</v>
      </c>
      <c r="N1151">
        <f>1</f>
        <v>1</v>
      </c>
      <c r="O1151">
        <f>IF(Table1[[#This Row],[Labdate]]="",0,IF(Table1[[#This Row],[Labvalue]]="",0,1))</f>
        <v>1</v>
      </c>
      <c r="P1151">
        <f>IF(YEAR(Table1[[#This Row],[Labdate]]) = 2015,1,0)</f>
        <v>0</v>
      </c>
      <c r="Q1151">
        <f>IF(SUM(Table1[[#This Row],[test completed]],Table1[[#This Row],[Year 2015]])=2,1,0)</f>
        <v>0</v>
      </c>
      <c r="R1151">
        <f>IF(Table1[[#This Row],[Labvalue]]&lt;8,1,0)</f>
        <v>1</v>
      </c>
      <c r="S1151">
        <f>IF(SUM(Table1[[#This Row],[Tested in 2015]],Table1[[#This Row],[Less than 8.0]])=2,1,0)</f>
        <v>0</v>
      </c>
    </row>
    <row r="1152" spans="1:19" x14ac:dyDescent="0.2">
      <c r="A1152">
        <v>2549</v>
      </c>
      <c r="B1152" t="s">
        <v>3</v>
      </c>
      <c r="C1152" s="2">
        <v>33899</v>
      </c>
      <c r="D1152" s="3">
        <f t="shared" ca="1" si="17"/>
        <v>30</v>
      </c>
      <c r="E1152">
        <v>4</v>
      </c>
      <c r="F1152">
        <v>4</v>
      </c>
      <c r="G1152">
        <v>1</v>
      </c>
      <c r="H1152" t="s">
        <v>1</v>
      </c>
      <c r="I1152" s="5">
        <v>250.02</v>
      </c>
      <c r="J1152" t="s">
        <v>0</v>
      </c>
      <c r="K1152" s="2">
        <v>42348</v>
      </c>
      <c r="L1152" s="1">
        <v>9.2666845321655273</v>
      </c>
      <c r="M1152" t="str">
        <f ca="1">IF(AND(Table1[[#This Row],[Age]]&gt;17,Table1[[#This Row],[Age]]&lt;76),"1","0")</f>
        <v>1</v>
      </c>
      <c r="N1152">
        <f>1</f>
        <v>1</v>
      </c>
      <c r="O1152">
        <f>IF(Table1[[#This Row],[Labdate]]="",0,IF(Table1[[#This Row],[Labvalue]]="",0,1))</f>
        <v>1</v>
      </c>
      <c r="P1152">
        <f>IF(YEAR(Table1[[#This Row],[Labdate]]) = 2015,1,0)</f>
        <v>1</v>
      </c>
      <c r="Q1152">
        <f>IF(SUM(Table1[[#This Row],[test completed]],Table1[[#This Row],[Year 2015]])=2,1,0)</f>
        <v>1</v>
      </c>
      <c r="R1152">
        <f>IF(Table1[[#This Row],[Labvalue]]&lt;8,1,0)</f>
        <v>0</v>
      </c>
      <c r="S1152">
        <f>IF(SUM(Table1[[#This Row],[Tested in 2015]],Table1[[#This Row],[Less than 8.0]])=2,1,0)</f>
        <v>0</v>
      </c>
    </row>
    <row r="1153" spans="1:19" x14ac:dyDescent="0.2">
      <c r="A1153">
        <v>2550</v>
      </c>
      <c r="B1153" t="s">
        <v>3</v>
      </c>
      <c r="C1153" s="2">
        <v>22775</v>
      </c>
      <c r="D1153" s="3">
        <f t="shared" ca="1" si="17"/>
        <v>61</v>
      </c>
      <c r="E1153">
        <v>4</v>
      </c>
      <c r="F1153">
        <v>4</v>
      </c>
      <c r="G1153">
        <v>1</v>
      </c>
      <c r="H1153" t="s">
        <v>1</v>
      </c>
      <c r="I1153" s="5">
        <v>250.02</v>
      </c>
      <c r="J1153" t="s">
        <v>0</v>
      </c>
      <c r="K1153" s="2">
        <v>42355</v>
      </c>
      <c r="L1153" s="1">
        <v>6.0579624176025391</v>
      </c>
      <c r="M1153" t="str">
        <f ca="1">IF(AND(Table1[[#This Row],[Age]]&gt;17,Table1[[#This Row],[Age]]&lt;76),"1","0")</f>
        <v>1</v>
      </c>
      <c r="N1153">
        <f>1</f>
        <v>1</v>
      </c>
      <c r="O1153">
        <f>IF(Table1[[#This Row],[Labdate]]="",0,IF(Table1[[#This Row],[Labvalue]]="",0,1))</f>
        <v>1</v>
      </c>
      <c r="P1153">
        <f>IF(YEAR(Table1[[#This Row],[Labdate]]) = 2015,1,0)</f>
        <v>1</v>
      </c>
      <c r="Q1153">
        <f>IF(SUM(Table1[[#This Row],[test completed]],Table1[[#This Row],[Year 2015]])=2,1,0)</f>
        <v>1</v>
      </c>
      <c r="R1153">
        <f>IF(Table1[[#This Row],[Labvalue]]&lt;8,1,0)</f>
        <v>1</v>
      </c>
      <c r="S1153">
        <f>IF(SUM(Table1[[#This Row],[Tested in 2015]],Table1[[#This Row],[Less than 8.0]])=2,1,0)</f>
        <v>1</v>
      </c>
    </row>
    <row r="1154" spans="1:19" x14ac:dyDescent="0.2">
      <c r="A1154">
        <v>2569</v>
      </c>
      <c r="B1154" t="s">
        <v>2</v>
      </c>
      <c r="C1154" s="2">
        <v>39741</v>
      </c>
      <c r="D1154" s="3">
        <f t="shared" ref="D1154:D1217" ca="1" si="18">INT((TODAY()-C1154)/365)</f>
        <v>14</v>
      </c>
      <c r="E1154">
        <v>4</v>
      </c>
      <c r="F1154">
        <v>4</v>
      </c>
      <c r="G1154">
        <v>1</v>
      </c>
      <c r="H1154" t="s">
        <v>1</v>
      </c>
      <c r="I1154" s="5">
        <v>250.02</v>
      </c>
      <c r="J1154" t="s">
        <v>0</v>
      </c>
      <c r="K1154" s="2">
        <v>41895</v>
      </c>
      <c r="L1154" s="1">
        <v>6.9868688583374023</v>
      </c>
      <c r="M1154" t="str">
        <f ca="1">IF(AND(Table1[[#This Row],[Age]]&gt;17,Table1[[#This Row],[Age]]&lt;76),"1","0")</f>
        <v>0</v>
      </c>
      <c r="N1154">
        <f>1</f>
        <v>1</v>
      </c>
      <c r="O1154">
        <f>IF(Table1[[#This Row],[Labdate]]="",0,IF(Table1[[#This Row],[Labvalue]]="",0,1))</f>
        <v>1</v>
      </c>
      <c r="P1154">
        <f>IF(YEAR(Table1[[#This Row],[Labdate]]) = 2015,1,0)</f>
        <v>0</v>
      </c>
      <c r="Q1154">
        <f>IF(SUM(Table1[[#This Row],[test completed]],Table1[[#This Row],[Year 2015]])=2,1,0)</f>
        <v>0</v>
      </c>
      <c r="R1154">
        <f>IF(Table1[[#This Row],[Labvalue]]&lt;8,1,0)</f>
        <v>1</v>
      </c>
      <c r="S1154">
        <f>IF(SUM(Table1[[#This Row],[Tested in 2015]],Table1[[#This Row],[Less than 8.0]])=2,1,0)</f>
        <v>0</v>
      </c>
    </row>
    <row r="1155" spans="1:19" x14ac:dyDescent="0.2">
      <c r="A1155">
        <v>2574</v>
      </c>
      <c r="B1155" t="s">
        <v>3</v>
      </c>
      <c r="C1155" s="2">
        <v>31219</v>
      </c>
      <c r="D1155" s="3">
        <f t="shared" ca="1" si="18"/>
        <v>37</v>
      </c>
      <c r="E1155">
        <v>4</v>
      </c>
      <c r="F1155">
        <v>4</v>
      </c>
      <c r="G1155">
        <v>1</v>
      </c>
      <c r="H1155" t="s">
        <v>1</v>
      </c>
      <c r="I1155" s="5">
        <v>250.4</v>
      </c>
      <c r="J1155" t="s">
        <v>0</v>
      </c>
      <c r="K1155" s="2">
        <v>41808</v>
      </c>
      <c r="L1155" s="1">
        <v>6.4494738578796387</v>
      </c>
      <c r="M1155" t="str">
        <f ca="1">IF(AND(Table1[[#This Row],[Age]]&gt;17,Table1[[#This Row],[Age]]&lt;76),"1","0")</f>
        <v>1</v>
      </c>
      <c r="N1155">
        <f>1</f>
        <v>1</v>
      </c>
      <c r="O1155">
        <f>IF(Table1[[#This Row],[Labdate]]="",0,IF(Table1[[#This Row],[Labvalue]]="",0,1))</f>
        <v>1</v>
      </c>
      <c r="P1155">
        <f>IF(YEAR(Table1[[#This Row],[Labdate]]) = 2015,1,0)</f>
        <v>0</v>
      </c>
      <c r="Q1155">
        <f>IF(SUM(Table1[[#This Row],[test completed]],Table1[[#This Row],[Year 2015]])=2,1,0)</f>
        <v>0</v>
      </c>
      <c r="R1155">
        <f>IF(Table1[[#This Row],[Labvalue]]&lt;8,1,0)</f>
        <v>1</v>
      </c>
      <c r="S1155">
        <f>IF(SUM(Table1[[#This Row],[Tested in 2015]],Table1[[#This Row],[Less than 8.0]])=2,1,0)</f>
        <v>0</v>
      </c>
    </row>
    <row r="1156" spans="1:19" x14ac:dyDescent="0.2">
      <c r="A1156">
        <v>2575</v>
      </c>
      <c r="B1156" t="s">
        <v>2</v>
      </c>
      <c r="C1156" s="2">
        <v>24130</v>
      </c>
      <c r="D1156" s="3">
        <f t="shared" ca="1" si="18"/>
        <v>57</v>
      </c>
      <c r="E1156">
        <v>4</v>
      </c>
      <c r="F1156">
        <v>4</v>
      </c>
      <c r="G1156">
        <v>1</v>
      </c>
      <c r="H1156" t="s">
        <v>1</v>
      </c>
      <c r="I1156" s="5">
        <v>250.02</v>
      </c>
      <c r="J1156" t="s">
        <v>0</v>
      </c>
      <c r="K1156" s="2">
        <v>41996</v>
      </c>
      <c r="L1156" s="1">
        <v>6.4948110580444336</v>
      </c>
      <c r="M1156" t="str">
        <f ca="1">IF(AND(Table1[[#This Row],[Age]]&gt;17,Table1[[#This Row],[Age]]&lt;76),"1","0")</f>
        <v>1</v>
      </c>
      <c r="N1156">
        <f>1</f>
        <v>1</v>
      </c>
      <c r="O1156">
        <f>IF(Table1[[#This Row],[Labdate]]="",0,IF(Table1[[#This Row],[Labvalue]]="",0,1))</f>
        <v>1</v>
      </c>
      <c r="P1156">
        <f>IF(YEAR(Table1[[#This Row],[Labdate]]) = 2015,1,0)</f>
        <v>0</v>
      </c>
      <c r="Q1156">
        <f>IF(SUM(Table1[[#This Row],[test completed]],Table1[[#This Row],[Year 2015]])=2,1,0)</f>
        <v>0</v>
      </c>
      <c r="R1156">
        <f>IF(Table1[[#This Row],[Labvalue]]&lt;8,1,0)</f>
        <v>1</v>
      </c>
      <c r="S1156">
        <f>IF(SUM(Table1[[#This Row],[Tested in 2015]],Table1[[#This Row],[Less than 8.0]])=2,1,0)</f>
        <v>0</v>
      </c>
    </row>
    <row r="1157" spans="1:19" x14ac:dyDescent="0.2">
      <c r="A1157">
        <v>2585</v>
      </c>
      <c r="B1157" t="s">
        <v>2</v>
      </c>
      <c r="C1157" s="2">
        <v>18334</v>
      </c>
      <c r="D1157" s="3">
        <f t="shared" ca="1" si="18"/>
        <v>73</v>
      </c>
      <c r="E1157">
        <v>4</v>
      </c>
      <c r="F1157">
        <v>4</v>
      </c>
      <c r="G1157">
        <v>1</v>
      </c>
      <c r="H1157" t="s">
        <v>1</v>
      </c>
      <c r="I1157" s="5">
        <v>250.02</v>
      </c>
      <c r="J1157" t="s">
        <v>0</v>
      </c>
      <c r="K1157" s="2">
        <v>41995</v>
      </c>
      <c r="L1157" s="1">
        <v>7.7871208190917969</v>
      </c>
      <c r="M1157" t="str">
        <f ca="1">IF(AND(Table1[[#This Row],[Age]]&gt;17,Table1[[#This Row],[Age]]&lt;76),"1","0")</f>
        <v>1</v>
      </c>
      <c r="N1157">
        <f>1</f>
        <v>1</v>
      </c>
      <c r="O1157">
        <f>IF(Table1[[#This Row],[Labdate]]="",0,IF(Table1[[#This Row],[Labvalue]]="",0,1))</f>
        <v>1</v>
      </c>
      <c r="P1157">
        <f>IF(YEAR(Table1[[#This Row],[Labdate]]) = 2015,1,0)</f>
        <v>0</v>
      </c>
      <c r="Q1157">
        <f>IF(SUM(Table1[[#This Row],[test completed]],Table1[[#This Row],[Year 2015]])=2,1,0)</f>
        <v>0</v>
      </c>
      <c r="R1157">
        <f>IF(Table1[[#This Row],[Labvalue]]&lt;8,1,0)</f>
        <v>1</v>
      </c>
      <c r="S1157">
        <f>IF(SUM(Table1[[#This Row],[Tested in 2015]],Table1[[#This Row],[Less than 8.0]])=2,1,0)</f>
        <v>0</v>
      </c>
    </row>
    <row r="1158" spans="1:19" x14ac:dyDescent="0.2">
      <c r="A1158">
        <v>2596</v>
      </c>
      <c r="B1158" t="s">
        <v>2</v>
      </c>
      <c r="C1158" s="2">
        <v>19621</v>
      </c>
      <c r="D1158" s="3">
        <f t="shared" ca="1" si="18"/>
        <v>69</v>
      </c>
      <c r="E1158">
        <v>4</v>
      </c>
      <c r="F1158">
        <v>4</v>
      </c>
      <c r="G1158">
        <v>1</v>
      </c>
      <c r="H1158" t="s">
        <v>1</v>
      </c>
      <c r="I1158" s="5">
        <v>250.02</v>
      </c>
      <c r="J1158" t="s">
        <v>0</v>
      </c>
      <c r="K1158" s="2">
        <v>41894</v>
      </c>
      <c r="L1158" s="1">
        <v>7.8599958419799805</v>
      </c>
      <c r="M1158" t="str">
        <f ca="1">IF(AND(Table1[[#This Row],[Age]]&gt;17,Table1[[#This Row],[Age]]&lt;76),"1","0")</f>
        <v>1</v>
      </c>
      <c r="N1158">
        <f>1</f>
        <v>1</v>
      </c>
      <c r="O1158">
        <f>IF(Table1[[#This Row],[Labdate]]="",0,IF(Table1[[#This Row],[Labvalue]]="",0,1))</f>
        <v>1</v>
      </c>
      <c r="P1158">
        <f>IF(YEAR(Table1[[#This Row],[Labdate]]) = 2015,1,0)</f>
        <v>0</v>
      </c>
      <c r="Q1158">
        <f>IF(SUM(Table1[[#This Row],[test completed]],Table1[[#This Row],[Year 2015]])=2,1,0)</f>
        <v>0</v>
      </c>
      <c r="R1158">
        <f>IF(Table1[[#This Row],[Labvalue]]&lt;8,1,0)</f>
        <v>1</v>
      </c>
      <c r="S1158">
        <f>IF(SUM(Table1[[#This Row],[Tested in 2015]],Table1[[#This Row],[Less than 8.0]])=2,1,0)</f>
        <v>0</v>
      </c>
    </row>
    <row r="1159" spans="1:19" x14ac:dyDescent="0.2">
      <c r="A1159">
        <v>2599</v>
      </c>
      <c r="B1159" t="s">
        <v>2</v>
      </c>
      <c r="C1159" s="2">
        <v>37934</v>
      </c>
      <c r="D1159" s="3">
        <f t="shared" ca="1" si="18"/>
        <v>19</v>
      </c>
      <c r="E1159">
        <v>4</v>
      </c>
      <c r="F1159">
        <v>4</v>
      </c>
      <c r="G1159">
        <v>1</v>
      </c>
      <c r="H1159" t="s">
        <v>1</v>
      </c>
      <c r="I1159" s="5">
        <v>250.02</v>
      </c>
      <c r="J1159" t="s">
        <v>0</v>
      </c>
      <c r="K1159" s="2">
        <v>41788</v>
      </c>
      <c r="L1159" s="1">
        <v>9.9904241561889648</v>
      </c>
      <c r="M1159" t="str">
        <f ca="1">IF(AND(Table1[[#This Row],[Age]]&gt;17,Table1[[#This Row],[Age]]&lt;76),"1","0")</f>
        <v>1</v>
      </c>
      <c r="N1159">
        <f>1</f>
        <v>1</v>
      </c>
      <c r="O1159">
        <f>IF(Table1[[#This Row],[Labdate]]="",0,IF(Table1[[#This Row],[Labvalue]]="",0,1))</f>
        <v>1</v>
      </c>
      <c r="P1159">
        <f>IF(YEAR(Table1[[#This Row],[Labdate]]) = 2015,1,0)</f>
        <v>0</v>
      </c>
      <c r="Q1159">
        <f>IF(SUM(Table1[[#This Row],[test completed]],Table1[[#This Row],[Year 2015]])=2,1,0)</f>
        <v>0</v>
      </c>
      <c r="R1159">
        <f>IF(Table1[[#This Row],[Labvalue]]&lt;8,1,0)</f>
        <v>0</v>
      </c>
      <c r="S1159">
        <f>IF(SUM(Table1[[#This Row],[Tested in 2015]],Table1[[#This Row],[Less than 8.0]])=2,1,0)</f>
        <v>0</v>
      </c>
    </row>
    <row r="1160" spans="1:19" x14ac:dyDescent="0.2">
      <c r="A1160">
        <v>2607</v>
      </c>
      <c r="B1160" t="s">
        <v>3</v>
      </c>
      <c r="C1160" s="2">
        <v>36973</v>
      </c>
      <c r="D1160" s="3">
        <f t="shared" ca="1" si="18"/>
        <v>22</v>
      </c>
      <c r="E1160">
        <v>4</v>
      </c>
      <c r="F1160">
        <v>4</v>
      </c>
      <c r="G1160">
        <v>1</v>
      </c>
      <c r="H1160" t="s">
        <v>1</v>
      </c>
      <c r="I1160" s="5">
        <v>250.02</v>
      </c>
      <c r="J1160" t="s">
        <v>0</v>
      </c>
      <c r="K1160" s="2">
        <v>41875</v>
      </c>
      <c r="L1160" s="1">
        <v>9.0711641311645508</v>
      </c>
      <c r="M1160" t="str">
        <f ca="1">IF(AND(Table1[[#This Row],[Age]]&gt;17,Table1[[#This Row],[Age]]&lt;76),"1","0")</f>
        <v>1</v>
      </c>
      <c r="N1160">
        <f>1</f>
        <v>1</v>
      </c>
      <c r="O1160">
        <f>IF(Table1[[#This Row],[Labdate]]="",0,IF(Table1[[#This Row],[Labvalue]]="",0,1))</f>
        <v>1</v>
      </c>
      <c r="P1160">
        <f>IF(YEAR(Table1[[#This Row],[Labdate]]) = 2015,1,0)</f>
        <v>0</v>
      </c>
      <c r="Q1160">
        <f>IF(SUM(Table1[[#This Row],[test completed]],Table1[[#This Row],[Year 2015]])=2,1,0)</f>
        <v>0</v>
      </c>
      <c r="R1160">
        <f>IF(Table1[[#This Row],[Labvalue]]&lt;8,1,0)</f>
        <v>0</v>
      </c>
      <c r="S1160">
        <f>IF(SUM(Table1[[#This Row],[Tested in 2015]],Table1[[#This Row],[Less than 8.0]])=2,1,0)</f>
        <v>0</v>
      </c>
    </row>
    <row r="1161" spans="1:19" x14ac:dyDescent="0.2">
      <c r="A1161">
        <v>2608</v>
      </c>
      <c r="B1161" t="s">
        <v>2</v>
      </c>
      <c r="C1161" s="2">
        <v>36234</v>
      </c>
      <c r="D1161" s="3">
        <f t="shared" ca="1" si="18"/>
        <v>24</v>
      </c>
      <c r="E1161">
        <v>4</v>
      </c>
      <c r="F1161">
        <v>4</v>
      </c>
      <c r="G1161">
        <v>1</v>
      </c>
      <c r="H1161" t="s">
        <v>1</v>
      </c>
      <c r="I1161" s="5">
        <v>250.02</v>
      </c>
      <c r="J1161" t="s">
        <v>0</v>
      </c>
      <c r="K1161" s="2">
        <v>42024</v>
      </c>
      <c r="L1161" s="1">
        <v>8.9664707183837891</v>
      </c>
      <c r="M1161" t="str">
        <f ca="1">IF(AND(Table1[[#This Row],[Age]]&gt;17,Table1[[#This Row],[Age]]&lt;76),"1","0")</f>
        <v>1</v>
      </c>
      <c r="N1161">
        <f>1</f>
        <v>1</v>
      </c>
      <c r="O1161">
        <f>IF(Table1[[#This Row],[Labdate]]="",0,IF(Table1[[#This Row],[Labvalue]]="",0,1))</f>
        <v>1</v>
      </c>
      <c r="P1161">
        <f>IF(YEAR(Table1[[#This Row],[Labdate]]) = 2015,1,0)</f>
        <v>1</v>
      </c>
      <c r="Q1161">
        <f>IF(SUM(Table1[[#This Row],[test completed]],Table1[[#This Row],[Year 2015]])=2,1,0)</f>
        <v>1</v>
      </c>
      <c r="R1161">
        <f>IF(Table1[[#This Row],[Labvalue]]&lt;8,1,0)</f>
        <v>0</v>
      </c>
      <c r="S1161">
        <f>IF(SUM(Table1[[#This Row],[Tested in 2015]],Table1[[#This Row],[Less than 8.0]])=2,1,0)</f>
        <v>0</v>
      </c>
    </row>
    <row r="1162" spans="1:19" x14ac:dyDescent="0.2">
      <c r="A1162">
        <v>2609</v>
      </c>
      <c r="B1162" t="s">
        <v>3</v>
      </c>
      <c r="C1162" s="2">
        <v>17855</v>
      </c>
      <c r="D1162" s="3">
        <f t="shared" ca="1" si="18"/>
        <v>74</v>
      </c>
      <c r="E1162">
        <v>4</v>
      </c>
      <c r="F1162">
        <v>4</v>
      </c>
      <c r="G1162">
        <v>1</v>
      </c>
      <c r="H1162" t="s">
        <v>1</v>
      </c>
      <c r="I1162" s="5">
        <v>250.02</v>
      </c>
      <c r="J1162" t="s">
        <v>0</v>
      </c>
      <c r="K1162" s="2">
        <v>42091</v>
      </c>
      <c r="L1162" s="1">
        <v>7.7911267280578613</v>
      </c>
      <c r="M1162" t="str">
        <f ca="1">IF(AND(Table1[[#This Row],[Age]]&gt;17,Table1[[#This Row],[Age]]&lt;76),"1","0")</f>
        <v>1</v>
      </c>
      <c r="N1162">
        <f>1</f>
        <v>1</v>
      </c>
      <c r="O1162">
        <f>IF(Table1[[#This Row],[Labdate]]="",0,IF(Table1[[#This Row],[Labvalue]]="",0,1))</f>
        <v>1</v>
      </c>
      <c r="P1162">
        <f>IF(YEAR(Table1[[#This Row],[Labdate]]) = 2015,1,0)</f>
        <v>1</v>
      </c>
      <c r="Q1162">
        <f>IF(SUM(Table1[[#This Row],[test completed]],Table1[[#This Row],[Year 2015]])=2,1,0)</f>
        <v>1</v>
      </c>
      <c r="R1162">
        <f>IF(Table1[[#This Row],[Labvalue]]&lt;8,1,0)</f>
        <v>1</v>
      </c>
      <c r="S1162">
        <f>IF(SUM(Table1[[#This Row],[Tested in 2015]],Table1[[#This Row],[Less than 8.0]])=2,1,0)</f>
        <v>1</v>
      </c>
    </row>
    <row r="1163" spans="1:19" x14ac:dyDescent="0.2">
      <c r="A1163">
        <v>2615</v>
      </c>
      <c r="B1163" t="s">
        <v>3</v>
      </c>
      <c r="C1163" s="2">
        <v>20802</v>
      </c>
      <c r="D1163" s="3">
        <f t="shared" ca="1" si="18"/>
        <v>66</v>
      </c>
      <c r="E1163">
        <v>4</v>
      </c>
      <c r="F1163">
        <v>4</v>
      </c>
      <c r="G1163">
        <v>1</v>
      </c>
      <c r="H1163" t="s">
        <v>1</v>
      </c>
      <c r="I1163" s="5">
        <v>250.02</v>
      </c>
      <c r="J1163" t="s">
        <v>0</v>
      </c>
      <c r="K1163" s="2">
        <v>41751</v>
      </c>
      <c r="L1163" s="1">
        <v>9.6302757263183594</v>
      </c>
      <c r="M1163" t="str">
        <f ca="1">IF(AND(Table1[[#This Row],[Age]]&gt;17,Table1[[#This Row],[Age]]&lt;76),"1","0")</f>
        <v>1</v>
      </c>
      <c r="N1163">
        <f>1</f>
        <v>1</v>
      </c>
      <c r="O1163">
        <f>IF(Table1[[#This Row],[Labdate]]="",0,IF(Table1[[#This Row],[Labvalue]]="",0,1))</f>
        <v>1</v>
      </c>
      <c r="P1163">
        <f>IF(YEAR(Table1[[#This Row],[Labdate]]) = 2015,1,0)</f>
        <v>0</v>
      </c>
      <c r="Q1163">
        <f>IF(SUM(Table1[[#This Row],[test completed]],Table1[[#This Row],[Year 2015]])=2,1,0)</f>
        <v>0</v>
      </c>
      <c r="R1163">
        <f>IF(Table1[[#This Row],[Labvalue]]&lt;8,1,0)</f>
        <v>0</v>
      </c>
      <c r="S1163">
        <f>IF(SUM(Table1[[#This Row],[Tested in 2015]],Table1[[#This Row],[Less than 8.0]])=2,1,0)</f>
        <v>0</v>
      </c>
    </row>
    <row r="1164" spans="1:19" x14ac:dyDescent="0.2">
      <c r="A1164">
        <v>2627</v>
      </c>
      <c r="B1164" t="s">
        <v>3</v>
      </c>
      <c r="C1164" s="2">
        <v>13729</v>
      </c>
      <c r="D1164" s="3">
        <f t="shared" ca="1" si="18"/>
        <v>85</v>
      </c>
      <c r="E1164">
        <v>4</v>
      </c>
      <c r="F1164">
        <v>4</v>
      </c>
      <c r="G1164">
        <v>1</v>
      </c>
      <c r="H1164" t="s">
        <v>1</v>
      </c>
      <c r="I1164" s="5">
        <v>250.02</v>
      </c>
      <c r="J1164" t="s">
        <v>0</v>
      </c>
      <c r="K1164" s="2">
        <v>41960</v>
      </c>
      <c r="L1164" s="1">
        <v>7.4797911643981934</v>
      </c>
      <c r="M1164" t="str">
        <f ca="1">IF(AND(Table1[[#This Row],[Age]]&gt;17,Table1[[#This Row],[Age]]&lt;76),"1","0")</f>
        <v>0</v>
      </c>
      <c r="N1164">
        <f>1</f>
        <v>1</v>
      </c>
      <c r="O1164">
        <f>IF(Table1[[#This Row],[Labdate]]="",0,IF(Table1[[#This Row],[Labvalue]]="",0,1))</f>
        <v>1</v>
      </c>
      <c r="P1164">
        <f>IF(YEAR(Table1[[#This Row],[Labdate]]) = 2015,1,0)</f>
        <v>0</v>
      </c>
      <c r="Q1164">
        <f>IF(SUM(Table1[[#This Row],[test completed]],Table1[[#This Row],[Year 2015]])=2,1,0)</f>
        <v>0</v>
      </c>
      <c r="R1164">
        <f>IF(Table1[[#This Row],[Labvalue]]&lt;8,1,0)</f>
        <v>1</v>
      </c>
      <c r="S1164">
        <f>IF(SUM(Table1[[#This Row],[Tested in 2015]],Table1[[#This Row],[Less than 8.0]])=2,1,0)</f>
        <v>0</v>
      </c>
    </row>
    <row r="1165" spans="1:19" x14ac:dyDescent="0.2">
      <c r="A1165">
        <v>2630</v>
      </c>
      <c r="B1165" t="s">
        <v>2</v>
      </c>
      <c r="C1165" s="2">
        <v>28444</v>
      </c>
      <c r="D1165" s="3">
        <f t="shared" ca="1" si="18"/>
        <v>45</v>
      </c>
      <c r="E1165">
        <v>4</v>
      </c>
      <c r="F1165">
        <v>4</v>
      </c>
      <c r="G1165">
        <v>1</v>
      </c>
      <c r="H1165" t="s">
        <v>1</v>
      </c>
      <c r="I1165" s="5">
        <v>250.02</v>
      </c>
      <c r="J1165" t="s">
        <v>0</v>
      </c>
      <c r="K1165" s="2">
        <v>42109</v>
      </c>
      <c r="L1165" s="1">
        <v>7.3246111869812012</v>
      </c>
      <c r="M1165" t="str">
        <f ca="1">IF(AND(Table1[[#This Row],[Age]]&gt;17,Table1[[#This Row],[Age]]&lt;76),"1","0")</f>
        <v>1</v>
      </c>
      <c r="N1165">
        <f>1</f>
        <v>1</v>
      </c>
      <c r="O1165">
        <f>IF(Table1[[#This Row],[Labdate]]="",0,IF(Table1[[#This Row],[Labvalue]]="",0,1))</f>
        <v>1</v>
      </c>
      <c r="P1165">
        <f>IF(YEAR(Table1[[#This Row],[Labdate]]) = 2015,1,0)</f>
        <v>1</v>
      </c>
      <c r="Q1165">
        <f>IF(SUM(Table1[[#This Row],[test completed]],Table1[[#This Row],[Year 2015]])=2,1,0)</f>
        <v>1</v>
      </c>
      <c r="R1165">
        <f>IF(Table1[[#This Row],[Labvalue]]&lt;8,1,0)</f>
        <v>1</v>
      </c>
      <c r="S1165">
        <f>IF(SUM(Table1[[#This Row],[Tested in 2015]],Table1[[#This Row],[Less than 8.0]])=2,1,0)</f>
        <v>1</v>
      </c>
    </row>
    <row r="1166" spans="1:19" x14ac:dyDescent="0.2">
      <c r="A1166">
        <v>2644</v>
      </c>
      <c r="B1166" t="s">
        <v>2</v>
      </c>
      <c r="C1166" s="2">
        <v>18970</v>
      </c>
      <c r="D1166" s="3">
        <f t="shared" ca="1" si="18"/>
        <v>71</v>
      </c>
      <c r="E1166">
        <v>4</v>
      </c>
      <c r="F1166">
        <v>4</v>
      </c>
      <c r="G1166">
        <v>1</v>
      </c>
      <c r="H1166" t="s">
        <v>1</v>
      </c>
      <c r="I1166" s="5">
        <v>250.02</v>
      </c>
      <c r="J1166" t="s">
        <v>0</v>
      </c>
      <c r="K1166" s="2">
        <v>42041</v>
      </c>
      <c r="L1166" s="1">
        <v>9.6987905502319336</v>
      </c>
      <c r="M1166" t="str">
        <f ca="1">IF(AND(Table1[[#This Row],[Age]]&gt;17,Table1[[#This Row],[Age]]&lt;76),"1","0")</f>
        <v>1</v>
      </c>
      <c r="N1166">
        <f>1</f>
        <v>1</v>
      </c>
      <c r="O1166">
        <f>IF(Table1[[#This Row],[Labdate]]="",0,IF(Table1[[#This Row],[Labvalue]]="",0,1))</f>
        <v>1</v>
      </c>
      <c r="P1166">
        <f>IF(YEAR(Table1[[#This Row],[Labdate]]) = 2015,1,0)</f>
        <v>1</v>
      </c>
      <c r="Q1166">
        <f>IF(SUM(Table1[[#This Row],[test completed]],Table1[[#This Row],[Year 2015]])=2,1,0)</f>
        <v>1</v>
      </c>
      <c r="R1166">
        <f>IF(Table1[[#This Row],[Labvalue]]&lt;8,1,0)</f>
        <v>0</v>
      </c>
      <c r="S1166">
        <f>IF(SUM(Table1[[#This Row],[Tested in 2015]],Table1[[#This Row],[Less than 8.0]])=2,1,0)</f>
        <v>0</v>
      </c>
    </row>
    <row r="1167" spans="1:19" x14ac:dyDescent="0.2">
      <c r="A1167">
        <v>2647</v>
      </c>
      <c r="B1167" t="s">
        <v>2</v>
      </c>
      <c r="C1167" s="2">
        <v>21256</v>
      </c>
      <c r="D1167" s="3">
        <f t="shared" ca="1" si="18"/>
        <v>65</v>
      </c>
      <c r="E1167">
        <v>4</v>
      </c>
      <c r="F1167">
        <v>4</v>
      </c>
      <c r="G1167">
        <v>3</v>
      </c>
      <c r="H1167" t="s">
        <v>4</v>
      </c>
      <c r="I1167" s="5">
        <v>250.02</v>
      </c>
      <c r="J1167" t="s">
        <v>0</v>
      </c>
      <c r="K1167" s="2">
        <v>42129</v>
      </c>
      <c r="L1167" s="1">
        <v>6.1186785697937012</v>
      </c>
      <c r="M1167" t="str">
        <f ca="1">IF(AND(Table1[[#This Row],[Age]]&gt;17,Table1[[#This Row],[Age]]&lt;76),"1","0")</f>
        <v>1</v>
      </c>
      <c r="N1167">
        <f>1</f>
        <v>1</v>
      </c>
      <c r="O1167">
        <f>IF(Table1[[#This Row],[Labdate]]="",0,IF(Table1[[#This Row],[Labvalue]]="",0,1))</f>
        <v>1</v>
      </c>
      <c r="P1167">
        <f>IF(YEAR(Table1[[#This Row],[Labdate]]) = 2015,1,0)</f>
        <v>1</v>
      </c>
      <c r="Q1167">
        <f>IF(SUM(Table1[[#This Row],[test completed]],Table1[[#This Row],[Year 2015]])=2,1,0)</f>
        <v>1</v>
      </c>
      <c r="R1167">
        <f>IF(Table1[[#This Row],[Labvalue]]&lt;8,1,0)</f>
        <v>1</v>
      </c>
      <c r="S1167">
        <f>IF(SUM(Table1[[#This Row],[Tested in 2015]],Table1[[#This Row],[Less than 8.0]])=2,1,0)</f>
        <v>1</v>
      </c>
    </row>
    <row r="1168" spans="1:19" x14ac:dyDescent="0.2">
      <c r="A1168">
        <v>2650</v>
      </c>
      <c r="B1168" t="s">
        <v>3</v>
      </c>
      <c r="C1168" s="2">
        <v>34381</v>
      </c>
      <c r="D1168" s="3">
        <f t="shared" ca="1" si="18"/>
        <v>29</v>
      </c>
      <c r="E1168">
        <v>4</v>
      </c>
      <c r="F1168">
        <v>4</v>
      </c>
      <c r="G1168">
        <v>1</v>
      </c>
      <c r="H1168" t="s">
        <v>1</v>
      </c>
      <c r="I1168" s="5">
        <v>250.02</v>
      </c>
      <c r="J1168" t="s">
        <v>0</v>
      </c>
      <c r="K1168" s="2">
        <v>42352</v>
      </c>
      <c r="L1168" s="1">
        <v>6.6015267372131348</v>
      </c>
      <c r="M1168" t="str">
        <f ca="1">IF(AND(Table1[[#This Row],[Age]]&gt;17,Table1[[#This Row],[Age]]&lt;76),"1","0")</f>
        <v>1</v>
      </c>
      <c r="N1168">
        <f>1</f>
        <v>1</v>
      </c>
      <c r="O1168">
        <f>IF(Table1[[#This Row],[Labdate]]="",0,IF(Table1[[#This Row],[Labvalue]]="",0,1))</f>
        <v>1</v>
      </c>
      <c r="P1168">
        <f>IF(YEAR(Table1[[#This Row],[Labdate]]) = 2015,1,0)</f>
        <v>1</v>
      </c>
      <c r="Q1168">
        <f>IF(SUM(Table1[[#This Row],[test completed]],Table1[[#This Row],[Year 2015]])=2,1,0)</f>
        <v>1</v>
      </c>
      <c r="R1168">
        <f>IF(Table1[[#This Row],[Labvalue]]&lt;8,1,0)</f>
        <v>1</v>
      </c>
      <c r="S1168">
        <f>IF(SUM(Table1[[#This Row],[Tested in 2015]],Table1[[#This Row],[Less than 8.0]])=2,1,0)</f>
        <v>1</v>
      </c>
    </row>
    <row r="1169" spans="1:19" x14ac:dyDescent="0.2">
      <c r="A1169">
        <v>2655</v>
      </c>
      <c r="B1169" t="s">
        <v>3</v>
      </c>
      <c r="C1169" s="2">
        <v>14241</v>
      </c>
      <c r="D1169" s="3">
        <f t="shared" ca="1" si="18"/>
        <v>84</v>
      </c>
      <c r="E1169">
        <v>4</v>
      </c>
      <c r="F1169">
        <v>4</v>
      </c>
      <c r="G1169">
        <v>1</v>
      </c>
      <c r="H1169" t="s">
        <v>1</v>
      </c>
      <c r="I1169" s="5">
        <v>250.02</v>
      </c>
      <c r="J1169" t="s">
        <v>0</v>
      </c>
      <c r="K1169" s="2">
        <v>42264</v>
      </c>
      <c r="L1169" s="1">
        <v>5.9008517265319824</v>
      </c>
      <c r="M1169" t="str">
        <f ca="1">IF(AND(Table1[[#This Row],[Age]]&gt;17,Table1[[#This Row],[Age]]&lt;76),"1","0")</f>
        <v>0</v>
      </c>
      <c r="N1169">
        <f>1</f>
        <v>1</v>
      </c>
      <c r="O1169">
        <f>IF(Table1[[#This Row],[Labdate]]="",0,IF(Table1[[#This Row],[Labvalue]]="",0,1))</f>
        <v>1</v>
      </c>
      <c r="P1169">
        <f>IF(YEAR(Table1[[#This Row],[Labdate]]) = 2015,1,0)</f>
        <v>1</v>
      </c>
      <c r="Q1169">
        <f>IF(SUM(Table1[[#This Row],[test completed]],Table1[[#This Row],[Year 2015]])=2,1,0)</f>
        <v>1</v>
      </c>
      <c r="R1169">
        <f>IF(Table1[[#This Row],[Labvalue]]&lt;8,1,0)</f>
        <v>1</v>
      </c>
      <c r="S1169">
        <f>IF(SUM(Table1[[#This Row],[Tested in 2015]],Table1[[#This Row],[Less than 8.0]])=2,1,0)</f>
        <v>1</v>
      </c>
    </row>
    <row r="1170" spans="1:19" x14ac:dyDescent="0.2">
      <c r="A1170">
        <v>2677</v>
      </c>
      <c r="B1170" t="s">
        <v>2</v>
      </c>
      <c r="C1170" s="2">
        <v>31833</v>
      </c>
      <c r="D1170" s="3">
        <f t="shared" ca="1" si="18"/>
        <v>36</v>
      </c>
      <c r="E1170">
        <v>4</v>
      </c>
      <c r="F1170">
        <v>4</v>
      </c>
      <c r="G1170">
        <v>1</v>
      </c>
      <c r="H1170" t="s">
        <v>1</v>
      </c>
      <c r="I1170" s="5">
        <v>250.02</v>
      </c>
      <c r="J1170" t="s">
        <v>0</v>
      </c>
      <c r="K1170" s="2">
        <v>42145</v>
      </c>
      <c r="L1170" s="1">
        <v>7.0130467414855957</v>
      </c>
      <c r="M1170" t="str">
        <f ca="1">IF(AND(Table1[[#This Row],[Age]]&gt;17,Table1[[#This Row],[Age]]&lt;76),"1","0")</f>
        <v>1</v>
      </c>
      <c r="N1170">
        <f>1</f>
        <v>1</v>
      </c>
      <c r="O1170">
        <f>IF(Table1[[#This Row],[Labdate]]="",0,IF(Table1[[#This Row],[Labvalue]]="",0,1))</f>
        <v>1</v>
      </c>
      <c r="P1170">
        <f>IF(YEAR(Table1[[#This Row],[Labdate]]) = 2015,1,0)</f>
        <v>1</v>
      </c>
      <c r="Q1170">
        <f>IF(SUM(Table1[[#This Row],[test completed]],Table1[[#This Row],[Year 2015]])=2,1,0)</f>
        <v>1</v>
      </c>
      <c r="R1170">
        <f>IF(Table1[[#This Row],[Labvalue]]&lt;8,1,0)</f>
        <v>1</v>
      </c>
      <c r="S1170">
        <f>IF(SUM(Table1[[#This Row],[Tested in 2015]],Table1[[#This Row],[Less than 8.0]])=2,1,0)</f>
        <v>1</v>
      </c>
    </row>
    <row r="1171" spans="1:19" x14ac:dyDescent="0.2">
      <c r="A1171">
        <v>2679</v>
      </c>
      <c r="B1171" t="s">
        <v>2</v>
      </c>
      <c r="C1171" s="2">
        <v>36944</v>
      </c>
      <c r="D1171" s="3">
        <f t="shared" ca="1" si="18"/>
        <v>22</v>
      </c>
      <c r="E1171">
        <v>4</v>
      </c>
      <c r="F1171">
        <v>4</v>
      </c>
      <c r="G1171">
        <v>1</v>
      </c>
      <c r="H1171" t="s">
        <v>1</v>
      </c>
      <c r="I1171" s="5">
        <v>250.02</v>
      </c>
      <c r="J1171" t="s">
        <v>0</v>
      </c>
      <c r="K1171" s="2">
        <v>41923</v>
      </c>
      <c r="L1171" s="1">
        <v>7.8080544471740723</v>
      </c>
      <c r="M1171" t="str">
        <f ca="1">IF(AND(Table1[[#This Row],[Age]]&gt;17,Table1[[#This Row],[Age]]&lt;76),"1","0")</f>
        <v>1</v>
      </c>
      <c r="N1171">
        <f>1</f>
        <v>1</v>
      </c>
      <c r="O1171">
        <f>IF(Table1[[#This Row],[Labdate]]="",0,IF(Table1[[#This Row],[Labvalue]]="",0,1))</f>
        <v>1</v>
      </c>
      <c r="P1171">
        <f>IF(YEAR(Table1[[#This Row],[Labdate]]) = 2015,1,0)</f>
        <v>0</v>
      </c>
      <c r="Q1171">
        <f>IF(SUM(Table1[[#This Row],[test completed]],Table1[[#This Row],[Year 2015]])=2,1,0)</f>
        <v>0</v>
      </c>
      <c r="R1171">
        <f>IF(Table1[[#This Row],[Labvalue]]&lt;8,1,0)</f>
        <v>1</v>
      </c>
      <c r="S1171">
        <f>IF(SUM(Table1[[#This Row],[Tested in 2015]],Table1[[#This Row],[Less than 8.0]])=2,1,0)</f>
        <v>0</v>
      </c>
    </row>
    <row r="1172" spans="1:19" x14ac:dyDescent="0.2">
      <c r="A1172">
        <v>2683</v>
      </c>
      <c r="B1172" t="s">
        <v>2</v>
      </c>
      <c r="C1172" s="2">
        <v>24734</v>
      </c>
      <c r="D1172" s="3">
        <f t="shared" ca="1" si="18"/>
        <v>55</v>
      </c>
      <c r="E1172">
        <v>4</v>
      </c>
      <c r="F1172">
        <v>4</v>
      </c>
      <c r="G1172">
        <v>1</v>
      </c>
      <c r="H1172" t="s">
        <v>1</v>
      </c>
      <c r="I1172" s="5">
        <v>250.02</v>
      </c>
      <c r="J1172" t="s">
        <v>0</v>
      </c>
      <c r="K1172" s="2">
        <v>41990</v>
      </c>
      <c r="L1172" s="1">
        <v>7.4074850082397461</v>
      </c>
      <c r="M1172" t="str">
        <f ca="1">IF(AND(Table1[[#This Row],[Age]]&gt;17,Table1[[#This Row],[Age]]&lt;76),"1","0")</f>
        <v>1</v>
      </c>
      <c r="N1172">
        <f>1</f>
        <v>1</v>
      </c>
      <c r="O1172">
        <f>IF(Table1[[#This Row],[Labdate]]="",0,IF(Table1[[#This Row],[Labvalue]]="",0,1))</f>
        <v>1</v>
      </c>
      <c r="P1172">
        <f>IF(YEAR(Table1[[#This Row],[Labdate]]) = 2015,1,0)</f>
        <v>0</v>
      </c>
      <c r="Q1172">
        <f>IF(SUM(Table1[[#This Row],[test completed]],Table1[[#This Row],[Year 2015]])=2,1,0)</f>
        <v>0</v>
      </c>
      <c r="R1172">
        <f>IF(Table1[[#This Row],[Labvalue]]&lt;8,1,0)</f>
        <v>1</v>
      </c>
      <c r="S1172">
        <f>IF(SUM(Table1[[#This Row],[Tested in 2015]],Table1[[#This Row],[Less than 8.0]])=2,1,0)</f>
        <v>0</v>
      </c>
    </row>
    <row r="1173" spans="1:19" x14ac:dyDescent="0.2">
      <c r="A1173">
        <v>2703</v>
      </c>
      <c r="B1173" t="s">
        <v>2</v>
      </c>
      <c r="C1173" s="2">
        <v>23831</v>
      </c>
      <c r="D1173" s="3">
        <f t="shared" ca="1" si="18"/>
        <v>58</v>
      </c>
      <c r="E1173">
        <v>4</v>
      </c>
      <c r="F1173">
        <v>4</v>
      </c>
      <c r="G1173">
        <v>1</v>
      </c>
      <c r="H1173" t="s">
        <v>1</v>
      </c>
      <c r="I1173" s="5">
        <v>250.02</v>
      </c>
      <c r="J1173" t="s">
        <v>0</v>
      </c>
      <c r="K1173" s="2">
        <v>41851</v>
      </c>
      <c r="L1173" s="1">
        <v>8.8464059829711914</v>
      </c>
      <c r="M1173" t="str">
        <f ca="1">IF(AND(Table1[[#This Row],[Age]]&gt;17,Table1[[#This Row],[Age]]&lt;76),"1","0")</f>
        <v>1</v>
      </c>
      <c r="N1173">
        <f>1</f>
        <v>1</v>
      </c>
      <c r="O1173">
        <f>IF(Table1[[#This Row],[Labdate]]="",0,IF(Table1[[#This Row],[Labvalue]]="",0,1))</f>
        <v>1</v>
      </c>
      <c r="P1173">
        <f>IF(YEAR(Table1[[#This Row],[Labdate]]) = 2015,1,0)</f>
        <v>0</v>
      </c>
      <c r="Q1173">
        <f>IF(SUM(Table1[[#This Row],[test completed]],Table1[[#This Row],[Year 2015]])=2,1,0)</f>
        <v>0</v>
      </c>
      <c r="R1173">
        <f>IF(Table1[[#This Row],[Labvalue]]&lt;8,1,0)</f>
        <v>0</v>
      </c>
      <c r="S1173">
        <f>IF(SUM(Table1[[#This Row],[Tested in 2015]],Table1[[#This Row],[Less than 8.0]])=2,1,0)</f>
        <v>0</v>
      </c>
    </row>
    <row r="1174" spans="1:19" x14ac:dyDescent="0.2">
      <c r="A1174">
        <v>2712</v>
      </c>
      <c r="B1174" t="s">
        <v>2</v>
      </c>
      <c r="C1174" s="2">
        <v>38152</v>
      </c>
      <c r="D1174" s="3">
        <f t="shared" ca="1" si="18"/>
        <v>18</v>
      </c>
      <c r="E1174">
        <v>4</v>
      </c>
      <c r="F1174">
        <v>4</v>
      </c>
      <c r="G1174">
        <v>3</v>
      </c>
      <c r="H1174" t="s">
        <v>4</v>
      </c>
      <c r="I1174" s="5">
        <v>250.02</v>
      </c>
      <c r="J1174" t="s">
        <v>0</v>
      </c>
      <c r="K1174" s="2">
        <v>41764</v>
      </c>
      <c r="L1174" s="1">
        <v>7.1628880500793457</v>
      </c>
      <c r="M1174" t="str">
        <f ca="1">IF(AND(Table1[[#This Row],[Age]]&gt;17,Table1[[#This Row],[Age]]&lt;76),"1","0")</f>
        <v>1</v>
      </c>
      <c r="N1174">
        <f>1</f>
        <v>1</v>
      </c>
      <c r="O1174">
        <f>IF(Table1[[#This Row],[Labdate]]="",0,IF(Table1[[#This Row],[Labvalue]]="",0,1))</f>
        <v>1</v>
      </c>
      <c r="P1174">
        <f>IF(YEAR(Table1[[#This Row],[Labdate]]) = 2015,1,0)</f>
        <v>0</v>
      </c>
      <c r="Q1174">
        <f>IF(SUM(Table1[[#This Row],[test completed]],Table1[[#This Row],[Year 2015]])=2,1,0)</f>
        <v>0</v>
      </c>
      <c r="R1174">
        <f>IF(Table1[[#This Row],[Labvalue]]&lt;8,1,0)</f>
        <v>1</v>
      </c>
      <c r="S1174">
        <f>IF(SUM(Table1[[#This Row],[Tested in 2015]],Table1[[#This Row],[Less than 8.0]])=2,1,0)</f>
        <v>0</v>
      </c>
    </row>
    <row r="1175" spans="1:19" x14ac:dyDescent="0.2">
      <c r="A1175">
        <v>2718</v>
      </c>
      <c r="B1175" t="s">
        <v>2</v>
      </c>
      <c r="C1175" s="2">
        <v>30644</v>
      </c>
      <c r="D1175" s="3">
        <f t="shared" ca="1" si="18"/>
        <v>39</v>
      </c>
      <c r="E1175">
        <v>4</v>
      </c>
      <c r="F1175">
        <v>4</v>
      </c>
      <c r="G1175">
        <v>1</v>
      </c>
      <c r="H1175" t="s">
        <v>1</v>
      </c>
      <c r="I1175" s="5">
        <v>250.02</v>
      </c>
      <c r="J1175" t="s">
        <v>0</v>
      </c>
      <c r="K1175" s="2">
        <v>42355</v>
      </c>
      <c r="L1175" s="1">
        <v>9.5383596420288086</v>
      </c>
      <c r="M1175" t="str">
        <f ca="1">IF(AND(Table1[[#This Row],[Age]]&gt;17,Table1[[#This Row],[Age]]&lt;76),"1","0")</f>
        <v>1</v>
      </c>
      <c r="N1175">
        <f>1</f>
        <v>1</v>
      </c>
      <c r="O1175">
        <f>IF(Table1[[#This Row],[Labdate]]="",0,IF(Table1[[#This Row],[Labvalue]]="",0,1))</f>
        <v>1</v>
      </c>
      <c r="P1175">
        <f>IF(YEAR(Table1[[#This Row],[Labdate]]) = 2015,1,0)</f>
        <v>1</v>
      </c>
      <c r="Q1175">
        <f>IF(SUM(Table1[[#This Row],[test completed]],Table1[[#This Row],[Year 2015]])=2,1,0)</f>
        <v>1</v>
      </c>
      <c r="R1175">
        <f>IF(Table1[[#This Row],[Labvalue]]&lt;8,1,0)</f>
        <v>0</v>
      </c>
      <c r="S1175">
        <f>IF(SUM(Table1[[#This Row],[Tested in 2015]],Table1[[#This Row],[Less than 8.0]])=2,1,0)</f>
        <v>0</v>
      </c>
    </row>
    <row r="1176" spans="1:19" x14ac:dyDescent="0.2">
      <c r="A1176">
        <v>2725</v>
      </c>
      <c r="B1176" t="s">
        <v>2</v>
      </c>
      <c r="C1176" s="2">
        <v>24589</v>
      </c>
      <c r="D1176" s="3">
        <f t="shared" ca="1" si="18"/>
        <v>56</v>
      </c>
      <c r="E1176">
        <v>4</v>
      </c>
      <c r="F1176">
        <v>4</v>
      </c>
      <c r="G1176">
        <v>1</v>
      </c>
      <c r="H1176" t="s">
        <v>1</v>
      </c>
      <c r="I1176" s="5">
        <v>250.02</v>
      </c>
      <c r="J1176" t="s">
        <v>0</v>
      </c>
      <c r="K1176" s="2">
        <v>41887</v>
      </c>
      <c r="L1176" s="1">
        <v>9.1939191818237305</v>
      </c>
      <c r="M1176" t="str">
        <f ca="1">IF(AND(Table1[[#This Row],[Age]]&gt;17,Table1[[#This Row],[Age]]&lt;76),"1","0")</f>
        <v>1</v>
      </c>
      <c r="N1176">
        <f>1</f>
        <v>1</v>
      </c>
      <c r="O1176">
        <f>IF(Table1[[#This Row],[Labdate]]="",0,IF(Table1[[#This Row],[Labvalue]]="",0,1))</f>
        <v>1</v>
      </c>
      <c r="P1176">
        <f>IF(YEAR(Table1[[#This Row],[Labdate]]) = 2015,1,0)</f>
        <v>0</v>
      </c>
      <c r="Q1176">
        <f>IF(SUM(Table1[[#This Row],[test completed]],Table1[[#This Row],[Year 2015]])=2,1,0)</f>
        <v>0</v>
      </c>
      <c r="R1176">
        <f>IF(Table1[[#This Row],[Labvalue]]&lt;8,1,0)</f>
        <v>0</v>
      </c>
      <c r="S1176">
        <f>IF(SUM(Table1[[#This Row],[Tested in 2015]],Table1[[#This Row],[Less than 8.0]])=2,1,0)</f>
        <v>0</v>
      </c>
    </row>
    <row r="1177" spans="1:19" x14ac:dyDescent="0.2">
      <c r="A1177">
        <v>2741</v>
      </c>
      <c r="B1177" t="s">
        <v>2</v>
      </c>
      <c r="C1177" s="2">
        <v>13849</v>
      </c>
      <c r="D1177" s="3">
        <f t="shared" ca="1" si="18"/>
        <v>85</v>
      </c>
      <c r="E1177">
        <v>4</v>
      </c>
      <c r="F1177">
        <v>4</v>
      </c>
      <c r="G1177">
        <v>1</v>
      </c>
      <c r="H1177" t="s">
        <v>1</v>
      </c>
      <c r="I1177" s="5">
        <v>250.91</v>
      </c>
      <c r="J1177" t="s">
        <v>0</v>
      </c>
      <c r="K1177" s="2">
        <v>41921</v>
      </c>
      <c r="L1177" s="1">
        <v>5.7</v>
      </c>
      <c r="M1177" t="str">
        <f ca="1">IF(AND(Table1[[#This Row],[Age]]&gt;17,Table1[[#This Row],[Age]]&lt;76),"1","0")</f>
        <v>0</v>
      </c>
      <c r="N1177">
        <f>1</f>
        <v>1</v>
      </c>
      <c r="O1177">
        <f>IF(Table1[[#This Row],[Labdate]]="",0,IF(Table1[[#This Row],[Labvalue]]="",0,1))</f>
        <v>1</v>
      </c>
      <c r="P1177">
        <f>IF(YEAR(Table1[[#This Row],[Labdate]]) = 2015,1,0)</f>
        <v>0</v>
      </c>
      <c r="Q1177">
        <f>IF(SUM(Table1[[#This Row],[test completed]],Table1[[#This Row],[Year 2015]])=2,1,0)</f>
        <v>0</v>
      </c>
      <c r="R1177">
        <f>IF(Table1[[#This Row],[Labvalue]]&lt;8,1,0)</f>
        <v>1</v>
      </c>
      <c r="S1177">
        <f>IF(SUM(Table1[[#This Row],[Tested in 2015]],Table1[[#This Row],[Less than 8.0]])=2,1,0)</f>
        <v>0</v>
      </c>
    </row>
    <row r="1178" spans="1:19" x14ac:dyDescent="0.2">
      <c r="A1178">
        <v>2746</v>
      </c>
      <c r="B1178" t="s">
        <v>2</v>
      </c>
      <c r="C1178" s="2">
        <v>23952</v>
      </c>
      <c r="D1178" s="3">
        <f t="shared" ca="1" si="18"/>
        <v>57</v>
      </c>
      <c r="E1178">
        <v>4</v>
      </c>
      <c r="F1178">
        <v>4</v>
      </c>
      <c r="G1178">
        <v>1</v>
      </c>
      <c r="H1178" t="s">
        <v>1</v>
      </c>
      <c r="I1178" s="5">
        <v>250.02</v>
      </c>
      <c r="J1178" t="s">
        <v>0</v>
      </c>
      <c r="K1178" s="2">
        <v>41938</v>
      </c>
      <c r="L1178" s="1">
        <v>7.2786402702331543</v>
      </c>
      <c r="M1178" t="str">
        <f ca="1">IF(AND(Table1[[#This Row],[Age]]&gt;17,Table1[[#This Row],[Age]]&lt;76),"1","0")</f>
        <v>1</v>
      </c>
      <c r="N1178">
        <f>1</f>
        <v>1</v>
      </c>
      <c r="O1178">
        <f>IF(Table1[[#This Row],[Labdate]]="",0,IF(Table1[[#This Row],[Labvalue]]="",0,1))</f>
        <v>1</v>
      </c>
      <c r="P1178">
        <f>IF(YEAR(Table1[[#This Row],[Labdate]]) = 2015,1,0)</f>
        <v>0</v>
      </c>
      <c r="Q1178">
        <f>IF(SUM(Table1[[#This Row],[test completed]],Table1[[#This Row],[Year 2015]])=2,1,0)</f>
        <v>0</v>
      </c>
      <c r="R1178">
        <f>IF(Table1[[#This Row],[Labvalue]]&lt;8,1,0)</f>
        <v>1</v>
      </c>
      <c r="S1178">
        <f>IF(SUM(Table1[[#This Row],[Tested in 2015]],Table1[[#This Row],[Less than 8.0]])=2,1,0)</f>
        <v>0</v>
      </c>
    </row>
    <row r="1179" spans="1:19" x14ac:dyDescent="0.2">
      <c r="A1179">
        <v>2754</v>
      </c>
      <c r="B1179" t="s">
        <v>2</v>
      </c>
      <c r="C1179" s="2">
        <v>37235</v>
      </c>
      <c r="D1179" s="3">
        <f t="shared" ca="1" si="18"/>
        <v>21</v>
      </c>
      <c r="E1179">
        <v>4</v>
      </c>
      <c r="F1179">
        <v>4</v>
      </c>
      <c r="G1179">
        <v>1</v>
      </c>
      <c r="H1179" t="s">
        <v>1</v>
      </c>
      <c r="I1179" s="5">
        <v>250.02</v>
      </c>
      <c r="J1179" t="s">
        <v>0</v>
      </c>
      <c r="K1179" s="2">
        <v>41856</v>
      </c>
      <c r="L1179" s="1">
        <v>9.2126655578613281</v>
      </c>
      <c r="M1179" t="str">
        <f ca="1">IF(AND(Table1[[#This Row],[Age]]&gt;17,Table1[[#This Row],[Age]]&lt;76),"1","0")</f>
        <v>1</v>
      </c>
      <c r="N1179">
        <f>1</f>
        <v>1</v>
      </c>
      <c r="O1179">
        <f>IF(Table1[[#This Row],[Labdate]]="",0,IF(Table1[[#This Row],[Labvalue]]="",0,1))</f>
        <v>1</v>
      </c>
      <c r="P1179">
        <f>IF(YEAR(Table1[[#This Row],[Labdate]]) = 2015,1,0)</f>
        <v>0</v>
      </c>
      <c r="Q1179">
        <f>IF(SUM(Table1[[#This Row],[test completed]],Table1[[#This Row],[Year 2015]])=2,1,0)</f>
        <v>0</v>
      </c>
      <c r="R1179">
        <f>IF(Table1[[#This Row],[Labvalue]]&lt;8,1,0)</f>
        <v>0</v>
      </c>
      <c r="S1179">
        <f>IF(SUM(Table1[[#This Row],[Tested in 2015]],Table1[[#This Row],[Less than 8.0]])=2,1,0)</f>
        <v>0</v>
      </c>
    </row>
    <row r="1180" spans="1:19" x14ac:dyDescent="0.2">
      <c r="A1180">
        <v>2756</v>
      </c>
      <c r="B1180" t="s">
        <v>3</v>
      </c>
      <c r="C1180" s="2">
        <v>37719</v>
      </c>
      <c r="D1180" s="3">
        <f t="shared" ca="1" si="18"/>
        <v>20</v>
      </c>
      <c r="E1180">
        <v>4</v>
      </c>
      <c r="F1180">
        <v>4</v>
      </c>
      <c r="G1180">
        <v>1</v>
      </c>
      <c r="H1180" t="s">
        <v>1</v>
      </c>
      <c r="I1180" s="5">
        <v>250.02</v>
      </c>
      <c r="J1180" t="s">
        <v>0</v>
      </c>
      <c r="K1180" s="2">
        <v>41814</v>
      </c>
      <c r="L1180" s="1">
        <v>9.4401445388793945</v>
      </c>
      <c r="M1180" t="str">
        <f ca="1">IF(AND(Table1[[#This Row],[Age]]&gt;17,Table1[[#This Row],[Age]]&lt;76),"1","0")</f>
        <v>1</v>
      </c>
      <c r="N1180">
        <f>1</f>
        <v>1</v>
      </c>
      <c r="O1180">
        <f>IF(Table1[[#This Row],[Labdate]]="",0,IF(Table1[[#This Row],[Labvalue]]="",0,1))</f>
        <v>1</v>
      </c>
      <c r="P1180">
        <f>IF(YEAR(Table1[[#This Row],[Labdate]]) = 2015,1,0)</f>
        <v>0</v>
      </c>
      <c r="Q1180">
        <f>IF(SUM(Table1[[#This Row],[test completed]],Table1[[#This Row],[Year 2015]])=2,1,0)</f>
        <v>0</v>
      </c>
      <c r="R1180">
        <f>IF(Table1[[#This Row],[Labvalue]]&lt;8,1,0)</f>
        <v>0</v>
      </c>
      <c r="S1180">
        <f>IF(SUM(Table1[[#This Row],[Tested in 2015]],Table1[[#This Row],[Less than 8.0]])=2,1,0)</f>
        <v>0</v>
      </c>
    </row>
    <row r="1181" spans="1:19" x14ac:dyDescent="0.2">
      <c r="A1181">
        <v>2787</v>
      </c>
      <c r="B1181" t="s">
        <v>2</v>
      </c>
      <c r="C1181" s="2">
        <v>24239</v>
      </c>
      <c r="D1181" s="3">
        <f t="shared" ca="1" si="18"/>
        <v>57</v>
      </c>
      <c r="E1181">
        <v>4</v>
      </c>
      <c r="F1181">
        <v>4</v>
      </c>
      <c r="G1181">
        <v>1</v>
      </c>
      <c r="H1181" t="s">
        <v>1</v>
      </c>
      <c r="I1181" s="5">
        <v>250.02</v>
      </c>
      <c r="J1181" t="s">
        <v>0</v>
      </c>
      <c r="K1181" s="2">
        <v>42365</v>
      </c>
      <c r="L1181" s="1">
        <v>8.6035327911376953</v>
      </c>
      <c r="M1181" t="str">
        <f ca="1">IF(AND(Table1[[#This Row],[Age]]&gt;17,Table1[[#This Row],[Age]]&lt;76),"1","0")</f>
        <v>1</v>
      </c>
      <c r="N1181">
        <f>1</f>
        <v>1</v>
      </c>
      <c r="O1181">
        <f>IF(Table1[[#This Row],[Labdate]]="",0,IF(Table1[[#This Row],[Labvalue]]="",0,1))</f>
        <v>1</v>
      </c>
      <c r="P1181">
        <f>IF(YEAR(Table1[[#This Row],[Labdate]]) = 2015,1,0)</f>
        <v>1</v>
      </c>
      <c r="Q1181">
        <f>IF(SUM(Table1[[#This Row],[test completed]],Table1[[#This Row],[Year 2015]])=2,1,0)</f>
        <v>1</v>
      </c>
      <c r="R1181">
        <f>IF(Table1[[#This Row],[Labvalue]]&lt;8,1,0)</f>
        <v>0</v>
      </c>
      <c r="S1181">
        <f>IF(SUM(Table1[[#This Row],[Tested in 2015]],Table1[[#This Row],[Less than 8.0]])=2,1,0)</f>
        <v>0</v>
      </c>
    </row>
    <row r="1182" spans="1:19" x14ac:dyDescent="0.2">
      <c r="A1182">
        <v>2790</v>
      </c>
      <c r="B1182" t="s">
        <v>3</v>
      </c>
      <c r="C1182" s="2">
        <v>19615</v>
      </c>
      <c r="D1182" s="3">
        <f t="shared" ca="1" si="18"/>
        <v>69</v>
      </c>
      <c r="E1182">
        <v>4</v>
      </c>
      <c r="F1182">
        <v>4</v>
      </c>
      <c r="G1182">
        <v>1</v>
      </c>
      <c r="H1182" t="s">
        <v>1</v>
      </c>
      <c r="I1182" s="5">
        <v>250.02</v>
      </c>
      <c r="J1182" t="s">
        <v>0</v>
      </c>
      <c r="K1182" s="2">
        <v>41845</v>
      </c>
      <c r="L1182" s="1">
        <v>7.5668420791625977</v>
      </c>
      <c r="M1182" t="str">
        <f ca="1">IF(AND(Table1[[#This Row],[Age]]&gt;17,Table1[[#This Row],[Age]]&lt;76),"1","0")</f>
        <v>1</v>
      </c>
      <c r="N1182">
        <f>1</f>
        <v>1</v>
      </c>
      <c r="O1182">
        <f>IF(Table1[[#This Row],[Labdate]]="",0,IF(Table1[[#This Row],[Labvalue]]="",0,1))</f>
        <v>1</v>
      </c>
      <c r="P1182">
        <f>IF(YEAR(Table1[[#This Row],[Labdate]]) = 2015,1,0)</f>
        <v>0</v>
      </c>
      <c r="Q1182">
        <f>IF(SUM(Table1[[#This Row],[test completed]],Table1[[#This Row],[Year 2015]])=2,1,0)</f>
        <v>0</v>
      </c>
      <c r="R1182">
        <f>IF(Table1[[#This Row],[Labvalue]]&lt;8,1,0)</f>
        <v>1</v>
      </c>
      <c r="S1182">
        <f>IF(SUM(Table1[[#This Row],[Tested in 2015]],Table1[[#This Row],[Less than 8.0]])=2,1,0)</f>
        <v>0</v>
      </c>
    </row>
    <row r="1183" spans="1:19" x14ac:dyDescent="0.2">
      <c r="A1183">
        <v>2801</v>
      </c>
      <c r="B1183" t="s">
        <v>2</v>
      </c>
      <c r="C1183" s="2">
        <v>10717</v>
      </c>
      <c r="D1183" s="3">
        <f t="shared" ca="1" si="18"/>
        <v>94</v>
      </c>
      <c r="E1183">
        <v>4</v>
      </c>
      <c r="F1183">
        <v>4</v>
      </c>
      <c r="G1183">
        <v>4</v>
      </c>
      <c r="H1183" t="s">
        <v>5</v>
      </c>
      <c r="I1183" s="5">
        <v>250.73</v>
      </c>
      <c r="J1183" t="s">
        <v>0</v>
      </c>
      <c r="K1183" s="2"/>
      <c r="L1183" s="1"/>
      <c r="M1183" t="str">
        <f ca="1">IF(AND(Table1[[#This Row],[Age]]&gt;17,Table1[[#This Row],[Age]]&lt;76),"1","0")</f>
        <v>0</v>
      </c>
      <c r="N1183">
        <f>1</f>
        <v>1</v>
      </c>
      <c r="O1183">
        <f>IF(Table1[[#This Row],[Labdate]]="",0,IF(Table1[[#This Row],[Labvalue]]="",0,1))</f>
        <v>0</v>
      </c>
      <c r="P1183">
        <f>IF(YEAR(Table1[[#This Row],[Labdate]]) = 2015,1,0)</f>
        <v>0</v>
      </c>
      <c r="Q1183">
        <f>IF(SUM(Table1[[#This Row],[test completed]],Table1[[#This Row],[Year 2015]])=2,1,0)</f>
        <v>0</v>
      </c>
      <c r="R1183">
        <f>IF(Table1[[#This Row],[Labvalue]]&lt;8,1,0)</f>
        <v>1</v>
      </c>
      <c r="S1183">
        <f>IF(SUM(Table1[[#This Row],[Tested in 2015]],Table1[[#This Row],[Less than 8.0]])=2,1,0)</f>
        <v>0</v>
      </c>
    </row>
    <row r="1184" spans="1:19" x14ac:dyDescent="0.2">
      <c r="A1184">
        <v>2805</v>
      </c>
      <c r="B1184" t="s">
        <v>3</v>
      </c>
      <c r="C1184" s="2">
        <v>33714</v>
      </c>
      <c r="D1184" s="3">
        <f t="shared" ca="1" si="18"/>
        <v>31</v>
      </c>
      <c r="E1184">
        <v>4</v>
      </c>
      <c r="F1184">
        <v>4</v>
      </c>
      <c r="G1184">
        <v>1</v>
      </c>
      <c r="H1184" t="s">
        <v>1</v>
      </c>
      <c r="I1184" s="5">
        <v>250.02</v>
      </c>
      <c r="J1184" t="s">
        <v>0</v>
      </c>
      <c r="K1184" s="2">
        <v>42154</v>
      </c>
      <c r="L1184" s="1">
        <v>7.9871077537536621</v>
      </c>
      <c r="M1184" t="str">
        <f ca="1">IF(AND(Table1[[#This Row],[Age]]&gt;17,Table1[[#This Row],[Age]]&lt;76),"1","0")</f>
        <v>1</v>
      </c>
      <c r="N1184">
        <f>1</f>
        <v>1</v>
      </c>
      <c r="O1184">
        <f>IF(Table1[[#This Row],[Labdate]]="",0,IF(Table1[[#This Row],[Labvalue]]="",0,1))</f>
        <v>1</v>
      </c>
      <c r="P1184">
        <f>IF(YEAR(Table1[[#This Row],[Labdate]]) = 2015,1,0)</f>
        <v>1</v>
      </c>
      <c r="Q1184">
        <f>IF(SUM(Table1[[#This Row],[test completed]],Table1[[#This Row],[Year 2015]])=2,1,0)</f>
        <v>1</v>
      </c>
      <c r="R1184">
        <f>IF(Table1[[#This Row],[Labvalue]]&lt;8,1,0)</f>
        <v>1</v>
      </c>
      <c r="S1184">
        <f>IF(SUM(Table1[[#This Row],[Tested in 2015]],Table1[[#This Row],[Less than 8.0]])=2,1,0)</f>
        <v>1</v>
      </c>
    </row>
    <row r="1185" spans="1:19" x14ac:dyDescent="0.2">
      <c r="A1185">
        <v>2821</v>
      </c>
      <c r="B1185" t="s">
        <v>2</v>
      </c>
      <c r="C1185" s="2">
        <v>9141</v>
      </c>
      <c r="D1185" s="3">
        <f t="shared" ca="1" si="18"/>
        <v>98</v>
      </c>
      <c r="E1185">
        <v>4</v>
      </c>
      <c r="F1185">
        <v>4</v>
      </c>
      <c r="G1185">
        <v>1</v>
      </c>
      <c r="H1185" t="s">
        <v>1</v>
      </c>
      <c r="I1185" s="5">
        <v>250.73</v>
      </c>
      <c r="J1185" t="s">
        <v>0</v>
      </c>
      <c r="K1185" s="2">
        <v>41899</v>
      </c>
      <c r="L1185" s="1">
        <v>9.3479452133178711</v>
      </c>
      <c r="M1185" t="str">
        <f ca="1">IF(AND(Table1[[#This Row],[Age]]&gt;17,Table1[[#This Row],[Age]]&lt;76),"1","0")</f>
        <v>0</v>
      </c>
      <c r="N1185">
        <f>1</f>
        <v>1</v>
      </c>
      <c r="O1185">
        <f>IF(Table1[[#This Row],[Labdate]]="",0,IF(Table1[[#This Row],[Labvalue]]="",0,1))</f>
        <v>1</v>
      </c>
      <c r="P1185">
        <f>IF(YEAR(Table1[[#This Row],[Labdate]]) = 2015,1,0)</f>
        <v>0</v>
      </c>
      <c r="Q1185">
        <f>IF(SUM(Table1[[#This Row],[test completed]],Table1[[#This Row],[Year 2015]])=2,1,0)</f>
        <v>0</v>
      </c>
      <c r="R1185">
        <f>IF(Table1[[#This Row],[Labvalue]]&lt;8,1,0)</f>
        <v>0</v>
      </c>
      <c r="S1185">
        <f>IF(SUM(Table1[[#This Row],[Tested in 2015]],Table1[[#This Row],[Less than 8.0]])=2,1,0)</f>
        <v>0</v>
      </c>
    </row>
    <row r="1186" spans="1:19" x14ac:dyDescent="0.2">
      <c r="A1186">
        <v>2836</v>
      </c>
      <c r="B1186" t="s">
        <v>3</v>
      </c>
      <c r="C1186" s="2">
        <v>29764</v>
      </c>
      <c r="D1186" s="3">
        <f t="shared" ca="1" si="18"/>
        <v>41</v>
      </c>
      <c r="E1186">
        <v>4</v>
      </c>
      <c r="F1186">
        <v>4</v>
      </c>
      <c r="G1186">
        <v>1</v>
      </c>
      <c r="H1186" t="s">
        <v>1</v>
      </c>
      <c r="I1186" s="5">
        <v>250.02</v>
      </c>
      <c r="J1186" t="s">
        <v>0</v>
      </c>
      <c r="K1186" s="2">
        <v>41878</v>
      </c>
      <c r="L1186" s="1">
        <v>5.9389605522155762</v>
      </c>
      <c r="M1186" t="str">
        <f ca="1">IF(AND(Table1[[#This Row],[Age]]&gt;17,Table1[[#This Row],[Age]]&lt;76),"1","0")</f>
        <v>1</v>
      </c>
      <c r="N1186">
        <f>1</f>
        <v>1</v>
      </c>
      <c r="O1186">
        <f>IF(Table1[[#This Row],[Labdate]]="",0,IF(Table1[[#This Row],[Labvalue]]="",0,1))</f>
        <v>1</v>
      </c>
      <c r="P1186">
        <f>IF(YEAR(Table1[[#This Row],[Labdate]]) = 2015,1,0)</f>
        <v>0</v>
      </c>
      <c r="Q1186">
        <f>IF(SUM(Table1[[#This Row],[test completed]],Table1[[#This Row],[Year 2015]])=2,1,0)</f>
        <v>0</v>
      </c>
      <c r="R1186">
        <f>IF(Table1[[#This Row],[Labvalue]]&lt;8,1,0)</f>
        <v>1</v>
      </c>
      <c r="S1186">
        <f>IF(SUM(Table1[[#This Row],[Tested in 2015]],Table1[[#This Row],[Less than 8.0]])=2,1,0)</f>
        <v>0</v>
      </c>
    </row>
    <row r="1187" spans="1:19" x14ac:dyDescent="0.2">
      <c r="A1187">
        <v>2838</v>
      </c>
      <c r="B1187" t="s">
        <v>3</v>
      </c>
      <c r="C1187" s="2">
        <v>11256</v>
      </c>
      <c r="D1187" s="3">
        <f t="shared" ca="1" si="18"/>
        <v>92</v>
      </c>
      <c r="E1187">
        <v>4</v>
      </c>
      <c r="F1187">
        <v>4</v>
      </c>
      <c r="G1187">
        <v>1</v>
      </c>
      <c r="H1187" t="s">
        <v>1</v>
      </c>
      <c r="I1187" s="5">
        <v>250.73</v>
      </c>
      <c r="J1187" t="s">
        <v>0</v>
      </c>
      <c r="K1187" s="2">
        <v>41957</v>
      </c>
      <c r="L1187" s="1">
        <v>9.3204469680786133</v>
      </c>
      <c r="M1187" t="str">
        <f ca="1">IF(AND(Table1[[#This Row],[Age]]&gt;17,Table1[[#This Row],[Age]]&lt;76),"1","0")</f>
        <v>0</v>
      </c>
      <c r="N1187">
        <f>1</f>
        <v>1</v>
      </c>
      <c r="O1187">
        <f>IF(Table1[[#This Row],[Labdate]]="",0,IF(Table1[[#This Row],[Labvalue]]="",0,1))</f>
        <v>1</v>
      </c>
      <c r="P1187">
        <f>IF(YEAR(Table1[[#This Row],[Labdate]]) = 2015,1,0)</f>
        <v>0</v>
      </c>
      <c r="Q1187">
        <f>IF(SUM(Table1[[#This Row],[test completed]],Table1[[#This Row],[Year 2015]])=2,1,0)</f>
        <v>0</v>
      </c>
      <c r="R1187">
        <f>IF(Table1[[#This Row],[Labvalue]]&lt;8,1,0)</f>
        <v>0</v>
      </c>
      <c r="S1187">
        <f>IF(SUM(Table1[[#This Row],[Tested in 2015]],Table1[[#This Row],[Less than 8.0]])=2,1,0)</f>
        <v>0</v>
      </c>
    </row>
    <row r="1188" spans="1:19" x14ac:dyDescent="0.2">
      <c r="A1188">
        <v>2846</v>
      </c>
      <c r="B1188" t="s">
        <v>3</v>
      </c>
      <c r="C1188" s="2">
        <v>20453</v>
      </c>
      <c r="D1188" s="3">
        <f t="shared" ca="1" si="18"/>
        <v>67</v>
      </c>
      <c r="E1188">
        <v>4</v>
      </c>
      <c r="F1188">
        <v>4</v>
      </c>
      <c r="G1188">
        <v>1</v>
      </c>
      <c r="H1188" t="s">
        <v>1</v>
      </c>
      <c r="I1188" s="5">
        <v>250.02</v>
      </c>
      <c r="J1188" t="s">
        <v>0</v>
      </c>
      <c r="K1188" s="2">
        <v>42043</v>
      </c>
      <c r="L1188" s="1">
        <v>8.1350564956665039</v>
      </c>
      <c r="M1188" t="str">
        <f ca="1">IF(AND(Table1[[#This Row],[Age]]&gt;17,Table1[[#This Row],[Age]]&lt;76),"1","0")</f>
        <v>1</v>
      </c>
      <c r="N1188">
        <f>1</f>
        <v>1</v>
      </c>
      <c r="O1188">
        <f>IF(Table1[[#This Row],[Labdate]]="",0,IF(Table1[[#This Row],[Labvalue]]="",0,1))</f>
        <v>1</v>
      </c>
      <c r="P1188">
        <f>IF(YEAR(Table1[[#This Row],[Labdate]]) = 2015,1,0)</f>
        <v>1</v>
      </c>
      <c r="Q1188">
        <f>IF(SUM(Table1[[#This Row],[test completed]],Table1[[#This Row],[Year 2015]])=2,1,0)</f>
        <v>1</v>
      </c>
      <c r="R1188">
        <f>IF(Table1[[#This Row],[Labvalue]]&lt;8,1,0)</f>
        <v>0</v>
      </c>
      <c r="S1188">
        <f>IF(SUM(Table1[[#This Row],[Tested in 2015]],Table1[[#This Row],[Less than 8.0]])=2,1,0)</f>
        <v>0</v>
      </c>
    </row>
    <row r="1189" spans="1:19" x14ac:dyDescent="0.2">
      <c r="A1189">
        <v>2847</v>
      </c>
      <c r="B1189" t="s">
        <v>2</v>
      </c>
      <c r="C1189" s="2">
        <v>16482</v>
      </c>
      <c r="D1189" s="3">
        <f t="shared" ca="1" si="18"/>
        <v>78</v>
      </c>
      <c r="E1189">
        <v>4</v>
      </c>
      <c r="F1189">
        <v>4</v>
      </c>
      <c r="G1189">
        <v>1</v>
      </c>
      <c r="H1189" t="s">
        <v>1</v>
      </c>
      <c r="I1189" s="5">
        <v>250.02</v>
      </c>
      <c r="J1189" t="s">
        <v>0</v>
      </c>
      <c r="K1189" s="2">
        <v>42107</v>
      </c>
      <c r="L1189" s="1">
        <v>9.59539794921875</v>
      </c>
      <c r="M1189" t="str">
        <f ca="1">IF(AND(Table1[[#This Row],[Age]]&gt;17,Table1[[#This Row],[Age]]&lt;76),"1","0")</f>
        <v>0</v>
      </c>
      <c r="N1189">
        <f>1</f>
        <v>1</v>
      </c>
      <c r="O1189">
        <f>IF(Table1[[#This Row],[Labdate]]="",0,IF(Table1[[#This Row],[Labvalue]]="",0,1))</f>
        <v>1</v>
      </c>
      <c r="P1189">
        <f>IF(YEAR(Table1[[#This Row],[Labdate]]) = 2015,1,0)</f>
        <v>1</v>
      </c>
      <c r="Q1189">
        <f>IF(SUM(Table1[[#This Row],[test completed]],Table1[[#This Row],[Year 2015]])=2,1,0)</f>
        <v>1</v>
      </c>
      <c r="R1189">
        <f>IF(Table1[[#This Row],[Labvalue]]&lt;8,1,0)</f>
        <v>0</v>
      </c>
      <c r="S1189">
        <f>IF(SUM(Table1[[#This Row],[Tested in 2015]],Table1[[#This Row],[Less than 8.0]])=2,1,0)</f>
        <v>0</v>
      </c>
    </row>
    <row r="1190" spans="1:19" x14ac:dyDescent="0.2">
      <c r="A1190">
        <v>2848</v>
      </c>
      <c r="B1190" t="s">
        <v>3</v>
      </c>
      <c r="C1190" s="2">
        <v>13082</v>
      </c>
      <c r="D1190" s="3">
        <f t="shared" ca="1" si="18"/>
        <v>87</v>
      </c>
      <c r="E1190">
        <v>4</v>
      </c>
      <c r="F1190">
        <v>4</v>
      </c>
      <c r="G1190">
        <v>1</v>
      </c>
      <c r="H1190" t="s">
        <v>1</v>
      </c>
      <c r="I1190" s="5">
        <v>250.02</v>
      </c>
      <c r="J1190" t="s">
        <v>0</v>
      </c>
      <c r="K1190" s="2">
        <v>42072</v>
      </c>
      <c r="L1190" s="1">
        <v>6.4631142616271973</v>
      </c>
      <c r="M1190" t="str">
        <f ca="1">IF(AND(Table1[[#This Row],[Age]]&gt;17,Table1[[#This Row],[Age]]&lt;76),"1","0")</f>
        <v>0</v>
      </c>
      <c r="N1190">
        <f>1</f>
        <v>1</v>
      </c>
      <c r="O1190">
        <f>IF(Table1[[#This Row],[Labdate]]="",0,IF(Table1[[#This Row],[Labvalue]]="",0,1))</f>
        <v>1</v>
      </c>
      <c r="P1190">
        <f>IF(YEAR(Table1[[#This Row],[Labdate]]) = 2015,1,0)</f>
        <v>1</v>
      </c>
      <c r="Q1190">
        <f>IF(SUM(Table1[[#This Row],[test completed]],Table1[[#This Row],[Year 2015]])=2,1,0)</f>
        <v>1</v>
      </c>
      <c r="R1190">
        <f>IF(Table1[[#This Row],[Labvalue]]&lt;8,1,0)</f>
        <v>1</v>
      </c>
      <c r="S1190">
        <f>IF(SUM(Table1[[#This Row],[Tested in 2015]],Table1[[#This Row],[Less than 8.0]])=2,1,0)</f>
        <v>1</v>
      </c>
    </row>
    <row r="1191" spans="1:19" x14ac:dyDescent="0.2">
      <c r="A1191">
        <v>2897</v>
      </c>
      <c r="B1191" t="s">
        <v>3</v>
      </c>
      <c r="C1191" s="2">
        <v>25379</v>
      </c>
      <c r="D1191" s="3">
        <f t="shared" ca="1" si="18"/>
        <v>53</v>
      </c>
      <c r="E1191">
        <v>4</v>
      </c>
      <c r="F1191">
        <v>4</v>
      </c>
      <c r="G1191">
        <v>1</v>
      </c>
      <c r="H1191" t="s">
        <v>1</v>
      </c>
      <c r="I1191" s="5">
        <v>250.02</v>
      </c>
      <c r="J1191" t="s">
        <v>0</v>
      </c>
      <c r="K1191" s="2">
        <v>42140</v>
      </c>
      <c r="L1191" s="1">
        <v>7.5590295791625977</v>
      </c>
      <c r="M1191" t="str">
        <f ca="1">IF(AND(Table1[[#This Row],[Age]]&gt;17,Table1[[#This Row],[Age]]&lt;76),"1","0")</f>
        <v>1</v>
      </c>
      <c r="N1191">
        <f>1</f>
        <v>1</v>
      </c>
      <c r="O1191">
        <f>IF(Table1[[#This Row],[Labdate]]="",0,IF(Table1[[#This Row],[Labvalue]]="",0,1))</f>
        <v>1</v>
      </c>
      <c r="P1191">
        <f>IF(YEAR(Table1[[#This Row],[Labdate]]) = 2015,1,0)</f>
        <v>1</v>
      </c>
      <c r="Q1191">
        <f>IF(SUM(Table1[[#This Row],[test completed]],Table1[[#This Row],[Year 2015]])=2,1,0)</f>
        <v>1</v>
      </c>
      <c r="R1191">
        <f>IF(Table1[[#This Row],[Labvalue]]&lt;8,1,0)</f>
        <v>1</v>
      </c>
      <c r="S1191">
        <f>IF(SUM(Table1[[#This Row],[Tested in 2015]],Table1[[#This Row],[Less than 8.0]])=2,1,0)</f>
        <v>1</v>
      </c>
    </row>
    <row r="1192" spans="1:19" x14ac:dyDescent="0.2">
      <c r="A1192">
        <v>2908</v>
      </c>
      <c r="B1192" t="s">
        <v>2</v>
      </c>
      <c r="C1192" s="2">
        <v>25962</v>
      </c>
      <c r="D1192" s="3">
        <f t="shared" ca="1" si="18"/>
        <v>52</v>
      </c>
      <c r="E1192">
        <v>4</v>
      </c>
      <c r="F1192">
        <v>4</v>
      </c>
      <c r="G1192">
        <v>1</v>
      </c>
      <c r="H1192" t="s">
        <v>1</v>
      </c>
      <c r="I1192" s="5">
        <v>250.02</v>
      </c>
      <c r="J1192" t="s">
        <v>0</v>
      </c>
      <c r="K1192" s="2">
        <v>41732</v>
      </c>
      <c r="L1192" s="1">
        <v>9.2944955825805664</v>
      </c>
      <c r="M1192" t="str">
        <f ca="1">IF(AND(Table1[[#This Row],[Age]]&gt;17,Table1[[#This Row],[Age]]&lt;76),"1","0")</f>
        <v>1</v>
      </c>
      <c r="N1192">
        <f>1</f>
        <v>1</v>
      </c>
      <c r="O1192">
        <f>IF(Table1[[#This Row],[Labdate]]="",0,IF(Table1[[#This Row],[Labvalue]]="",0,1))</f>
        <v>1</v>
      </c>
      <c r="P1192">
        <f>IF(YEAR(Table1[[#This Row],[Labdate]]) = 2015,1,0)</f>
        <v>0</v>
      </c>
      <c r="Q1192">
        <f>IF(SUM(Table1[[#This Row],[test completed]],Table1[[#This Row],[Year 2015]])=2,1,0)</f>
        <v>0</v>
      </c>
      <c r="R1192">
        <f>IF(Table1[[#This Row],[Labvalue]]&lt;8,1,0)</f>
        <v>0</v>
      </c>
      <c r="S1192">
        <f>IF(SUM(Table1[[#This Row],[Tested in 2015]],Table1[[#This Row],[Less than 8.0]])=2,1,0)</f>
        <v>0</v>
      </c>
    </row>
    <row r="1193" spans="1:19" x14ac:dyDescent="0.2">
      <c r="A1193">
        <v>2909</v>
      </c>
      <c r="B1193" t="s">
        <v>3</v>
      </c>
      <c r="C1193" s="2">
        <v>37308</v>
      </c>
      <c r="D1193" s="3">
        <f t="shared" ca="1" si="18"/>
        <v>21</v>
      </c>
      <c r="E1193">
        <v>4</v>
      </c>
      <c r="F1193">
        <v>4</v>
      </c>
      <c r="G1193">
        <v>1</v>
      </c>
      <c r="H1193" t="s">
        <v>1</v>
      </c>
      <c r="I1193" s="5">
        <v>250.02</v>
      </c>
      <c r="J1193" t="s">
        <v>0</v>
      </c>
      <c r="K1193" s="2">
        <v>42074</v>
      </c>
      <c r="L1193" s="1">
        <v>7.7059860229492188</v>
      </c>
      <c r="M1193" t="str">
        <f ca="1">IF(AND(Table1[[#This Row],[Age]]&gt;17,Table1[[#This Row],[Age]]&lt;76),"1","0")</f>
        <v>1</v>
      </c>
      <c r="N1193">
        <f>1</f>
        <v>1</v>
      </c>
      <c r="O1193">
        <f>IF(Table1[[#This Row],[Labdate]]="",0,IF(Table1[[#This Row],[Labvalue]]="",0,1))</f>
        <v>1</v>
      </c>
      <c r="P1193">
        <f>IF(YEAR(Table1[[#This Row],[Labdate]]) = 2015,1,0)</f>
        <v>1</v>
      </c>
      <c r="Q1193">
        <f>IF(SUM(Table1[[#This Row],[test completed]],Table1[[#This Row],[Year 2015]])=2,1,0)</f>
        <v>1</v>
      </c>
      <c r="R1193">
        <f>IF(Table1[[#This Row],[Labvalue]]&lt;8,1,0)</f>
        <v>1</v>
      </c>
      <c r="S1193">
        <f>IF(SUM(Table1[[#This Row],[Tested in 2015]],Table1[[#This Row],[Less than 8.0]])=2,1,0)</f>
        <v>1</v>
      </c>
    </row>
    <row r="1194" spans="1:19" x14ac:dyDescent="0.2">
      <c r="A1194">
        <v>2911</v>
      </c>
      <c r="B1194" t="s">
        <v>2</v>
      </c>
      <c r="C1194" s="2">
        <v>17007</v>
      </c>
      <c r="D1194" s="3">
        <f t="shared" ca="1" si="18"/>
        <v>76</v>
      </c>
      <c r="E1194">
        <v>4</v>
      </c>
      <c r="F1194">
        <v>4</v>
      </c>
      <c r="G1194">
        <v>1</v>
      </c>
      <c r="H1194" t="s">
        <v>1</v>
      </c>
      <c r="I1194" s="5">
        <v>250.02</v>
      </c>
      <c r="J1194" t="s">
        <v>0</v>
      </c>
      <c r="K1194" s="2">
        <v>41809</v>
      </c>
      <c r="L1194" s="1">
        <v>7.0845656394958496</v>
      </c>
      <c r="M1194" t="str">
        <f ca="1">IF(AND(Table1[[#This Row],[Age]]&gt;17,Table1[[#This Row],[Age]]&lt;76),"1","0")</f>
        <v>0</v>
      </c>
      <c r="N1194">
        <f>1</f>
        <v>1</v>
      </c>
      <c r="O1194">
        <f>IF(Table1[[#This Row],[Labdate]]="",0,IF(Table1[[#This Row],[Labvalue]]="",0,1))</f>
        <v>1</v>
      </c>
      <c r="P1194">
        <f>IF(YEAR(Table1[[#This Row],[Labdate]]) = 2015,1,0)</f>
        <v>0</v>
      </c>
      <c r="Q1194">
        <f>IF(SUM(Table1[[#This Row],[test completed]],Table1[[#This Row],[Year 2015]])=2,1,0)</f>
        <v>0</v>
      </c>
      <c r="R1194">
        <f>IF(Table1[[#This Row],[Labvalue]]&lt;8,1,0)</f>
        <v>1</v>
      </c>
      <c r="S1194">
        <f>IF(SUM(Table1[[#This Row],[Tested in 2015]],Table1[[#This Row],[Less than 8.0]])=2,1,0)</f>
        <v>0</v>
      </c>
    </row>
    <row r="1195" spans="1:19" x14ac:dyDescent="0.2">
      <c r="A1195">
        <v>2939</v>
      </c>
      <c r="B1195" t="s">
        <v>2</v>
      </c>
      <c r="C1195" s="2">
        <v>38838</v>
      </c>
      <c r="D1195" s="3">
        <f t="shared" ca="1" si="18"/>
        <v>17</v>
      </c>
      <c r="E1195">
        <v>4</v>
      </c>
      <c r="F1195">
        <v>4</v>
      </c>
      <c r="G1195">
        <v>1</v>
      </c>
      <c r="H1195" t="s">
        <v>1</v>
      </c>
      <c r="I1195" s="5">
        <v>250.02</v>
      </c>
      <c r="J1195" t="s">
        <v>0</v>
      </c>
      <c r="K1195" s="2">
        <v>41852</v>
      </c>
      <c r="L1195" s="1">
        <v>7.2260828018188477</v>
      </c>
      <c r="M1195" t="str">
        <f ca="1">IF(AND(Table1[[#This Row],[Age]]&gt;17,Table1[[#This Row],[Age]]&lt;76),"1","0")</f>
        <v>0</v>
      </c>
      <c r="N1195">
        <f>1</f>
        <v>1</v>
      </c>
      <c r="O1195">
        <f>IF(Table1[[#This Row],[Labdate]]="",0,IF(Table1[[#This Row],[Labvalue]]="",0,1))</f>
        <v>1</v>
      </c>
      <c r="P1195">
        <f>IF(YEAR(Table1[[#This Row],[Labdate]]) = 2015,1,0)</f>
        <v>0</v>
      </c>
      <c r="Q1195">
        <f>IF(SUM(Table1[[#This Row],[test completed]],Table1[[#This Row],[Year 2015]])=2,1,0)</f>
        <v>0</v>
      </c>
      <c r="R1195">
        <f>IF(Table1[[#This Row],[Labvalue]]&lt;8,1,0)</f>
        <v>1</v>
      </c>
      <c r="S1195">
        <f>IF(SUM(Table1[[#This Row],[Tested in 2015]],Table1[[#This Row],[Less than 8.0]])=2,1,0)</f>
        <v>0</v>
      </c>
    </row>
    <row r="1196" spans="1:19" x14ac:dyDescent="0.2">
      <c r="A1196">
        <v>2942</v>
      </c>
      <c r="B1196" t="s">
        <v>3</v>
      </c>
      <c r="C1196" s="2">
        <v>12189</v>
      </c>
      <c r="D1196" s="3">
        <f t="shared" ca="1" si="18"/>
        <v>90</v>
      </c>
      <c r="E1196">
        <v>4</v>
      </c>
      <c r="F1196">
        <v>4</v>
      </c>
      <c r="G1196">
        <v>4</v>
      </c>
      <c r="H1196" t="s">
        <v>5</v>
      </c>
      <c r="I1196" s="5">
        <v>250.02</v>
      </c>
      <c r="J1196" t="s">
        <v>0</v>
      </c>
      <c r="K1196" s="2"/>
      <c r="L1196" s="1"/>
      <c r="M1196" t="str">
        <f ca="1">IF(AND(Table1[[#This Row],[Age]]&gt;17,Table1[[#This Row],[Age]]&lt;76),"1","0")</f>
        <v>0</v>
      </c>
      <c r="N1196">
        <f>1</f>
        <v>1</v>
      </c>
      <c r="O1196">
        <f>IF(Table1[[#This Row],[Labdate]]="",0,IF(Table1[[#This Row],[Labvalue]]="",0,1))</f>
        <v>0</v>
      </c>
      <c r="P1196">
        <f>IF(YEAR(Table1[[#This Row],[Labdate]]) = 2015,1,0)</f>
        <v>0</v>
      </c>
      <c r="Q1196">
        <f>IF(SUM(Table1[[#This Row],[test completed]],Table1[[#This Row],[Year 2015]])=2,1,0)</f>
        <v>0</v>
      </c>
      <c r="R1196">
        <f>IF(Table1[[#This Row],[Labvalue]]&lt;8,1,0)</f>
        <v>1</v>
      </c>
      <c r="S1196">
        <f>IF(SUM(Table1[[#This Row],[Tested in 2015]],Table1[[#This Row],[Less than 8.0]])=2,1,0)</f>
        <v>0</v>
      </c>
    </row>
    <row r="1197" spans="1:19" x14ac:dyDescent="0.2">
      <c r="A1197">
        <v>2949</v>
      </c>
      <c r="B1197" t="s">
        <v>2</v>
      </c>
      <c r="C1197" s="2">
        <v>11592</v>
      </c>
      <c r="D1197" s="3">
        <f t="shared" ca="1" si="18"/>
        <v>91</v>
      </c>
      <c r="E1197">
        <v>4</v>
      </c>
      <c r="F1197">
        <v>4</v>
      </c>
      <c r="G1197">
        <v>3</v>
      </c>
      <c r="H1197" t="s">
        <v>4</v>
      </c>
      <c r="I1197" s="5">
        <v>250.73</v>
      </c>
      <c r="J1197" t="s">
        <v>0</v>
      </c>
      <c r="K1197" s="2">
        <v>41859</v>
      </c>
      <c r="L1197" s="1">
        <v>9.9664163589477539</v>
      </c>
      <c r="M1197" t="str">
        <f ca="1">IF(AND(Table1[[#This Row],[Age]]&gt;17,Table1[[#This Row],[Age]]&lt;76),"1","0")</f>
        <v>0</v>
      </c>
      <c r="N1197">
        <f>1</f>
        <v>1</v>
      </c>
      <c r="O1197">
        <f>IF(Table1[[#This Row],[Labdate]]="",0,IF(Table1[[#This Row],[Labvalue]]="",0,1))</f>
        <v>1</v>
      </c>
      <c r="P1197">
        <f>IF(YEAR(Table1[[#This Row],[Labdate]]) = 2015,1,0)</f>
        <v>0</v>
      </c>
      <c r="Q1197">
        <f>IF(SUM(Table1[[#This Row],[test completed]],Table1[[#This Row],[Year 2015]])=2,1,0)</f>
        <v>0</v>
      </c>
      <c r="R1197">
        <f>IF(Table1[[#This Row],[Labvalue]]&lt;8,1,0)</f>
        <v>0</v>
      </c>
      <c r="S1197">
        <f>IF(SUM(Table1[[#This Row],[Tested in 2015]],Table1[[#This Row],[Less than 8.0]])=2,1,0)</f>
        <v>0</v>
      </c>
    </row>
    <row r="1198" spans="1:19" x14ac:dyDescent="0.2">
      <c r="A1198">
        <v>2959</v>
      </c>
      <c r="B1198" t="s">
        <v>2</v>
      </c>
      <c r="C1198" s="2">
        <v>29515</v>
      </c>
      <c r="D1198" s="3">
        <f t="shared" ca="1" si="18"/>
        <v>42</v>
      </c>
      <c r="E1198">
        <v>4</v>
      </c>
      <c r="F1198">
        <v>4</v>
      </c>
      <c r="G1198">
        <v>1</v>
      </c>
      <c r="H1198" t="s">
        <v>1</v>
      </c>
      <c r="I1198" s="5">
        <v>250.02</v>
      </c>
      <c r="J1198" t="s">
        <v>0</v>
      </c>
      <c r="K1198" s="2">
        <v>42009</v>
      </c>
      <c r="L1198" s="1">
        <v>8.6348247528076172</v>
      </c>
      <c r="M1198" t="str">
        <f ca="1">IF(AND(Table1[[#This Row],[Age]]&gt;17,Table1[[#This Row],[Age]]&lt;76),"1","0")</f>
        <v>1</v>
      </c>
      <c r="N1198">
        <f>1</f>
        <v>1</v>
      </c>
      <c r="O1198">
        <f>IF(Table1[[#This Row],[Labdate]]="",0,IF(Table1[[#This Row],[Labvalue]]="",0,1))</f>
        <v>1</v>
      </c>
      <c r="P1198">
        <f>IF(YEAR(Table1[[#This Row],[Labdate]]) = 2015,1,0)</f>
        <v>1</v>
      </c>
      <c r="Q1198">
        <f>IF(SUM(Table1[[#This Row],[test completed]],Table1[[#This Row],[Year 2015]])=2,1,0)</f>
        <v>1</v>
      </c>
      <c r="R1198">
        <f>IF(Table1[[#This Row],[Labvalue]]&lt;8,1,0)</f>
        <v>0</v>
      </c>
      <c r="S1198">
        <f>IF(SUM(Table1[[#This Row],[Tested in 2015]],Table1[[#This Row],[Less than 8.0]])=2,1,0)</f>
        <v>0</v>
      </c>
    </row>
    <row r="1199" spans="1:19" x14ac:dyDescent="0.2">
      <c r="A1199">
        <v>2963</v>
      </c>
      <c r="B1199" t="s">
        <v>3</v>
      </c>
      <c r="C1199" s="2">
        <v>32938</v>
      </c>
      <c r="D1199" s="3">
        <f t="shared" ca="1" si="18"/>
        <v>33</v>
      </c>
      <c r="E1199">
        <v>4</v>
      </c>
      <c r="F1199">
        <v>4</v>
      </c>
      <c r="G1199">
        <v>3</v>
      </c>
      <c r="H1199" t="s">
        <v>4</v>
      </c>
      <c r="I1199" s="5">
        <v>250.02</v>
      </c>
      <c r="J1199" t="s">
        <v>0</v>
      </c>
      <c r="K1199" s="2">
        <v>41979</v>
      </c>
      <c r="L1199" s="1">
        <v>9.6351890563964844</v>
      </c>
      <c r="M1199" t="str">
        <f ca="1">IF(AND(Table1[[#This Row],[Age]]&gt;17,Table1[[#This Row],[Age]]&lt;76),"1","0")</f>
        <v>1</v>
      </c>
      <c r="N1199">
        <f>1</f>
        <v>1</v>
      </c>
      <c r="O1199">
        <f>IF(Table1[[#This Row],[Labdate]]="",0,IF(Table1[[#This Row],[Labvalue]]="",0,1))</f>
        <v>1</v>
      </c>
      <c r="P1199">
        <f>IF(YEAR(Table1[[#This Row],[Labdate]]) = 2015,1,0)</f>
        <v>0</v>
      </c>
      <c r="Q1199">
        <f>IF(SUM(Table1[[#This Row],[test completed]],Table1[[#This Row],[Year 2015]])=2,1,0)</f>
        <v>0</v>
      </c>
      <c r="R1199">
        <f>IF(Table1[[#This Row],[Labvalue]]&lt;8,1,0)</f>
        <v>0</v>
      </c>
      <c r="S1199">
        <f>IF(SUM(Table1[[#This Row],[Tested in 2015]],Table1[[#This Row],[Less than 8.0]])=2,1,0)</f>
        <v>0</v>
      </c>
    </row>
    <row r="1200" spans="1:19" x14ac:dyDescent="0.2">
      <c r="A1200">
        <v>2968</v>
      </c>
      <c r="B1200" t="s">
        <v>2</v>
      </c>
      <c r="C1200" s="2">
        <v>34165</v>
      </c>
      <c r="D1200" s="3">
        <f t="shared" ca="1" si="18"/>
        <v>29</v>
      </c>
      <c r="E1200">
        <v>4</v>
      </c>
      <c r="F1200">
        <v>4</v>
      </c>
      <c r="G1200">
        <v>1</v>
      </c>
      <c r="H1200" t="s">
        <v>1</v>
      </c>
      <c r="I1200" s="5">
        <v>250.02</v>
      </c>
      <c r="J1200" t="s">
        <v>0</v>
      </c>
      <c r="K1200" s="2">
        <v>41993</v>
      </c>
      <c r="L1200" s="1">
        <v>7.9902410507202148</v>
      </c>
      <c r="M1200" t="str">
        <f ca="1">IF(AND(Table1[[#This Row],[Age]]&gt;17,Table1[[#This Row],[Age]]&lt;76),"1","0")</f>
        <v>1</v>
      </c>
      <c r="N1200">
        <f>1</f>
        <v>1</v>
      </c>
      <c r="O1200">
        <f>IF(Table1[[#This Row],[Labdate]]="",0,IF(Table1[[#This Row],[Labvalue]]="",0,1))</f>
        <v>1</v>
      </c>
      <c r="P1200">
        <f>IF(YEAR(Table1[[#This Row],[Labdate]]) = 2015,1,0)</f>
        <v>0</v>
      </c>
      <c r="Q1200">
        <f>IF(SUM(Table1[[#This Row],[test completed]],Table1[[#This Row],[Year 2015]])=2,1,0)</f>
        <v>0</v>
      </c>
      <c r="R1200">
        <f>IF(Table1[[#This Row],[Labvalue]]&lt;8,1,0)</f>
        <v>1</v>
      </c>
      <c r="S1200">
        <f>IF(SUM(Table1[[#This Row],[Tested in 2015]],Table1[[#This Row],[Less than 8.0]])=2,1,0)</f>
        <v>0</v>
      </c>
    </row>
    <row r="1201" spans="1:19" x14ac:dyDescent="0.2">
      <c r="A1201">
        <v>2971</v>
      </c>
      <c r="B1201" t="s">
        <v>2</v>
      </c>
      <c r="C1201" s="2">
        <v>35186</v>
      </c>
      <c r="D1201" s="3">
        <f t="shared" ca="1" si="18"/>
        <v>27</v>
      </c>
      <c r="E1201">
        <v>4</v>
      </c>
      <c r="F1201">
        <v>4</v>
      </c>
      <c r="G1201">
        <v>1</v>
      </c>
      <c r="H1201" t="s">
        <v>1</v>
      </c>
      <c r="I1201" s="5">
        <v>250.02</v>
      </c>
      <c r="J1201" t="s">
        <v>0</v>
      </c>
      <c r="K1201" s="2">
        <v>41912</v>
      </c>
      <c r="L1201" s="1">
        <v>8.419285774230957</v>
      </c>
      <c r="M1201" t="str">
        <f ca="1">IF(AND(Table1[[#This Row],[Age]]&gt;17,Table1[[#This Row],[Age]]&lt;76),"1","0")</f>
        <v>1</v>
      </c>
      <c r="N1201">
        <f>1</f>
        <v>1</v>
      </c>
      <c r="O1201">
        <f>IF(Table1[[#This Row],[Labdate]]="",0,IF(Table1[[#This Row],[Labvalue]]="",0,1))</f>
        <v>1</v>
      </c>
      <c r="P1201">
        <f>IF(YEAR(Table1[[#This Row],[Labdate]]) = 2015,1,0)</f>
        <v>0</v>
      </c>
      <c r="Q1201">
        <f>IF(SUM(Table1[[#This Row],[test completed]],Table1[[#This Row],[Year 2015]])=2,1,0)</f>
        <v>0</v>
      </c>
      <c r="R1201">
        <f>IF(Table1[[#This Row],[Labvalue]]&lt;8,1,0)</f>
        <v>0</v>
      </c>
      <c r="S1201">
        <f>IF(SUM(Table1[[#This Row],[Tested in 2015]],Table1[[#This Row],[Less than 8.0]])=2,1,0)</f>
        <v>0</v>
      </c>
    </row>
    <row r="1202" spans="1:19" x14ac:dyDescent="0.2">
      <c r="A1202">
        <v>2978</v>
      </c>
      <c r="B1202" t="s">
        <v>2</v>
      </c>
      <c r="C1202" s="2">
        <v>13450</v>
      </c>
      <c r="D1202" s="3">
        <f t="shared" ca="1" si="18"/>
        <v>86</v>
      </c>
      <c r="E1202">
        <v>4</v>
      </c>
      <c r="F1202">
        <v>4</v>
      </c>
      <c r="G1202">
        <v>1</v>
      </c>
      <c r="H1202" t="s">
        <v>1</v>
      </c>
      <c r="I1202" s="5">
        <v>250.02</v>
      </c>
      <c r="J1202" t="s">
        <v>0</v>
      </c>
      <c r="K1202" s="2">
        <v>41835</v>
      </c>
      <c r="L1202" s="1">
        <v>7.5456795692443848</v>
      </c>
      <c r="M1202" t="str">
        <f ca="1">IF(AND(Table1[[#This Row],[Age]]&gt;17,Table1[[#This Row],[Age]]&lt;76),"1","0")</f>
        <v>0</v>
      </c>
      <c r="N1202">
        <f>1</f>
        <v>1</v>
      </c>
      <c r="O1202">
        <f>IF(Table1[[#This Row],[Labdate]]="",0,IF(Table1[[#This Row],[Labvalue]]="",0,1))</f>
        <v>1</v>
      </c>
      <c r="P1202">
        <f>IF(YEAR(Table1[[#This Row],[Labdate]]) = 2015,1,0)</f>
        <v>0</v>
      </c>
      <c r="Q1202">
        <f>IF(SUM(Table1[[#This Row],[test completed]],Table1[[#This Row],[Year 2015]])=2,1,0)</f>
        <v>0</v>
      </c>
      <c r="R1202">
        <f>IF(Table1[[#This Row],[Labvalue]]&lt;8,1,0)</f>
        <v>1</v>
      </c>
      <c r="S1202">
        <f>IF(SUM(Table1[[#This Row],[Tested in 2015]],Table1[[#This Row],[Less than 8.0]])=2,1,0)</f>
        <v>0</v>
      </c>
    </row>
    <row r="1203" spans="1:19" x14ac:dyDescent="0.2">
      <c r="A1203">
        <v>2996</v>
      </c>
      <c r="B1203" t="s">
        <v>2</v>
      </c>
      <c r="C1203" s="2">
        <v>35674</v>
      </c>
      <c r="D1203" s="3">
        <f t="shared" ca="1" si="18"/>
        <v>25</v>
      </c>
      <c r="E1203">
        <v>4</v>
      </c>
      <c r="F1203">
        <v>4</v>
      </c>
      <c r="G1203">
        <v>1</v>
      </c>
      <c r="H1203" t="s">
        <v>1</v>
      </c>
      <c r="I1203" s="5">
        <v>250.02</v>
      </c>
      <c r="J1203" t="s">
        <v>0</v>
      </c>
      <c r="K1203" s="2">
        <v>42211</v>
      </c>
      <c r="L1203" s="1">
        <v>7.350651741027832</v>
      </c>
      <c r="M1203" t="str">
        <f ca="1">IF(AND(Table1[[#This Row],[Age]]&gt;17,Table1[[#This Row],[Age]]&lt;76),"1","0")</f>
        <v>1</v>
      </c>
      <c r="N1203">
        <f>1</f>
        <v>1</v>
      </c>
      <c r="O1203">
        <f>IF(Table1[[#This Row],[Labdate]]="",0,IF(Table1[[#This Row],[Labvalue]]="",0,1))</f>
        <v>1</v>
      </c>
      <c r="P1203">
        <f>IF(YEAR(Table1[[#This Row],[Labdate]]) = 2015,1,0)</f>
        <v>1</v>
      </c>
      <c r="Q1203">
        <f>IF(SUM(Table1[[#This Row],[test completed]],Table1[[#This Row],[Year 2015]])=2,1,0)</f>
        <v>1</v>
      </c>
      <c r="R1203">
        <f>IF(Table1[[#This Row],[Labvalue]]&lt;8,1,0)</f>
        <v>1</v>
      </c>
      <c r="S1203">
        <f>IF(SUM(Table1[[#This Row],[Tested in 2015]],Table1[[#This Row],[Less than 8.0]])=2,1,0)</f>
        <v>1</v>
      </c>
    </row>
    <row r="1204" spans="1:19" x14ac:dyDescent="0.2">
      <c r="A1204">
        <v>2</v>
      </c>
      <c r="B1204" t="s">
        <v>2</v>
      </c>
      <c r="C1204" s="2">
        <v>38154</v>
      </c>
      <c r="D1204" s="3">
        <f t="shared" ca="1" si="18"/>
        <v>18</v>
      </c>
      <c r="E1204">
        <v>4</v>
      </c>
      <c r="F1204">
        <v>5</v>
      </c>
      <c r="G1204">
        <v>1</v>
      </c>
      <c r="H1204" t="s">
        <v>1</v>
      </c>
      <c r="I1204" s="5">
        <v>250.02</v>
      </c>
      <c r="J1204" t="s">
        <v>0</v>
      </c>
      <c r="K1204" s="2">
        <v>42074</v>
      </c>
      <c r="L1204" s="1">
        <v>8.7564287185668945</v>
      </c>
      <c r="M1204" t="str">
        <f ca="1">IF(AND(Table1[[#This Row],[Age]]&gt;17,Table1[[#This Row],[Age]]&lt;76),"1","0")</f>
        <v>1</v>
      </c>
      <c r="N1204">
        <f>1</f>
        <v>1</v>
      </c>
      <c r="O1204">
        <f>IF(Table1[[#This Row],[Labdate]]="",0,IF(Table1[[#This Row],[Labvalue]]="",0,1))</f>
        <v>1</v>
      </c>
      <c r="P1204">
        <f>IF(YEAR(Table1[[#This Row],[Labdate]]) = 2015,1,0)</f>
        <v>1</v>
      </c>
      <c r="Q1204">
        <f>IF(SUM(Table1[[#This Row],[test completed]],Table1[[#This Row],[Year 2015]])=2,1,0)</f>
        <v>1</v>
      </c>
      <c r="R1204">
        <f>IF(Table1[[#This Row],[Labvalue]]&lt;8,1,0)</f>
        <v>0</v>
      </c>
      <c r="S1204">
        <f>IF(SUM(Table1[[#This Row],[Tested in 2015]],Table1[[#This Row],[Less than 8.0]])=2,1,0)</f>
        <v>0</v>
      </c>
    </row>
    <row r="1205" spans="1:19" x14ac:dyDescent="0.2">
      <c r="A1205">
        <v>12</v>
      </c>
      <c r="B1205" t="s">
        <v>3</v>
      </c>
      <c r="C1205" s="2">
        <v>15810</v>
      </c>
      <c r="D1205" s="3">
        <f t="shared" ca="1" si="18"/>
        <v>80</v>
      </c>
      <c r="E1205">
        <v>4</v>
      </c>
      <c r="F1205">
        <v>5</v>
      </c>
      <c r="G1205">
        <v>3</v>
      </c>
      <c r="H1205" t="s">
        <v>4</v>
      </c>
      <c r="I1205" s="5">
        <v>250.02</v>
      </c>
      <c r="J1205" t="s">
        <v>0</v>
      </c>
      <c r="K1205" s="2">
        <v>42107</v>
      </c>
      <c r="L1205" s="1">
        <v>8.9693269729614258</v>
      </c>
      <c r="M1205" t="str">
        <f ca="1">IF(AND(Table1[[#This Row],[Age]]&gt;17,Table1[[#This Row],[Age]]&lt;76),"1","0")</f>
        <v>0</v>
      </c>
      <c r="N1205">
        <f>1</f>
        <v>1</v>
      </c>
      <c r="O1205">
        <f>IF(Table1[[#This Row],[Labdate]]="",0,IF(Table1[[#This Row],[Labvalue]]="",0,1))</f>
        <v>1</v>
      </c>
      <c r="P1205">
        <f>IF(YEAR(Table1[[#This Row],[Labdate]]) = 2015,1,0)</f>
        <v>1</v>
      </c>
      <c r="Q1205">
        <f>IF(SUM(Table1[[#This Row],[test completed]],Table1[[#This Row],[Year 2015]])=2,1,0)</f>
        <v>1</v>
      </c>
      <c r="R1205">
        <f>IF(Table1[[#This Row],[Labvalue]]&lt;8,1,0)</f>
        <v>0</v>
      </c>
      <c r="S1205">
        <f>IF(SUM(Table1[[#This Row],[Tested in 2015]],Table1[[#This Row],[Less than 8.0]])=2,1,0)</f>
        <v>0</v>
      </c>
    </row>
    <row r="1206" spans="1:19" x14ac:dyDescent="0.2">
      <c r="A1206">
        <v>17</v>
      </c>
      <c r="B1206" t="s">
        <v>3</v>
      </c>
      <c r="C1206" s="2">
        <v>17479</v>
      </c>
      <c r="D1206" s="3">
        <f t="shared" ca="1" si="18"/>
        <v>75</v>
      </c>
      <c r="E1206">
        <v>4</v>
      </c>
      <c r="F1206">
        <v>5</v>
      </c>
      <c r="G1206">
        <v>1</v>
      </c>
      <c r="H1206" t="s">
        <v>1</v>
      </c>
      <c r="I1206" s="5">
        <v>250.02</v>
      </c>
      <c r="J1206" t="s">
        <v>0</v>
      </c>
      <c r="K1206" s="2">
        <v>42044</v>
      </c>
      <c r="L1206" s="1">
        <v>10.199999999999999</v>
      </c>
      <c r="M1206" t="str">
        <f ca="1">IF(AND(Table1[[#This Row],[Age]]&gt;17,Table1[[#This Row],[Age]]&lt;76),"1","0")</f>
        <v>1</v>
      </c>
      <c r="N1206">
        <f>1</f>
        <v>1</v>
      </c>
      <c r="O1206">
        <f>IF(Table1[[#This Row],[Labdate]]="",0,IF(Table1[[#This Row],[Labvalue]]="",0,1))</f>
        <v>1</v>
      </c>
      <c r="P1206">
        <f>IF(YEAR(Table1[[#This Row],[Labdate]]) = 2015,1,0)</f>
        <v>1</v>
      </c>
      <c r="Q1206">
        <f>IF(SUM(Table1[[#This Row],[test completed]],Table1[[#This Row],[Year 2015]])=2,1,0)</f>
        <v>1</v>
      </c>
      <c r="R1206">
        <f>IF(Table1[[#This Row],[Labvalue]]&lt;8,1,0)</f>
        <v>0</v>
      </c>
      <c r="S1206">
        <f>IF(SUM(Table1[[#This Row],[Tested in 2015]],Table1[[#This Row],[Less than 8.0]])=2,1,0)</f>
        <v>0</v>
      </c>
    </row>
    <row r="1207" spans="1:19" x14ac:dyDescent="0.2">
      <c r="A1207">
        <v>22</v>
      </c>
      <c r="B1207" t="s">
        <v>2</v>
      </c>
      <c r="C1207" s="2">
        <v>25515</v>
      </c>
      <c r="D1207" s="3">
        <f t="shared" ca="1" si="18"/>
        <v>53</v>
      </c>
      <c r="E1207">
        <v>4</v>
      </c>
      <c r="F1207">
        <v>5</v>
      </c>
      <c r="G1207">
        <v>1</v>
      </c>
      <c r="H1207" t="s">
        <v>1</v>
      </c>
      <c r="I1207" s="5">
        <v>250.02</v>
      </c>
      <c r="J1207" t="s">
        <v>0</v>
      </c>
      <c r="K1207" s="2">
        <v>42073</v>
      </c>
      <c r="L1207" s="1">
        <v>9.5</v>
      </c>
      <c r="M1207" t="str">
        <f ca="1">IF(AND(Table1[[#This Row],[Age]]&gt;17,Table1[[#This Row],[Age]]&lt;76),"1","0")</f>
        <v>1</v>
      </c>
      <c r="N1207">
        <f>1</f>
        <v>1</v>
      </c>
      <c r="O1207">
        <f>IF(Table1[[#This Row],[Labdate]]="",0,IF(Table1[[#This Row],[Labvalue]]="",0,1))</f>
        <v>1</v>
      </c>
      <c r="P1207">
        <f>IF(YEAR(Table1[[#This Row],[Labdate]]) = 2015,1,0)</f>
        <v>1</v>
      </c>
      <c r="Q1207">
        <f>IF(SUM(Table1[[#This Row],[test completed]],Table1[[#This Row],[Year 2015]])=2,1,0)</f>
        <v>1</v>
      </c>
      <c r="R1207">
        <f>IF(Table1[[#This Row],[Labvalue]]&lt;8,1,0)</f>
        <v>0</v>
      </c>
      <c r="S1207">
        <f>IF(SUM(Table1[[#This Row],[Tested in 2015]],Table1[[#This Row],[Less than 8.0]])=2,1,0)</f>
        <v>0</v>
      </c>
    </row>
    <row r="1208" spans="1:19" x14ac:dyDescent="0.2">
      <c r="A1208">
        <v>29</v>
      </c>
      <c r="B1208" t="s">
        <v>2</v>
      </c>
      <c r="C1208" s="2">
        <v>36529</v>
      </c>
      <c r="D1208" s="3">
        <f t="shared" ca="1" si="18"/>
        <v>23</v>
      </c>
      <c r="E1208">
        <v>4</v>
      </c>
      <c r="F1208">
        <v>5</v>
      </c>
      <c r="G1208">
        <v>1</v>
      </c>
      <c r="H1208" t="s">
        <v>1</v>
      </c>
      <c r="I1208" s="5">
        <v>250.02</v>
      </c>
      <c r="J1208" t="s">
        <v>0</v>
      </c>
      <c r="K1208" s="2">
        <v>42252</v>
      </c>
      <c r="L1208" s="1">
        <v>5.8921828269958496</v>
      </c>
      <c r="M1208" t="str">
        <f ca="1">IF(AND(Table1[[#This Row],[Age]]&gt;17,Table1[[#This Row],[Age]]&lt;76),"1","0")</f>
        <v>1</v>
      </c>
      <c r="N1208">
        <f>1</f>
        <v>1</v>
      </c>
      <c r="O1208">
        <f>IF(Table1[[#This Row],[Labdate]]="",0,IF(Table1[[#This Row],[Labvalue]]="",0,1))</f>
        <v>1</v>
      </c>
      <c r="P1208">
        <f>IF(YEAR(Table1[[#This Row],[Labdate]]) = 2015,1,0)</f>
        <v>1</v>
      </c>
      <c r="Q1208">
        <f>IF(SUM(Table1[[#This Row],[test completed]],Table1[[#This Row],[Year 2015]])=2,1,0)</f>
        <v>1</v>
      </c>
      <c r="R1208">
        <f>IF(Table1[[#This Row],[Labvalue]]&lt;8,1,0)</f>
        <v>1</v>
      </c>
      <c r="S1208">
        <f>IF(SUM(Table1[[#This Row],[Tested in 2015]],Table1[[#This Row],[Less than 8.0]])=2,1,0)</f>
        <v>1</v>
      </c>
    </row>
    <row r="1209" spans="1:19" x14ac:dyDescent="0.2">
      <c r="A1209">
        <v>32</v>
      </c>
      <c r="B1209" t="s">
        <v>2</v>
      </c>
      <c r="C1209" s="2">
        <v>19159</v>
      </c>
      <c r="D1209" s="3">
        <f t="shared" ca="1" si="18"/>
        <v>71</v>
      </c>
      <c r="E1209">
        <v>4</v>
      </c>
      <c r="F1209">
        <v>5</v>
      </c>
      <c r="G1209">
        <v>1</v>
      </c>
      <c r="H1209" t="s">
        <v>1</v>
      </c>
      <c r="I1209" s="5">
        <v>250.02</v>
      </c>
      <c r="J1209" t="s">
        <v>0</v>
      </c>
      <c r="K1209" s="2">
        <v>42349</v>
      </c>
      <c r="L1209" s="1">
        <v>6.7567381858825684</v>
      </c>
      <c r="M1209" t="str">
        <f ca="1">IF(AND(Table1[[#This Row],[Age]]&gt;17,Table1[[#This Row],[Age]]&lt;76),"1","0")</f>
        <v>1</v>
      </c>
      <c r="N1209">
        <f>1</f>
        <v>1</v>
      </c>
      <c r="O1209">
        <f>IF(Table1[[#This Row],[Labdate]]="",0,IF(Table1[[#This Row],[Labvalue]]="",0,1))</f>
        <v>1</v>
      </c>
      <c r="P1209">
        <f>IF(YEAR(Table1[[#This Row],[Labdate]]) = 2015,1,0)</f>
        <v>1</v>
      </c>
      <c r="Q1209">
        <f>IF(SUM(Table1[[#This Row],[test completed]],Table1[[#This Row],[Year 2015]])=2,1,0)</f>
        <v>1</v>
      </c>
      <c r="R1209">
        <f>IF(Table1[[#This Row],[Labvalue]]&lt;8,1,0)</f>
        <v>1</v>
      </c>
      <c r="S1209">
        <f>IF(SUM(Table1[[#This Row],[Tested in 2015]],Table1[[#This Row],[Less than 8.0]])=2,1,0)</f>
        <v>1</v>
      </c>
    </row>
    <row r="1210" spans="1:19" x14ac:dyDescent="0.2">
      <c r="A1210">
        <v>45</v>
      </c>
      <c r="B1210" t="s">
        <v>3</v>
      </c>
      <c r="C1210" s="2">
        <v>16320</v>
      </c>
      <c r="D1210" s="3">
        <f t="shared" ca="1" si="18"/>
        <v>78</v>
      </c>
      <c r="E1210">
        <v>4</v>
      </c>
      <c r="F1210">
        <v>5</v>
      </c>
      <c r="G1210">
        <v>1</v>
      </c>
      <c r="H1210" t="s">
        <v>1</v>
      </c>
      <c r="I1210" s="5">
        <v>250.02</v>
      </c>
      <c r="J1210" t="s">
        <v>0</v>
      </c>
      <c r="K1210" s="2">
        <v>42365</v>
      </c>
      <c r="L1210" s="1">
        <v>8.9</v>
      </c>
      <c r="M1210" t="str">
        <f ca="1">IF(AND(Table1[[#This Row],[Age]]&gt;17,Table1[[#This Row],[Age]]&lt;76),"1","0")</f>
        <v>0</v>
      </c>
      <c r="N1210">
        <f>1</f>
        <v>1</v>
      </c>
      <c r="O1210">
        <f>IF(Table1[[#This Row],[Labdate]]="",0,IF(Table1[[#This Row],[Labvalue]]="",0,1))</f>
        <v>1</v>
      </c>
      <c r="P1210">
        <f>IF(YEAR(Table1[[#This Row],[Labdate]]) = 2015,1,0)</f>
        <v>1</v>
      </c>
      <c r="Q1210">
        <f>IF(SUM(Table1[[#This Row],[test completed]],Table1[[#This Row],[Year 2015]])=2,1,0)</f>
        <v>1</v>
      </c>
      <c r="R1210">
        <f>IF(Table1[[#This Row],[Labvalue]]&lt;8,1,0)</f>
        <v>0</v>
      </c>
      <c r="S1210">
        <f>IF(SUM(Table1[[#This Row],[Tested in 2015]],Table1[[#This Row],[Less than 8.0]])=2,1,0)</f>
        <v>0</v>
      </c>
    </row>
    <row r="1211" spans="1:19" x14ac:dyDescent="0.2">
      <c r="A1211">
        <v>50</v>
      </c>
      <c r="B1211" t="s">
        <v>2</v>
      </c>
      <c r="C1211" s="2">
        <v>20678</v>
      </c>
      <c r="D1211" s="3">
        <f t="shared" ca="1" si="18"/>
        <v>66</v>
      </c>
      <c r="E1211">
        <v>4</v>
      </c>
      <c r="F1211">
        <v>5</v>
      </c>
      <c r="G1211">
        <v>1</v>
      </c>
      <c r="H1211" t="s">
        <v>1</v>
      </c>
      <c r="I1211" s="5">
        <v>250.02</v>
      </c>
      <c r="J1211" t="s">
        <v>0</v>
      </c>
      <c r="K1211" s="2">
        <v>42085</v>
      </c>
      <c r="L1211" s="1">
        <v>7.4533419609069824</v>
      </c>
      <c r="M1211" t="str">
        <f ca="1">IF(AND(Table1[[#This Row],[Age]]&gt;17,Table1[[#This Row],[Age]]&lt;76),"1","0")</f>
        <v>1</v>
      </c>
      <c r="N1211">
        <f>1</f>
        <v>1</v>
      </c>
      <c r="O1211">
        <f>IF(Table1[[#This Row],[Labdate]]="",0,IF(Table1[[#This Row],[Labvalue]]="",0,1))</f>
        <v>1</v>
      </c>
      <c r="P1211">
        <f>IF(YEAR(Table1[[#This Row],[Labdate]]) = 2015,1,0)</f>
        <v>1</v>
      </c>
      <c r="Q1211">
        <f>IF(SUM(Table1[[#This Row],[test completed]],Table1[[#This Row],[Year 2015]])=2,1,0)</f>
        <v>1</v>
      </c>
      <c r="R1211">
        <f>IF(Table1[[#This Row],[Labvalue]]&lt;8,1,0)</f>
        <v>1</v>
      </c>
      <c r="S1211">
        <f>IF(SUM(Table1[[#This Row],[Tested in 2015]],Table1[[#This Row],[Less than 8.0]])=2,1,0)</f>
        <v>1</v>
      </c>
    </row>
    <row r="1212" spans="1:19" x14ac:dyDescent="0.2">
      <c r="A1212">
        <v>57</v>
      </c>
      <c r="B1212" t="s">
        <v>2</v>
      </c>
      <c r="C1212" s="2">
        <v>34334</v>
      </c>
      <c r="D1212" s="3">
        <f t="shared" ca="1" si="18"/>
        <v>29</v>
      </c>
      <c r="E1212">
        <v>4</v>
      </c>
      <c r="F1212">
        <v>5</v>
      </c>
      <c r="G1212">
        <v>1</v>
      </c>
      <c r="H1212" t="s">
        <v>1</v>
      </c>
      <c r="I1212" s="5">
        <v>250.02</v>
      </c>
      <c r="J1212" t="s">
        <v>0</v>
      </c>
      <c r="K1212" s="2">
        <v>42152</v>
      </c>
      <c r="L1212" s="1">
        <v>9.8000000000000007</v>
      </c>
      <c r="M1212" t="str">
        <f ca="1">IF(AND(Table1[[#This Row],[Age]]&gt;17,Table1[[#This Row],[Age]]&lt;76),"1","0")</f>
        <v>1</v>
      </c>
      <c r="N1212">
        <f>1</f>
        <v>1</v>
      </c>
      <c r="O1212">
        <f>IF(Table1[[#This Row],[Labdate]]="",0,IF(Table1[[#This Row],[Labvalue]]="",0,1))</f>
        <v>1</v>
      </c>
      <c r="P1212">
        <f>IF(YEAR(Table1[[#This Row],[Labdate]]) = 2015,1,0)</f>
        <v>1</v>
      </c>
      <c r="Q1212">
        <f>IF(SUM(Table1[[#This Row],[test completed]],Table1[[#This Row],[Year 2015]])=2,1,0)</f>
        <v>1</v>
      </c>
      <c r="R1212">
        <f>IF(Table1[[#This Row],[Labvalue]]&lt;8,1,0)</f>
        <v>0</v>
      </c>
      <c r="S1212">
        <f>IF(SUM(Table1[[#This Row],[Tested in 2015]],Table1[[#This Row],[Less than 8.0]])=2,1,0)</f>
        <v>0</v>
      </c>
    </row>
    <row r="1213" spans="1:19" x14ac:dyDescent="0.2">
      <c r="A1213">
        <v>88</v>
      </c>
      <c r="B1213" t="s">
        <v>2</v>
      </c>
      <c r="C1213" s="2">
        <v>11847</v>
      </c>
      <c r="D1213" s="3">
        <f t="shared" ca="1" si="18"/>
        <v>91</v>
      </c>
      <c r="E1213">
        <v>4</v>
      </c>
      <c r="F1213">
        <v>5</v>
      </c>
      <c r="G1213">
        <v>1</v>
      </c>
      <c r="H1213" t="s">
        <v>1</v>
      </c>
      <c r="I1213" s="5">
        <v>250.73</v>
      </c>
      <c r="J1213" t="s">
        <v>0</v>
      </c>
      <c r="K1213" s="2">
        <v>41749</v>
      </c>
      <c r="L1213" s="1">
        <v>11</v>
      </c>
      <c r="M1213" t="str">
        <f ca="1">IF(AND(Table1[[#This Row],[Age]]&gt;17,Table1[[#This Row],[Age]]&lt;76),"1","0")</f>
        <v>0</v>
      </c>
      <c r="N1213">
        <f>1</f>
        <v>1</v>
      </c>
      <c r="O1213">
        <f>IF(Table1[[#This Row],[Labdate]]="",0,IF(Table1[[#This Row],[Labvalue]]="",0,1))</f>
        <v>1</v>
      </c>
      <c r="P1213">
        <f>IF(YEAR(Table1[[#This Row],[Labdate]]) = 2015,1,0)</f>
        <v>0</v>
      </c>
      <c r="Q1213">
        <f>IF(SUM(Table1[[#This Row],[test completed]],Table1[[#This Row],[Year 2015]])=2,1,0)</f>
        <v>0</v>
      </c>
      <c r="R1213">
        <f>IF(Table1[[#This Row],[Labvalue]]&lt;8,1,0)</f>
        <v>0</v>
      </c>
      <c r="S1213">
        <f>IF(SUM(Table1[[#This Row],[Tested in 2015]],Table1[[#This Row],[Less than 8.0]])=2,1,0)</f>
        <v>0</v>
      </c>
    </row>
    <row r="1214" spans="1:19" x14ac:dyDescent="0.2">
      <c r="A1214">
        <v>116</v>
      </c>
      <c r="B1214" t="s">
        <v>2</v>
      </c>
      <c r="C1214" s="2">
        <v>36411</v>
      </c>
      <c r="D1214" s="3">
        <f t="shared" ca="1" si="18"/>
        <v>23</v>
      </c>
      <c r="E1214">
        <v>4</v>
      </c>
      <c r="F1214">
        <v>5</v>
      </c>
      <c r="G1214">
        <v>1</v>
      </c>
      <c r="H1214" t="s">
        <v>1</v>
      </c>
      <c r="I1214" s="5">
        <v>250.02</v>
      </c>
      <c r="J1214" t="s">
        <v>0</v>
      </c>
      <c r="K1214" s="2">
        <v>42134</v>
      </c>
      <c r="L1214" s="1">
        <v>9.8893966674804688</v>
      </c>
      <c r="M1214" t="str">
        <f ca="1">IF(AND(Table1[[#This Row],[Age]]&gt;17,Table1[[#This Row],[Age]]&lt;76),"1","0")</f>
        <v>1</v>
      </c>
      <c r="N1214">
        <f>1</f>
        <v>1</v>
      </c>
      <c r="O1214">
        <f>IF(Table1[[#This Row],[Labdate]]="",0,IF(Table1[[#This Row],[Labvalue]]="",0,1))</f>
        <v>1</v>
      </c>
      <c r="P1214">
        <f>IF(YEAR(Table1[[#This Row],[Labdate]]) = 2015,1,0)</f>
        <v>1</v>
      </c>
      <c r="Q1214">
        <f>IF(SUM(Table1[[#This Row],[test completed]],Table1[[#This Row],[Year 2015]])=2,1,0)</f>
        <v>1</v>
      </c>
      <c r="R1214">
        <f>IF(Table1[[#This Row],[Labvalue]]&lt;8,1,0)</f>
        <v>0</v>
      </c>
      <c r="S1214">
        <f>IF(SUM(Table1[[#This Row],[Tested in 2015]],Table1[[#This Row],[Less than 8.0]])=2,1,0)</f>
        <v>0</v>
      </c>
    </row>
    <row r="1215" spans="1:19" x14ac:dyDescent="0.2">
      <c r="A1215">
        <v>118</v>
      </c>
      <c r="B1215" t="s">
        <v>2</v>
      </c>
      <c r="C1215" s="2">
        <v>30498</v>
      </c>
      <c r="D1215" s="3">
        <f t="shared" ca="1" si="18"/>
        <v>39</v>
      </c>
      <c r="E1215">
        <v>4</v>
      </c>
      <c r="F1215">
        <v>5</v>
      </c>
      <c r="G1215">
        <v>1</v>
      </c>
      <c r="H1215" t="s">
        <v>1</v>
      </c>
      <c r="I1215" s="5">
        <v>250.02</v>
      </c>
      <c r="J1215" t="s">
        <v>0</v>
      </c>
      <c r="K1215" s="2">
        <v>42254</v>
      </c>
      <c r="L1215" s="1">
        <v>9.8000000000000007</v>
      </c>
      <c r="M1215" t="str">
        <f ca="1">IF(AND(Table1[[#This Row],[Age]]&gt;17,Table1[[#This Row],[Age]]&lt;76),"1","0")</f>
        <v>1</v>
      </c>
      <c r="N1215">
        <f>1</f>
        <v>1</v>
      </c>
      <c r="O1215">
        <f>IF(Table1[[#This Row],[Labdate]]="",0,IF(Table1[[#This Row],[Labvalue]]="",0,1))</f>
        <v>1</v>
      </c>
      <c r="P1215">
        <f>IF(YEAR(Table1[[#This Row],[Labdate]]) = 2015,1,0)</f>
        <v>1</v>
      </c>
      <c r="Q1215">
        <f>IF(SUM(Table1[[#This Row],[test completed]],Table1[[#This Row],[Year 2015]])=2,1,0)</f>
        <v>1</v>
      </c>
      <c r="R1215">
        <f>IF(Table1[[#This Row],[Labvalue]]&lt;8,1,0)</f>
        <v>0</v>
      </c>
      <c r="S1215">
        <f>IF(SUM(Table1[[#This Row],[Tested in 2015]],Table1[[#This Row],[Less than 8.0]])=2,1,0)</f>
        <v>0</v>
      </c>
    </row>
    <row r="1216" spans="1:19" x14ac:dyDescent="0.2">
      <c r="A1216">
        <v>137</v>
      </c>
      <c r="B1216" t="s">
        <v>3</v>
      </c>
      <c r="C1216" s="2">
        <v>29075</v>
      </c>
      <c r="D1216" s="3">
        <f t="shared" ca="1" si="18"/>
        <v>43</v>
      </c>
      <c r="E1216">
        <v>4</v>
      </c>
      <c r="F1216">
        <v>5</v>
      </c>
      <c r="G1216">
        <v>1</v>
      </c>
      <c r="H1216" t="s">
        <v>1</v>
      </c>
      <c r="I1216" s="5">
        <v>250.02</v>
      </c>
      <c r="J1216" t="s">
        <v>0</v>
      </c>
      <c r="K1216" s="2">
        <v>42179</v>
      </c>
      <c r="L1216" s="1">
        <v>6.225560188293457</v>
      </c>
      <c r="M1216" t="str">
        <f ca="1">IF(AND(Table1[[#This Row],[Age]]&gt;17,Table1[[#This Row],[Age]]&lt;76),"1","0")</f>
        <v>1</v>
      </c>
      <c r="N1216">
        <f>1</f>
        <v>1</v>
      </c>
      <c r="O1216">
        <f>IF(Table1[[#This Row],[Labdate]]="",0,IF(Table1[[#This Row],[Labvalue]]="",0,1))</f>
        <v>1</v>
      </c>
      <c r="P1216">
        <f>IF(YEAR(Table1[[#This Row],[Labdate]]) = 2015,1,0)</f>
        <v>1</v>
      </c>
      <c r="Q1216">
        <f>IF(SUM(Table1[[#This Row],[test completed]],Table1[[#This Row],[Year 2015]])=2,1,0)</f>
        <v>1</v>
      </c>
      <c r="R1216">
        <f>IF(Table1[[#This Row],[Labvalue]]&lt;8,1,0)</f>
        <v>1</v>
      </c>
      <c r="S1216">
        <f>IF(SUM(Table1[[#This Row],[Tested in 2015]],Table1[[#This Row],[Less than 8.0]])=2,1,0)</f>
        <v>1</v>
      </c>
    </row>
    <row r="1217" spans="1:19" x14ac:dyDescent="0.2">
      <c r="A1217">
        <v>138</v>
      </c>
      <c r="B1217" t="s">
        <v>3</v>
      </c>
      <c r="C1217" s="2">
        <v>30062</v>
      </c>
      <c r="D1217" s="3">
        <f t="shared" ca="1" si="18"/>
        <v>41</v>
      </c>
      <c r="E1217">
        <v>4</v>
      </c>
      <c r="F1217">
        <v>5</v>
      </c>
      <c r="G1217">
        <v>1</v>
      </c>
      <c r="H1217" t="s">
        <v>1</v>
      </c>
      <c r="I1217" s="5">
        <v>250.02</v>
      </c>
      <c r="J1217" t="s">
        <v>0</v>
      </c>
      <c r="K1217" s="2">
        <v>42064</v>
      </c>
      <c r="L1217" s="1">
        <v>8.4899492263793945</v>
      </c>
      <c r="M1217" t="str">
        <f ca="1">IF(AND(Table1[[#This Row],[Age]]&gt;17,Table1[[#This Row],[Age]]&lt;76),"1","0")</f>
        <v>1</v>
      </c>
      <c r="N1217">
        <f>1</f>
        <v>1</v>
      </c>
      <c r="O1217">
        <f>IF(Table1[[#This Row],[Labdate]]="",0,IF(Table1[[#This Row],[Labvalue]]="",0,1))</f>
        <v>1</v>
      </c>
      <c r="P1217">
        <f>IF(YEAR(Table1[[#This Row],[Labdate]]) = 2015,1,0)</f>
        <v>1</v>
      </c>
      <c r="Q1217">
        <f>IF(SUM(Table1[[#This Row],[test completed]],Table1[[#This Row],[Year 2015]])=2,1,0)</f>
        <v>1</v>
      </c>
      <c r="R1217">
        <f>IF(Table1[[#This Row],[Labvalue]]&lt;8,1,0)</f>
        <v>0</v>
      </c>
      <c r="S1217">
        <f>IF(SUM(Table1[[#This Row],[Tested in 2015]],Table1[[#This Row],[Less than 8.0]])=2,1,0)</f>
        <v>0</v>
      </c>
    </row>
    <row r="1218" spans="1:19" x14ac:dyDescent="0.2">
      <c r="A1218">
        <v>160</v>
      </c>
      <c r="B1218" t="s">
        <v>2</v>
      </c>
      <c r="C1218" s="2">
        <v>16282</v>
      </c>
      <c r="D1218" s="3">
        <f t="shared" ref="D1218:D1281" ca="1" si="19">INT((TODAY()-C1218)/365)</f>
        <v>78</v>
      </c>
      <c r="E1218">
        <v>4</v>
      </c>
      <c r="F1218">
        <v>5</v>
      </c>
      <c r="G1218">
        <v>1</v>
      </c>
      <c r="H1218" t="s">
        <v>1</v>
      </c>
      <c r="I1218" s="5">
        <v>250.02</v>
      </c>
      <c r="J1218" t="s">
        <v>0</v>
      </c>
      <c r="K1218" s="2">
        <v>41814</v>
      </c>
      <c r="L1218" s="1">
        <v>11</v>
      </c>
      <c r="M1218" t="str">
        <f ca="1">IF(AND(Table1[[#This Row],[Age]]&gt;17,Table1[[#This Row],[Age]]&lt;76),"1","0")</f>
        <v>0</v>
      </c>
      <c r="N1218">
        <f>1</f>
        <v>1</v>
      </c>
      <c r="O1218">
        <f>IF(Table1[[#This Row],[Labdate]]="",0,IF(Table1[[#This Row],[Labvalue]]="",0,1))</f>
        <v>1</v>
      </c>
      <c r="P1218">
        <f>IF(YEAR(Table1[[#This Row],[Labdate]]) = 2015,1,0)</f>
        <v>0</v>
      </c>
      <c r="Q1218">
        <f>IF(SUM(Table1[[#This Row],[test completed]],Table1[[#This Row],[Year 2015]])=2,1,0)</f>
        <v>0</v>
      </c>
      <c r="R1218">
        <f>IF(Table1[[#This Row],[Labvalue]]&lt;8,1,0)</f>
        <v>0</v>
      </c>
      <c r="S1218">
        <f>IF(SUM(Table1[[#This Row],[Tested in 2015]],Table1[[#This Row],[Less than 8.0]])=2,1,0)</f>
        <v>0</v>
      </c>
    </row>
    <row r="1219" spans="1:19" x14ac:dyDescent="0.2">
      <c r="A1219">
        <v>163</v>
      </c>
      <c r="B1219" t="s">
        <v>2</v>
      </c>
      <c r="C1219" s="2">
        <v>22189</v>
      </c>
      <c r="D1219" s="3">
        <f t="shared" ca="1" si="19"/>
        <v>62</v>
      </c>
      <c r="E1219">
        <v>4</v>
      </c>
      <c r="F1219">
        <v>5</v>
      </c>
      <c r="G1219">
        <v>1</v>
      </c>
      <c r="H1219" t="s">
        <v>1</v>
      </c>
      <c r="I1219" s="5">
        <v>250.02</v>
      </c>
      <c r="J1219" t="s">
        <v>0</v>
      </c>
      <c r="K1219" s="2">
        <v>42308</v>
      </c>
      <c r="L1219" s="1">
        <v>7.9</v>
      </c>
      <c r="M1219" t="str">
        <f ca="1">IF(AND(Table1[[#This Row],[Age]]&gt;17,Table1[[#This Row],[Age]]&lt;76),"1","0")</f>
        <v>1</v>
      </c>
      <c r="N1219">
        <f>1</f>
        <v>1</v>
      </c>
      <c r="O1219">
        <f>IF(Table1[[#This Row],[Labdate]]="",0,IF(Table1[[#This Row],[Labvalue]]="",0,1))</f>
        <v>1</v>
      </c>
      <c r="P1219">
        <f>IF(YEAR(Table1[[#This Row],[Labdate]]) = 2015,1,0)</f>
        <v>1</v>
      </c>
      <c r="Q1219">
        <f>IF(SUM(Table1[[#This Row],[test completed]],Table1[[#This Row],[Year 2015]])=2,1,0)</f>
        <v>1</v>
      </c>
      <c r="R1219">
        <f>IF(Table1[[#This Row],[Labvalue]]&lt;8,1,0)</f>
        <v>1</v>
      </c>
      <c r="S1219">
        <f>IF(SUM(Table1[[#This Row],[Tested in 2015]],Table1[[#This Row],[Less than 8.0]])=2,1,0)</f>
        <v>1</v>
      </c>
    </row>
    <row r="1220" spans="1:19" x14ac:dyDescent="0.2">
      <c r="A1220">
        <v>191</v>
      </c>
      <c r="B1220" t="s">
        <v>3</v>
      </c>
      <c r="C1220" s="2">
        <v>30467</v>
      </c>
      <c r="D1220" s="3">
        <f t="shared" ca="1" si="19"/>
        <v>40</v>
      </c>
      <c r="E1220">
        <v>4</v>
      </c>
      <c r="F1220">
        <v>5</v>
      </c>
      <c r="G1220">
        <v>1</v>
      </c>
      <c r="H1220" t="s">
        <v>1</v>
      </c>
      <c r="I1220" s="5">
        <v>250.02</v>
      </c>
      <c r="J1220" t="s">
        <v>0</v>
      </c>
      <c r="K1220" s="2">
        <v>42036</v>
      </c>
      <c r="L1220" s="1">
        <v>10</v>
      </c>
      <c r="M1220" t="str">
        <f ca="1">IF(AND(Table1[[#This Row],[Age]]&gt;17,Table1[[#This Row],[Age]]&lt;76),"1","0")</f>
        <v>1</v>
      </c>
      <c r="N1220">
        <f>1</f>
        <v>1</v>
      </c>
      <c r="O1220">
        <f>IF(Table1[[#This Row],[Labdate]]="",0,IF(Table1[[#This Row],[Labvalue]]="",0,1))</f>
        <v>1</v>
      </c>
      <c r="P1220">
        <f>IF(YEAR(Table1[[#This Row],[Labdate]]) = 2015,1,0)</f>
        <v>1</v>
      </c>
      <c r="Q1220">
        <f>IF(SUM(Table1[[#This Row],[test completed]],Table1[[#This Row],[Year 2015]])=2,1,0)</f>
        <v>1</v>
      </c>
      <c r="R1220">
        <f>IF(Table1[[#This Row],[Labvalue]]&lt;8,1,0)</f>
        <v>0</v>
      </c>
      <c r="S1220">
        <f>IF(SUM(Table1[[#This Row],[Tested in 2015]],Table1[[#This Row],[Less than 8.0]])=2,1,0)</f>
        <v>0</v>
      </c>
    </row>
    <row r="1221" spans="1:19" x14ac:dyDescent="0.2">
      <c r="A1221">
        <v>220</v>
      </c>
      <c r="B1221" t="s">
        <v>2</v>
      </c>
      <c r="C1221" s="2">
        <v>21476</v>
      </c>
      <c r="D1221" s="3">
        <f t="shared" ca="1" si="19"/>
        <v>64</v>
      </c>
      <c r="E1221">
        <v>4</v>
      </c>
      <c r="F1221">
        <v>5</v>
      </c>
      <c r="G1221">
        <v>1</v>
      </c>
      <c r="H1221" t="s">
        <v>1</v>
      </c>
      <c r="I1221" s="5">
        <v>250.02</v>
      </c>
      <c r="J1221" t="s">
        <v>0</v>
      </c>
      <c r="K1221" s="2">
        <v>42364</v>
      </c>
      <c r="L1221" s="1">
        <v>10.8</v>
      </c>
      <c r="M1221" t="str">
        <f ca="1">IF(AND(Table1[[#This Row],[Age]]&gt;17,Table1[[#This Row],[Age]]&lt;76),"1","0")</f>
        <v>1</v>
      </c>
      <c r="N1221">
        <f>1</f>
        <v>1</v>
      </c>
      <c r="O1221">
        <f>IF(Table1[[#This Row],[Labdate]]="",0,IF(Table1[[#This Row],[Labvalue]]="",0,1))</f>
        <v>1</v>
      </c>
      <c r="P1221">
        <f>IF(YEAR(Table1[[#This Row],[Labdate]]) = 2015,1,0)</f>
        <v>1</v>
      </c>
      <c r="Q1221">
        <f>IF(SUM(Table1[[#This Row],[test completed]],Table1[[#This Row],[Year 2015]])=2,1,0)</f>
        <v>1</v>
      </c>
      <c r="R1221">
        <f>IF(Table1[[#This Row],[Labvalue]]&lt;8,1,0)</f>
        <v>0</v>
      </c>
      <c r="S1221">
        <f>IF(SUM(Table1[[#This Row],[Tested in 2015]],Table1[[#This Row],[Less than 8.0]])=2,1,0)</f>
        <v>0</v>
      </c>
    </row>
    <row r="1222" spans="1:19" x14ac:dyDescent="0.2">
      <c r="A1222">
        <v>231</v>
      </c>
      <c r="B1222" t="s">
        <v>2</v>
      </c>
      <c r="C1222" s="2">
        <v>23720</v>
      </c>
      <c r="D1222" s="3">
        <f t="shared" ca="1" si="19"/>
        <v>58</v>
      </c>
      <c r="E1222">
        <v>4</v>
      </c>
      <c r="F1222">
        <v>5</v>
      </c>
      <c r="G1222">
        <v>2</v>
      </c>
      <c r="H1222" t="s">
        <v>6</v>
      </c>
      <c r="I1222" s="5">
        <v>250.02</v>
      </c>
      <c r="J1222" t="s">
        <v>0</v>
      </c>
      <c r="K1222" s="2">
        <v>42313</v>
      </c>
      <c r="L1222" s="1">
        <v>9.5</v>
      </c>
      <c r="M1222" t="str">
        <f ca="1">IF(AND(Table1[[#This Row],[Age]]&gt;17,Table1[[#This Row],[Age]]&lt;76),"1","0")</f>
        <v>1</v>
      </c>
      <c r="N1222">
        <f>1</f>
        <v>1</v>
      </c>
      <c r="O1222">
        <f>IF(Table1[[#This Row],[Labdate]]="",0,IF(Table1[[#This Row],[Labvalue]]="",0,1))</f>
        <v>1</v>
      </c>
      <c r="P1222">
        <f>IF(YEAR(Table1[[#This Row],[Labdate]]) = 2015,1,0)</f>
        <v>1</v>
      </c>
      <c r="Q1222">
        <f>IF(SUM(Table1[[#This Row],[test completed]],Table1[[#This Row],[Year 2015]])=2,1,0)</f>
        <v>1</v>
      </c>
      <c r="R1222">
        <f>IF(Table1[[#This Row],[Labvalue]]&lt;8,1,0)</f>
        <v>0</v>
      </c>
      <c r="S1222">
        <f>IF(SUM(Table1[[#This Row],[Tested in 2015]],Table1[[#This Row],[Less than 8.0]])=2,1,0)</f>
        <v>0</v>
      </c>
    </row>
    <row r="1223" spans="1:19" x14ac:dyDescent="0.2">
      <c r="A1223">
        <v>247</v>
      </c>
      <c r="B1223" t="s">
        <v>2</v>
      </c>
      <c r="C1223" s="2">
        <v>33190</v>
      </c>
      <c r="D1223" s="3">
        <f t="shared" ca="1" si="19"/>
        <v>32</v>
      </c>
      <c r="E1223">
        <v>4</v>
      </c>
      <c r="F1223">
        <v>5</v>
      </c>
      <c r="G1223">
        <v>1</v>
      </c>
      <c r="H1223" t="s">
        <v>1</v>
      </c>
      <c r="I1223" s="5">
        <v>250.02</v>
      </c>
      <c r="J1223" t="s">
        <v>0</v>
      </c>
      <c r="K1223" s="2">
        <v>42106</v>
      </c>
      <c r="L1223" s="1">
        <v>9.8000000000000007</v>
      </c>
      <c r="M1223" t="str">
        <f ca="1">IF(AND(Table1[[#This Row],[Age]]&gt;17,Table1[[#This Row],[Age]]&lt;76),"1","0")</f>
        <v>1</v>
      </c>
      <c r="N1223">
        <f>1</f>
        <v>1</v>
      </c>
      <c r="O1223">
        <f>IF(Table1[[#This Row],[Labdate]]="",0,IF(Table1[[#This Row],[Labvalue]]="",0,1))</f>
        <v>1</v>
      </c>
      <c r="P1223">
        <f>IF(YEAR(Table1[[#This Row],[Labdate]]) = 2015,1,0)</f>
        <v>1</v>
      </c>
      <c r="Q1223">
        <f>IF(SUM(Table1[[#This Row],[test completed]],Table1[[#This Row],[Year 2015]])=2,1,0)</f>
        <v>1</v>
      </c>
      <c r="R1223">
        <f>IF(Table1[[#This Row],[Labvalue]]&lt;8,1,0)</f>
        <v>0</v>
      </c>
      <c r="S1223">
        <f>IF(SUM(Table1[[#This Row],[Tested in 2015]],Table1[[#This Row],[Less than 8.0]])=2,1,0)</f>
        <v>0</v>
      </c>
    </row>
    <row r="1224" spans="1:19" x14ac:dyDescent="0.2">
      <c r="A1224">
        <v>250</v>
      </c>
      <c r="B1224" t="s">
        <v>3</v>
      </c>
      <c r="C1224" s="2">
        <v>9565</v>
      </c>
      <c r="D1224" s="3">
        <f t="shared" ca="1" si="19"/>
        <v>97</v>
      </c>
      <c r="E1224">
        <v>4</v>
      </c>
      <c r="F1224">
        <v>5</v>
      </c>
      <c r="G1224">
        <v>1</v>
      </c>
      <c r="H1224" t="s">
        <v>1</v>
      </c>
      <c r="I1224" s="5">
        <v>250.73</v>
      </c>
      <c r="J1224" t="s">
        <v>0</v>
      </c>
      <c r="K1224" s="2">
        <v>42123</v>
      </c>
      <c r="L1224" s="1">
        <v>11</v>
      </c>
      <c r="M1224" t="str">
        <f ca="1">IF(AND(Table1[[#This Row],[Age]]&gt;17,Table1[[#This Row],[Age]]&lt;76),"1","0")</f>
        <v>0</v>
      </c>
      <c r="N1224">
        <f>1</f>
        <v>1</v>
      </c>
      <c r="O1224">
        <f>IF(Table1[[#This Row],[Labdate]]="",0,IF(Table1[[#This Row],[Labvalue]]="",0,1))</f>
        <v>1</v>
      </c>
      <c r="P1224">
        <f>IF(YEAR(Table1[[#This Row],[Labdate]]) = 2015,1,0)</f>
        <v>1</v>
      </c>
      <c r="Q1224">
        <f>IF(SUM(Table1[[#This Row],[test completed]],Table1[[#This Row],[Year 2015]])=2,1,0)</f>
        <v>1</v>
      </c>
      <c r="R1224">
        <f>IF(Table1[[#This Row],[Labvalue]]&lt;8,1,0)</f>
        <v>0</v>
      </c>
      <c r="S1224">
        <f>IF(SUM(Table1[[#This Row],[Tested in 2015]],Table1[[#This Row],[Less than 8.0]])=2,1,0)</f>
        <v>0</v>
      </c>
    </row>
    <row r="1225" spans="1:19" x14ac:dyDescent="0.2">
      <c r="A1225">
        <v>252</v>
      </c>
      <c r="B1225" t="s">
        <v>2</v>
      </c>
      <c r="C1225" s="2">
        <v>23587</v>
      </c>
      <c r="D1225" s="3">
        <f t="shared" ca="1" si="19"/>
        <v>58</v>
      </c>
      <c r="E1225">
        <v>4</v>
      </c>
      <c r="F1225">
        <v>5</v>
      </c>
      <c r="G1225">
        <v>1</v>
      </c>
      <c r="H1225" t="s">
        <v>1</v>
      </c>
      <c r="I1225" s="5">
        <v>250.02</v>
      </c>
      <c r="J1225" t="s">
        <v>0</v>
      </c>
      <c r="K1225" s="2">
        <v>42095</v>
      </c>
      <c r="L1225" s="1">
        <v>9.5</v>
      </c>
      <c r="M1225" t="str">
        <f ca="1">IF(AND(Table1[[#This Row],[Age]]&gt;17,Table1[[#This Row],[Age]]&lt;76),"1","0")</f>
        <v>1</v>
      </c>
      <c r="N1225">
        <f>1</f>
        <v>1</v>
      </c>
      <c r="O1225">
        <f>IF(Table1[[#This Row],[Labdate]]="",0,IF(Table1[[#This Row],[Labvalue]]="",0,1))</f>
        <v>1</v>
      </c>
      <c r="P1225">
        <f>IF(YEAR(Table1[[#This Row],[Labdate]]) = 2015,1,0)</f>
        <v>1</v>
      </c>
      <c r="Q1225">
        <f>IF(SUM(Table1[[#This Row],[test completed]],Table1[[#This Row],[Year 2015]])=2,1,0)</f>
        <v>1</v>
      </c>
      <c r="R1225">
        <f>IF(Table1[[#This Row],[Labvalue]]&lt;8,1,0)</f>
        <v>0</v>
      </c>
      <c r="S1225">
        <f>IF(SUM(Table1[[#This Row],[Tested in 2015]],Table1[[#This Row],[Less than 8.0]])=2,1,0)</f>
        <v>0</v>
      </c>
    </row>
    <row r="1226" spans="1:19" x14ac:dyDescent="0.2">
      <c r="A1226">
        <v>260</v>
      </c>
      <c r="B1226" t="s">
        <v>3</v>
      </c>
      <c r="C1226" s="2">
        <v>32486</v>
      </c>
      <c r="D1226" s="3">
        <f t="shared" ca="1" si="19"/>
        <v>34</v>
      </c>
      <c r="E1226">
        <v>4</v>
      </c>
      <c r="F1226">
        <v>5</v>
      </c>
      <c r="G1226">
        <v>1</v>
      </c>
      <c r="H1226" t="s">
        <v>1</v>
      </c>
      <c r="I1226" s="5">
        <v>250.4</v>
      </c>
      <c r="J1226" t="s">
        <v>0</v>
      </c>
      <c r="K1226" s="2">
        <v>41710</v>
      </c>
      <c r="L1226" s="1">
        <v>6.3695483207702637</v>
      </c>
      <c r="M1226" t="str">
        <f ca="1">IF(AND(Table1[[#This Row],[Age]]&gt;17,Table1[[#This Row],[Age]]&lt;76),"1","0")</f>
        <v>1</v>
      </c>
      <c r="N1226">
        <f>1</f>
        <v>1</v>
      </c>
      <c r="O1226">
        <f>IF(Table1[[#This Row],[Labdate]]="",0,IF(Table1[[#This Row],[Labvalue]]="",0,1))</f>
        <v>1</v>
      </c>
      <c r="P1226">
        <f>IF(YEAR(Table1[[#This Row],[Labdate]]) = 2015,1,0)</f>
        <v>0</v>
      </c>
      <c r="Q1226">
        <f>IF(SUM(Table1[[#This Row],[test completed]],Table1[[#This Row],[Year 2015]])=2,1,0)</f>
        <v>0</v>
      </c>
      <c r="R1226">
        <f>IF(Table1[[#This Row],[Labvalue]]&lt;8,1,0)</f>
        <v>1</v>
      </c>
      <c r="S1226">
        <f>IF(SUM(Table1[[#This Row],[Tested in 2015]],Table1[[#This Row],[Less than 8.0]])=2,1,0)</f>
        <v>0</v>
      </c>
    </row>
    <row r="1227" spans="1:19" x14ac:dyDescent="0.2">
      <c r="A1227">
        <v>269</v>
      </c>
      <c r="B1227" t="s">
        <v>3</v>
      </c>
      <c r="C1227" s="2">
        <v>12190</v>
      </c>
      <c r="D1227" s="3">
        <f t="shared" ca="1" si="19"/>
        <v>90</v>
      </c>
      <c r="E1227">
        <v>4</v>
      </c>
      <c r="F1227">
        <v>5</v>
      </c>
      <c r="G1227">
        <v>1</v>
      </c>
      <c r="H1227" t="s">
        <v>1</v>
      </c>
      <c r="I1227" s="5">
        <v>250.02</v>
      </c>
      <c r="J1227" t="s">
        <v>0</v>
      </c>
      <c r="K1227" s="2">
        <v>41955</v>
      </c>
      <c r="L1227" s="1">
        <v>7.3081974983215332</v>
      </c>
      <c r="M1227" t="str">
        <f ca="1">IF(AND(Table1[[#This Row],[Age]]&gt;17,Table1[[#This Row],[Age]]&lt;76),"1","0")</f>
        <v>0</v>
      </c>
      <c r="N1227">
        <f>1</f>
        <v>1</v>
      </c>
      <c r="O1227">
        <f>IF(Table1[[#This Row],[Labdate]]="",0,IF(Table1[[#This Row],[Labvalue]]="",0,1))</f>
        <v>1</v>
      </c>
      <c r="P1227">
        <f>IF(YEAR(Table1[[#This Row],[Labdate]]) = 2015,1,0)</f>
        <v>0</v>
      </c>
      <c r="Q1227">
        <f>IF(SUM(Table1[[#This Row],[test completed]],Table1[[#This Row],[Year 2015]])=2,1,0)</f>
        <v>0</v>
      </c>
      <c r="R1227">
        <f>IF(Table1[[#This Row],[Labvalue]]&lt;8,1,0)</f>
        <v>1</v>
      </c>
      <c r="S1227">
        <f>IF(SUM(Table1[[#This Row],[Tested in 2015]],Table1[[#This Row],[Less than 8.0]])=2,1,0)</f>
        <v>0</v>
      </c>
    </row>
    <row r="1228" spans="1:19" x14ac:dyDescent="0.2">
      <c r="A1228">
        <v>272</v>
      </c>
      <c r="B1228" t="s">
        <v>2</v>
      </c>
      <c r="C1228" s="2">
        <v>38634</v>
      </c>
      <c r="D1228" s="3">
        <f t="shared" ca="1" si="19"/>
        <v>17</v>
      </c>
      <c r="E1228">
        <v>4</v>
      </c>
      <c r="F1228">
        <v>5</v>
      </c>
      <c r="G1228">
        <v>1</v>
      </c>
      <c r="H1228" t="s">
        <v>1</v>
      </c>
      <c r="I1228" s="5">
        <v>250.02</v>
      </c>
      <c r="J1228" t="s">
        <v>0</v>
      </c>
      <c r="K1228" s="2">
        <v>42366</v>
      </c>
      <c r="L1228" s="1">
        <v>6.0021805763244629</v>
      </c>
      <c r="M1228" t="str">
        <f ca="1">IF(AND(Table1[[#This Row],[Age]]&gt;17,Table1[[#This Row],[Age]]&lt;76),"1","0")</f>
        <v>0</v>
      </c>
      <c r="N1228">
        <f>1</f>
        <v>1</v>
      </c>
      <c r="O1228">
        <f>IF(Table1[[#This Row],[Labdate]]="",0,IF(Table1[[#This Row],[Labvalue]]="",0,1))</f>
        <v>1</v>
      </c>
      <c r="P1228">
        <f>IF(YEAR(Table1[[#This Row],[Labdate]]) = 2015,1,0)</f>
        <v>1</v>
      </c>
      <c r="Q1228">
        <f>IF(SUM(Table1[[#This Row],[test completed]],Table1[[#This Row],[Year 2015]])=2,1,0)</f>
        <v>1</v>
      </c>
      <c r="R1228">
        <f>IF(Table1[[#This Row],[Labvalue]]&lt;8,1,0)</f>
        <v>1</v>
      </c>
      <c r="S1228">
        <f>IF(SUM(Table1[[#This Row],[Tested in 2015]],Table1[[#This Row],[Less than 8.0]])=2,1,0)</f>
        <v>1</v>
      </c>
    </row>
    <row r="1229" spans="1:19" x14ac:dyDescent="0.2">
      <c r="A1229">
        <v>280</v>
      </c>
      <c r="B1229" t="s">
        <v>2</v>
      </c>
      <c r="C1229" s="2">
        <v>32016</v>
      </c>
      <c r="D1229" s="3">
        <f t="shared" ca="1" si="19"/>
        <v>35</v>
      </c>
      <c r="E1229">
        <v>4</v>
      </c>
      <c r="F1229">
        <v>5</v>
      </c>
      <c r="G1229">
        <v>1</v>
      </c>
      <c r="H1229" t="s">
        <v>1</v>
      </c>
      <c r="I1229" s="5">
        <v>250.02</v>
      </c>
      <c r="J1229" t="s">
        <v>0</v>
      </c>
      <c r="K1229" s="2">
        <v>42175</v>
      </c>
      <c r="L1229" s="1">
        <v>9.8000000000000007</v>
      </c>
      <c r="M1229" t="str">
        <f ca="1">IF(AND(Table1[[#This Row],[Age]]&gt;17,Table1[[#This Row],[Age]]&lt;76),"1","0")</f>
        <v>1</v>
      </c>
      <c r="N1229">
        <f>1</f>
        <v>1</v>
      </c>
      <c r="O1229">
        <f>IF(Table1[[#This Row],[Labdate]]="",0,IF(Table1[[#This Row],[Labvalue]]="",0,1))</f>
        <v>1</v>
      </c>
      <c r="P1229">
        <f>IF(YEAR(Table1[[#This Row],[Labdate]]) = 2015,1,0)</f>
        <v>1</v>
      </c>
      <c r="Q1229">
        <f>IF(SUM(Table1[[#This Row],[test completed]],Table1[[#This Row],[Year 2015]])=2,1,0)</f>
        <v>1</v>
      </c>
      <c r="R1229">
        <f>IF(Table1[[#This Row],[Labvalue]]&lt;8,1,0)</f>
        <v>0</v>
      </c>
      <c r="S1229">
        <f>IF(SUM(Table1[[#This Row],[Tested in 2015]],Table1[[#This Row],[Less than 8.0]])=2,1,0)</f>
        <v>0</v>
      </c>
    </row>
    <row r="1230" spans="1:19" x14ac:dyDescent="0.2">
      <c r="A1230">
        <v>281</v>
      </c>
      <c r="B1230" t="s">
        <v>3</v>
      </c>
      <c r="C1230" s="2">
        <v>29576</v>
      </c>
      <c r="D1230" s="3">
        <f t="shared" ca="1" si="19"/>
        <v>42</v>
      </c>
      <c r="E1230">
        <v>4</v>
      </c>
      <c r="F1230">
        <v>5</v>
      </c>
      <c r="G1230">
        <v>1</v>
      </c>
      <c r="H1230" t="s">
        <v>1</v>
      </c>
      <c r="I1230" s="5">
        <v>250.02</v>
      </c>
      <c r="J1230" t="s">
        <v>0</v>
      </c>
      <c r="K1230" s="2">
        <v>42257</v>
      </c>
      <c r="L1230" s="1">
        <v>13</v>
      </c>
      <c r="M1230" t="str">
        <f ca="1">IF(AND(Table1[[#This Row],[Age]]&gt;17,Table1[[#This Row],[Age]]&lt;76),"1","0")</f>
        <v>1</v>
      </c>
      <c r="N1230">
        <f>1</f>
        <v>1</v>
      </c>
      <c r="O1230">
        <f>IF(Table1[[#This Row],[Labdate]]="",0,IF(Table1[[#This Row],[Labvalue]]="",0,1))</f>
        <v>1</v>
      </c>
      <c r="P1230">
        <f>IF(YEAR(Table1[[#This Row],[Labdate]]) = 2015,1,0)</f>
        <v>1</v>
      </c>
      <c r="Q1230">
        <f>IF(SUM(Table1[[#This Row],[test completed]],Table1[[#This Row],[Year 2015]])=2,1,0)</f>
        <v>1</v>
      </c>
      <c r="R1230">
        <f>IF(Table1[[#This Row],[Labvalue]]&lt;8,1,0)</f>
        <v>0</v>
      </c>
      <c r="S1230">
        <f>IF(SUM(Table1[[#This Row],[Tested in 2015]],Table1[[#This Row],[Less than 8.0]])=2,1,0)</f>
        <v>0</v>
      </c>
    </row>
    <row r="1231" spans="1:19" x14ac:dyDescent="0.2">
      <c r="A1231">
        <v>288</v>
      </c>
      <c r="B1231" t="s">
        <v>3</v>
      </c>
      <c r="C1231" s="2">
        <v>37973</v>
      </c>
      <c r="D1231" s="3">
        <f t="shared" ca="1" si="19"/>
        <v>19</v>
      </c>
      <c r="E1231">
        <v>4</v>
      </c>
      <c r="F1231">
        <v>5</v>
      </c>
      <c r="G1231">
        <v>1</v>
      </c>
      <c r="H1231" t="s">
        <v>1</v>
      </c>
      <c r="I1231" s="5">
        <v>250.02</v>
      </c>
      <c r="J1231" t="s">
        <v>0</v>
      </c>
      <c r="K1231" s="2">
        <v>42353</v>
      </c>
      <c r="L1231" s="1">
        <v>10</v>
      </c>
      <c r="M1231" t="str">
        <f ca="1">IF(AND(Table1[[#This Row],[Age]]&gt;17,Table1[[#This Row],[Age]]&lt;76),"1","0")</f>
        <v>1</v>
      </c>
      <c r="N1231">
        <f>1</f>
        <v>1</v>
      </c>
      <c r="O1231">
        <f>IF(Table1[[#This Row],[Labdate]]="",0,IF(Table1[[#This Row],[Labvalue]]="",0,1))</f>
        <v>1</v>
      </c>
      <c r="P1231">
        <f>IF(YEAR(Table1[[#This Row],[Labdate]]) = 2015,1,0)</f>
        <v>1</v>
      </c>
      <c r="Q1231">
        <f>IF(SUM(Table1[[#This Row],[test completed]],Table1[[#This Row],[Year 2015]])=2,1,0)</f>
        <v>1</v>
      </c>
      <c r="R1231">
        <f>IF(Table1[[#This Row],[Labvalue]]&lt;8,1,0)</f>
        <v>0</v>
      </c>
      <c r="S1231">
        <f>IF(SUM(Table1[[#This Row],[Tested in 2015]],Table1[[#This Row],[Less than 8.0]])=2,1,0)</f>
        <v>0</v>
      </c>
    </row>
    <row r="1232" spans="1:19" x14ac:dyDescent="0.2">
      <c r="A1232">
        <v>290</v>
      </c>
      <c r="B1232" t="s">
        <v>3</v>
      </c>
      <c r="C1232" s="2">
        <v>11552</v>
      </c>
      <c r="D1232" s="3">
        <f t="shared" ca="1" si="19"/>
        <v>91</v>
      </c>
      <c r="E1232">
        <v>4</v>
      </c>
      <c r="F1232">
        <v>5</v>
      </c>
      <c r="G1232">
        <v>1</v>
      </c>
      <c r="H1232" t="s">
        <v>1</v>
      </c>
      <c r="I1232" s="5">
        <v>250.73</v>
      </c>
      <c r="J1232" t="s">
        <v>0</v>
      </c>
      <c r="K1232" s="2">
        <v>42104</v>
      </c>
      <c r="L1232" s="1">
        <v>9.4658708572387695</v>
      </c>
      <c r="M1232" t="str">
        <f ca="1">IF(AND(Table1[[#This Row],[Age]]&gt;17,Table1[[#This Row],[Age]]&lt;76),"1","0")</f>
        <v>0</v>
      </c>
      <c r="N1232">
        <f>1</f>
        <v>1</v>
      </c>
      <c r="O1232">
        <f>IF(Table1[[#This Row],[Labdate]]="",0,IF(Table1[[#This Row],[Labvalue]]="",0,1))</f>
        <v>1</v>
      </c>
      <c r="P1232">
        <f>IF(YEAR(Table1[[#This Row],[Labdate]]) = 2015,1,0)</f>
        <v>1</v>
      </c>
      <c r="Q1232">
        <f>IF(SUM(Table1[[#This Row],[test completed]],Table1[[#This Row],[Year 2015]])=2,1,0)</f>
        <v>1</v>
      </c>
      <c r="R1232">
        <f>IF(Table1[[#This Row],[Labvalue]]&lt;8,1,0)</f>
        <v>0</v>
      </c>
      <c r="S1232">
        <f>IF(SUM(Table1[[#This Row],[Tested in 2015]],Table1[[#This Row],[Less than 8.0]])=2,1,0)</f>
        <v>0</v>
      </c>
    </row>
    <row r="1233" spans="1:19" x14ac:dyDescent="0.2">
      <c r="A1233">
        <v>306</v>
      </c>
      <c r="B1233" t="s">
        <v>2</v>
      </c>
      <c r="C1233" s="2">
        <v>37694</v>
      </c>
      <c r="D1233" s="3">
        <f t="shared" ca="1" si="19"/>
        <v>20</v>
      </c>
      <c r="E1233">
        <v>4</v>
      </c>
      <c r="F1233">
        <v>5</v>
      </c>
      <c r="G1233">
        <v>1</v>
      </c>
      <c r="H1233" t="s">
        <v>1</v>
      </c>
      <c r="I1233" s="5">
        <v>250.02</v>
      </c>
      <c r="J1233" t="s">
        <v>0</v>
      </c>
      <c r="K1233" s="2">
        <v>42168</v>
      </c>
      <c r="L1233" s="1">
        <v>7.9724435806274414</v>
      </c>
      <c r="M1233" t="str">
        <f ca="1">IF(AND(Table1[[#This Row],[Age]]&gt;17,Table1[[#This Row],[Age]]&lt;76),"1","0")</f>
        <v>1</v>
      </c>
      <c r="N1233">
        <f>1</f>
        <v>1</v>
      </c>
      <c r="O1233">
        <f>IF(Table1[[#This Row],[Labdate]]="",0,IF(Table1[[#This Row],[Labvalue]]="",0,1))</f>
        <v>1</v>
      </c>
      <c r="P1233">
        <f>IF(YEAR(Table1[[#This Row],[Labdate]]) = 2015,1,0)</f>
        <v>1</v>
      </c>
      <c r="Q1233">
        <f>IF(SUM(Table1[[#This Row],[test completed]],Table1[[#This Row],[Year 2015]])=2,1,0)</f>
        <v>1</v>
      </c>
      <c r="R1233">
        <f>IF(Table1[[#This Row],[Labvalue]]&lt;8,1,0)</f>
        <v>1</v>
      </c>
      <c r="S1233">
        <f>IF(SUM(Table1[[#This Row],[Tested in 2015]],Table1[[#This Row],[Less than 8.0]])=2,1,0)</f>
        <v>1</v>
      </c>
    </row>
    <row r="1234" spans="1:19" x14ac:dyDescent="0.2">
      <c r="A1234">
        <v>309</v>
      </c>
      <c r="B1234" t="s">
        <v>3</v>
      </c>
      <c r="C1234" s="2">
        <v>18339</v>
      </c>
      <c r="D1234" s="3">
        <f t="shared" ca="1" si="19"/>
        <v>73</v>
      </c>
      <c r="E1234">
        <v>4</v>
      </c>
      <c r="F1234">
        <v>5</v>
      </c>
      <c r="G1234">
        <v>1</v>
      </c>
      <c r="H1234" t="s">
        <v>1</v>
      </c>
      <c r="I1234" s="5">
        <v>250.02</v>
      </c>
      <c r="J1234" t="s">
        <v>0</v>
      </c>
      <c r="K1234" s="2">
        <v>41982</v>
      </c>
      <c r="L1234" s="1">
        <v>7.0466217994689941</v>
      </c>
      <c r="M1234" t="str">
        <f ca="1">IF(AND(Table1[[#This Row],[Age]]&gt;17,Table1[[#This Row],[Age]]&lt;76),"1","0")</f>
        <v>1</v>
      </c>
      <c r="N1234">
        <f>1</f>
        <v>1</v>
      </c>
      <c r="O1234">
        <f>IF(Table1[[#This Row],[Labdate]]="",0,IF(Table1[[#This Row],[Labvalue]]="",0,1))</f>
        <v>1</v>
      </c>
      <c r="P1234">
        <f>IF(YEAR(Table1[[#This Row],[Labdate]]) = 2015,1,0)</f>
        <v>0</v>
      </c>
      <c r="Q1234">
        <f>IF(SUM(Table1[[#This Row],[test completed]],Table1[[#This Row],[Year 2015]])=2,1,0)</f>
        <v>0</v>
      </c>
      <c r="R1234">
        <f>IF(Table1[[#This Row],[Labvalue]]&lt;8,1,0)</f>
        <v>1</v>
      </c>
      <c r="S1234">
        <f>IF(SUM(Table1[[#This Row],[Tested in 2015]],Table1[[#This Row],[Less than 8.0]])=2,1,0)</f>
        <v>0</v>
      </c>
    </row>
    <row r="1235" spans="1:19" x14ac:dyDescent="0.2">
      <c r="A1235">
        <v>324</v>
      </c>
      <c r="B1235" t="s">
        <v>2</v>
      </c>
      <c r="C1235" s="2">
        <v>28110</v>
      </c>
      <c r="D1235" s="3">
        <f t="shared" ca="1" si="19"/>
        <v>46</v>
      </c>
      <c r="E1235">
        <v>4</v>
      </c>
      <c r="F1235">
        <v>5</v>
      </c>
      <c r="G1235">
        <v>1</v>
      </c>
      <c r="H1235" t="s">
        <v>1</v>
      </c>
      <c r="I1235" s="5">
        <v>250.02</v>
      </c>
      <c r="J1235" t="s">
        <v>0</v>
      </c>
      <c r="K1235" s="2">
        <v>42049</v>
      </c>
      <c r="L1235" s="1">
        <v>8.6367530822753906</v>
      </c>
      <c r="M1235" t="str">
        <f ca="1">IF(AND(Table1[[#This Row],[Age]]&gt;17,Table1[[#This Row],[Age]]&lt;76),"1","0")</f>
        <v>1</v>
      </c>
      <c r="N1235">
        <f>1</f>
        <v>1</v>
      </c>
      <c r="O1235">
        <f>IF(Table1[[#This Row],[Labdate]]="",0,IF(Table1[[#This Row],[Labvalue]]="",0,1))</f>
        <v>1</v>
      </c>
      <c r="P1235">
        <f>IF(YEAR(Table1[[#This Row],[Labdate]]) = 2015,1,0)</f>
        <v>1</v>
      </c>
      <c r="Q1235">
        <f>IF(SUM(Table1[[#This Row],[test completed]],Table1[[#This Row],[Year 2015]])=2,1,0)</f>
        <v>1</v>
      </c>
      <c r="R1235">
        <f>IF(Table1[[#This Row],[Labvalue]]&lt;8,1,0)</f>
        <v>0</v>
      </c>
      <c r="S1235">
        <f>IF(SUM(Table1[[#This Row],[Tested in 2015]],Table1[[#This Row],[Less than 8.0]])=2,1,0)</f>
        <v>0</v>
      </c>
    </row>
    <row r="1236" spans="1:19" x14ac:dyDescent="0.2">
      <c r="A1236">
        <v>327</v>
      </c>
      <c r="B1236" t="s">
        <v>2</v>
      </c>
      <c r="C1236" s="2">
        <v>35999</v>
      </c>
      <c r="D1236" s="3">
        <f t="shared" ca="1" si="19"/>
        <v>24</v>
      </c>
      <c r="E1236">
        <v>4</v>
      </c>
      <c r="F1236">
        <v>5</v>
      </c>
      <c r="G1236">
        <v>1</v>
      </c>
      <c r="H1236" t="s">
        <v>1</v>
      </c>
      <c r="I1236" s="5">
        <v>250.02</v>
      </c>
      <c r="J1236" t="s">
        <v>0</v>
      </c>
      <c r="K1236" s="2">
        <v>42150</v>
      </c>
      <c r="L1236" s="1">
        <v>6.0830340385437012</v>
      </c>
      <c r="M1236" t="str">
        <f ca="1">IF(AND(Table1[[#This Row],[Age]]&gt;17,Table1[[#This Row],[Age]]&lt;76),"1","0")</f>
        <v>1</v>
      </c>
      <c r="N1236">
        <f>1</f>
        <v>1</v>
      </c>
      <c r="O1236">
        <f>IF(Table1[[#This Row],[Labdate]]="",0,IF(Table1[[#This Row],[Labvalue]]="",0,1))</f>
        <v>1</v>
      </c>
      <c r="P1236">
        <f>IF(YEAR(Table1[[#This Row],[Labdate]]) = 2015,1,0)</f>
        <v>1</v>
      </c>
      <c r="Q1236">
        <f>IF(SUM(Table1[[#This Row],[test completed]],Table1[[#This Row],[Year 2015]])=2,1,0)</f>
        <v>1</v>
      </c>
      <c r="R1236">
        <f>IF(Table1[[#This Row],[Labvalue]]&lt;8,1,0)</f>
        <v>1</v>
      </c>
      <c r="S1236">
        <f>IF(SUM(Table1[[#This Row],[Tested in 2015]],Table1[[#This Row],[Less than 8.0]])=2,1,0)</f>
        <v>1</v>
      </c>
    </row>
    <row r="1237" spans="1:19" x14ac:dyDescent="0.2">
      <c r="A1237">
        <v>333</v>
      </c>
      <c r="B1237" t="s">
        <v>2</v>
      </c>
      <c r="C1237" s="2">
        <v>12313</v>
      </c>
      <c r="D1237" s="3">
        <f t="shared" ca="1" si="19"/>
        <v>89</v>
      </c>
      <c r="E1237">
        <v>4</v>
      </c>
      <c r="F1237">
        <v>5</v>
      </c>
      <c r="G1237">
        <v>1</v>
      </c>
      <c r="H1237" t="s">
        <v>1</v>
      </c>
      <c r="I1237" s="5">
        <v>250.02</v>
      </c>
      <c r="J1237" t="s">
        <v>0</v>
      </c>
      <c r="K1237" s="2">
        <v>42349</v>
      </c>
      <c r="L1237" s="1">
        <v>11</v>
      </c>
      <c r="M1237" t="str">
        <f ca="1">IF(AND(Table1[[#This Row],[Age]]&gt;17,Table1[[#This Row],[Age]]&lt;76),"1","0")</f>
        <v>0</v>
      </c>
      <c r="N1237">
        <f>1</f>
        <v>1</v>
      </c>
      <c r="O1237">
        <f>IF(Table1[[#This Row],[Labdate]]="",0,IF(Table1[[#This Row],[Labvalue]]="",0,1))</f>
        <v>1</v>
      </c>
      <c r="P1237">
        <f>IF(YEAR(Table1[[#This Row],[Labdate]]) = 2015,1,0)</f>
        <v>1</v>
      </c>
      <c r="Q1237">
        <f>IF(SUM(Table1[[#This Row],[test completed]],Table1[[#This Row],[Year 2015]])=2,1,0)</f>
        <v>1</v>
      </c>
      <c r="R1237">
        <f>IF(Table1[[#This Row],[Labvalue]]&lt;8,1,0)</f>
        <v>0</v>
      </c>
      <c r="S1237">
        <f>IF(SUM(Table1[[#This Row],[Tested in 2015]],Table1[[#This Row],[Less than 8.0]])=2,1,0)</f>
        <v>0</v>
      </c>
    </row>
    <row r="1238" spans="1:19" x14ac:dyDescent="0.2">
      <c r="A1238">
        <v>354</v>
      </c>
      <c r="B1238" t="s">
        <v>3</v>
      </c>
      <c r="C1238" s="2">
        <v>33904</v>
      </c>
      <c r="D1238" s="3">
        <f t="shared" ca="1" si="19"/>
        <v>30</v>
      </c>
      <c r="E1238">
        <v>4</v>
      </c>
      <c r="F1238">
        <v>5</v>
      </c>
      <c r="G1238">
        <v>1</v>
      </c>
      <c r="H1238" t="s">
        <v>1</v>
      </c>
      <c r="I1238" s="5">
        <v>250.02</v>
      </c>
      <c r="J1238" t="s">
        <v>0</v>
      </c>
      <c r="K1238" s="2">
        <v>42156</v>
      </c>
      <c r="L1238" s="1">
        <v>6.8810386657714844</v>
      </c>
      <c r="M1238" t="str">
        <f ca="1">IF(AND(Table1[[#This Row],[Age]]&gt;17,Table1[[#This Row],[Age]]&lt;76),"1","0")</f>
        <v>1</v>
      </c>
      <c r="N1238">
        <f>1</f>
        <v>1</v>
      </c>
      <c r="O1238">
        <f>IF(Table1[[#This Row],[Labdate]]="",0,IF(Table1[[#This Row],[Labvalue]]="",0,1))</f>
        <v>1</v>
      </c>
      <c r="P1238">
        <f>IF(YEAR(Table1[[#This Row],[Labdate]]) = 2015,1,0)</f>
        <v>1</v>
      </c>
      <c r="Q1238">
        <f>IF(SUM(Table1[[#This Row],[test completed]],Table1[[#This Row],[Year 2015]])=2,1,0)</f>
        <v>1</v>
      </c>
      <c r="R1238">
        <f>IF(Table1[[#This Row],[Labvalue]]&lt;8,1,0)</f>
        <v>1</v>
      </c>
      <c r="S1238">
        <f>IF(SUM(Table1[[#This Row],[Tested in 2015]],Table1[[#This Row],[Less than 8.0]])=2,1,0)</f>
        <v>1</v>
      </c>
    </row>
    <row r="1239" spans="1:19" x14ac:dyDescent="0.2">
      <c r="A1239">
        <v>367</v>
      </c>
      <c r="B1239" t="s">
        <v>3</v>
      </c>
      <c r="C1239" s="2">
        <v>26832</v>
      </c>
      <c r="D1239" s="3">
        <f t="shared" ca="1" si="19"/>
        <v>49</v>
      </c>
      <c r="E1239">
        <v>4</v>
      </c>
      <c r="F1239">
        <v>5</v>
      </c>
      <c r="G1239">
        <v>1</v>
      </c>
      <c r="H1239" t="s">
        <v>1</v>
      </c>
      <c r="I1239" s="5">
        <v>250.02</v>
      </c>
      <c r="J1239" t="s">
        <v>0</v>
      </c>
      <c r="K1239" s="2">
        <v>42274</v>
      </c>
      <c r="L1239" s="1"/>
      <c r="M1239" t="str">
        <f ca="1">IF(AND(Table1[[#This Row],[Age]]&gt;17,Table1[[#This Row],[Age]]&lt;76),"1","0")</f>
        <v>1</v>
      </c>
      <c r="N1239">
        <f>1</f>
        <v>1</v>
      </c>
      <c r="O1239">
        <f>IF(Table1[[#This Row],[Labdate]]="",0,IF(Table1[[#This Row],[Labvalue]]="",0,1))</f>
        <v>0</v>
      </c>
      <c r="P1239">
        <f>IF(YEAR(Table1[[#This Row],[Labdate]]) = 2015,1,0)</f>
        <v>1</v>
      </c>
      <c r="Q1239">
        <f>IF(SUM(Table1[[#This Row],[test completed]],Table1[[#This Row],[Year 2015]])=2,1,0)</f>
        <v>0</v>
      </c>
      <c r="R1239">
        <f>IF(Table1[[#This Row],[Labvalue]]&lt;8,1,0)</f>
        <v>1</v>
      </c>
      <c r="S1239">
        <f>IF(SUM(Table1[[#This Row],[Tested in 2015]],Table1[[#This Row],[Less than 8.0]])=2,1,0)</f>
        <v>0</v>
      </c>
    </row>
    <row r="1240" spans="1:19" x14ac:dyDescent="0.2">
      <c r="A1240">
        <v>376</v>
      </c>
      <c r="B1240" t="s">
        <v>3</v>
      </c>
      <c r="C1240" s="2">
        <v>14673</v>
      </c>
      <c r="D1240" s="3">
        <f t="shared" ca="1" si="19"/>
        <v>83</v>
      </c>
      <c r="E1240">
        <v>4</v>
      </c>
      <c r="F1240">
        <v>5</v>
      </c>
      <c r="G1240">
        <v>1</v>
      </c>
      <c r="H1240" t="s">
        <v>1</v>
      </c>
      <c r="I1240" s="5">
        <v>250.02</v>
      </c>
      <c r="J1240" t="s">
        <v>0</v>
      </c>
      <c r="K1240" s="2">
        <v>41858</v>
      </c>
      <c r="L1240" s="1">
        <v>8.9966869354248047</v>
      </c>
      <c r="M1240" t="str">
        <f ca="1">IF(AND(Table1[[#This Row],[Age]]&gt;17,Table1[[#This Row],[Age]]&lt;76),"1","0")</f>
        <v>0</v>
      </c>
      <c r="N1240">
        <f>1</f>
        <v>1</v>
      </c>
      <c r="O1240">
        <f>IF(Table1[[#This Row],[Labdate]]="",0,IF(Table1[[#This Row],[Labvalue]]="",0,1))</f>
        <v>1</v>
      </c>
      <c r="P1240">
        <f>IF(YEAR(Table1[[#This Row],[Labdate]]) = 2015,1,0)</f>
        <v>0</v>
      </c>
      <c r="Q1240">
        <f>IF(SUM(Table1[[#This Row],[test completed]],Table1[[#This Row],[Year 2015]])=2,1,0)</f>
        <v>0</v>
      </c>
      <c r="R1240">
        <f>IF(Table1[[#This Row],[Labvalue]]&lt;8,1,0)</f>
        <v>0</v>
      </c>
      <c r="S1240">
        <f>IF(SUM(Table1[[#This Row],[Tested in 2015]],Table1[[#This Row],[Less than 8.0]])=2,1,0)</f>
        <v>0</v>
      </c>
    </row>
    <row r="1241" spans="1:19" x14ac:dyDescent="0.2">
      <c r="A1241">
        <v>412</v>
      </c>
      <c r="B1241" t="s">
        <v>2</v>
      </c>
      <c r="C1241" s="2">
        <v>33989</v>
      </c>
      <c r="D1241" s="3">
        <f t="shared" ca="1" si="19"/>
        <v>30</v>
      </c>
      <c r="E1241">
        <v>4</v>
      </c>
      <c r="F1241">
        <v>5</v>
      </c>
      <c r="G1241">
        <v>1</v>
      </c>
      <c r="H1241" t="s">
        <v>1</v>
      </c>
      <c r="I1241" s="5">
        <v>250.02</v>
      </c>
      <c r="J1241" t="s">
        <v>0</v>
      </c>
      <c r="K1241" s="2">
        <v>42227</v>
      </c>
      <c r="L1241" s="1">
        <v>9.8000000000000007</v>
      </c>
      <c r="M1241" t="str">
        <f ca="1">IF(AND(Table1[[#This Row],[Age]]&gt;17,Table1[[#This Row],[Age]]&lt;76),"1","0")</f>
        <v>1</v>
      </c>
      <c r="N1241">
        <f>1</f>
        <v>1</v>
      </c>
      <c r="O1241">
        <f>IF(Table1[[#This Row],[Labdate]]="",0,IF(Table1[[#This Row],[Labvalue]]="",0,1))</f>
        <v>1</v>
      </c>
      <c r="P1241">
        <f>IF(YEAR(Table1[[#This Row],[Labdate]]) = 2015,1,0)</f>
        <v>1</v>
      </c>
      <c r="Q1241">
        <f>IF(SUM(Table1[[#This Row],[test completed]],Table1[[#This Row],[Year 2015]])=2,1,0)</f>
        <v>1</v>
      </c>
      <c r="R1241">
        <f>IF(Table1[[#This Row],[Labvalue]]&lt;8,1,0)</f>
        <v>0</v>
      </c>
      <c r="S1241">
        <f>IF(SUM(Table1[[#This Row],[Tested in 2015]],Table1[[#This Row],[Less than 8.0]])=2,1,0)</f>
        <v>0</v>
      </c>
    </row>
    <row r="1242" spans="1:19" x14ac:dyDescent="0.2">
      <c r="A1242">
        <v>432</v>
      </c>
      <c r="B1242" t="s">
        <v>2</v>
      </c>
      <c r="C1242" s="2">
        <v>20449</v>
      </c>
      <c r="D1242" s="3">
        <f t="shared" ca="1" si="19"/>
        <v>67</v>
      </c>
      <c r="E1242">
        <v>4</v>
      </c>
      <c r="F1242">
        <v>5</v>
      </c>
      <c r="G1242">
        <v>1</v>
      </c>
      <c r="H1242" t="s">
        <v>1</v>
      </c>
      <c r="I1242" s="5">
        <v>250.02</v>
      </c>
      <c r="J1242" t="s">
        <v>0</v>
      </c>
      <c r="K1242" s="2">
        <v>42077</v>
      </c>
      <c r="L1242" s="1">
        <v>6.5765547752380371</v>
      </c>
      <c r="M1242" t="str">
        <f ca="1">IF(AND(Table1[[#This Row],[Age]]&gt;17,Table1[[#This Row],[Age]]&lt;76),"1","0")</f>
        <v>1</v>
      </c>
      <c r="N1242">
        <f>1</f>
        <v>1</v>
      </c>
      <c r="O1242">
        <f>IF(Table1[[#This Row],[Labdate]]="",0,IF(Table1[[#This Row],[Labvalue]]="",0,1))</f>
        <v>1</v>
      </c>
      <c r="P1242">
        <f>IF(YEAR(Table1[[#This Row],[Labdate]]) = 2015,1,0)</f>
        <v>1</v>
      </c>
      <c r="Q1242">
        <f>IF(SUM(Table1[[#This Row],[test completed]],Table1[[#This Row],[Year 2015]])=2,1,0)</f>
        <v>1</v>
      </c>
      <c r="R1242">
        <f>IF(Table1[[#This Row],[Labvalue]]&lt;8,1,0)</f>
        <v>1</v>
      </c>
      <c r="S1242">
        <f>IF(SUM(Table1[[#This Row],[Tested in 2015]],Table1[[#This Row],[Less than 8.0]])=2,1,0)</f>
        <v>1</v>
      </c>
    </row>
    <row r="1243" spans="1:19" x14ac:dyDescent="0.2">
      <c r="A1243">
        <v>451</v>
      </c>
      <c r="B1243" t="s">
        <v>3</v>
      </c>
      <c r="C1243" s="2">
        <v>31863</v>
      </c>
      <c r="D1243" s="3">
        <f t="shared" ca="1" si="19"/>
        <v>36</v>
      </c>
      <c r="E1243">
        <v>4</v>
      </c>
      <c r="F1243">
        <v>5</v>
      </c>
      <c r="G1243">
        <v>1</v>
      </c>
      <c r="H1243" t="s">
        <v>1</v>
      </c>
      <c r="I1243" s="5">
        <v>250.4</v>
      </c>
      <c r="J1243" t="s">
        <v>0</v>
      </c>
      <c r="K1243" s="2">
        <v>42005</v>
      </c>
      <c r="L1243" s="1">
        <v>8.948216438293457</v>
      </c>
      <c r="M1243" t="str">
        <f ca="1">IF(AND(Table1[[#This Row],[Age]]&gt;17,Table1[[#This Row],[Age]]&lt;76),"1","0")</f>
        <v>1</v>
      </c>
      <c r="N1243">
        <f>1</f>
        <v>1</v>
      </c>
      <c r="O1243">
        <f>IF(Table1[[#This Row],[Labdate]]="",0,IF(Table1[[#This Row],[Labvalue]]="",0,1))</f>
        <v>1</v>
      </c>
      <c r="P1243">
        <f>IF(YEAR(Table1[[#This Row],[Labdate]]) = 2015,1,0)</f>
        <v>1</v>
      </c>
      <c r="Q1243">
        <f>IF(SUM(Table1[[#This Row],[test completed]],Table1[[#This Row],[Year 2015]])=2,1,0)</f>
        <v>1</v>
      </c>
      <c r="R1243">
        <f>IF(Table1[[#This Row],[Labvalue]]&lt;8,1,0)</f>
        <v>0</v>
      </c>
      <c r="S1243">
        <f>IF(SUM(Table1[[#This Row],[Tested in 2015]],Table1[[#This Row],[Less than 8.0]])=2,1,0)</f>
        <v>0</v>
      </c>
    </row>
    <row r="1244" spans="1:19" x14ac:dyDescent="0.2">
      <c r="A1244">
        <v>466</v>
      </c>
      <c r="B1244" t="s">
        <v>3</v>
      </c>
      <c r="C1244" s="2">
        <v>31234</v>
      </c>
      <c r="D1244" s="3">
        <f t="shared" ca="1" si="19"/>
        <v>37</v>
      </c>
      <c r="E1244">
        <v>4</v>
      </c>
      <c r="F1244">
        <v>5</v>
      </c>
      <c r="G1244">
        <v>1</v>
      </c>
      <c r="H1244" t="s">
        <v>1</v>
      </c>
      <c r="I1244" s="5">
        <v>250.4</v>
      </c>
      <c r="J1244" t="s">
        <v>0</v>
      </c>
      <c r="K1244" s="2">
        <v>42324</v>
      </c>
      <c r="L1244" s="1">
        <v>7.5773825645446777</v>
      </c>
      <c r="M1244" t="str">
        <f ca="1">IF(AND(Table1[[#This Row],[Age]]&gt;17,Table1[[#This Row],[Age]]&lt;76),"1","0")</f>
        <v>1</v>
      </c>
      <c r="N1244">
        <f>1</f>
        <v>1</v>
      </c>
      <c r="O1244">
        <f>IF(Table1[[#This Row],[Labdate]]="",0,IF(Table1[[#This Row],[Labvalue]]="",0,1))</f>
        <v>1</v>
      </c>
      <c r="P1244">
        <f>IF(YEAR(Table1[[#This Row],[Labdate]]) = 2015,1,0)</f>
        <v>1</v>
      </c>
      <c r="Q1244">
        <f>IF(SUM(Table1[[#This Row],[test completed]],Table1[[#This Row],[Year 2015]])=2,1,0)</f>
        <v>1</v>
      </c>
      <c r="R1244">
        <f>IF(Table1[[#This Row],[Labvalue]]&lt;8,1,0)</f>
        <v>1</v>
      </c>
      <c r="S1244">
        <f>IF(SUM(Table1[[#This Row],[Tested in 2015]],Table1[[#This Row],[Less than 8.0]])=2,1,0)</f>
        <v>1</v>
      </c>
    </row>
    <row r="1245" spans="1:19" x14ac:dyDescent="0.2">
      <c r="A1245">
        <v>483</v>
      </c>
      <c r="B1245" t="s">
        <v>3</v>
      </c>
      <c r="C1245" s="2">
        <v>22268</v>
      </c>
      <c r="D1245" s="3">
        <f t="shared" ca="1" si="19"/>
        <v>62</v>
      </c>
      <c r="E1245">
        <v>4</v>
      </c>
      <c r="F1245">
        <v>5</v>
      </c>
      <c r="G1245">
        <v>1</v>
      </c>
      <c r="H1245" t="s">
        <v>1</v>
      </c>
      <c r="I1245" s="5">
        <v>250.02</v>
      </c>
      <c r="J1245" t="s">
        <v>0</v>
      </c>
      <c r="K1245" s="2">
        <v>42057</v>
      </c>
      <c r="L1245" s="1"/>
      <c r="M1245" t="str">
        <f ca="1">IF(AND(Table1[[#This Row],[Age]]&gt;17,Table1[[#This Row],[Age]]&lt;76),"1","0")</f>
        <v>1</v>
      </c>
      <c r="N1245">
        <f>1</f>
        <v>1</v>
      </c>
      <c r="O1245">
        <f>IF(Table1[[#This Row],[Labdate]]="",0,IF(Table1[[#This Row],[Labvalue]]="",0,1))</f>
        <v>0</v>
      </c>
      <c r="P1245">
        <f>IF(YEAR(Table1[[#This Row],[Labdate]]) = 2015,1,0)</f>
        <v>1</v>
      </c>
      <c r="Q1245">
        <f>IF(SUM(Table1[[#This Row],[test completed]],Table1[[#This Row],[Year 2015]])=2,1,0)</f>
        <v>0</v>
      </c>
      <c r="R1245">
        <f>IF(Table1[[#This Row],[Labvalue]]&lt;8,1,0)</f>
        <v>1</v>
      </c>
      <c r="S1245">
        <f>IF(SUM(Table1[[#This Row],[Tested in 2015]],Table1[[#This Row],[Less than 8.0]])=2,1,0)</f>
        <v>0</v>
      </c>
    </row>
    <row r="1246" spans="1:19" x14ac:dyDescent="0.2">
      <c r="A1246">
        <v>484</v>
      </c>
      <c r="B1246" t="s">
        <v>2</v>
      </c>
      <c r="C1246" s="2">
        <v>15437</v>
      </c>
      <c r="D1246" s="3">
        <f t="shared" ca="1" si="19"/>
        <v>81</v>
      </c>
      <c r="E1246">
        <v>4</v>
      </c>
      <c r="F1246">
        <v>5</v>
      </c>
      <c r="G1246">
        <v>3</v>
      </c>
      <c r="H1246" t="s">
        <v>4</v>
      </c>
      <c r="I1246" s="5">
        <v>250.02</v>
      </c>
      <c r="J1246" t="s">
        <v>0</v>
      </c>
      <c r="K1246" s="2">
        <v>42308</v>
      </c>
      <c r="L1246" s="1">
        <v>11</v>
      </c>
      <c r="M1246" t="str">
        <f ca="1">IF(AND(Table1[[#This Row],[Age]]&gt;17,Table1[[#This Row],[Age]]&lt;76),"1","0")</f>
        <v>0</v>
      </c>
      <c r="N1246">
        <f>1</f>
        <v>1</v>
      </c>
      <c r="O1246">
        <f>IF(Table1[[#This Row],[Labdate]]="",0,IF(Table1[[#This Row],[Labvalue]]="",0,1))</f>
        <v>1</v>
      </c>
      <c r="P1246">
        <f>IF(YEAR(Table1[[#This Row],[Labdate]]) = 2015,1,0)</f>
        <v>1</v>
      </c>
      <c r="Q1246">
        <f>IF(SUM(Table1[[#This Row],[test completed]],Table1[[#This Row],[Year 2015]])=2,1,0)</f>
        <v>1</v>
      </c>
      <c r="R1246">
        <f>IF(Table1[[#This Row],[Labvalue]]&lt;8,1,0)</f>
        <v>0</v>
      </c>
      <c r="S1246">
        <f>IF(SUM(Table1[[#This Row],[Tested in 2015]],Table1[[#This Row],[Less than 8.0]])=2,1,0)</f>
        <v>0</v>
      </c>
    </row>
    <row r="1247" spans="1:19" x14ac:dyDescent="0.2">
      <c r="A1247">
        <v>485</v>
      </c>
      <c r="B1247" t="s">
        <v>2</v>
      </c>
      <c r="C1247" s="2">
        <v>12604</v>
      </c>
      <c r="D1247" s="3">
        <f t="shared" ca="1" si="19"/>
        <v>88</v>
      </c>
      <c r="E1247">
        <v>4</v>
      </c>
      <c r="F1247">
        <v>5</v>
      </c>
      <c r="G1247">
        <v>1</v>
      </c>
      <c r="H1247" t="s">
        <v>1</v>
      </c>
      <c r="I1247" s="5">
        <v>250.02</v>
      </c>
      <c r="J1247" t="s">
        <v>0</v>
      </c>
      <c r="K1247" s="2">
        <v>41955</v>
      </c>
      <c r="L1247" s="1">
        <v>11</v>
      </c>
      <c r="M1247" t="str">
        <f ca="1">IF(AND(Table1[[#This Row],[Age]]&gt;17,Table1[[#This Row],[Age]]&lt;76),"1","0")</f>
        <v>0</v>
      </c>
      <c r="N1247">
        <f>1</f>
        <v>1</v>
      </c>
      <c r="O1247">
        <f>IF(Table1[[#This Row],[Labdate]]="",0,IF(Table1[[#This Row],[Labvalue]]="",0,1))</f>
        <v>1</v>
      </c>
      <c r="P1247">
        <f>IF(YEAR(Table1[[#This Row],[Labdate]]) = 2015,1,0)</f>
        <v>0</v>
      </c>
      <c r="Q1247">
        <f>IF(SUM(Table1[[#This Row],[test completed]],Table1[[#This Row],[Year 2015]])=2,1,0)</f>
        <v>0</v>
      </c>
      <c r="R1247">
        <f>IF(Table1[[#This Row],[Labvalue]]&lt;8,1,0)</f>
        <v>0</v>
      </c>
      <c r="S1247">
        <f>IF(SUM(Table1[[#This Row],[Tested in 2015]],Table1[[#This Row],[Less than 8.0]])=2,1,0)</f>
        <v>0</v>
      </c>
    </row>
    <row r="1248" spans="1:19" x14ac:dyDescent="0.2">
      <c r="A1248">
        <v>488</v>
      </c>
      <c r="B1248" t="s">
        <v>2</v>
      </c>
      <c r="C1248" s="2">
        <v>17316</v>
      </c>
      <c r="D1248" s="3">
        <f t="shared" ca="1" si="19"/>
        <v>76</v>
      </c>
      <c r="E1248">
        <v>4</v>
      </c>
      <c r="F1248">
        <v>5</v>
      </c>
      <c r="G1248">
        <v>1</v>
      </c>
      <c r="H1248" t="s">
        <v>1</v>
      </c>
      <c r="I1248" s="5">
        <v>250.02</v>
      </c>
      <c r="J1248" t="s">
        <v>0</v>
      </c>
      <c r="K1248" s="2">
        <v>42272</v>
      </c>
      <c r="L1248" s="1">
        <v>11</v>
      </c>
      <c r="M1248" t="str">
        <f ca="1">IF(AND(Table1[[#This Row],[Age]]&gt;17,Table1[[#This Row],[Age]]&lt;76),"1","0")</f>
        <v>0</v>
      </c>
      <c r="N1248">
        <f>1</f>
        <v>1</v>
      </c>
      <c r="O1248">
        <f>IF(Table1[[#This Row],[Labdate]]="",0,IF(Table1[[#This Row],[Labvalue]]="",0,1))</f>
        <v>1</v>
      </c>
      <c r="P1248">
        <f>IF(YEAR(Table1[[#This Row],[Labdate]]) = 2015,1,0)</f>
        <v>1</v>
      </c>
      <c r="Q1248">
        <f>IF(SUM(Table1[[#This Row],[test completed]],Table1[[#This Row],[Year 2015]])=2,1,0)</f>
        <v>1</v>
      </c>
      <c r="R1248">
        <f>IF(Table1[[#This Row],[Labvalue]]&lt;8,1,0)</f>
        <v>0</v>
      </c>
      <c r="S1248">
        <f>IF(SUM(Table1[[#This Row],[Tested in 2015]],Table1[[#This Row],[Less than 8.0]])=2,1,0)</f>
        <v>0</v>
      </c>
    </row>
    <row r="1249" spans="1:19" x14ac:dyDescent="0.2">
      <c r="A1249">
        <v>520</v>
      </c>
      <c r="B1249" t="s">
        <v>3</v>
      </c>
      <c r="C1249" s="2">
        <v>39824</v>
      </c>
      <c r="D1249" s="3">
        <f t="shared" ca="1" si="19"/>
        <v>14</v>
      </c>
      <c r="E1249">
        <v>4</v>
      </c>
      <c r="F1249">
        <v>5</v>
      </c>
      <c r="G1249">
        <v>1</v>
      </c>
      <c r="H1249" t="s">
        <v>1</v>
      </c>
      <c r="I1249" s="5">
        <v>250.02</v>
      </c>
      <c r="J1249" t="s">
        <v>0</v>
      </c>
      <c r="K1249" s="2">
        <v>42018</v>
      </c>
      <c r="L1249" s="1">
        <v>8.9912662506103516</v>
      </c>
      <c r="M1249" t="str">
        <f ca="1">IF(AND(Table1[[#This Row],[Age]]&gt;17,Table1[[#This Row],[Age]]&lt;76),"1","0")</f>
        <v>0</v>
      </c>
      <c r="N1249">
        <f>1</f>
        <v>1</v>
      </c>
      <c r="O1249">
        <f>IF(Table1[[#This Row],[Labdate]]="",0,IF(Table1[[#This Row],[Labvalue]]="",0,1))</f>
        <v>1</v>
      </c>
      <c r="P1249">
        <f>IF(YEAR(Table1[[#This Row],[Labdate]]) = 2015,1,0)</f>
        <v>1</v>
      </c>
      <c r="Q1249">
        <f>IF(SUM(Table1[[#This Row],[test completed]],Table1[[#This Row],[Year 2015]])=2,1,0)</f>
        <v>1</v>
      </c>
      <c r="R1249">
        <f>IF(Table1[[#This Row],[Labvalue]]&lt;8,1,0)</f>
        <v>0</v>
      </c>
      <c r="S1249">
        <f>IF(SUM(Table1[[#This Row],[Tested in 2015]],Table1[[#This Row],[Less than 8.0]])=2,1,0)</f>
        <v>0</v>
      </c>
    </row>
    <row r="1250" spans="1:19" x14ac:dyDescent="0.2">
      <c r="A1250">
        <v>522</v>
      </c>
      <c r="B1250" t="s">
        <v>2</v>
      </c>
      <c r="C1250" s="2">
        <v>33355</v>
      </c>
      <c r="D1250" s="3">
        <f t="shared" ca="1" si="19"/>
        <v>32</v>
      </c>
      <c r="E1250">
        <v>4</v>
      </c>
      <c r="F1250">
        <v>5</v>
      </c>
      <c r="G1250">
        <v>3</v>
      </c>
      <c r="H1250" t="s">
        <v>4</v>
      </c>
      <c r="I1250" s="5">
        <v>250.02</v>
      </c>
      <c r="J1250" t="s">
        <v>0</v>
      </c>
      <c r="K1250" s="2">
        <v>42211</v>
      </c>
      <c r="L1250" s="1">
        <v>9.8000000000000007</v>
      </c>
      <c r="M1250" t="str">
        <f ca="1">IF(AND(Table1[[#This Row],[Age]]&gt;17,Table1[[#This Row],[Age]]&lt;76),"1","0")</f>
        <v>1</v>
      </c>
      <c r="N1250">
        <f>1</f>
        <v>1</v>
      </c>
      <c r="O1250">
        <f>IF(Table1[[#This Row],[Labdate]]="",0,IF(Table1[[#This Row],[Labvalue]]="",0,1))</f>
        <v>1</v>
      </c>
      <c r="P1250">
        <f>IF(YEAR(Table1[[#This Row],[Labdate]]) = 2015,1,0)</f>
        <v>1</v>
      </c>
      <c r="Q1250">
        <f>IF(SUM(Table1[[#This Row],[test completed]],Table1[[#This Row],[Year 2015]])=2,1,0)</f>
        <v>1</v>
      </c>
      <c r="R1250">
        <f>IF(Table1[[#This Row],[Labvalue]]&lt;8,1,0)</f>
        <v>0</v>
      </c>
      <c r="S1250">
        <f>IF(SUM(Table1[[#This Row],[Tested in 2015]],Table1[[#This Row],[Less than 8.0]])=2,1,0)</f>
        <v>0</v>
      </c>
    </row>
    <row r="1251" spans="1:19" x14ac:dyDescent="0.2">
      <c r="A1251">
        <v>526</v>
      </c>
      <c r="B1251" t="s">
        <v>2</v>
      </c>
      <c r="C1251" s="2">
        <v>38449</v>
      </c>
      <c r="D1251" s="3">
        <f t="shared" ca="1" si="19"/>
        <v>18</v>
      </c>
      <c r="E1251">
        <v>4</v>
      </c>
      <c r="F1251">
        <v>5</v>
      </c>
      <c r="G1251">
        <v>1</v>
      </c>
      <c r="H1251" t="s">
        <v>1</v>
      </c>
      <c r="I1251" s="5">
        <v>250.02</v>
      </c>
      <c r="J1251" t="s">
        <v>0</v>
      </c>
      <c r="K1251" s="2">
        <v>42063</v>
      </c>
      <c r="L1251" s="1">
        <v>6.0237026214599609</v>
      </c>
      <c r="M1251" t="str">
        <f ca="1">IF(AND(Table1[[#This Row],[Age]]&gt;17,Table1[[#This Row],[Age]]&lt;76),"1","0")</f>
        <v>1</v>
      </c>
      <c r="N1251">
        <f>1</f>
        <v>1</v>
      </c>
      <c r="O1251">
        <f>IF(Table1[[#This Row],[Labdate]]="",0,IF(Table1[[#This Row],[Labvalue]]="",0,1))</f>
        <v>1</v>
      </c>
      <c r="P1251">
        <f>IF(YEAR(Table1[[#This Row],[Labdate]]) = 2015,1,0)</f>
        <v>1</v>
      </c>
      <c r="Q1251">
        <f>IF(SUM(Table1[[#This Row],[test completed]],Table1[[#This Row],[Year 2015]])=2,1,0)</f>
        <v>1</v>
      </c>
      <c r="R1251">
        <f>IF(Table1[[#This Row],[Labvalue]]&lt;8,1,0)</f>
        <v>1</v>
      </c>
      <c r="S1251">
        <f>IF(SUM(Table1[[#This Row],[Tested in 2015]],Table1[[#This Row],[Less than 8.0]])=2,1,0)</f>
        <v>1</v>
      </c>
    </row>
    <row r="1252" spans="1:19" x14ac:dyDescent="0.2">
      <c r="A1252">
        <v>530</v>
      </c>
      <c r="B1252" t="s">
        <v>2</v>
      </c>
      <c r="C1252" s="2">
        <v>34173</v>
      </c>
      <c r="D1252" s="3">
        <f t="shared" ca="1" si="19"/>
        <v>29</v>
      </c>
      <c r="E1252">
        <v>4</v>
      </c>
      <c r="F1252">
        <v>5</v>
      </c>
      <c r="G1252">
        <v>1</v>
      </c>
      <c r="H1252" t="s">
        <v>1</v>
      </c>
      <c r="I1252" s="5">
        <v>250.02</v>
      </c>
      <c r="J1252" t="s">
        <v>0</v>
      </c>
      <c r="K1252" s="2">
        <v>42365</v>
      </c>
      <c r="L1252" s="1">
        <v>9.8000000000000007</v>
      </c>
      <c r="M1252" t="str">
        <f ca="1">IF(AND(Table1[[#This Row],[Age]]&gt;17,Table1[[#This Row],[Age]]&lt;76),"1","0")</f>
        <v>1</v>
      </c>
      <c r="N1252">
        <f>1</f>
        <v>1</v>
      </c>
      <c r="O1252">
        <f>IF(Table1[[#This Row],[Labdate]]="",0,IF(Table1[[#This Row],[Labvalue]]="",0,1))</f>
        <v>1</v>
      </c>
      <c r="P1252">
        <f>IF(YEAR(Table1[[#This Row],[Labdate]]) = 2015,1,0)</f>
        <v>1</v>
      </c>
      <c r="Q1252">
        <f>IF(SUM(Table1[[#This Row],[test completed]],Table1[[#This Row],[Year 2015]])=2,1,0)</f>
        <v>1</v>
      </c>
      <c r="R1252">
        <f>IF(Table1[[#This Row],[Labvalue]]&lt;8,1,0)</f>
        <v>0</v>
      </c>
      <c r="S1252">
        <f>IF(SUM(Table1[[#This Row],[Tested in 2015]],Table1[[#This Row],[Less than 8.0]])=2,1,0)</f>
        <v>0</v>
      </c>
    </row>
    <row r="1253" spans="1:19" x14ac:dyDescent="0.2">
      <c r="A1253">
        <v>533</v>
      </c>
      <c r="B1253" t="s">
        <v>2</v>
      </c>
      <c r="C1253" s="2">
        <v>25965</v>
      </c>
      <c r="D1253" s="3">
        <f t="shared" ca="1" si="19"/>
        <v>52</v>
      </c>
      <c r="E1253">
        <v>4</v>
      </c>
      <c r="F1253">
        <v>5</v>
      </c>
      <c r="G1253">
        <v>1</v>
      </c>
      <c r="H1253" t="s">
        <v>1</v>
      </c>
      <c r="I1253" s="5">
        <v>250.02</v>
      </c>
      <c r="J1253" t="s">
        <v>0</v>
      </c>
      <c r="K1253" s="2">
        <v>42076</v>
      </c>
      <c r="L1253" s="1">
        <v>9.5</v>
      </c>
      <c r="M1253" t="str">
        <f ca="1">IF(AND(Table1[[#This Row],[Age]]&gt;17,Table1[[#This Row],[Age]]&lt;76),"1","0")</f>
        <v>1</v>
      </c>
      <c r="N1253">
        <f>1</f>
        <v>1</v>
      </c>
      <c r="O1253">
        <f>IF(Table1[[#This Row],[Labdate]]="",0,IF(Table1[[#This Row],[Labvalue]]="",0,1))</f>
        <v>1</v>
      </c>
      <c r="P1253">
        <f>IF(YEAR(Table1[[#This Row],[Labdate]]) = 2015,1,0)</f>
        <v>1</v>
      </c>
      <c r="Q1253">
        <f>IF(SUM(Table1[[#This Row],[test completed]],Table1[[#This Row],[Year 2015]])=2,1,0)</f>
        <v>1</v>
      </c>
      <c r="R1253">
        <f>IF(Table1[[#This Row],[Labvalue]]&lt;8,1,0)</f>
        <v>0</v>
      </c>
      <c r="S1253">
        <f>IF(SUM(Table1[[#This Row],[Tested in 2015]],Table1[[#This Row],[Less than 8.0]])=2,1,0)</f>
        <v>0</v>
      </c>
    </row>
    <row r="1254" spans="1:19" x14ac:dyDescent="0.2">
      <c r="A1254">
        <v>537</v>
      </c>
      <c r="B1254" t="s">
        <v>3</v>
      </c>
      <c r="C1254" s="2">
        <v>27008</v>
      </c>
      <c r="D1254" s="3">
        <f t="shared" ca="1" si="19"/>
        <v>49</v>
      </c>
      <c r="E1254">
        <v>4</v>
      </c>
      <c r="F1254">
        <v>5</v>
      </c>
      <c r="G1254">
        <v>1</v>
      </c>
      <c r="H1254" t="s">
        <v>1</v>
      </c>
      <c r="I1254" s="5">
        <v>250.02</v>
      </c>
      <c r="J1254" t="s">
        <v>0</v>
      </c>
      <c r="K1254" s="2">
        <v>41837</v>
      </c>
      <c r="L1254" s="1"/>
      <c r="M1254" t="str">
        <f ca="1">IF(AND(Table1[[#This Row],[Age]]&gt;17,Table1[[#This Row],[Age]]&lt;76),"1","0")</f>
        <v>1</v>
      </c>
      <c r="N1254">
        <f>1</f>
        <v>1</v>
      </c>
      <c r="O1254">
        <f>IF(Table1[[#This Row],[Labdate]]="",0,IF(Table1[[#This Row],[Labvalue]]="",0,1))</f>
        <v>0</v>
      </c>
      <c r="P1254">
        <f>IF(YEAR(Table1[[#This Row],[Labdate]]) = 2015,1,0)</f>
        <v>0</v>
      </c>
      <c r="Q1254">
        <f>IF(SUM(Table1[[#This Row],[test completed]],Table1[[#This Row],[Year 2015]])=2,1,0)</f>
        <v>0</v>
      </c>
      <c r="R1254">
        <f>IF(Table1[[#This Row],[Labvalue]]&lt;8,1,0)</f>
        <v>1</v>
      </c>
      <c r="S1254">
        <f>IF(SUM(Table1[[#This Row],[Tested in 2015]],Table1[[#This Row],[Less than 8.0]])=2,1,0)</f>
        <v>0</v>
      </c>
    </row>
    <row r="1255" spans="1:19" x14ac:dyDescent="0.2">
      <c r="A1255">
        <v>539</v>
      </c>
      <c r="B1255" t="s">
        <v>3</v>
      </c>
      <c r="C1255" s="2">
        <v>19683</v>
      </c>
      <c r="D1255" s="3">
        <f t="shared" ca="1" si="19"/>
        <v>69</v>
      </c>
      <c r="E1255">
        <v>4</v>
      </c>
      <c r="F1255">
        <v>5</v>
      </c>
      <c r="G1255">
        <v>1</v>
      </c>
      <c r="H1255" t="s">
        <v>1</v>
      </c>
      <c r="I1255" s="5">
        <v>250.02</v>
      </c>
      <c r="J1255" t="s">
        <v>0</v>
      </c>
      <c r="K1255" s="2">
        <v>42322</v>
      </c>
      <c r="L1255" s="1">
        <v>9.4038448333740234</v>
      </c>
      <c r="M1255" t="str">
        <f ca="1">IF(AND(Table1[[#This Row],[Age]]&gt;17,Table1[[#This Row],[Age]]&lt;76),"1","0")</f>
        <v>1</v>
      </c>
      <c r="N1255">
        <f>1</f>
        <v>1</v>
      </c>
      <c r="O1255">
        <f>IF(Table1[[#This Row],[Labdate]]="",0,IF(Table1[[#This Row],[Labvalue]]="",0,1))</f>
        <v>1</v>
      </c>
      <c r="P1255">
        <f>IF(YEAR(Table1[[#This Row],[Labdate]]) = 2015,1,0)</f>
        <v>1</v>
      </c>
      <c r="Q1255">
        <f>IF(SUM(Table1[[#This Row],[test completed]],Table1[[#This Row],[Year 2015]])=2,1,0)</f>
        <v>1</v>
      </c>
      <c r="R1255">
        <f>IF(Table1[[#This Row],[Labvalue]]&lt;8,1,0)</f>
        <v>0</v>
      </c>
      <c r="S1255">
        <f>IF(SUM(Table1[[#This Row],[Tested in 2015]],Table1[[#This Row],[Less than 8.0]])=2,1,0)</f>
        <v>0</v>
      </c>
    </row>
    <row r="1256" spans="1:19" x14ac:dyDescent="0.2">
      <c r="A1256">
        <v>540</v>
      </c>
      <c r="B1256" t="s">
        <v>2</v>
      </c>
      <c r="C1256" s="2">
        <v>30252</v>
      </c>
      <c r="D1256" s="3">
        <f t="shared" ca="1" si="19"/>
        <v>40</v>
      </c>
      <c r="E1256">
        <v>4</v>
      </c>
      <c r="F1256">
        <v>5</v>
      </c>
      <c r="G1256">
        <v>1</v>
      </c>
      <c r="H1256" t="s">
        <v>1</v>
      </c>
      <c r="I1256" s="5">
        <v>250.02</v>
      </c>
      <c r="J1256" t="s">
        <v>0</v>
      </c>
      <c r="K1256" s="2">
        <v>42255</v>
      </c>
      <c r="L1256" s="1">
        <v>9.8000000000000007</v>
      </c>
      <c r="M1256" t="str">
        <f ca="1">IF(AND(Table1[[#This Row],[Age]]&gt;17,Table1[[#This Row],[Age]]&lt;76),"1","0")</f>
        <v>1</v>
      </c>
      <c r="N1256">
        <f>1</f>
        <v>1</v>
      </c>
      <c r="O1256">
        <f>IF(Table1[[#This Row],[Labdate]]="",0,IF(Table1[[#This Row],[Labvalue]]="",0,1))</f>
        <v>1</v>
      </c>
      <c r="P1256">
        <f>IF(YEAR(Table1[[#This Row],[Labdate]]) = 2015,1,0)</f>
        <v>1</v>
      </c>
      <c r="Q1256">
        <f>IF(SUM(Table1[[#This Row],[test completed]],Table1[[#This Row],[Year 2015]])=2,1,0)</f>
        <v>1</v>
      </c>
      <c r="R1256">
        <f>IF(Table1[[#This Row],[Labvalue]]&lt;8,1,0)</f>
        <v>0</v>
      </c>
      <c r="S1256">
        <f>IF(SUM(Table1[[#This Row],[Tested in 2015]],Table1[[#This Row],[Less than 8.0]])=2,1,0)</f>
        <v>0</v>
      </c>
    </row>
    <row r="1257" spans="1:19" x14ac:dyDescent="0.2">
      <c r="A1257">
        <v>556</v>
      </c>
      <c r="B1257" t="s">
        <v>2</v>
      </c>
      <c r="C1257" s="2">
        <v>15658</v>
      </c>
      <c r="D1257" s="3">
        <f t="shared" ca="1" si="19"/>
        <v>80</v>
      </c>
      <c r="E1257">
        <v>4</v>
      </c>
      <c r="F1257">
        <v>5</v>
      </c>
      <c r="G1257">
        <v>1</v>
      </c>
      <c r="H1257" t="s">
        <v>1</v>
      </c>
      <c r="I1257" s="5">
        <v>250.02</v>
      </c>
      <c r="J1257" t="s">
        <v>0</v>
      </c>
      <c r="K1257" s="2">
        <v>41859</v>
      </c>
      <c r="L1257" s="1">
        <v>11</v>
      </c>
      <c r="M1257" t="str">
        <f ca="1">IF(AND(Table1[[#This Row],[Age]]&gt;17,Table1[[#This Row],[Age]]&lt;76),"1","0")</f>
        <v>0</v>
      </c>
      <c r="N1257">
        <f>1</f>
        <v>1</v>
      </c>
      <c r="O1257">
        <f>IF(Table1[[#This Row],[Labdate]]="",0,IF(Table1[[#This Row],[Labvalue]]="",0,1))</f>
        <v>1</v>
      </c>
      <c r="P1257">
        <f>IF(YEAR(Table1[[#This Row],[Labdate]]) = 2015,1,0)</f>
        <v>0</v>
      </c>
      <c r="Q1257">
        <f>IF(SUM(Table1[[#This Row],[test completed]],Table1[[#This Row],[Year 2015]])=2,1,0)</f>
        <v>0</v>
      </c>
      <c r="R1257">
        <f>IF(Table1[[#This Row],[Labvalue]]&lt;8,1,0)</f>
        <v>0</v>
      </c>
      <c r="S1257">
        <f>IF(SUM(Table1[[#This Row],[Tested in 2015]],Table1[[#This Row],[Less than 8.0]])=2,1,0)</f>
        <v>0</v>
      </c>
    </row>
    <row r="1258" spans="1:19" x14ac:dyDescent="0.2">
      <c r="A1258">
        <v>564</v>
      </c>
      <c r="B1258" t="s">
        <v>3</v>
      </c>
      <c r="C1258" s="2">
        <v>15423</v>
      </c>
      <c r="D1258" s="3">
        <f t="shared" ca="1" si="19"/>
        <v>81</v>
      </c>
      <c r="E1258">
        <v>4</v>
      </c>
      <c r="F1258">
        <v>5</v>
      </c>
      <c r="G1258">
        <v>1</v>
      </c>
      <c r="H1258" t="s">
        <v>1</v>
      </c>
      <c r="I1258" s="5">
        <v>250.02</v>
      </c>
      <c r="J1258" t="s">
        <v>0</v>
      </c>
      <c r="K1258" s="2">
        <v>41875</v>
      </c>
      <c r="L1258" s="1">
        <v>9.8000000000000007</v>
      </c>
      <c r="M1258" t="str">
        <f ca="1">IF(AND(Table1[[#This Row],[Age]]&gt;17,Table1[[#This Row],[Age]]&lt;76),"1","0")</f>
        <v>0</v>
      </c>
      <c r="N1258">
        <f>1</f>
        <v>1</v>
      </c>
      <c r="O1258">
        <f>IF(Table1[[#This Row],[Labdate]]="",0,IF(Table1[[#This Row],[Labvalue]]="",0,1))</f>
        <v>1</v>
      </c>
      <c r="P1258">
        <f>IF(YEAR(Table1[[#This Row],[Labdate]]) = 2015,1,0)</f>
        <v>0</v>
      </c>
      <c r="Q1258">
        <f>IF(SUM(Table1[[#This Row],[test completed]],Table1[[#This Row],[Year 2015]])=2,1,0)</f>
        <v>0</v>
      </c>
      <c r="R1258">
        <f>IF(Table1[[#This Row],[Labvalue]]&lt;8,1,0)</f>
        <v>0</v>
      </c>
      <c r="S1258">
        <f>IF(SUM(Table1[[#This Row],[Tested in 2015]],Table1[[#This Row],[Less than 8.0]])=2,1,0)</f>
        <v>0</v>
      </c>
    </row>
    <row r="1259" spans="1:19" x14ac:dyDescent="0.2">
      <c r="A1259">
        <v>567</v>
      </c>
      <c r="B1259" t="s">
        <v>3</v>
      </c>
      <c r="C1259" s="2">
        <v>32684</v>
      </c>
      <c r="D1259" s="3">
        <f t="shared" ca="1" si="19"/>
        <v>33</v>
      </c>
      <c r="E1259">
        <v>4</v>
      </c>
      <c r="F1259">
        <v>5</v>
      </c>
      <c r="G1259">
        <v>4</v>
      </c>
      <c r="H1259" t="s">
        <v>5</v>
      </c>
      <c r="I1259" s="5">
        <v>250.4</v>
      </c>
      <c r="J1259" t="s">
        <v>0</v>
      </c>
      <c r="K1259" s="2">
        <v>42006</v>
      </c>
      <c r="L1259" s="1">
        <v>9.6</v>
      </c>
      <c r="M1259" t="str">
        <f ca="1">IF(AND(Table1[[#This Row],[Age]]&gt;17,Table1[[#This Row],[Age]]&lt;76),"1","0")</f>
        <v>1</v>
      </c>
      <c r="N1259">
        <f>1</f>
        <v>1</v>
      </c>
      <c r="O1259">
        <f>IF(Table1[[#This Row],[Labdate]]="",0,IF(Table1[[#This Row],[Labvalue]]="",0,1))</f>
        <v>1</v>
      </c>
      <c r="P1259">
        <f>IF(YEAR(Table1[[#This Row],[Labdate]]) = 2015,1,0)</f>
        <v>1</v>
      </c>
      <c r="Q1259">
        <f>IF(SUM(Table1[[#This Row],[test completed]],Table1[[#This Row],[Year 2015]])=2,1,0)</f>
        <v>1</v>
      </c>
      <c r="R1259">
        <f>IF(Table1[[#This Row],[Labvalue]]&lt;8,1,0)</f>
        <v>0</v>
      </c>
      <c r="S1259">
        <f>IF(SUM(Table1[[#This Row],[Tested in 2015]],Table1[[#This Row],[Less than 8.0]])=2,1,0)</f>
        <v>0</v>
      </c>
    </row>
    <row r="1260" spans="1:19" x14ac:dyDescent="0.2">
      <c r="A1260">
        <v>571</v>
      </c>
      <c r="B1260" t="s">
        <v>2</v>
      </c>
      <c r="C1260" s="2">
        <v>12129</v>
      </c>
      <c r="D1260" s="3">
        <f t="shared" ca="1" si="19"/>
        <v>90</v>
      </c>
      <c r="E1260">
        <v>4</v>
      </c>
      <c r="F1260">
        <v>5</v>
      </c>
      <c r="G1260">
        <v>1</v>
      </c>
      <c r="H1260" t="s">
        <v>1</v>
      </c>
      <c r="I1260" s="5">
        <v>250.02</v>
      </c>
      <c r="J1260" t="s">
        <v>0</v>
      </c>
      <c r="K1260" s="2">
        <v>41882</v>
      </c>
      <c r="L1260" s="1">
        <v>11</v>
      </c>
      <c r="M1260" t="str">
        <f ca="1">IF(AND(Table1[[#This Row],[Age]]&gt;17,Table1[[#This Row],[Age]]&lt;76),"1","0")</f>
        <v>0</v>
      </c>
      <c r="N1260">
        <f>1</f>
        <v>1</v>
      </c>
      <c r="O1260">
        <f>IF(Table1[[#This Row],[Labdate]]="",0,IF(Table1[[#This Row],[Labvalue]]="",0,1))</f>
        <v>1</v>
      </c>
      <c r="P1260">
        <f>IF(YEAR(Table1[[#This Row],[Labdate]]) = 2015,1,0)</f>
        <v>0</v>
      </c>
      <c r="Q1260">
        <f>IF(SUM(Table1[[#This Row],[test completed]],Table1[[#This Row],[Year 2015]])=2,1,0)</f>
        <v>0</v>
      </c>
      <c r="R1260">
        <f>IF(Table1[[#This Row],[Labvalue]]&lt;8,1,0)</f>
        <v>0</v>
      </c>
      <c r="S1260">
        <f>IF(SUM(Table1[[#This Row],[Tested in 2015]],Table1[[#This Row],[Less than 8.0]])=2,1,0)</f>
        <v>0</v>
      </c>
    </row>
    <row r="1261" spans="1:19" x14ac:dyDescent="0.2">
      <c r="A1261">
        <v>572</v>
      </c>
      <c r="B1261" t="s">
        <v>2</v>
      </c>
      <c r="C1261" s="2">
        <v>18594</v>
      </c>
      <c r="D1261" s="3">
        <f t="shared" ca="1" si="19"/>
        <v>72</v>
      </c>
      <c r="E1261">
        <v>4</v>
      </c>
      <c r="F1261">
        <v>5</v>
      </c>
      <c r="G1261">
        <v>1</v>
      </c>
      <c r="H1261" t="s">
        <v>1</v>
      </c>
      <c r="I1261" s="5">
        <v>250.02</v>
      </c>
      <c r="J1261" t="s">
        <v>0</v>
      </c>
      <c r="K1261" s="2">
        <v>42137</v>
      </c>
      <c r="L1261" s="1">
        <v>6.6656832695007324</v>
      </c>
      <c r="M1261" t="str">
        <f ca="1">IF(AND(Table1[[#This Row],[Age]]&gt;17,Table1[[#This Row],[Age]]&lt;76),"1","0")</f>
        <v>1</v>
      </c>
      <c r="N1261">
        <f>1</f>
        <v>1</v>
      </c>
      <c r="O1261">
        <f>IF(Table1[[#This Row],[Labdate]]="",0,IF(Table1[[#This Row],[Labvalue]]="",0,1))</f>
        <v>1</v>
      </c>
      <c r="P1261">
        <f>IF(YEAR(Table1[[#This Row],[Labdate]]) = 2015,1,0)</f>
        <v>1</v>
      </c>
      <c r="Q1261">
        <f>IF(SUM(Table1[[#This Row],[test completed]],Table1[[#This Row],[Year 2015]])=2,1,0)</f>
        <v>1</v>
      </c>
      <c r="R1261">
        <f>IF(Table1[[#This Row],[Labvalue]]&lt;8,1,0)</f>
        <v>1</v>
      </c>
      <c r="S1261">
        <f>IF(SUM(Table1[[#This Row],[Tested in 2015]],Table1[[#This Row],[Less than 8.0]])=2,1,0)</f>
        <v>1</v>
      </c>
    </row>
    <row r="1262" spans="1:19" x14ac:dyDescent="0.2">
      <c r="A1262">
        <v>581</v>
      </c>
      <c r="B1262" t="s">
        <v>2</v>
      </c>
      <c r="C1262" s="2">
        <v>29717</v>
      </c>
      <c r="D1262" s="3">
        <f t="shared" ca="1" si="19"/>
        <v>42</v>
      </c>
      <c r="E1262">
        <v>4</v>
      </c>
      <c r="F1262">
        <v>5</v>
      </c>
      <c r="G1262">
        <v>1</v>
      </c>
      <c r="H1262" t="s">
        <v>1</v>
      </c>
      <c r="I1262" s="5">
        <v>250.02</v>
      </c>
      <c r="J1262" t="s">
        <v>0</v>
      </c>
      <c r="K1262" s="2">
        <v>42071</v>
      </c>
      <c r="L1262" s="1">
        <v>9.8000000000000007</v>
      </c>
      <c r="M1262" t="str">
        <f ca="1">IF(AND(Table1[[#This Row],[Age]]&gt;17,Table1[[#This Row],[Age]]&lt;76),"1","0")</f>
        <v>1</v>
      </c>
      <c r="N1262">
        <f>1</f>
        <v>1</v>
      </c>
      <c r="O1262">
        <f>IF(Table1[[#This Row],[Labdate]]="",0,IF(Table1[[#This Row],[Labvalue]]="",0,1))</f>
        <v>1</v>
      </c>
      <c r="P1262">
        <f>IF(YEAR(Table1[[#This Row],[Labdate]]) = 2015,1,0)</f>
        <v>1</v>
      </c>
      <c r="Q1262">
        <f>IF(SUM(Table1[[#This Row],[test completed]],Table1[[#This Row],[Year 2015]])=2,1,0)</f>
        <v>1</v>
      </c>
      <c r="R1262">
        <f>IF(Table1[[#This Row],[Labvalue]]&lt;8,1,0)</f>
        <v>0</v>
      </c>
      <c r="S1262">
        <f>IF(SUM(Table1[[#This Row],[Tested in 2015]],Table1[[#This Row],[Less than 8.0]])=2,1,0)</f>
        <v>0</v>
      </c>
    </row>
    <row r="1263" spans="1:19" x14ac:dyDescent="0.2">
      <c r="A1263">
        <v>582</v>
      </c>
      <c r="B1263" t="s">
        <v>2</v>
      </c>
      <c r="C1263" s="2">
        <v>26740</v>
      </c>
      <c r="D1263" s="3">
        <f t="shared" ca="1" si="19"/>
        <v>50</v>
      </c>
      <c r="E1263">
        <v>4</v>
      </c>
      <c r="F1263">
        <v>5</v>
      </c>
      <c r="G1263">
        <v>1</v>
      </c>
      <c r="H1263" t="s">
        <v>1</v>
      </c>
      <c r="I1263" s="5">
        <v>250.02</v>
      </c>
      <c r="J1263" t="s">
        <v>0</v>
      </c>
      <c r="K1263" s="2">
        <v>42198</v>
      </c>
      <c r="L1263" s="1">
        <v>9.5</v>
      </c>
      <c r="M1263" t="str">
        <f ca="1">IF(AND(Table1[[#This Row],[Age]]&gt;17,Table1[[#This Row],[Age]]&lt;76),"1","0")</f>
        <v>1</v>
      </c>
      <c r="N1263">
        <f>1</f>
        <v>1</v>
      </c>
      <c r="O1263">
        <f>IF(Table1[[#This Row],[Labdate]]="",0,IF(Table1[[#This Row],[Labvalue]]="",0,1))</f>
        <v>1</v>
      </c>
      <c r="P1263">
        <f>IF(YEAR(Table1[[#This Row],[Labdate]]) = 2015,1,0)</f>
        <v>1</v>
      </c>
      <c r="Q1263">
        <f>IF(SUM(Table1[[#This Row],[test completed]],Table1[[#This Row],[Year 2015]])=2,1,0)</f>
        <v>1</v>
      </c>
      <c r="R1263">
        <f>IF(Table1[[#This Row],[Labvalue]]&lt;8,1,0)</f>
        <v>0</v>
      </c>
      <c r="S1263">
        <f>IF(SUM(Table1[[#This Row],[Tested in 2015]],Table1[[#This Row],[Less than 8.0]])=2,1,0)</f>
        <v>0</v>
      </c>
    </row>
    <row r="1264" spans="1:19" x14ac:dyDescent="0.2">
      <c r="A1264">
        <v>585</v>
      </c>
      <c r="B1264" t="s">
        <v>2</v>
      </c>
      <c r="C1264" s="2">
        <v>32434</v>
      </c>
      <c r="D1264" s="3">
        <f t="shared" ca="1" si="19"/>
        <v>34</v>
      </c>
      <c r="E1264">
        <v>4</v>
      </c>
      <c r="F1264">
        <v>5</v>
      </c>
      <c r="G1264">
        <v>1</v>
      </c>
      <c r="H1264" t="s">
        <v>1</v>
      </c>
      <c r="I1264" s="5">
        <v>250.02</v>
      </c>
      <c r="J1264" t="s">
        <v>0</v>
      </c>
      <c r="K1264" s="2">
        <v>42101</v>
      </c>
      <c r="L1264" s="1">
        <v>9.8000000000000007</v>
      </c>
      <c r="M1264" t="str">
        <f ca="1">IF(AND(Table1[[#This Row],[Age]]&gt;17,Table1[[#This Row],[Age]]&lt;76),"1","0")</f>
        <v>1</v>
      </c>
      <c r="N1264">
        <f>1</f>
        <v>1</v>
      </c>
      <c r="O1264">
        <f>IF(Table1[[#This Row],[Labdate]]="",0,IF(Table1[[#This Row],[Labvalue]]="",0,1))</f>
        <v>1</v>
      </c>
      <c r="P1264">
        <f>IF(YEAR(Table1[[#This Row],[Labdate]]) = 2015,1,0)</f>
        <v>1</v>
      </c>
      <c r="Q1264">
        <f>IF(SUM(Table1[[#This Row],[test completed]],Table1[[#This Row],[Year 2015]])=2,1,0)</f>
        <v>1</v>
      </c>
      <c r="R1264">
        <f>IF(Table1[[#This Row],[Labvalue]]&lt;8,1,0)</f>
        <v>0</v>
      </c>
      <c r="S1264">
        <f>IF(SUM(Table1[[#This Row],[Tested in 2015]],Table1[[#This Row],[Less than 8.0]])=2,1,0)</f>
        <v>0</v>
      </c>
    </row>
    <row r="1265" spans="1:19" x14ac:dyDescent="0.2">
      <c r="A1265">
        <v>592</v>
      </c>
      <c r="B1265" t="s">
        <v>2</v>
      </c>
      <c r="C1265" s="2">
        <v>31891</v>
      </c>
      <c r="D1265" s="3">
        <f t="shared" ca="1" si="19"/>
        <v>36</v>
      </c>
      <c r="E1265">
        <v>4</v>
      </c>
      <c r="F1265">
        <v>5</v>
      </c>
      <c r="G1265">
        <v>1</v>
      </c>
      <c r="H1265" t="s">
        <v>1</v>
      </c>
      <c r="I1265" s="5">
        <v>250.02</v>
      </c>
      <c r="J1265" t="s">
        <v>0</v>
      </c>
      <c r="K1265" s="2">
        <v>42104</v>
      </c>
      <c r="L1265" s="1">
        <v>9.8000000000000007</v>
      </c>
      <c r="M1265" t="str">
        <f ca="1">IF(AND(Table1[[#This Row],[Age]]&gt;17,Table1[[#This Row],[Age]]&lt;76),"1","0")</f>
        <v>1</v>
      </c>
      <c r="N1265">
        <f>1</f>
        <v>1</v>
      </c>
      <c r="O1265">
        <f>IF(Table1[[#This Row],[Labdate]]="",0,IF(Table1[[#This Row],[Labvalue]]="",0,1))</f>
        <v>1</v>
      </c>
      <c r="P1265">
        <f>IF(YEAR(Table1[[#This Row],[Labdate]]) = 2015,1,0)</f>
        <v>1</v>
      </c>
      <c r="Q1265">
        <f>IF(SUM(Table1[[#This Row],[test completed]],Table1[[#This Row],[Year 2015]])=2,1,0)</f>
        <v>1</v>
      </c>
      <c r="R1265">
        <f>IF(Table1[[#This Row],[Labvalue]]&lt;8,1,0)</f>
        <v>0</v>
      </c>
      <c r="S1265">
        <f>IF(SUM(Table1[[#This Row],[Tested in 2015]],Table1[[#This Row],[Less than 8.0]])=2,1,0)</f>
        <v>0</v>
      </c>
    </row>
    <row r="1266" spans="1:19" x14ac:dyDescent="0.2">
      <c r="A1266">
        <v>614</v>
      </c>
      <c r="B1266" t="s">
        <v>2</v>
      </c>
      <c r="C1266" s="2">
        <v>19038</v>
      </c>
      <c r="D1266" s="3">
        <f t="shared" ca="1" si="19"/>
        <v>71</v>
      </c>
      <c r="E1266">
        <v>4</v>
      </c>
      <c r="F1266">
        <v>5</v>
      </c>
      <c r="G1266">
        <v>1</v>
      </c>
      <c r="H1266" t="s">
        <v>1</v>
      </c>
      <c r="I1266" s="5">
        <v>250.02</v>
      </c>
      <c r="J1266" t="s">
        <v>0</v>
      </c>
      <c r="K1266" s="2">
        <v>41984</v>
      </c>
      <c r="L1266" s="1">
        <v>8.1288938522338867</v>
      </c>
      <c r="M1266" t="str">
        <f ca="1">IF(AND(Table1[[#This Row],[Age]]&gt;17,Table1[[#This Row],[Age]]&lt;76),"1","0")</f>
        <v>1</v>
      </c>
      <c r="N1266">
        <f>1</f>
        <v>1</v>
      </c>
      <c r="O1266">
        <f>IF(Table1[[#This Row],[Labdate]]="",0,IF(Table1[[#This Row],[Labvalue]]="",0,1))</f>
        <v>1</v>
      </c>
      <c r="P1266">
        <f>IF(YEAR(Table1[[#This Row],[Labdate]]) = 2015,1,0)</f>
        <v>0</v>
      </c>
      <c r="Q1266">
        <f>IF(SUM(Table1[[#This Row],[test completed]],Table1[[#This Row],[Year 2015]])=2,1,0)</f>
        <v>0</v>
      </c>
      <c r="R1266">
        <f>IF(Table1[[#This Row],[Labvalue]]&lt;8,1,0)</f>
        <v>0</v>
      </c>
      <c r="S1266">
        <f>IF(SUM(Table1[[#This Row],[Tested in 2015]],Table1[[#This Row],[Less than 8.0]])=2,1,0)</f>
        <v>0</v>
      </c>
    </row>
    <row r="1267" spans="1:19" x14ac:dyDescent="0.2">
      <c r="A1267">
        <v>615</v>
      </c>
      <c r="B1267" t="s">
        <v>3</v>
      </c>
      <c r="C1267" s="2">
        <v>33243</v>
      </c>
      <c r="D1267" s="3">
        <f t="shared" ca="1" si="19"/>
        <v>32</v>
      </c>
      <c r="E1267">
        <v>4</v>
      </c>
      <c r="F1267">
        <v>5</v>
      </c>
      <c r="G1267">
        <v>1</v>
      </c>
      <c r="H1267" t="s">
        <v>1</v>
      </c>
      <c r="I1267" s="5">
        <v>250.02</v>
      </c>
      <c r="J1267" t="s">
        <v>0</v>
      </c>
      <c r="K1267" s="2">
        <v>42021</v>
      </c>
      <c r="L1267" s="1">
        <v>7.4250860214233398</v>
      </c>
      <c r="M1267" t="str">
        <f ca="1">IF(AND(Table1[[#This Row],[Age]]&gt;17,Table1[[#This Row],[Age]]&lt;76),"1","0")</f>
        <v>1</v>
      </c>
      <c r="N1267">
        <f>1</f>
        <v>1</v>
      </c>
      <c r="O1267">
        <f>IF(Table1[[#This Row],[Labdate]]="",0,IF(Table1[[#This Row],[Labvalue]]="",0,1))</f>
        <v>1</v>
      </c>
      <c r="P1267">
        <f>IF(YEAR(Table1[[#This Row],[Labdate]]) = 2015,1,0)</f>
        <v>1</v>
      </c>
      <c r="Q1267">
        <f>IF(SUM(Table1[[#This Row],[test completed]],Table1[[#This Row],[Year 2015]])=2,1,0)</f>
        <v>1</v>
      </c>
      <c r="R1267">
        <f>IF(Table1[[#This Row],[Labvalue]]&lt;8,1,0)</f>
        <v>1</v>
      </c>
      <c r="S1267">
        <f>IF(SUM(Table1[[#This Row],[Tested in 2015]],Table1[[#This Row],[Less than 8.0]])=2,1,0)</f>
        <v>1</v>
      </c>
    </row>
    <row r="1268" spans="1:19" x14ac:dyDescent="0.2">
      <c r="A1268">
        <v>618</v>
      </c>
      <c r="B1268" t="s">
        <v>2</v>
      </c>
      <c r="C1268" s="2">
        <v>21902</v>
      </c>
      <c r="D1268" s="3">
        <f t="shared" ca="1" si="19"/>
        <v>63</v>
      </c>
      <c r="E1268">
        <v>4</v>
      </c>
      <c r="F1268">
        <v>5</v>
      </c>
      <c r="G1268">
        <v>1</v>
      </c>
      <c r="H1268" t="s">
        <v>1</v>
      </c>
      <c r="I1268" s="5">
        <v>250.02</v>
      </c>
      <c r="J1268" t="s">
        <v>0</v>
      </c>
      <c r="K1268" s="2">
        <v>42232</v>
      </c>
      <c r="L1268" s="1">
        <v>9.6</v>
      </c>
      <c r="M1268" t="str">
        <f ca="1">IF(AND(Table1[[#This Row],[Age]]&gt;17,Table1[[#This Row],[Age]]&lt;76),"1","0")</f>
        <v>1</v>
      </c>
      <c r="N1268">
        <f>1</f>
        <v>1</v>
      </c>
      <c r="O1268">
        <f>IF(Table1[[#This Row],[Labdate]]="",0,IF(Table1[[#This Row],[Labvalue]]="",0,1))</f>
        <v>1</v>
      </c>
      <c r="P1268">
        <f>IF(YEAR(Table1[[#This Row],[Labdate]]) = 2015,1,0)</f>
        <v>1</v>
      </c>
      <c r="Q1268">
        <f>IF(SUM(Table1[[#This Row],[test completed]],Table1[[#This Row],[Year 2015]])=2,1,0)</f>
        <v>1</v>
      </c>
      <c r="R1268">
        <f>IF(Table1[[#This Row],[Labvalue]]&lt;8,1,0)</f>
        <v>0</v>
      </c>
      <c r="S1268">
        <f>IF(SUM(Table1[[#This Row],[Tested in 2015]],Table1[[#This Row],[Less than 8.0]])=2,1,0)</f>
        <v>0</v>
      </c>
    </row>
    <row r="1269" spans="1:19" x14ac:dyDescent="0.2">
      <c r="A1269">
        <v>629</v>
      </c>
      <c r="B1269" t="s">
        <v>2</v>
      </c>
      <c r="C1269" s="2">
        <v>24465</v>
      </c>
      <c r="D1269" s="3">
        <f t="shared" ca="1" si="19"/>
        <v>56</v>
      </c>
      <c r="E1269">
        <v>4</v>
      </c>
      <c r="F1269">
        <v>5</v>
      </c>
      <c r="G1269">
        <v>1</v>
      </c>
      <c r="H1269" t="s">
        <v>1</v>
      </c>
      <c r="I1269" s="5">
        <v>250.02</v>
      </c>
      <c r="J1269" t="s">
        <v>0</v>
      </c>
      <c r="K1269" s="2">
        <v>42045</v>
      </c>
      <c r="L1269" s="1">
        <v>9.5</v>
      </c>
      <c r="M1269" t="str">
        <f ca="1">IF(AND(Table1[[#This Row],[Age]]&gt;17,Table1[[#This Row],[Age]]&lt;76),"1","0")</f>
        <v>1</v>
      </c>
      <c r="N1269">
        <f>1</f>
        <v>1</v>
      </c>
      <c r="O1269">
        <f>IF(Table1[[#This Row],[Labdate]]="",0,IF(Table1[[#This Row],[Labvalue]]="",0,1))</f>
        <v>1</v>
      </c>
      <c r="P1269">
        <f>IF(YEAR(Table1[[#This Row],[Labdate]]) = 2015,1,0)</f>
        <v>1</v>
      </c>
      <c r="Q1269">
        <f>IF(SUM(Table1[[#This Row],[test completed]],Table1[[#This Row],[Year 2015]])=2,1,0)</f>
        <v>1</v>
      </c>
      <c r="R1269">
        <f>IF(Table1[[#This Row],[Labvalue]]&lt;8,1,0)</f>
        <v>0</v>
      </c>
      <c r="S1269">
        <f>IF(SUM(Table1[[#This Row],[Tested in 2015]],Table1[[#This Row],[Less than 8.0]])=2,1,0)</f>
        <v>0</v>
      </c>
    </row>
    <row r="1270" spans="1:19" x14ac:dyDescent="0.2">
      <c r="A1270">
        <v>630</v>
      </c>
      <c r="B1270" t="s">
        <v>2</v>
      </c>
      <c r="C1270" s="2">
        <v>37242</v>
      </c>
      <c r="D1270" s="3">
        <f t="shared" ca="1" si="19"/>
        <v>21</v>
      </c>
      <c r="E1270">
        <v>4</v>
      </c>
      <c r="F1270">
        <v>5</v>
      </c>
      <c r="G1270">
        <v>1</v>
      </c>
      <c r="H1270" t="s">
        <v>1</v>
      </c>
      <c r="I1270" s="5">
        <v>250.02</v>
      </c>
      <c r="J1270" t="s">
        <v>0</v>
      </c>
      <c r="K1270" s="2">
        <v>42023</v>
      </c>
      <c r="L1270" s="1">
        <v>6.1755714416503906</v>
      </c>
      <c r="M1270" t="str">
        <f ca="1">IF(AND(Table1[[#This Row],[Age]]&gt;17,Table1[[#This Row],[Age]]&lt;76),"1","0")</f>
        <v>1</v>
      </c>
      <c r="N1270">
        <f>1</f>
        <v>1</v>
      </c>
      <c r="O1270">
        <f>IF(Table1[[#This Row],[Labdate]]="",0,IF(Table1[[#This Row],[Labvalue]]="",0,1))</f>
        <v>1</v>
      </c>
      <c r="P1270">
        <f>IF(YEAR(Table1[[#This Row],[Labdate]]) = 2015,1,0)</f>
        <v>1</v>
      </c>
      <c r="Q1270">
        <f>IF(SUM(Table1[[#This Row],[test completed]],Table1[[#This Row],[Year 2015]])=2,1,0)</f>
        <v>1</v>
      </c>
      <c r="R1270">
        <f>IF(Table1[[#This Row],[Labvalue]]&lt;8,1,0)</f>
        <v>1</v>
      </c>
      <c r="S1270">
        <f>IF(SUM(Table1[[#This Row],[Tested in 2015]],Table1[[#This Row],[Less than 8.0]])=2,1,0)</f>
        <v>1</v>
      </c>
    </row>
    <row r="1271" spans="1:19" x14ac:dyDescent="0.2">
      <c r="A1271">
        <v>641</v>
      </c>
      <c r="B1271" t="s">
        <v>2</v>
      </c>
      <c r="C1271" s="2">
        <v>10588</v>
      </c>
      <c r="D1271" s="3">
        <f t="shared" ca="1" si="19"/>
        <v>94</v>
      </c>
      <c r="E1271">
        <v>4</v>
      </c>
      <c r="F1271">
        <v>5</v>
      </c>
      <c r="G1271">
        <v>1</v>
      </c>
      <c r="H1271" t="s">
        <v>1</v>
      </c>
      <c r="I1271" s="5">
        <v>250.73</v>
      </c>
      <c r="J1271" t="s">
        <v>0</v>
      </c>
      <c r="K1271" s="2">
        <v>41784</v>
      </c>
      <c r="L1271" s="1">
        <v>11</v>
      </c>
      <c r="M1271" t="str">
        <f ca="1">IF(AND(Table1[[#This Row],[Age]]&gt;17,Table1[[#This Row],[Age]]&lt;76),"1","0")</f>
        <v>0</v>
      </c>
      <c r="N1271">
        <f>1</f>
        <v>1</v>
      </c>
      <c r="O1271">
        <f>IF(Table1[[#This Row],[Labdate]]="",0,IF(Table1[[#This Row],[Labvalue]]="",0,1))</f>
        <v>1</v>
      </c>
      <c r="P1271">
        <f>IF(YEAR(Table1[[#This Row],[Labdate]]) = 2015,1,0)</f>
        <v>0</v>
      </c>
      <c r="Q1271">
        <f>IF(SUM(Table1[[#This Row],[test completed]],Table1[[#This Row],[Year 2015]])=2,1,0)</f>
        <v>0</v>
      </c>
      <c r="R1271">
        <f>IF(Table1[[#This Row],[Labvalue]]&lt;8,1,0)</f>
        <v>0</v>
      </c>
      <c r="S1271">
        <f>IF(SUM(Table1[[#This Row],[Tested in 2015]],Table1[[#This Row],[Less than 8.0]])=2,1,0)</f>
        <v>0</v>
      </c>
    </row>
    <row r="1272" spans="1:19" x14ac:dyDescent="0.2">
      <c r="A1272">
        <v>642</v>
      </c>
      <c r="B1272" t="s">
        <v>3</v>
      </c>
      <c r="C1272" s="2">
        <v>18566</v>
      </c>
      <c r="D1272" s="3">
        <f t="shared" ca="1" si="19"/>
        <v>72</v>
      </c>
      <c r="E1272">
        <v>4</v>
      </c>
      <c r="F1272">
        <v>5</v>
      </c>
      <c r="G1272">
        <v>1</v>
      </c>
      <c r="H1272" t="s">
        <v>1</v>
      </c>
      <c r="I1272" s="5">
        <v>250.02</v>
      </c>
      <c r="J1272" t="s">
        <v>0</v>
      </c>
      <c r="K1272" s="2">
        <v>41977</v>
      </c>
      <c r="L1272" s="1">
        <v>5.9602313041687012</v>
      </c>
      <c r="M1272" t="str">
        <f ca="1">IF(AND(Table1[[#This Row],[Age]]&gt;17,Table1[[#This Row],[Age]]&lt;76),"1","0")</f>
        <v>1</v>
      </c>
      <c r="N1272">
        <f>1</f>
        <v>1</v>
      </c>
      <c r="O1272">
        <f>IF(Table1[[#This Row],[Labdate]]="",0,IF(Table1[[#This Row],[Labvalue]]="",0,1))</f>
        <v>1</v>
      </c>
      <c r="P1272">
        <f>IF(YEAR(Table1[[#This Row],[Labdate]]) = 2015,1,0)</f>
        <v>0</v>
      </c>
      <c r="Q1272">
        <f>IF(SUM(Table1[[#This Row],[test completed]],Table1[[#This Row],[Year 2015]])=2,1,0)</f>
        <v>0</v>
      </c>
      <c r="R1272">
        <f>IF(Table1[[#This Row],[Labvalue]]&lt;8,1,0)</f>
        <v>1</v>
      </c>
      <c r="S1272">
        <f>IF(SUM(Table1[[#This Row],[Tested in 2015]],Table1[[#This Row],[Less than 8.0]])=2,1,0)</f>
        <v>0</v>
      </c>
    </row>
    <row r="1273" spans="1:19" x14ac:dyDescent="0.2">
      <c r="A1273">
        <v>648</v>
      </c>
      <c r="B1273" t="s">
        <v>2</v>
      </c>
      <c r="C1273" s="2">
        <v>13257</v>
      </c>
      <c r="D1273" s="3">
        <f t="shared" ca="1" si="19"/>
        <v>87</v>
      </c>
      <c r="E1273">
        <v>4</v>
      </c>
      <c r="F1273">
        <v>5</v>
      </c>
      <c r="G1273">
        <v>1</v>
      </c>
      <c r="H1273" t="s">
        <v>1</v>
      </c>
      <c r="I1273" s="5">
        <v>250.02</v>
      </c>
      <c r="J1273" t="s">
        <v>0</v>
      </c>
      <c r="K1273" s="2">
        <v>41856</v>
      </c>
      <c r="L1273" s="1">
        <v>11</v>
      </c>
      <c r="M1273" t="str">
        <f ca="1">IF(AND(Table1[[#This Row],[Age]]&gt;17,Table1[[#This Row],[Age]]&lt;76),"1","0")</f>
        <v>0</v>
      </c>
      <c r="N1273">
        <f>1</f>
        <v>1</v>
      </c>
      <c r="O1273">
        <f>IF(Table1[[#This Row],[Labdate]]="",0,IF(Table1[[#This Row],[Labvalue]]="",0,1))</f>
        <v>1</v>
      </c>
      <c r="P1273">
        <f>IF(YEAR(Table1[[#This Row],[Labdate]]) = 2015,1,0)</f>
        <v>0</v>
      </c>
      <c r="Q1273">
        <f>IF(SUM(Table1[[#This Row],[test completed]],Table1[[#This Row],[Year 2015]])=2,1,0)</f>
        <v>0</v>
      </c>
      <c r="R1273">
        <f>IF(Table1[[#This Row],[Labvalue]]&lt;8,1,0)</f>
        <v>0</v>
      </c>
      <c r="S1273">
        <f>IF(SUM(Table1[[#This Row],[Tested in 2015]],Table1[[#This Row],[Less than 8.0]])=2,1,0)</f>
        <v>0</v>
      </c>
    </row>
    <row r="1274" spans="1:19" x14ac:dyDescent="0.2">
      <c r="A1274">
        <v>672</v>
      </c>
      <c r="B1274" t="s">
        <v>3</v>
      </c>
      <c r="C1274" s="2">
        <v>17679</v>
      </c>
      <c r="D1274" s="3">
        <f t="shared" ca="1" si="19"/>
        <v>75</v>
      </c>
      <c r="E1274">
        <v>4</v>
      </c>
      <c r="F1274">
        <v>5</v>
      </c>
      <c r="G1274">
        <v>1</v>
      </c>
      <c r="H1274" t="s">
        <v>1</v>
      </c>
      <c r="I1274" s="5">
        <v>250.02</v>
      </c>
      <c r="J1274" t="s">
        <v>0</v>
      </c>
      <c r="K1274" s="2">
        <v>42184</v>
      </c>
      <c r="L1274" s="1">
        <v>7.5511813163757324</v>
      </c>
      <c r="M1274" t="str">
        <f ca="1">IF(AND(Table1[[#This Row],[Age]]&gt;17,Table1[[#This Row],[Age]]&lt;76),"1","0")</f>
        <v>1</v>
      </c>
      <c r="N1274">
        <f>1</f>
        <v>1</v>
      </c>
      <c r="O1274">
        <f>IF(Table1[[#This Row],[Labdate]]="",0,IF(Table1[[#This Row],[Labvalue]]="",0,1))</f>
        <v>1</v>
      </c>
      <c r="P1274">
        <f>IF(YEAR(Table1[[#This Row],[Labdate]]) = 2015,1,0)</f>
        <v>1</v>
      </c>
      <c r="Q1274">
        <f>IF(SUM(Table1[[#This Row],[test completed]],Table1[[#This Row],[Year 2015]])=2,1,0)</f>
        <v>1</v>
      </c>
      <c r="R1274">
        <f>IF(Table1[[#This Row],[Labvalue]]&lt;8,1,0)</f>
        <v>1</v>
      </c>
      <c r="S1274">
        <f>IF(SUM(Table1[[#This Row],[Tested in 2015]],Table1[[#This Row],[Less than 8.0]])=2,1,0)</f>
        <v>1</v>
      </c>
    </row>
    <row r="1275" spans="1:19" x14ac:dyDescent="0.2">
      <c r="A1275">
        <v>678</v>
      </c>
      <c r="B1275" t="s">
        <v>2</v>
      </c>
      <c r="C1275" s="2">
        <v>37939</v>
      </c>
      <c r="D1275" s="3">
        <f t="shared" ca="1" si="19"/>
        <v>19</v>
      </c>
      <c r="E1275">
        <v>4</v>
      </c>
      <c r="F1275">
        <v>5</v>
      </c>
      <c r="G1275">
        <v>1</v>
      </c>
      <c r="H1275" t="s">
        <v>1</v>
      </c>
      <c r="I1275" s="5">
        <v>250.02</v>
      </c>
      <c r="J1275" t="s">
        <v>0</v>
      </c>
      <c r="K1275" s="2">
        <v>42167</v>
      </c>
      <c r="L1275" s="1">
        <v>9.3463592529296875</v>
      </c>
      <c r="M1275" t="str">
        <f ca="1">IF(AND(Table1[[#This Row],[Age]]&gt;17,Table1[[#This Row],[Age]]&lt;76),"1","0")</f>
        <v>1</v>
      </c>
      <c r="N1275">
        <f>1</f>
        <v>1</v>
      </c>
      <c r="O1275">
        <f>IF(Table1[[#This Row],[Labdate]]="",0,IF(Table1[[#This Row],[Labvalue]]="",0,1))</f>
        <v>1</v>
      </c>
      <c r="P1275">
        <f>IF(YEAR(Table1[[#This Row],[Labdate]]) = 2015,1,0)</f>
        <v>1</v>
      </c>
      <c r="Q1275">
        <f>IF(SUM(Table1[[#This Row],[test completed]],Table1[[#This Row],[Year 2015]])=2,1,0)</f>
        <v>1</v>
      </c>
      <c r="R1275">
        <f>IF(Table1[[#This Row],[Labvalue]]&lt;8,1,0)</f>
        <v>0</v>
      </c>
      <c r="S1275">
        <f>IF(SUM(Table1[[#This Row],[Tested in 2015]],Table1[[#This Row],[Less than 8.0]])=2,1,0)</f>
        <v>0</v>
      </c>
    </row>
    <row r="1276" spans="1:19" x14ac:dyDescent="0.2">
      <c r="A1276">
        <v>679</v>
      </c>
      <c r="B1276" t="s">
        <v>2</v>
      </c>
      <c r="C1276" s="2">
        <v>21256</v>
      </c>
      <c r="D1276" s="3">
        <f t="shared" ca="1" si="19"/>
        <v>65</v>
      </c>
      <c r="E1276">
        <v>4</v>
      </c>
      <c r="F1276">
        <v>5</v>
      </c>
      <c r="G1276">
        <v>1</v>
      </c>
      <c r="H1276" t="s">
        <v>1</v>
      </c>
      <c r="I1276" s="5">
        <v>250.02</v>
      </c>
      <c r="J1276" t="s">
        <v>0</v>
      </c>
      <c r="K1276" s="2">
        <v>42050</v>
      </c>
      <c r="L1276" s="1">
        <v>11.2</v>
      </c>
      <c r="M1276" t="str">
        <f ca="1">IF(AND(Table1[[#This Row],[Age]]&gt;17,Table1[[#This Row],[Age]]&lt;76),"1","0")</f>
        <v>1</v>
      </c>
      <c r="N1276">
        <f>1</f>
        <v>1</v>
      </c>
      <c r="O1276">
        <f>IF(Table1[[#This Row],[Labdate]]="",0,IF(Table1[[#This Row],[Labvalue]]="",0,1))</f>
        <v>1</v>
      </c>
      <c r="P1276">
        <f>IF(YEAR(Table1[[#This Row],[Labdate]]) = 2015,1,0)</f>
        <v>1</v>
      </c>
      <c r="Q1276">
        <f>IF(SUM(Table1[[#This Row],[test completed]],Table1[[#This Row],[Year 2015]])=2,1,0)</f>
        <v>1</v>
      </c>
      <c r="R1276">
        <f>IF(Table1[[#This Row],[Labvalue]]&lt;8,1,0)</f>
        <v>0</v>
      </c>
      <c r="S1276">
        <f>IF(SUM(Table1[[#This Row],[Tested in 2015]],Table1[[#This Row],[Less than 8.0]])=2,1,0)</f>
        <v>0</v>
      </c>
    </row>
    <row r="1277" spans="1:19" x14ac:dyDescent="0.2">
      <c r="A1277">
        <v>699</v>
      </c>
      <c r="B1277" t="s">
        <v>3</v>
      </c>
      <c r="C1277" s="2">
        <v>12989</v>
      </c>
      <c r="D1277" s="3">
        <f t="shared" ca="1" si="19"/>
        <v>87</v>
      </c>
      <c r="E1277">
        <v>4</v>
      </c>
      <c r="F1277">
        <v>5</v>
      </c>
      <c r="G1277">
        <v>1</v>
      </c>
      <c r="H1277" t="s">
        <v>1</v>
      </c>
      <c r="I1277" s="5">
        <v>250.02</v>
      </c>
      <c r="J1277" t="s">
        <v>0</v>
      </c>
      <c r="K1277" s="2">
        <v>41824</v>
      </c>
      <c r="L1277" s="1">
        <v>6.6082711219787598</v>
      </c>
      <c r="M1277" t="str">
        <f ca="1">IF(AND(Table1[[#This Row],[Age]]&gt;17,Table1[[#This Row],[Age]]&lt;76),"1","0")</f>
        <v>0</v>
      </c>
      <c r="N1277">
        <f>1</f>
        <v>1</v>
      </c>
      <c r="O1277">
        <f>IF(Table1[[#This Row],[Labdate]]="",0,IF(Table1[[#This Row],[Labvalue]]="",0,1))</f>
        <v>1</v>
      </c>
      <c r="P1277">
        <f>IF(YEAR(Table1[[#This Row],[Labdate]]) = 2015,1,0)</f>
        <v>0</v>
      </c>
      <c r="Q1277">
        <f>IF(SUM(Table1[[#This Row],[test completed]],Table1[[#This Row],[Year 2015]])=2,1,0)</f>
        <v>0</v>
      </c>
      <c r="R1277">
        <f>IF(Table1[[#This Row],[Labvalue]]&lt;8,1,0)</f>
        <v>1</v>
      </c>
      <c r="S1277">
        <f>IF(SUM(Table1[[#This Row],[Tested in 2015]],Table1[[#This Row],[Less than 8.0]])=2,1,0)</f>
        <v>0</v>
      </c>
    </row>
    <row r="1278" spans="1:19" x14ac:dyDescent="0.2">
      <c r="A1278">
        <v>706</v>
      </c>
      <c r="B1278" t="s">
        <v>2</v>
      </c>
      <c r="C1278" s="2">
        <v>26362</v>
      </c>
      <c r="D1278" s="3">
        <f t="shared" ca="1" si="19"/>
        <v>51</v>
      </c>
      <c r="E1278">
        <v>4</v>
      </c>
      <c r="F1278">
        <v>5</v>
      </c>
      <c r="G1278">
        <v>1</v>
      </c>
      <c r="H1278" t="s">
        <v>1</v>
      </c>
      <c r="I1278" s="5">
        <v>250.02</v>
      </c>
      <c r="J1278" t="s">
        <v>0</v>
      </c>
      <c r="K1278" s="2">
        <v>42090</v>
      </c>
      <c r="L1278" s="1">
        <v>9.5</v>
      </c>
      <c r="M1278" t="str">
        <f ca="1">IF(AND(Table1[[#This Row],[Age]]&gt;17,Table1[[#This Row],[Age]]&lt;76),"1","0")</f>
        <v>1</v>
      </c>
      <c r="N1278">
        <f>1</f>
        <v>1</v>
      </c>
      <c r="O1278">
        <f>IF(Table1[[#This Row],[Labdate]]="",0,IF(Table1[[#This Row],[Labvalue]]="",0,1))</f>
        <v>1</v>
      </c>
      <c r="P1278">
        <f>IF(YEAR(Table1[[#This Row],[Labdate]]) = 2015,1,0)</f>
        <v>1</v>
      </c>
      <c r="Q1278">
        <f>IF(SUM(Table1[[#This Row],[test completed]],Table1[[#This Row],[Year 2015]])=2,1,0)</f>
        <v>1</v>
      </c>
      <c r="R1278">
        <f>IF(Table1[[#This Row],[Labvalue]]&lt;8,1,0)</f>
        <v>0</v>
      </c>
      <c r="S1278">
        <f>IF(SUM(Table1[[#This Row],[Tested in 2015]],Table1[[#This Row],[Less than 8.0]])=2,1,0)</f>
        <v>0</v>
      </c>
    </row>
    <row r="1279" spans="1:19" x14ac:dyDescent="0.2">
      <c r="A1279">
        <v>711</v>
      </c>
      <c r="B1279" t="s">
        <v>2</v>
      </c>
      <c r="C1279" s="2">
        <v>20097</v>
      </c>
      <c r="D1279" s="3">
        <f t="shared" ca="1" si="19"/>
        <v>68</v>
      </c>
      <c r="E1279">
        <v>4</v>
      </c>
      <c r="F1279">
        <v>5</v>
      </c>
      <c r="G1279">
        <v>1</v>
      </c>
      <c r="H1279" t="s">
        <v>1</v>
      </c>
      <c r="I1279" s="5">
        <v>250.02</v>
      </c>
      <c r="J1279" t="s">
        <v>0</v>
      </c>
      <c r="K1279" s="2">
        <v>42251</v>
      </c>
      <c r="L1279" s="1">
        <v>9.9349308013916016</v>
      </c>
      <c r="M1279" t="str">
        <f ca="1">IF(AND(Table1[[#This Row],[Age]]&gt;17,Table1[[#This Row],[Age]]&lt;76),"1","0")</f>
        <v>1</v>
      </c>
      <c r="N1279">
        <f>1</f>
        <v>1</v>
      </c>
      <c r="O1279">
        <f>IF(Table1[[#This Row],[Labdate]]="",0,IF(Table1[[#This Row],[Labvalue]]="",0,1))</f>
        <v>1</v>
      </c>
      <c r="P1279">
        <f>IF(YEAR(Table1[[#This Row],[Labdate]]) = 2015,1,0)</f>
        <v>1</v>
      </c>
      <c r="Q1279">
        <f>IF(SUM(Table1[[#This Row],[test completed]],Table1[[#This Row],[Year 2015]])=2,1,0)</f>
        <v>1</v>
      </c>
      <c r="R1279">
        <f>IF(Table1[[#This Row],[Labvalue]]&lt;8,1,0)</f>
        <v>0</v>
      </c>
      <c r="S1279">
        <f>IF(SUM(Table1[[#This Row],[Tested in 2015]],Table1[[#This Row],[Less than 8.0]])=2,1,0)</f>
        <v>0</v>
      </c>
    </row>
    <row r="1280" spans="1:19" x14ac:dyDescent="0.2">
      <c r="A1280">
        <v>712</v>
      </c>
      <c r="B1280" t="s">
        <v>2</v>
      </c>
      <c r="C1280" s="2">
        <v>37450</v>
      </c>
      <c r="D1280" s="3">
        <f t="shared" ca="1" si="19"/>
        <v>20</v>
      </c>
      <c r="E1280">
        <v>4</v>
      </c>
      <c r="F1280">
        <v>5</v>
      </c>
      <c r="G1280">
        <v>1</v>
      </c>
      <c r="H1280" t="s">
        <v>1</v>
      </c>
      <c r="I1280" s="5">
        <v>250.02</v>
      </c>
      <c r="J1280" t="s">
        <v>0</v>
      </c>
      <c r="K1280" s="2">
        <v>42059</v>
      </c>
      <c r="L1280" s="1">
        <v>6.2687129974365234</v>
      </c>
      <c r="M1280" t="str">
        <f ca="1">IF(AND(Table1[[#This Row],[Age]]&gt;17,Table1[[#This Row],[Age]]&lt;76),"1","0")</f>
        <v>1</v>
      </c>
      <c r="N1280">
        <f>1</f>
        <v>1</v>
      </c>
      <c r="O1280">
        <f>IF(Table1[[#This Row],[Labdate]]="",0,IF(Table1[[#This Row],[Labvalue]]="",0,1))</f>
        <v>1</v>
      </c>
      <c r="P1280">
        <f>IF(YEAR(Table1[[#This Row],[Labdate]]) = 2015,1,0)</f>
        <v>1</v>
      </c>
      <c r="Q1280">
        <f>IF(SUM(Table1[[#This Row],[test completed]],Table1[[#This Row],[Year 2015]])=2,1,0)</f>
        <v>1</v>
      </c>
      <c r="R1280">
        <f>IF(Table1[[#This Row],[Labvalue]]&lt;8,1,0)</f>
        <v>1</v>
      </c>
      <c r="S1280">
        <f>IF(SUM(Table1[[#This Row],[Tested in 2015]],Table1[[#This Row],[Less than 8.0]])=2,1,0)</f>
        <v>1</v>
      </c>
    </row>
    <row r="1281" spans="1:19" x14ac:dyDescent="0.2">
      <c r="A1281">
        <v>716</v>
      </c>
      <c r="B1281" t="s">
        <v>3</v>
      </c>
      <c r="C1281" s="2">
        <v>38702</v>
      </c>
      <c r="D1281" s="3">
        <f t="shared" ca="1" si="19"/>
        <v>17</v>
      </c>
      <c r="E1281">
        <v>4</v>
      </c>
      <c r="F1281">
        <v>5</v>
      </c>
      <c r="G1281">
        <v>1</v>
      </c>
      <c r="H1281" t="s">
        <v>1</v>
      </c>
      <c r="I1281" s="5">
        <v>250.02</v>
      </c>
      <c r="J1281" t="s">
        <v>0</v>
      </c>
      <c r="K1281" s="2">
        <v>42168</v>
      </c>
      <c r="L1281" s="1">
        <v>10</v>
      </c>
      <c r="M1281" t="str">
        <f ca="1">IF(AND(Table1[[#This Row],[Age]]&gt;17,Table1[[#This Row],[Age]]&lt;76),"1","0")</f>
        <v>0</v>
      </c>
      <c r="N1281">
        <f>1</f>
        <v>1</v>
      </c>
      <c r="O1281">
        <f>IF(Table1[[#This Row],[Labdate]]="",0,IF(Table1[[#This Row],[Labvalue]]="",0,1))</f>
        <v>1</v>
      </c>
      <c r="P1281">
        <f>IF(YEAR(Table1[[#This Row],[Labdate]]) = 2015,1,0)</f>
        <v>1</v>
      </c>
      <c r="Q1281">
        <f>IF(SUM(Table1[[#This Row],[test completed]],Table1[[#This Row],[Year 2015]])=2,1,0)</f>
        <v>1</v>
      </c>
      <c r="R1281">
        <f>IF(Table1[[#This Row],[Labvalue]]&lt;8,1,0)</f>
        <v>0</v>
      </c>
      <c r="S1281">
        <f>IF(SUM(Table1[[#This Row],[Tested in 2015]],Table1[[#This Row],[Less than 8.0]])=2,1,0)</f>
        <v>0</v>
      </c>
    </row>
    <row r="1282" spans="1:19" x14ac:dyDescent="0.2">
      <c r="A1282">
        <v>720</v>
      </c>
      <c r="B1282" t="s">
        <v>2</v>
      </c>
      <c r="C1282" s="2">
        <v>9460</v>
      </c>
      <c r="D1282" s="3">
        <f t="shared" ref="D1282:D1345" ca="1" si="20">INT((TODAY()-C1282)/365)</f>
        <v>97</v>
      </c>
      <c r="E1282">
        <v>4</v>
      </c>
      <c r="F1282">
        <v>5</v>
      </c>
      <c r="G1282">
        <v>1</v>
      </c>
      <c r="H1282" t="s">
        <v>1</v>
      </c>
      <c r="I1282" s="5">
        <v>250.73</v>
      </c>
      <c r="J1282" t="s">
        <v>0</v>
      </c>
      <c r="K1282" s="2">
        <v>41877</v>
      </c>
      <c r="L1282" s="1">
        <v>8.104588508605957</v>
      </c>
      <c r="M1282" t="str">
        <f ca="1">IF(AND(Table1[[#This Row],[Age]]&gt;17,Table1[[#This Row],[Age]]&lt;76),"1","0")</f>
        <v>0</v>
      </c>
      <c r="N1282">
        <f>1</f>
        <v>1</v>
      </c>
      <c r="O1282">
        <f>IF(Table1[[#This Row],[Labdate]]="",0,IF(Table1[[#This Row],[Labvalue]]="",0,1))</f>
        <v>1</v>
      </c>
      <c r="P1282">
        <f>IF(YEAR(Table1[[#This Row],[Labdate]]) = 2015,1,0)</f>
        <v>0</v>
      </c>
      <c r="Q1282">
        <f>IF(SUM(Table1[[#This Row],[test completed]],Table1[[#This Row],[Year 2015]])=2,1,0)</f>
        <v>0</v>
      </c>
      <c r="R1282">
        <f>IF(Table1[[#This Row],[Labvalue]]&lt;8,1,0)</f>
        <v>0</v>
      </c>
      <c r="S1282">
        <f>IF(SUM(Table1[[#This Row],[Tested in 2015]],Table1[[#This Row],[Less than 8.0]])=2,1,0)</f>
        <v>0</v>
      </c>
    </row>
    <row r="1283" spans="1:19" x14ac:dyDescent="0.2">
      <c r="A1283">
        <v>757</v>
      </c>
      <c r="B1283" t="s">
        <v>3</v>
      </c>
      <c r="C1283" s="2">
        <v>36058</v>
      </c>
      <c r="D1283" s="3">
        <f t="shared" ca="1" si="20"/>
        <v>24</v>
      </c>
      <c r="E1283">
        <v>4</v>
      </c>
      <c r="F1283">
        <v>5</v>
      </c>
      <c r="G1283">
        <v>1</v>
      </c>
      <c r="H1283" t="s">
        <v>1</v>
      </c>
      <c r="I1283" s="5">
        <v>250.02</v>
      </c>
      <c r="J1283" t="s">
        <v>0</v>
      </c>
      <c r="K1283" s="2">
        <v>42355</v>
      </c>
      <c r="L1283" s="1">
        <v>10</v>
      </c>
      <c r="M1283" t="str">
        <f ca="1">IF(AND(Table1[[#This Row],[Age]]&gt;17,Table1[[#This Row],[Age]]&lt;76),"1","0")</f>
        <v>1</v>
      </c>
      <c r="N1283">
        <f>1</f>
        <v>1</v>
      </c>
      <c r="O1283">
        <f>IF(Table1[[#This Row],[Labdate]]="",0,IF(Table1[[#This Row],[Labvalue]]="",0,1))</f>
        <v>1</v>
      </c>
      <c r="P1283">
        <f>IF(YEAR(Table1[[#This Row],[Labdate]]) = 2015,1,0)</f>
        <v>1</v>
      </c>
      <c r="Q1283">
        <f>IF(SUM(Table1[[#This Row],[test completed]],Table1[[#This Row],[Year 2015]])=2,1,0)</f>
        <v>1</v>
      </c>
      <c r="R1283">
        <f>IF(Table1[[#This Row],[Labvalue]]&lt;8,1,0)</f>
        <v>0</v>
      </c>
      <c r="S1283">
        <f>IF(SUM(Table1[[#This Row],[Tested in 2015]],Table1[[#This Row],[Less than 8.0]])=2,1,0)</f>
        <v>0</v>
      </c>
    </row>
    <row r="1284" spans="1:19" x14ac:dyDescent="0.2">
      <c r="A1284">
        <v>769</v>
      </c>
      <c r="B1284" t="s">
        <v>2</v>
      </c>
      <c r="C1284" s="2">
        <v>33588</v>
      </c>
      <c r="D1284" s="3">
        <f t="shared" ca="1" si="20"/>
        <v>31</v>
      </c>
      <c r="E1284">
        <v>4</v>
      </c>
      <c r="F1284">
        <v>5</v>
      </c>
      <c r="G1284">
        <v>1</v>
      </c>
      <c r="H1284" t="s">
        <v>1</v>
      </c>
      <c r="I1284" s="5">
        <v>250.02</v>
      </c>
      <c r="J1284" t="s">
        <v>0</v>
      </c>
      <c r="K1284" s="2">
        <v>42128</v>
      </c>
      <c r="L1284" s="1">
        <v>9.8000000000000007</v>
      </c>
      <c r="M1284" t="str">
        <f ca="1">IF(AND(Table1[[#This Row],[Age]]&gt;17,Table1[[#This Row],[Age]]&lt;76),"1","0")</f>
        <v>1</v>
      </c>
      <c r="N1284">
        <f>1</f>
        <v>1</v>
      </c>
      <c r="O1284">
        <f>IF(Table1[[#This Row],[Labdate]]="",0,IF(Table1[[#This Row],[Labvalue]]="",0,1))</f>
        <v>1</v>
      </c>
      <c r="P1284">
        <f>IF(YEAR(Table1[[#This Row],[Labdate]]) = 2015,1,0)</f>
        <v>1</v>
      </c>
      <c r="Q1284">
        <f>IF(SUM(Table1[[#This Row],[test completed]],Table1[[#This Row],[Year 2015]])=2,1,0)</f>
        <v>1</v>
      </c>
      <c r="R1284">
        <f>IF(Table1[[#This Row],[Labvalue]]&lt;8,1,0)</f>
        <v>0</v>
      </c>
      <c r="S1284">
        <f>IF(SUM(Table1[[#This Row],[Tested in 2015]],Table1[[#This Row],[Less than 8.0]])=2,1,0)</f>
        <v>0</v>
      </c>
    </row>
    <row r="1285" spans="1:19" x14ac:dyDescent="0.2">
      <c r="A1285">
        <v>772</v>
      </c>
      <c r="B1285" t="s">
        <v>3</v>
      </c>
      <c r="C1285" s="2">
        <v>36480</v>
      </c>
      <c r="D1285" s="3">
        <f t="shared" ca="1" si="20"/>
        <v>23</v>
      </c>
      <c r="E1285">
        <v>4</v>
      </c>
      <c r="F1285">
        <v>5</v>
      </c>
      <c r="G1285">
        <v>1</v>
      </c>
      <c r="H1285" t="s">
        <v>1</v>
      </c>
      <c r="I1285" s="5">
        <v>250.02</v>
      </c>
      <c r="J1285" t="s">
        <v>0</v>
      </c>
      <c r="K1285" s="2">
        <v>41894</v>
      </c>
      <c r="L1285" s="1">
        <v>10</v>
      </c>
      <c r="M1285" t="str">
        <f ca="1">IF(AND(Table1[[#This Row],[Age]]&gt;17,Table1[[#This Row],[Age]]&lt;76),"1","0")</f>
        <v>1</v>
      </c>
      <c r="N1285">
        <f>1</f>
        <v>1</v>
      </c>
      <c r="O1285">
        <f>IF(Table1[[#This Row],[Labdate]]="",0,IF(Table1[[#This Row],[Labvalue]]="",0,1))</f>
        <v>1</v>
      </c>
      <c r="P1285">
        <f>IF(YEAR(Table1[[#This Row],[Labdate]]) = 2015,1,0)</f>
        <v>0</v>
      </c>
      <c r="Q1285">
        <f>IF(SUM(Table1[[#This Row],[test completed]],Table1[[#This Row],[Year 2015]])=2,1,0)</f>
        <v>0</v>
      </c>
      <c r="R1285">
        <f>IF(Table1[[#This Row],[Labvalue]]&lt;8,1,0)</f>
        <v>0</v>
      </c>
      <c r="S1285">
        <f>IF(SUM(Table1[[#This Row],[Tested in 2015]],Table1[[#This Row],[Less than 8.0]])=2,1,0)</f>
        <v>0</v>
      </c>
    </row>
    <row r="1286" spans="1:19" x14ac:dyDescent="0.2">
      <c r="A1286">
        <v>773</v>
      </c>
      <c r="B1286" t="s">
        <v>2</v>
      </c>
      <c r="C1286" s="2">
        <v>17977</v>
      </c>
      <c r="D1286" s="3">
        <f t="shared" ca="1" si="20"/>
        <v>74</v>
      </c>
      <c r="E1286">
        <v>4</v>
      </c>
      <c r="F1286">
        <v>5</v>
      </c>
      <c r="G1286">
        <v>1</v>
      </c>
      <c r="H1286" t="s">
        <v>1</v>
      </c>
      <c r="I1286" s="5">
        <v>250.02</v>
      </c>
      <c r="J1286" t="s">
        <v>0</v>
      </c>
      <c r="K1286" s="2">
        <v>42253</v>
      </c>
      <c r="L1286" s="1">
        <v>11</v>
      </c>
      <c r="M1286" t="str">
        <f ca="1">IF(AND(Table1[[#This Row],[Age]]&gt;17,Table1[[#This Row],[Age]]&lt;76),"1","0")</f>
        <v>1</v>
      </c>
      <c r="N1286">
        <f>1</f>
        <v>1</v>
      </c>
      <c r="O1286">
        <f>IF(Table1[[#This Row],[Labdate]]="",0,IF(Table1[[#This Row],[Labvalue]]="",0,1))</f>
        <v>1</v>
      </c>
      <c r="P1286">
        <f>IF(YEAR(Table1[[#This Row],[Labdate]]) = 2015,1,0)</f>
        <v>1</v>
      </c>
      <c r="Q1286">
        <f>IF(SUM(Table1[[#This Row],[test completed]],Table1[[#This Row],[Year 2015]])=2,1,0)</f>
        <v>1</v>
      </c>
      <c r="R1286">
        <f>IF(Table1[[#This Row],[Labvalue]]&lt;8,1,0)</f>
        <v>0</v>
      </c>
      <c r="S1286">
        <f>IF(SUM(Table1[[#This Row],[Tested in 2015]],Table1[[#This Row],[Less than 8.0]])=2,1,0)</f>
        <v>0</v>
      </c>
    </row>
    <row r="1287" spans="1:19" x14ac:dyDescent="0.2">
      <c r="A1287">
        <v>791</v>
      </c>
      <c r="B1287" t="s">
        <v>2</v>
      </c>
      <c r="C1287" s="2">
        <v>32872</v>
      </c>
      <c r="D1287" s="3">
        <f t="shared" ca="1" si="20"/>
        <v>33</v>
      </c>
      <c r="E1287">
        <v>4</v>
      </c>
      <c r="F1287">
        <v>5</v>
      </c>
      <c r="G1287">
        <v>1</v>
      </c>
      <c r="H1287" t="s">
        <v>1</v>
      </c>
      <c r="I1287" s="5">
        <v>250.02</v>
      </c>
      <c r="J1287" t="s">
        <v>0</v>
      </c>
      <c r="K1287" s="2">
        <v>42142</v>
      </c>
      <c r="L1287" s="1">
        <v>9.8000000000000007</v>
      </c>
      <c r="M1287" t="str">
        <f ca="1">IF(AND(Table1[[#This Row],[Age]]&gt;17,Table1[[#This Row],[Age]]&lt;76),"1","0")</f>
        <v>1</v>
      </c>
      <c r="N1287">
        <f>1</f>
        <v>1</v>
      </c>
      <c r="O1287">
        <f>IF(Table1[[#This Row],[Labdate]]="",0,IF(Table1[[#This Row],[Labvalue]]="",0,1))</f>
        <v>1</v>
      </c>
      <c r="P1287">
        <f>IF(YEAR(Table1[[#This Row],[Labdate]]) = 2015,1,0)</f>
        <v>1</v>
      </c>
      <c r="Q1287">
        <f>IF(SUM(Table1[[#This Row],[test completed]],Table1[[#This Row],[Year 2015]])=2,1,0)</f>
        <v>1</v>
      </c>
      <c r="R1287">
        <f>IF(Table1[[#This Row],[Labvalue]]&lt;8,1,0)</f>
        <v>0</v>
      </c>
      <c r="S1287">
        <f>IF(SUM(Table1[[#This Row],[Tested in 2015]],Table1[[#This Row],[Less than 8.0]])=2,1,0)</f>
        <v>0</v>
      </c>
    </row>
    <row r="1288" spans="1:19" x14ac:dyDescent="0.2">
      <c r="A1288">
        <v>798</v>
      </c>
      <c r="B1288" t="s">
        <v>2</v>
      </c>
      <c r="C1288" s="2">
        <v>28225</v>
      </c>
      <c r="D1288" s="3">
        <f t="shared" ca="1" si="20"/>
        <v>46</v>
      </c>
      <c r="E1288">
        <v>4</v>
      </c>
      <c r="F1288">
        <v>5</v>
      </c>
      <c r="G1288">
        <v>1</v>
      </c>
      <c r="H1288" t="s">
        <v>1</v>
      </c>
      <c r="I1288" s="5">
        <v>250.02</v>
      </c>
      <c r="J1288" t="s">
        <v>0</v>
      </c>
      <c r="K1288" s="2">
        <v>42074</v>
      </c>
      <c r="L1288" s="1">
        <v>8.3416147232055664</v>
      </c>
      <c r="M1288" t="str">
        <f ca="1">IF(AND(Table1[[#This Row],[Age]]&gt;17,Table1[[#This Row],[Age]]&lt;76),"1","0")</f>
        <v>1</v>
      </c>
      <c r="N1288">
        <f>1</f>
        <v>1</v>
      </c>
      <c r="O1288">
        <f>IF(Table1[[#This Row],[Labdate]]="",0,IF(Table1[[#This Row],[Labvalue]]="",0,1))</f>
        <v>1</v>
      </c>
      <c r="P1288">
        <f>IF(YEAR(Table1[[#This Row],[Labdate]]) = 2015,1,0)</f>
        <v>1</v>
      </c>
      <c r="Q1288">
        <f>IF(SUM(Table1[[#This Row],[test completed]],Table1[[#This Row],[Year 2015]])=2,1,0)</f>
        <v>1</v>
      </c>
      <c r="R1288">
        <f>IF(Table1[[#This Row],[Labvalue]]&lt;8,1,0)</f>
        <v>0</v>
      </c>
      <c r="S1288">
        <f>IF(SUM(Table1[[#This Row],[Tested in 2015]],Table1[[#This Row],[Less than 8.0]])=2,1,0)</f>
        <v>0</v>
      </c>
    </row>
    <row r="1289" spans="1:19" x14ac:dyDescent="0.2">
      <c r="A1289">
        <v>799</v>
      </c>
      <c r="B1289" t="s">
        <v>3</v>
      </c>
      <c r="C1289" s="2">
        <v>25947</v>
      </c>
      <c r="D1289" s="3">
        <f t="shared" ca="1" si="20"/>
        <v>52</v>
      </c>
      <c r="E1289">
        <v>4</v>
      </c>
      <c r="F1289">
        <v>5</v>
      </c>
      <c r="G1289">
        <v>1</v>
      </c>
      <c r="H1289" t="s">
        <v>1</v>
      </c>
      <c r="I1289" s="5">
        <v>250.02</v>
      </c>
      <c r="J1289" t="s">
        <v>0</v>
      </c>
      <c r="K1289" s="2">
        <v>41785</v>
      </c>
      <c r="L1289" s="1"/>
      <c r="M1289" t="str">
        <f ca="1">IF(AND(Table1[[#This Row],[Age]]&gt;17,Table1[[#This Row],[Age]]&lt;76),"1","0")</f>
        <v>1</v>
      </c>
      <c r="N1289">
        <f>1</f>
        <v>1</v>
      </c>
      <c r="O1289">
        <f>IF(Table1[[#This Row],[Labdate]]="",0,IF(Table1[[#This Row],[Labvalue]]="",0,1))</f>
        <v>0</v>
      </c>
      <c r="P1289">
        <f>IF(YEAR(Table1[[#This Row],[Labdate]]) = 2015,1,0)</f>
        <v>0</v>
      </c>
      <c r="Q1289">
        <f>IF(SUM(Table1[[#This Row],[test completed]],Table1[[#This Row],[Year 2015]])=2,1,0)</f>
        <v>0</v>
      </c>
      <c r="R1289">
        <f>IF(Table1[[#This Row],[Labvalue]]&lt;8,1,0)</f>
        <v>1</v>
      </c>
      <c r="S1289">
        <f>IF(SUM(Table1[[#This Row],[Tested in 2015]],Table1[[#This Row],[Less than 8.0]])=2,1,0)</f>
        <v>0</v>
      </c>
    </row>
    <row r="1290" spans="1:19" x14ac:dyDescent="0.2">
      <c r="A1290">
        <v>807</v>
      </c>
      <c r="B1290" t="s">
        <v>3</v>
      </c>
      <c r="C1290" s="2">
        <v>19374</v>
      </c>
      <c r="D1290" s="3">
        <f t="shared" ca="1" si="20"/>
        <v>70</v>
      </c>
      <c r="E1290">
        <v>4</v>
      </c>
      <c r="F1290">
        <v>5</v>
      </c>
      <c r="G1290">
        <v>1</v>
      </c>
      <c r="H1290" t="s">
        <v>1</v>
      </c>
      <c r="I1290" s="5">
        <v>250.02</v>
      </c>
      <c r="J1290" t="s">
        <v>0</v>
      </c>
      <c r="K1290" s="2">
        <v>41777</v>
      </c>
      <c r="L1290" s="1">
        <v>12</v>
      </c>
      <c r="M1290" t="str">
        <f ca="1">IF(AND(Table1[[#This Row],[Age]]&gt;17,Table1[[#This Row],[Age]]&lt;76),"1","0")</f>
        <v>1</v>
      </c>
      <c r="N1290">
        <f>1</f>
        <v>1</v>
      </c>
      <c r="O1290">
        <f>IF(Table1[[#This Row],[Labdate]]="",0,IF(Table1[[#This Row],[Labvalue]]="",0,1))</f>
        <v>1</v>
      </c>
      <c r="P1290">
        <f>IF(YEAR(Table1[[#This Row],[Labdate]]) = 2015,1,0)</f>
        <v>0</v>
      </c>
      <c r="Q1290">
        <f>IF(SUM(Table1[[#This Row],[test completed]],Table1[[#This Row],[Year 2015]])=2,1,0)</f>
        <v>0</v>
      </c>
      <c r="R1290">
        <f>IF(Table1[[#This Row],[Labvalue]]&lt;8,1,0)</f>
        <v>0</v>
      </c>
      <c r="S1290">
        <f>IF(SUM(Table1[[#This Row],[Tested in 2015]],Table1[[#This Row],[Less than 8.0]])=2,1,0)</f>
        <v>0</v>
      </c>
    </row>
    <row r="1291" spans="1:19" x14ac:dyDescent="0.2">
      <c r="A1291">
        <v>813</v>
      </c>
      <c r="B1291" t="s">
        <v>2</v>
      </c>
      <c r="C1291" s="2">
        <v>39765</v>
      </c>
      <c r="D1291" s="3">
        <f t="shared" ca="1" si="20"/>
        <v>14</v>
      </c>
      <c r="E1291">
        <v>4</v>
      </c>
      <c r="F1291">
        <v>5</v>
      </c>
      <c r="G1291">
        <v>1</v>
      </c>
      <c r="H1291" t="s">
        <v>1</v>
      </c>
      <c r="I1291" s="5">
        <v>250.02</v>
      </c>
      <c r="J1291" t="s">
        <v>0</v>
      </c>
      <c r="K1291" s="2">
        <v>42167</v>
      </c>
      <c r="L1291" s="1">
        <v>6.6933841705322266</v>
      </c>
      <c r="M1291" t="str">
        <f ca="1">IF(AND(Table1[[#This Row],[Age]]&gt;17,Table1[[#This Row],[Age]]&lt;76),"1","0")</f>
        <v>0</v>
      </c>
      <c r="N1291">
        <f>1</f>
        <v>1</v>
      </c>
      <c r="O1291">
        <f>IF(Table1[[#This Row],[Labdate]]="",0,IF(Table1[[#This Row],[Labvalue]]="",0,1))</f>
        <v>1</v>
      </c>
      <c r="P1291">
        <f>IF(YEAR(Table1[[#This Row],[Labdate]]) = 2015,1,0)</f>
        <v>1</v>
      </c>
      <c r="Q1291">
        <f>IF(SUM(Table1[[#This Row],[test completed]],Table1[[#This Row],[Year 2015]])=2,1,0)</f>
        <v>1</v>
      </c>
      <c r="R1291">
        <f>IF(Table1[[#This Row],[Labvalue]]&lt;8,1,0)</f>
        <v>1</v>
      </c>
      <c r="S1291">
        <f>IF(SUM(Table1[[#This Row],[Tested in 2015]],Table1[[#This Row],[Less than 8.0]])=2,1,0)</f>
        <v>1</v>
      </c>
    </row>
    <row r="1292" spans="1:19" x14ac:dyDescent="0.2">
      <c r="A1292">
        <v>819</v>
      </c>
      <c r="B1292" t="s">
        <v>2</v>
      </c>
      <c r="C1292" s="2">
        <v>40373</v>
      </c>
      <c r="D1292" s="3">
        <f t="shared" ca="1" si="20"/>
        <v>12</v>
      </c>
      <c r="E1292">
        <v>4</v>
      </c>
      <c r="F1292">
        <v>5</v>
      </c>
      <c r="G1292">
        <v>1</v>
      </c>
      <c r="H1292" t="s">
        <v>1</v>
      </c>
      <c r="I1292" s="5">
        <v>250.02</v>
      </c>
      <c r="J1292" t="s">
        <v>0</v>
      </c>
      <c r="K1292" s="2">
        <v>42165</v>
      </c>
      <c r="L1292" s="1">
        <v>8.7113399505615234</v>
      </c>
      <c r="M1292" t="str">
        <f ca="1">IF(AND(Table1[[#This Row],[Age]]&gt;17,Table1[[#This Row],[Age]]&lt;76),"1","0")</f>
        <v>0</v>
      </c>
      <c r="N1292">
        <f>1</f>
        <v>1</v>
      </c>
      <c r="O1292">
        <f>IF(Table1[[#This Row],[Labdate]]="",0,IF(Table1[[#This Row],[Labvalue]]="",0,1))</f>
        <v>1</v>
      </c>
      <c r="P1292">
        <f>IF(YEAR(Table1[[#This Row],[Labdate]]) = 2015,1,0)</f>
        <v>1</v>
      </c>
      <c r="Q1292">
        <f>IF(SUM(Table1[[#This Row],[test completed]],Table1[[#This Row],[Year 2015]])=2,1,0)</f>
        <v>1</v>
      </c>
      <c r="R1292">
        <f>IF(Table1[[#This Row],[Labvalue]]&lt;8,1,0)</f>
        <v>0</v>
      </c>
      <c r="S1292">
        <f>IF(SUM(Table1[[#This Row],[Tested in 2015]],Table1[[#This Row],[Less than 8.0]])=2,1,0)</f>
        <v>0</v>
      </c>
    </row>
    <row r="1293" spans="1:19" x14ac:dyDescent="0.2">
      <c r="A1293">
        <v>840</v>
      </c>
      <c r="B1293" t="s">
        <v>2</v>
      </c>
      <c r="C1293" s="2">
        <v>28796</v>
      </c>
      <c r="D1293" s="3">
        <f t="shared" ca="1" si="20"/>
        <v>44</v>
      </c>
      <c r="E1293">
        <v>4</v>
      </c>
      <c r="F1293">
        <v>5</v>
      </c>
      <c r="G1293">
        <v>1</v>
      </c>
      <c r="H1293" t="s">
        <v>1</v>
      </c>
      <c r="I1293" s="5">
        <v>250.02</v>
      </c>
      <c r="J1293" t="s">
        <v>0</v>
      </c>
      <c r="K1293" s="2">
        <v>42309</v>
      </c>
      <c r="L1293" s="1">
        <v>7.5501613616943359</v>
      </c>
      <c r="M1293" t="str">
        <f ca="1">IF(AND(Table1[[#This Row],[Age]]&gt;17,Table1[[#This Row],[Age]]&lt;76),"1","0")</f>
        <v>1</v>
      </c>
      <c r="N1293">
        <f>1</f>
        <v>1</v>
      </c>
      <c r="O1293">
        <f>IF(Table1[[#This Row],[Labdate]]="",0,IF(Table1[[#This Row],[Labvalue]]="",0,1))</f>
        <v>1</v>
      </c>
      <c r="P1293">
        <f>IF(YEAR(Table1[[#This Row],[Labdate]]) = 2015,1,0)</f>
        <v>1</v>
      </c>
      <c r="Q1293">
        <f>IF(SUM(Table1[[#This Row],[test completed]],Table1[[#This Row],[Year 2015]])=2,1,0)</f>
        <v>1</v>
      </c>
      <c r="R1293">
        <f>IF(Table1[[#This Row],[Labvalue]]&lt;8,1,0)</f>
        <v>1</v>
      </c>
      <c r="S1293">
        <f>IF(SUM(Table1[[#This Row],[Tested in 2015]],Table1[[#This Row],[Less than 8.0]])=2,1,0)</f>
        <v>1</v>
      </c>
    </row>
    <row r="1294" spans="1:19" x14ac:dyDescent="0.2">
      <c r="A1294">
        <v>843</v>
      </c>
      <c r="B1294" t="s">
        <v>3</v>
      </c>
      <c r="C1294" s="2">
        <v>21471</v>
      </c>
      <c r="D1294" s="3">
        <f t="shared" ca="1" si="20"/>
        <v>64</v>
      </c>
      <c r="E1294">
        <v>4</v>
      </c>
      <c r="F1294">
        <v>5</v>
      </c>
      <c r="G1294">
        <v>1</v>
      </c>
      <c r="H1294" t="s">
        <v>1</v>
      </c>
      <c r="I1294" s="5">
        <v>250.02</v>
      </c>
      <c r="J1294" t="s">
        <v>0</v>
      </c>
      <c r="K1294" s="2">
        <v>42276</v>
      </c>
      <c r="L1294" s="1"/>
      <c r="M1294" t="str">
        <f ca="1">IF(AND(Table1[[#This Row],[Age]]&gt;17,Table1[[#This Row],[Age]]&lt;76),"1","0")</f>
        <v>1</v>
      </c>
      <c r="N1294">
        <f>1</f>
        <v>1</v>
      </c>
      <c r="O1294">
        <f>IF(Table1[[#This Row],[Labdate]]="",0,IF(Table1[[#This Row],[Labvalue]]="",0,1))</f>
        <v>0</v>
      </c>
      <c r="P1294">
        <f>IF(YEAR(Table1[[#This Row],[Labdate]]) = 2015,1,0)</f>
        <v>1</v>
      </c>
      <c r="Q1294">
        <f>IF(SUM(Table1[[#This Row],[test completed]],Table1[[#This Row],[Year 2015]])=2,1,0)</f>
        <v>0</v>
      </c>
      <c r="R1294">
        <f>IF(Table1[[#This Row],[Labvalue]]&lt;8,1,0)</f>
        <v>1</v>
      </c>
      <c r="S1294">
        <f>IF(SUM(Table1[[#This Row],[Tested in 2015]],Table1[[#This Row],[Less than 8.0]])=2,1,0)</f>
        <v>0</v>
      </c>
    </row>
    <row r="1295" spans="1:19" x14ac:dyDescent="0.2">
      <c r="A1295">
        <v>846</v>
      </c>
      <c r="B1295" t="s">
        <v>2</v>
      </c>
      <c r="C1295" s="2">
        <v>32542</v>
      </c>
      <c r="D1295" s="3">
        <f t="shared" ca="1" si="20"/>
        <v>34</v>
      </c>
      <c r="E1295">
        <v>4</v>
      </c>
      <c r="F1295">
        <v>5</v>
      </c>
      <c r="G1295">
        <v>1</v>
      </c>
      <c r="H1295" t="s">
        <v>1</v>
      </c>
      <c r="I1295" s="5">
        <v>250.02</v>
      </c>
      <c r="J1295" t="s">
        <v>0</v>
      </c>
      <c r="K1295" s="2">
        <v>42134</v>
      </c>
      <c r="L1295" s="1">
        <v>9.8000000000000007</v>
      </c>
      <c r="M1295" t="str">
        <f ca="1">IF(AND(Table1[[#This Row],[Age]]&gt;17,Table1[[#This Row],[Age]]&lt;76),"1","0")</f>
        <v>1</v>
      </c>
      <c r="N1295">
        <f>1</f>
        <v>1</v>
      </c>
      <c r="O1295">
        <f>IF(Table1[[#This Row],[Labdate]]="",0,IF(Table1[[#This Row],[Labvalue]]="",0,1))</f>
        <v>1</v>
      </c>
      <c r="P1295">
        <f>IF(YEAR(Table1[[#This Row],[Labdate]]) = 2015,1,0)</f>
        <v>1</v>
      </c>
      <c r="Q1295">
        <f>IF(SUM(Table1[[#This Row],[test completed]],Table1[[#This Row],[Year 2015]])=2,1,0)</f>
        <v>1</v>
      </c>
      <c r="R1295">
        <f>IF(Table1[[#This Row],[Labvalue]]&lt;8,1,0)</f>
        <v>0</v>
      </c>
      <c r="S1295">
        <f>IF(SUM(Table1[[#This Row],[Tested in 2015]],Table1[[#This Row],[Less than 8.0]])=2,1,0)</f>
        <v>0</v>
      </c>
    </row>
    <row r="1296" spans="1:19" x14ac:dyDescent="0.2">
      <c r="A1296">
        <v>847</v>
      </c>
      <c r="B1296" t="s">
        <v>3</v>
      </c>
      <c r="C1296" s="2">
        <v>29306</v>
      </c>
      <c r="D1296" s="3">
        <f t="shared" ca="1" si="20"/>
        <v>43</v>
      </c>
      <c r="E1296">
        <v>4</v>
      </c>
      <c r="F1296">
        <v>5</v>
      </c>
      <c r="G1296">
        <v>1</v>
      </c>
      <c r="H1296" t="s">
        <v>1</v>
      </c>
      <c r="I1296" s="5">
        <v>250.02</v>
      </c>
      <c r="J1296" t="s">
        <v>0</v>
      </c>
      <c r="K1296" s="2">
        <v>41901</v>
      </c>
      <c r="L1296" s="1">
        <v>9.8000000000000007</v>
      </c>
      <c r="M1296" t="str">
        <f ca="1">IF(AND(Table1[[#This Row],[Age]]&gt;17,Table1[[#This Row],[Age]]&lt;76),"1","0")</f>
        <v>1</v>
      </c>
      <c r="N1296">
        <f>1</f>
        <v>1</v>
      </c>
      <c r="O1296">
        <f>IF(Table1[[#This Row],[Labdate]]="",0,IF(Table1[[#This Row],[Labvalue]]="",0,1))</f>
        <v>1</v>
      </c>
      <c r="P1296">
        <f>IF(YEAR(Table1[[#This Row],[Labdate]]) = 2015,1,0)</f>
        <v>0</v>
      </c>
      <c r="Q1296">
        <f>IF(SUM(Table1[[#This Row],[test completed]],Table1[[#This Row],[Year 2015]])=2,1,0)</f>
        <v>0</v>
      </c>
      <c r="R1296">
        <f>IF(Table1[[#This Row],[Labvalue]]&lt;8,1,0)</f>
        <v>0</v>
      </c>
      <c r="S1296">
        <f>IF(SUM(Table1[[#This Row],[Tested in 2015]],Table1[[#This Row],[Less than 8.0]])=2,1,0)</f>
        <v>0</v>
      </c>
    </row>
    <row r="1297" spans="1:19" x14ac:dyDescent="0.2">
      <c r="A1297">
        <v>856</v>
      </c>
      <c r="B1297" t="s">
        <v>2</v>
      </c>
      <c r="C1297" s="2">
        <v>16842</v>
      </c>
      <c r="D1297" s="3">
        <f t="shared" ca="1" si="20"/>
        <v>77</v>
      </c>
      <c r="E1297">
        <v>4</v>
      </c>
      <c r="F1297">
        <v>5</v>
      </c>
      <c r="G1297">
        <v>1</v>
      </c>
      <c r="H1297" t="s">
        <v>1</v>
      </c>
      <c r="I1297" s="5">
        <v>250.02</v>
      </c>
      <c r="J1297" t="s">
        <v>0</v>
      </c>
      <c r="K1297" s="2">
        <v>42146</v>
      </c>
      <c r="L1297" s="1">
        <v>11</v>
      </c>
      <c r="M1297" t="str">
        <f ca="1">IF(AND(Table1[[#This Row],[Age]]&gt;17,Table1[[#This Row],[Age]]&lt;76),"1","0")</f>
        <v>0</v>
      </c>
      <c r="N1297">
        <f>1</f>
        <v>1</v>
      </c>
      <c r="O1297">
        <f>IF(Table1[[#This Row],[Labdate]]="",0,IF(Table1[[#This Row],[Labvalue]]="",0,1))</f>
        <v>1</v>
      </c>
      <c r="P1297">
        <f>IF(YEAR(Table1[[#This Row],[Labdate]]) = 2015,1,0)</f>
        <v>1</v>
      </c>
      <c r="Q1297">
        <f>IF(SUM(Table1[[#This Row],[test completed]],Table1[[#This Row],[Year 2015]])=2,1,0)</f>
        <v>1</v>
      </c>
      <c r="R1297">
        <f>IF(Table1[[#This Row],[Labvalue]]&lt;8,1,0)</f>
        <v>0</v>
      </c>
      <c r="S1297">
        <f>IF(SUM(Table1[[#This Row],[Tested in 2015]],Table1[[#This Row],[Less than 8.0]])=2,1,0)</f>
        <v>0</v>
      </c>
    </row>
    <row r="1298" spans="1:19" x14ac:dyDescent="0.2">
      <c r="A1298">
        <v>858</v>
      </c>
      <c r="B1298" t="s">
        <v>3</v>
      </c>
      <c r="C1298" s="2">
        <v>10005</v>
      </c>
      <c r="D1298" s="3">
        <f t="shared" ca="1" si="20"/>
        <v>96</v>
      </c>
      <c r="E1298">
        <v>4</v>
      </c>
      <c r="F1298">
        <v>5</v>
      </c>
      <c r="G1298">
        <v>1</v>
      </c>
      <c r="H1298" t="s">
        <v>1</v>
      </c>
      <c r="I1298" s="5">
        <v>250.73</v>
      </c>
      <c r="J1298" t="s">
        <v>0</v>
      </c>
      <c r="K1298" s="2">
        <v>41802</v>
      </c>
      <c r="L1298" s="1">
        <v>9.5672006607055664</v>
      </c>
      <c r="M1298" t="str">
        <f ca="1">IF(AND(Table1[[#This Row],[Age]]&gt;17,Table1[[#This Row],[Age]]&lt;76),"1","0")</f>
        <v>0</v>
      </c>
      <c r="N1298">
        <f>1</f>
        <v>1</v>
      </c>
      <c r="O1298">
        <f>IF(Table1[[#This Row],[Labdate]]="",0,IF(Table1[[#This Row],[Labvalue]]="",0,1))</f>
        <v>1</v>
      </c>
      <c r="P1298">
        <f>IF(YEAR(Table1[[#This Row],[Labdate]]) = 2015,1,0)</f>
        <v>0</v>
      </c>
      <c r="Q1298">
        <f>IF(SUM(Table1[[#This Row],[test completed]],Table1[[#This Row],[Year 2015]])=2,1,0)</f>
        <v>0</v>
      </c>
      <c r="R1298">
        <f>IF(Table1[[#This Row],[Labvalue]]&lt;8,1,0)</f>
        <v>0</v>
      </c>
      <c r="S1298">
        <f>IF(SUM(Table1[[#This Row],[Tested in 2015]],Table1[[#This Row],[Less than 8.0]])=2,1,0)</f>
        <v>0</v>
      </c>
    </row>
    <row r="1299" spans="1:19" x14ac:dyDescent="0.2">
      <c r="A1299">
        <v>867</v>
      </c>
      <c r="B1299" t="s">
        <v>2</v>
      </c>
      <c r="C1299" s="2">
        <v>13871</v>
      </c>
      <c r="D1299" s="3">
        <f t="shared" ca="1" si="20"/>
        <v>85</v>
      </c>
      <c r="E1299">
        <v>4</v>
      </c>
      <c r="F1299">
        <v>5</v>
      </c>
      <c r="G1299">
        <v>1</v>
      </c>
      <c r="H1299" t="s">
        <v>1</v>
      </c>
      <c r="I1299" s="5">
        <v>250.91</v>
      </c>
      <c r="J1299" t="s">
        <v>0</v>
      </c>
      <c r="K1299" s="2">
        <v>42086</v>
      </c>
      <c r="L1299" s="1">
        <v>11</v>
      </c>
      <c r="M1299" t="str">
        <f ca="1">IF(AND(Table1[[#This Row],[Age]]&gt;17,Table1[[#This Row],[Age]]&lt;76),"1","0")</f>
        <v>0</v>
      </c>
      <c r="N1299">
        <f>1</f>
        <v>1</v>
      </c>
      <c r="O1299">
        <f>IF(Table1[[#This Row],[Labdate]]="",0,IF(Table1[[#This Row],[Labvalue]]="",0,1))</f>
        <v>1</v>
      </c>
      <c r="P1299">
        <f>IF(YEAR(Table1[[#This Row],[Labdate]]) = 2015,1,0)</f>
        <v>1</v>
      </c>
      <c r="Q1299">
        <f>IF(SUM(Table1[[#This Row],[test completed]],Table1[[#This Row],[Year 2015]])=2,1,0)</f>
        <v>1</v>
      </c>
      <c r="R1299">
        <f>IF(Table1[[#This Row],[Labvalue]]&lt;8,1,0)</f>
        <v>0</v>
      </c>
      <c r="S1299">
        <f>IF(SUM(Table1[[#This Row],[Tested in 2015]],Table1[[#This Row],[Less than 8.0]])=2,1,0)</f>
        <v>0</v>
      </c>
    </row>
    <row r="1300" spans="1:19" x14ac:dyDescent="0.2">
      <c r="A1300">
        <v>882</v>
      </c>
      <c r="B1300" t="s">
        <v>2</v>
      </c>
      <c r="C1300" s="2">
        <v>19627</v>
      </c>
      <c r="D1300" s="3">
        <f t="shared" ca="1" si="20"/>
        <v>69</v>
      </c>
      <c r="E1300">
        <v>4</v>
      </c>
      <c r="F1300">
        <v>5</v>
      </c>
      <c r="G1300">
        <v>4</v>
      </c>
      <c r="H1300" t="s">
        <v>5</v>
      </c>
      <c r="I1300" s="5">
        <v>250.02</v>
      </c>
      <c r="J1300" t="s">
        <v>0</v>
      </c>
      <c r="K1300" s="2"/>
      <c r="L1300" s="1"/>
      <c r="M1300" t="str">
        <f ca="1">IF(AND(Table1[[#This Row],[Age]]&gt;17,Table1[[#This Row],[Age]]&lt;76),"1","0")</f>
        <v>1</v>
      </c>
      <c r="N1300">
        <f>1</f>
        <v>1</v>
      </c>
      <c r="O1300">
        <f>IF(Table1[[#This Row],[Labdate]]="",0,IF(Table1[[#This Row],[Labvalue]]="",0,1))</f>
        <v>0</v>
      </c>
      <c r="P1300">
        <f>IF(YEAR(Table1[[#This Row],[Labdate]]) = 2015,1,0)</f>
        <v>0</v>
      </c>
      <c r="Q1300">
        <f>IF(SUM(Table1[[#This Row],[test completed]],Table1[[#This Row],[Year 2015]])=2,1,0)</f>
        <v>0</v>
      </c>
      <c r="R1300">
        <f>IF(Table1[[#This Row],[Labvalue]]&lt;8,1,0)</f>
        <v>1</v>
      </c>
      <c r="S1300">
        <f>IF(SUM(Table1[[#This Row],[Tested in 2015]],Table1[[#This Row],[Less than 8.0]])=2,1,0)</f>
        <v>0</v>
      </c>
    </row>
    <row r="1301" spans="1:19" x14ac:dyDescent="0.2">
      <c r="A1301">
        <v>884</v>
      </c>
      <c r="B1301" t="s">
        <v>2</v>
      </c>
      <c r="C1301" s="2">
        <v>34558</v>
      </c>
      <c r="D1301" s="3">
        <f t="shared" ca="1" si="20"/>
        <v>28</v>
      </c>
      <c r="E1301">
        <v>4</v>
      </c>
      <c r="F1301">
        <v>5</v>
      </c>
      <c r="G1301">
        <v>1</v>
      </c>
      <c r="H1301" t="s">
        <v>1</v>
      </c>
      <c r="I1301" s="5">
        <v>250.02</v>
      </c>
      <c r="J1301" t="s">
        <v>0</v>
      </c>
      <c r="K1301" s="2"/>
      <c r="L1301" s="1"/>
      <c r="M1301" t="str">
        <f ca="1">IF(AND(Table1[[#This Row],[Age]]&gt;17,Table1[[#This Row],[Age]]&lt;76),"1","0")</f>
        <v>1</v>
      </c>
      <c r="N1301">
        <f>1</f>
        <v>1</v>
      </c>
      <c r="O1301">
        <f>IF(Table1[[#This Row],[Labdate]]="",0,IF(Table1[[#This Row],[Labvalue]]="",0,1))</f>
        <v>0</v>
      </c>
      <c r="P1301">
        <f>IF(YEAR(Table1[[#This Row],[Labdate]]) = 2015,1,0)</f>
        <v>0</v>
      </c>
      <c r="Q1301">
        <f>IF(SUM(Table1[[#This Row],[test completed]],Table1[[#This Row],[Year 2015]])=2,1,0)</f>
        <v>0</v>
      </c>
      <c r="R1301">
        <f>IF(Table1[[#This Row],[Labvalue]]&lt;8,1,0)</f>
        <v>1</v>
      </c>
      <c r="S1301">
        <f>IF(SUM(Table1[[#This Row],[Tested in 2015]],Table1[[#This Row],[Less than 8.0]])=2,1,0)</f>
        <v>0</v>
      </c>
    </row>
    <row r="1302" spans="1:19" x14ac:dyDescent="0.2">
      <c r="A1302">
        <v>902</v>
      </c>
      <c r="B1302" t="s">
        <v>3</v>
      </c>
      <c r="C1302" s="2">
        <v>31320</v>
      </c>
      <c r="D1302" s="3">
        <f t="shared" ca="1" si="20"/>
        <v>37</v>
      </c>
      <c r="E1302">
        <v>4</v>
      </c>
      <c r="F1302">
        <v>5</v>
      </c>
      <c r="G1302">
        <v>1</v>
      </c>
      <c r="H1302" t="s">
        <v>1</v>
      </c>
      <c r="I1302" s="5">
        <v>250.4</v>
      </c>
      <c r="J1302" t="s">
        <v>0</v>
      </c>
      <c r="K1302" s="2"/>
      <c r="L1302" s="1">
        <v>9.8000000000000007</v>
      </c>
      <c r="M1302" t="str">
        <f ca="1">IF(AND(Table1[[#This Row],[Age]]&gt;17,Table1[[#This Row],[Age]]&lt;76),"1","0")</f>
        <v>1</v>
      </c>
      <c r="N1302">
        <f>1</f>
        <v>1</v>
      </c>
      <c r="O1302">
        <f>IF(Table1[[#This Row],[Labdate]]="",0,IF(Table1[[#This Row],[Labvalue]]="",0,1))</f>
        <v>0</v>
      </c>
      <c r="P1302">
        <f>IF(YEAR(Table1[[#This Row],[Labdate]]) = 2015,1,0)</f>
        <v>0</v>
      </c>
      <c r="Q1302">
        <f>IF(SUM(Table1[[#This Row],[test completed]],Table1[[#This Row],[Year 2015]])=2,1,0)</f>
        <v>0</v>
      </c>
      <c r="R1302">
        <f>IF(Table1[[#This Row],[Labvalue]]&lt;8,1,0)</f>
        <v>0</v>
      </c>
      <c r="S1302">
        <f>IF(SUM(Table1[[#This Row],[Tested in 2015]],Table1[[#This Row],[Less than 8.0]])=2,1,0)</f>
        <v>0</v>
      </c>
    </row>
    <row r="1303" spans="1:19" x14ac:dyDescent="0.2">
      <c r="A1303">
        <v>908</v>
      </c>
      <c r="B1303" t="s">
        <v>3</v>
      </c>
      <c r="C1303" s="2">
        <v>11259</v>
      </c>
      <c r="D1303" s="3">
        <f t="shared" ca="1" si="20"/>
        <v>92</v>
      </c>
      <c r="E1303">
        <v>4</v>
      </c>
      <c r="F1303">
        <v>5</v>
      </c>
      <c r="G1303">
        <v>1</v>
      </c>
      <c r="H1303" t="s">
        <v>1</v>
      </c>
      <c r="I1303" s="5">
        <v>250.73</v>
      </c>
      <c r="J1303" t="s">
        <v>0</v>
      </c>
      <c r="K1303" s="2"/>
      <c r="L1303" s="1"/>
      <c r="M1303" t="str">
        <f ca="1">IF(AND(Table1[[#This Row],[Age]]&gt;17,Table1[[#This Row],[Age]]&lt;76),"1","0")</f>
        <v>0</v>
      </c>
      <c r="N1303">
        <f>1</f>
        <v>1</v>
      </c>
      <c r="O1303">
        <f>IF(Table1[[#This Row],[Labdate]]="",0,IF(Table1[[#This Row],[Labvalue]]="",0,1))</f>
        <v>0</v>
      </c>
      <c r="P1303">
        <f>IF(YEAR(Table1[[#This Row],[Labdate]]) = 2015,1,0)</f>
        <v>0</v>
      </c>
      <c r="Q1303">
        <f>IF(SUM(Table1[[#This Row],[test completed]],Table1[[#This Row],[Year 2015]])=2,1,0)</f>
        <v>0</v>
      </c>
      <c r="R1303">
        <f>IF(Table1[[#This Row],[Labvalue]]&lt;8,1,0)</f>
        <v>1</v>
      </c>
      <c r="S1303">
        <f>IF(SUM(Table1[[#This Row],[Tested in 2015]],Table1[[#This Row],[Less than 8.0]])=2,1,0)</f>
        <v>0</v>
      </c>
    </row>
    <row r="1304" spans="1:19" x14ac:dyDescent="0.2">
      <c r="A1304">
        <v>911</v>
      </c>
      <c r="B1304" t="s">
        <v>2</v>
      </c>
      <c r="C1304" s="2">
        <v>28905</v>
      </c>
      <c r="D1304" s="3">
        <f t="shared" ca="1" si="20"/>
        <v>44</v>
      </c>
      <c r="E1304">
        <v>4</v>
      </c>
      <c r="F1304">
        <v>5</v>
      </c>
      <c r="G1304">
        <v>1</v>
      </c>
      <c r="H1304" t="s">
        <v>1</v>
      </c>
      <c r="I1304" s="5">
        <v>250.02</v>
      </c>
      <c r="J1304" t="s">
        <v>0</v>
      </c>
      <c r="K1304" s="2"/>
      <c r="L1304" s="1"/>
      <c r="M1304" t="str">
        <f ca="1">IF(AND(Table1[[#This Row],[Age]]&gt;17,Table1[[#This Row],[Age]]&lt;76),"1","0")</f>
        <v>1</v>
      </c>
      <c r="N1304">
        <f>1</f>
        <v>1</v>
      </c>
      <c r="O1304">
        <f>IF(Table1[[#This Row],[Labdate]]="",0,IF(Table1[[#This Row],[Labvalue]]="",0,1))</f>
        <v>0</v>
      </c>
      <c r="P1304">
        <f>IF(YEAR(Table1[[#This Row],[Labdate]]) = 2015,1,0)</f>
        <v>0</v>
      </c>
      <c r="Q1304">
        <f>IF(SUM(Table1[[#This Row],[test completed]],Table1[[#This Row],[Year 2015]])=2,1,0)</f>
        <v>0</v>
      </c>
      <c r="R1304">
        <f>IF(Table1[[#This Row],[Labvalue]]&lt;8,1,0)</f>
        <v>1</v>
      </c>
      <c r="S1304">
        <f>IF(SUM(Table1[[#This Row],[Tested in 2015]],Table1[[#This Row],[Less than 8.0]])=2,1,0)</f>
        <v>0</v>
      </c>
    </row>
    <row r="1305" spans="1:19" x14ac:dyDescent="0.2">
      <c r="A1305">
        <v>913</v>
      </c>
      <c r="B1305" t="s">
        <v>2</v>
      </c>
      <c r="C1305" s="2">
        <v>34729</v>
      </c>
      <c r="D1305" s="3">
        <f t="shared" ca="1" si="20"/>
        <v>28</v>
      </c>
      <c r="E1305">
        <v>4</v>
      </c>
      <c r="F1305">
        <v>5</v>
      </c>
      <c r="G1305">
        <v>1</v>
      </c>
      <c r="H1305" t="s">
        <v>1</v>
      </c>
      <c r="I1305" s="5">
        <v>250.02</v>
      </c>
      <c r="J1305" t="s">
        <v>0</v>
      </c>
      <c r="K1305" s="2"/>
      <c r="L1305" s="1"/>
      <c r="M1305" t="str">
        <f ca="1">IF(AND(Table1[[#This Row],[Age]]&gt;17,Table1[[#This Row],[Age]]&lt;76),"1","0")</f>
        <v>1</v>
      </c>
      <c r="N1305">
        <f>1</f>
        <v>1</v>
      </c>
      <c r="O1305">
        <f>IF(Table1[[#This Row],[Labdate]]="",0,IF(Table1[[#This Row],[Labvalue]]="",0,1))</f>
        <v>0</v>
      </c>
      <c r="P1305">
        <f>IF(YEAR(Table1[[#This Row],[Labdate]]) = 2015,1,0)</f>
        <v>0</v>
      </c>
      <c r="Q1305">
        <f>IF(SUM(Table1[[#This Row],[test completed]],Table1[[#This Row],[Year 2015]])=2,1,0)</f>
        <v>0</v>
      </c>
      <c r="R1305">
        <f>IF(Table1[[#This Row],[Labvalue]]&lt;8,1,0)</f>
        <v>1</v>
      </c>
      <c r="S1305">
        <f>IF(SUM(Table1[[#This Row],[Tested in 2015]],Table1[[#This Row],[Less than 8.0]])=2,1,0)</f>
        <v>0</v>
      </c>
    </row>
    <row r="1306" spans="1:19" x14ac:dyDescent="0.2">
      <c r="A1306">
        <v>938</v>
      </c>
      <c r="B1306" t="s">
        <v>2</v>
      </c>
      <c r="C1306" s="2">
        <v>13644</v>
      </c>
      <c r="D1306" s="3">
        <f t="shared" ca="1" si="20"/>
        <v>86</v>
      </c>
      <c r="E1306">
        <v>4</v>
      </c>
      <c r="F1306">
        <v>5</v>
      </c>
      <c r="G1306">
        <v>1</v>
      </c>
      <c r="H1306" t="s">
        <v>1</v>
      </c>
      <c r="I1306" s="5">
        <v>250.02</v>
      </c>
      <c r="J1306" t="s">
        <v>0</v>
      </c>
      <c r="K1306" s="2"/>
      <c r="L1306" s="1">
        <v>11</v>
      </c>
      <c r="M1306" t="str">
        <f ca="1">IF(AND(Table1[[#This Row],[Age]]&gt;17,Table1[[#This Row],[Age]]&lt;76),"1","0")</f>
        <v>0</v>
      </c>
      <c r="N1306">
        <f>1</f>
        <v>1</v>
      </c>
      <c r="O1306">
        <f>IF(Table1[[#This Row],[Labdate]]="",0,IF(Table1[[#This Row],[Labvalue]]="",0,1))</f>
        <v>0</v>
      </c>
      <c r="P1306">
        <f>IF(YEAR(Table1[[#This Row],[Labdate]]) = 2015,1,0)</f>
        <v>0</v>
      </c>
      <c r="Q1306">
        <f>IF(SUM(Table1[[#This Row],[test completed]],Table1[[#This Row],[Year 2015]])=2,1,0)</f>
        <v>0</v>
      </c>
      <c r="R1306">
        <f>IF(Table1[[#This Row],[Labvalue]]&lt;8,1,0)</f>
        <v>0</v>
      </c>
      <c r="S1306">
        <f>IF(SUM(Table1[[#This Row],[Tested in 2015]],Table1[[#This Row],[Less than 8.0]])=2,1,0)</f>
        <v>0</v>
      </c>
    </row>
    <row r="1307" spans="1:19" x14ac:dyDescent="0.2">
      <c r="A1307">
        <v>953</v>
      </c>
      <c r="B1307" t="s">
        <v>2</v>
      </c>
      <c r="C1307" s="2">
        <v>36965</v>
      </c>
      <c r="D1307" s="3">
        <f t="shared" ca="1" si="20"/>
        <v>22</v>
      </c>
      <c r="E1307">
        <v>4</v>
      </c>
      <c r="F1307">
        <v>5</v>
      </c>
      <c r="G1307">
        <v>1</v>
      </c>
      <c r="H1307" t="s">
        <v>1</v>
      </c>
      <c r="I1307" s="5">
        <v>250.02</v>
      </c>
      <c r="J1307" t="s">
        <v>0</v>
      </c>
      <c r="K1307" s="2"/>
      <c r="L1307" s="1"/>
      <c r="M1307" t="str">
        <f ca="1">IF(AND(Table1[[#This Row],[Age]]&gt;17,Table1[[#This Row],[Age]]&lt;76),"1","0")</f>
        <v>1</v>
      </c>
      <c r="N1307">
        <f>1</f>
        <v>1</v>
      </c>
      <c r="O1307">
        <f>IF(Table1[[#This Row],[Labdate]]="",0,IF(Table1[[#This Row],[Labvalue]]="",0,1))</f>
        <v>0</v>
      </c>
      <c r="P1307">
        <f>IF(YEAR(Table1[[#This Row],[Labdate]]) = 2015,1,0)</f>
        <v>0</v>
      </c>
      <c r="Q1307">
        <f>IF(SUM(Table1[[#This Row],[test completed]],Table1[[#This Row],[Year 2015]])=2,1,0)</f>
        <v>0</v>
      </c>
      <c r="R1307">
        <f>IF(Table1[[#This Row],[Labvalue]]&lt;8,1,0)</f>
        <v>1</v>
      </c>
      <c r="S1307">
        <f>IF(SUM(Table1[[#This Row],[Tested in 2015]],Table1[[#This Row],[Less than 8.0]])=2,1,0)</f>
        <v>0</v>
      </c>
    </row>
    <row r="1308" spans="1:19" x14ac:dyDescent="0.2">
      <c r="A1308">
        <v>959</v>
      </c>
      <c r="B1308" t="s">
        <v>2</v>
      </c>
      <c r="C1308" s="2">
        <v>18789</v>
      </c>
      <c r="D1308" s="3">
        <f t="shared" ca="1" si="20"/>
        <v>72</v>
      </c>
      <c r="E1308">
        <v>4</v>
      </c>
      <c r="F1308">
        <v>5</v>
      </c>
      <c r="G1308">
        <v>1</v>
      </c>
      <c r="H1308" t="s">
        <v>1</v>
      </c>
      <c r="I1308" s="5">
        <v>250.02</v>
      </c>
      <c r="J1308" t="s">
        <v>0</v>
      </c>
      <c r="K1308" s="2"/>
      <c r="L1308" s="1"/>
      <c r="M1308" t="str">
        <f ca="1">IF(AND(Table1[[#This Row],[Age]]&gt;17,Table1[[#This Row],[Age]]&lt;76),"1","0")</f>
        <v>1</v>
      </c>
      <c r="N1308">
        <f>1</f>
        <v>1</v>
      </c>
      <c r="O1308">
        <f>IF(Table1[[#This Row],[Labdate]]="",0,IF(Table1[[#This Row],[Labvalue]]="",0,1))</f>
        <v>0</v>
      </c>
      <c r="P1308">
        <f>IF(YEAR(Table1[[#This Row],[Labdate]]) = 2015,1,0)</f>
        <v>0</v>
      </c>
      <c r="Q1308">
        <f>IF(SUM(Table1[[#This Row],[test completed]],Table1[[#This Row],[Year 2015]])=2,1,0)</f>
        <v>0</v>
      </c>
      <c r="R1308">
        <f>IF(Table1[[#This Row],[Labvalue]]&lt;8,1,0)</f>
        <v>1</v>
      </c>
      <c r="S1308">
        <f>IF(SUM(Table1[[#This Row],[Tested in 2015]],Table1[[#This Row],[Less than 8.0]])=2,1,0)</f>
        <v>0</v>
      </c>
    </row>
    <row r="1309" spans="1:19" x14ac:dyDescent="0.2">
      <c r="A1309">
        <v>995</v>
      </c>
      <c r="B1309" t="s">
        <v>3</v>
      </c>
      <c r="C1309" s="2">
        <v>22791</v>
      </c>
      <c r="D1309" s="3">
        <f t="shared" ca="1" si="20"/>
        <v>61</v>
      </c>
      <c r="E1309">
        <v>4</v>
      </c>
      <c r="F1309">
        <v>5</v>
      </c>
      <c r="G1309">
        <v>1</v>
      </c>
      <c r="H1309" t="s">
        <v>1</v>
      </c>
      <c r="I1309" s="5">
        <v>250.02</v>
      </c>
      <c r="J1309" t="s">
        <v>0</v>
      </c>
      <c r="K1309" s="2"/>
      <c r="L1309" s="1"/>
      <c r="M1309" t="str">
        <f ca="1">IF(AND(Table1[[#This Row],[Age]]&gt;17,Table1[[#This Row],[Age]]&lt;76),"1","0")</f>
        <v>1</v>
      </c>
      <c r="N1309">
        <f>1</f>
        <v>1</v>
      </c>
      <c r="O1309">
        <f>IF(Table1[[#This Row],[Labdate]]="",0,IF(Table1[[#This Row],[Labvalue]]="",0,1))</f>
        <v>0</v>
      </c>
      <c r="P1309">
        <f>IF(YEAR(Table1[[#This Row],[Labdate]]) = 2015,1,0)</f>
        <v>0</v>
      </c>
      <c r="Q1309">
        <f>IF(SUM(Table1[[#This Row],[test completed]],Table1[[#This Row],[Year 2015]])=2,1,0)</f>
        <v>0</v>
      </c>
      <c r="R1309">
        <f>IF(Table1[[#This Row],[Labvalue]]&lt;8,1,0)</f>
        <v>1</v>
      </c>
      <c r="S1309">
        <f>IF(SUM(Table1[[#This Row],[Tested in 2015]],Table1[[#This Row],[Less than 8.0]])=2,1,0)</f>
        <v>0</v>
      </c>
    </row>
    <row r="1310" spans="1:19" x14ac:dyDescent="0.2">
      <c r="A1310">
        <v>1001</v>
      </c>
      <c r="B1310" t="s">
        <v>3</v>
      </c>
      <c r="C1310" s="2">
        <v>34785</v>
      </c>
      <c r="D1310" s="3">
        <f t="shared" ca="1" si="20"/>
        <v>28</v>
      </c>
      <c r="E1310">
        <v>4</v>
      </c>
      <c r="F1310">
        <v>5</v>
      </c>
      <c r="G1310">
        <v>1</v>
      </c>
      <c r="H1310" t="s">
        <v>1</v>
      </c>
      <c r="I1310" s="5">
        <v>250.02</v>
      </c>
      <c r="J1310" t="s">
        <v>0</v>
      </c>
      <c r="K1310" s="2"/>
      <c r="L1310" s="1"/>
      <c r="M1310" t="str">
        <f ca="1">IF(AND(Table1[[#This Row],[Age]]&gt;17,Table1[[#This Row],[Age]]&lt;76),"1","0")</f>
        <v>1</v>
      </c>
      <c r="N1310">
        <f>1</f>
        <v>1</v>
      </c>
      <c r="O1310">
        <f>IF(Table1[[#This Row],[Labdate]]="",0,IF(Table1[[#This Row],[Labvalue]]="",0,1))</f>
        <v>0</v>
      </c>
      <c r="P1310">
        <f>IF(YEAR(Table1[[#This Row],[Labdate]]) = 2015,1,0)</f>
        <v>0</v>
      </c>
      <c r="Q1310">
        <f>IF(SUM(Table1[[#This Row],[test completed]],Table1[[#This Row],[Year 2015]])=2,1,0)</f>
        <v>0</v>
      </c>
      <c r="R1310">
        <f>IF(Table1[[#This Row],[Labvalue]]&lt;8,1,0)</f>
        <v>1</v>
      </c>
      <c r="S1310">
        <f>IF(SUM(Table1[[#This Row],[Tested in 2015]],Table1[[#This Row],[Less than 8.0]])=2,1,0)</f>
        <v>0</v>
      </c>
    </row>
    <row r="1311" spans="1:19" x14ac:dyDescent="0.2">
      <c r="A1311">
        <v>1005</v>
      </c>
      <c r="B1311" t="s">
        <v>2</v>
      </c>
      <c r="C1311" s="2">
        <v>22772</v>
      </c>
      <c r="D1311" s="3">
        <f t="shared" ca="1" si="20"/>
        <v>61</v>
      </c>
      <c r="E1311">
        <v>4</v>
      </c>
      <c r="F1311">
        <v>5</v>
      </c>
      <c r="G1311">
        <v>1</v>
      </c>
      <c r="H1311" t="s">
        <v>1</v>
      </c>
      <c r="I1311" s="5">
        <v>250.02</v>
      </c>
      <c r="J1311" t="s">
        <v>0</v>
      </c>
      <c r="K1311" s="2"/>
      <c r="L1311" s="1"/>
      <c r="M1311" t="str">
        <f ca="1">IF(AND(Table1[[#This Row],[Age]]&gt;17,Table1[[#This Row],[Age]]&lt;76),"1","0")</f>
        <v>1</v>
      </c>
      <c r="N1311">
        <f>1</f>
        <v>1</v>
      </c>
      <c r="O1311">
        <f>IF(Table1[[#This Row],[Labdate]]="",0,IF(Table1[[#This Row],[Labvalue]]="",0,1))</f>
        <v>0</v>
      </c>
      <c r="P1311">
        <f>IF(YEAR(Table1[[#This Row],[Labdate]]) = 2015,1,0)</f>
        <v>0</v>
      </c>
      <c r="Q1311">
        <f>IF(SUM(Table1[[#This Row],[test completed]],Table1[[#This Row],[Year 2015]])=2,1,0)</f>
        <v>0</v>
      </c>
      <c r="R1311">
        <f>IF(Table1[[#This Row],[Labvalue]]&lt;8,1,0)</f>
        <v>1</v>
      </c>
      <c r="S1311">
        <f>IF(SUM(Table1[[#This Row],[Tested in 2015]],Table1[[#This Row],[Less than 8.0]])=2,1,0)</f>
        <v>0</v>
      </c>
    </row>
    <row r="1312" spans="1:19" x14ac:dyDescent="0.2">
      <c r="A1312">
        <v>1016</v>
      </c>
      <c r="B1312" t="s">
        <v>2</v>
      </c>
      <c r="C1312" s="2">
        <v>19496</v>
      </c>
      <c r="D1312" s="3">
        <f t="shared" ca="1" si="20"/>
        <v>70</v>
      </c>
      <c r="E1312">
        <v>4</v>
      </c>
      <c r="F1312">
        <v>5</v>
      </c>
      <c r="G1312">
        <v>1</v>
      </c>
      <c r="H1312" t="s">
        <v>1</v>
      </c>
      <c r="I1312" s="5">
        <v>250.02</v>
      </c>
      <c r="J1312" t="s">
        <v>0</v>
      </c>
      <c r="K1312" s="2"/>
      <c r="L1312" s="1"/>
      <c r="M1312" t="str">
        <f ca="1">IF(AND(Table1[[#This Row],[Age]]&gt;17,Table1[[#This Row],[Age]]&lt;76),"1","0")</f>
        <v>1</v>
      </c>
      <c r="N1312">
        <f>1</f>
        <v>1</v>
      </c>
      <c r="O1312">
        <f>IF(Table1[[#This Row],[Labdate]]="",0,IF(Table1[[#This Row],[Labvalue]]="",0,1))</f>
        <v>0</v>
      </c>
      <c r="P1312">
        <f>IF(YEAR(Table1[[#This Row],[Labdate]]) = 2015,1,0)</f>
        <v>0</v>
      </c>
      <c r="Q1312">
        <f>IF(SUM(Table1[[#This Row],[test completed]],Table1[[#This Row],[Year 2015]])=2,1,0)</f>
        <v>0</v>
      </c>
      <c r="R1312">
        <f>IF(Table1[[#This Row],[Labvalue]]&lt;8,1,0)</f>
        <v>1</v>
      </c>
      <c r="S1312">
        <f>IF(SUM(Table1[[#This Row],[Tested in 2015]],Table1[[#This Row],[Less than 8.0]])=2,1,0)</f>
        <v>0</v>
      </c>
    </row>
    <row r="1313" spans="1:19" x14ac:dyDescent="0.2">
      <c r="A1313">
        <v>1026</v>
      </c>
      <c r="B1313" t="s">
        <v>2</v>
      </c>
      <c r="C1313" s="2">
        <v>13030</v>
      </c>
      <c r="D1313" s="3">
        <f t="shared" ca="1" si="20"/>
        <v>87</v>
      </c>
      <c r="E1313">
        <v>4</v>
      </c>
      <c r="F1313">
        <v>5</v>
      </c>
      <c r="G1313">
        <v>1</v>
      </c>
      <c r="H1313" t="s">
        <v>1</v>
      </c>
      <c r="I1313" s="5">
        <v>250.02</v>
      </c>
      <c r="J1313" t="s">
        <v>0</v>
      </c>
      <c r="K1313" s="2"/>
      <c r="L1313" s="1">
        <v>11</v>
      </c>
      <c r="M1313" t="str">
        <f ca="1">IF(AND(Table1[[#This Row],[Age]]&gt;17,Table1[[#This Row],[Age]]&lt;76),"1","0")</f>
        <v>0</v>
      </c>
      <c r="N1313">
        <f>1</f>
        <v>1</v>
      </c>
      <c r="O1313">
        <f>IF(Table1[[#This Row],[Labdate]]="",0,IF(Table1[[#This Row],[Labvalue]]="",0,1))</f>
        <v>0</v>
      </c>
      <c r="P1313">
        <f>IF(YEAR(Table1[[#This Row],[Labdate]]) = 2015,1,0)</f>
        <v>0</v>
      </c>
      <c r="Q1313">
        <f>IF(SUM(Table1[[#This Row],[test completed]],Table1[[#This Row],[Year 2015]])=2,1,0)</f>
        <v>0</v>
      </c>
      <c r="R1313">
        <f>IF(Table1[[#This Row],[Labvalue]]&lt;8,1,0)</f>
        <v>0</v>
      </c>
      <c r="S1313">
        <f>IF(SUM(Table1[[#This Row],[Tested in 2015]],Table1[[#This Row],[Less than 8.0]])=2,1,0)</f>
        <v>0</v>
      </c>
    </row>
    <row r="1314" spans="1:19" x14ac:dyDescent="0.2">
      <c r="A1314">
        <v>1041</v>
      </c>
      <c r="B1314" t="s">
        <v>3</v>
      </c>
      <c r="C1314" s="2">
        <v>20984</v>
      </c>
      <c r="D1314" s="3">
        <f t="shared" ca="1" si="20"/>
        <v>66</v>
      </c>
      <c r="E1314">
        <v>4</v>
      </c>
      <c r="F1314">
        <v>5</v>
      </c>
      <c r="G1314">
        <v>1</v>
      </c>
      <c r="H1314" t="s">
        <v>1</v>
      </c>
      <c r="I1314" s="5">
        <v>250.02</v>
      </c>
      <c r="J1314" t="s">
        <v>0</v>
      </c>
      <c r="K1314" s="2"/>
      <c r="L1314" s="1"/>
      <c r="M1314" t="str">
        <f ca="1">IF(AND(Table1[[#This Row],[Age]]&gt;17,Table1[[#This Row],[Age]]&lt;76),"1","0")</f>
        <v>1</v>
      </c>
      <c r="N1314">
        <f>1</f>
        <v>1</v>
      </c>
      <c r="O1314">
        <f>IF(Table1[[#This Row],[Labdate]]="",0,IF(Table1[[#This Row],[Labvalue]]="",0,1))</f>
        <v>0</v>
      </c>
      <c r="P1314">
        <f>IF(YEAR(Table1[[#This Row],[Labdate]]) = 2015,1,0)</f>
        <v>0</v>
      </c>
      <c r="Q1314">
        <f>IF(SUM(Table1[[#This Row],[test completed]],Table1[[#This Row],[Year 2015]])=2,1,0)</f>
        <v>0</v>
      </c>
      <c r="R1314">
        <f>IF(Table1[[#This Row],[Labvalue]]&lt;8,1,0)</f>
        <v>1</v>
      </c>
      <c r="S1314">
        <f>IF(SUM(Table1[[#This Row],[Tested in 2015]],Table1[[#This Row],[Less than 8.0]])=2,1,0)</f>
        <v>0</v>
      </c>
    </row>
    <row r="1315" spans="1:19" x14ac:dyDescent="0.2">
      <c r="A1315">
        <v>1043</v>
      </c>
      <c r="B1315" t="s">
        <v>2</v>
      </c>
      <c r="C1315" s="2">
        <v>28460</v>
      </c>
      <c r="D1315" s="3">
        <f t="shared" ca="1" si="20"/>
        <v>45</v>
      </c>
      <c r="E1315">
        <v>4</v>
      </c>
      <c r="F1315">
        <v>5</v>
      </c>
      <c r="G1315">
        <v>3</v>
      </c>
      <c r="H1315" t="s">
        <v>4</v>
      </c>
      <c r="I1315" s="5">
        <v>250.02</v>
      </c>
      <c r="J1315" t="s">
        <v>0</v>
      </c>
      <c r="K1315" s="2"/>
      <c r="L1315" s="1"/>
      <c r="M1315" t="str">
        <f ca="1">IF(AND(Table1[[#This Row],[Age]]&gt;17,Table1[[#This Row],[Age]]&lt;76),"1","0")</f>
        <v>1</v>
      </c>
      <c r="N1315">
        <f>1</f>
        <v>1</v>
      </c>
      <c r="O1315">
        <f>IF(Table1[[#This Row],[Labdate]]="",0,IF(Table1[[#This Row],[Labvalue]]="",0,1))</f>
        <v>0</v>
      </c>
      <c r="P1315">
        <f>IF(YEAR(Table1[[#This Row],[Labdate]]) = 2015,1,0)</f>
        <v>0</v>
      </c>
      <c r="Q1315">
        <f>IF(SUM(Table1[[#This Row],[test completed]],Table1[[#This Row],[Year 2015]])=2,1,0)</f>
        <v>0</v>
      </c>
      <c r="R1315">
        <f>IF(Table1[[#This Row],[Labvalue]]&lt;8,1,0)</f>
        <v>1</v>
      </c>
      <c r="S1315">
        <f>IF(SUM(Table1[[#This Row],[Tested in 2015]],Table1[[#This Row],[Less than 8.0]])=2,1,0)</f>
        <v>0</v>
      </c>
    </row>
    <row r="1316" spans="1:19" x14ac:dyDescent="0.2">
      <c r="A1316">
        <v>1047</v>
      </c>
      <c r="B1316" t="s">
        <v>2</v>
      </c>
      <c r="C1316" s="2">
        <v>34884</v>
      </c>
      <c r="D1316" s="3">
        <f t="shared" ca="1" si="20"/>
        <v>27</v>
      </c>
      <c r="E1316">
        <v>4</v>
      </c>
      <c r="F1316">
        <v>5</v>
      </c>
      <c r="G1316">
        <v>4</v>
      </c>
      <c r="H1316" t="s">
        <v>5</v>
      </c>
      <c r="I1316" s="5">
        <v>250.02</v>
      </c>
      <c r="J1316" t="s">
        <v>0</v>
      </c>
      <c r="K1316" s="2"/>
      <c r="L1316" s="1"/>
      <c r="M1316" t="str">
        <f ca="1">IF(AND(Table1[[#This Row],[Age]]&gt;17,Table1[[#This Row],[Age]]&lt;76),"1","0")</f>
        <v>1</v>
      </c>
      <c r="N1316">
        <f>1</f>
        <v>1</v>
      </c>
      <c r="O1316">
        <f>IF(Table1[[#This Row],[Labdate]]="",0,IF(Table1[[#This Row],[Labvalue]]="",0,1))</f>
        <v>0</v>
      </c>
      <c r="P1316">
        <f>IF(YEAR(Table1[[#This Row],[Labdate]]) = 2015,1,0)</f>
        <v>0</v>
      </c>
      <c r="Q1316">
        <f>IF(SUM(Table1[[#This Row],[test completed]],Table1[[#This Row],[Year 2015]])=2,1,0)</f>
        <v>0</v>
      </c>
      <c r="R1316">
        <f>IF(Table1[[#This Row],[Labvalue]]&lt;8,1,0)</f>
        <v>1</v>
      </c>
      <c r="S1316">
        <f>IF(SUM(Table1[[#This Row],[Tested in 2015]],Table1[[#This Row],[Less than 8.0]])=2,1,0)</f>
        <v>0</v>
      </c>
    </row>
    <row r="1317" spans="1:19" x14ac:dyDescent="0.2">
      <c r="A1317">
        <v>1075</v>
      </c>
      <c r="B1317" t="s">
        <v>2</v>
      </c>
      <c r="C1317" s="2">
        <v>22368</v>
      </c>
      <c r="D1317" s="3">
        <f t="shared" ca="1" si="20"/>
        <v>62</v>
      </c>
      <c r="E1317">
        <v>4</v>
      </c>
      <c r="F1317">
        <v>5</v>
      </c>
      <c r="G1317">
        <v>1</v>
      </c>
      <c r="H1317" t="s">
        <v>1</v>
      </c>
      <c r="I1317" s="5">
        <v>250.02</v>
      </c>
      <c r="J1317" t="s">
        <v>0</v>
      </c>
      <c r="K1317" s="2"/>
      <c r="L1317" s="1"/>
      <c r="M1317" t="str">
        <f ca="1">IF(AND(Table1[[#This Row],[Age]]&gt;17,Table1[[#This Row],[Age]]&lt;76),"1","0")</f>
        <v>1</v>
      </c>
      <c r="N1317">
        <f>1</f>
        <v>1</v>
      </c>
      <c r="O1317">
        <f>IF(Table1[[#This Row],[Labdate]]="",0,IF(Table1[[#This Row],[Labvalue]]="",0,1))</f>
        <v>0</v>
      </c>
      <c r="P1317">
        <f>IF(YEAR(Table1[[#This Row],[Labdate]]) = 2015,1,0)</f>
        <v>0</v>
      </c>
      <c r="Q1317">
        <f>IF(SUM(Table1[[#This Row],[test completed]],Table1[[#This Row],[Year 2015]])=2,1,0)</f>
        <v>0</v>
      </c>
      <c r="R1317">
        <f>IF(Table1[[#This Row],[Labvalue]]&lt;8,1,0)</f>
        <v>1</v>
      </c>
      <c r="S1317">
        <f>IF(SUM(Table1[[#This Row],[Tested in 2015]],Table1[[#This Row],[Less than 8.0]])=2,1,0)</f>
        <v>0</v>
      </c>
    </row>
    <row r="1318" spans="1:19" x14ac:dyDescent="0.2">
      <c r="A1318">
        <v>1093</v>
      </c>
      <c r="B1318" t="s">
        <v>2</v>
      </c>
      <c r="C1318" s="2">
        <v>13499</v>
      </c>
      <c r="D1318" s="3">
        <f t="shared" ca="1" si="20"/>
        <v>86</v>
      </c>
      <c r="E1318">
        <v>4</v>
      </c>
      <c r="F1318">
        <v>5</v>
      </c>
      <c r="G1318">
        <v>1</v>
      </c>
      <c r="H1318" t="s">
        <v>1</v>
      </c>
      <c r="I1318" s="5">
        <v>250.02</v>
      </c>
      <c r="J1318" t="s">
        <v>0</v>
      </c>
      <c r="K1318" s="2"/>
      <c r="L1318" s="1">
        <v>11</v>
      </c>
      <c r="M1318" t="str">
        <f ca="1">IF(AND(Table1[[#This Row],[Age]]&gt;17,Table1[[#This Row],[Age]]&lt;76),"1","0")</f>
        <v>0</v>
      </c>
      <c r="N1318">
        <f>1</f>
        <v>1</v>
      </c>
      <c r="O1318">
        <f>IF(Table1[[#This Row],[Labdate]]="",0,IF(Table1[[#This Row],[Labvalue]]="",0,1))</f>
        <v>0</v>
      </c>
      <c r="P1318">
        <f>IF(YEAR(Table1[[#This Row],[Labdate]]) = 2015,1,0)</f>
        <v>0</v>
      </c>
      <c r="Q1318">
        <f>IF(SUM(Table1[[#This Row],[test completed]],Table1[[#This Row],[Year 2015]])=2,1,0)</f>
        <v>0</v>
      </c>
      <c r="R1318">
        <f>IF(Table1[[#This Row],[Labvalue]]&lt;8,1,0)</f>
        <v>0</v>
      </c>
      <c r="S1318">
        <f>IF(SUM(Table1[[#This Row],[Tested in 2015]],Table1[[#This Row],[Less than 8.0]])=2,1,0)</f>
        <v>0</v>
      </c>
    </row>
    <row r="1319" spans="1:19" x14ac:dyDescent="0.2">
      <c r="A1319">
        <v>1109</v>
      </c>
      <c r="B1319" t="s">
        <v>2</v>
      </c>
      <c r="C1319" s="2">
        <v>17014</v>
      </c>
      <c r="D1319" s="3">
        <f t="shared" ca="1" si="20"/>
        <v>76</v>
      </c>
      <c r="E1319">
        <v>4</v>
      </c>
      <c r="F1319">
        <v>5</v>
      </c>
      <c r="G1319">
        <v>1</v>
      </c>
      <c r="H1319" t="s">
        <v>1</v>
      </c>
      <c r="I1319" s="5">
        <v>250.02</v>
      </c>
      <c r="J1319" t="s">
        <v>0</v>
      </c>
      <c r="K1319" s="2"/>
      <c r="L1319" s="1">
        <v>11</v>
      </c>
      <c r="M1319" t="str">
        <f ca="1">IF(AND(Table1[[#This Row],[Age]]&gt;17,Table1[[#This Row],[Age]]&lt;76),"1","0")</f>
        <v>0</v>
      </c>
      <c r="N1319">
        <f>1</f>
        <v>1</v>
      </c>
      <c r="O1319">
        <f>IF(Table1[[#This Row],[Labdate]]="",0,IF(Table1[[#This Row],[Labvalue]]="",0,1))</f>
        <v>0</v>
      </c>
      <c r="P1319">
        <f>IF(YEAR(Table1[[#This Row],[Labdate]]) = 2015,1,0)</f>
        <v>0</v>
      </c>
      <c r="Q1319">
        <f>IF(SUM(Table1[[#This Row],[test completed]],Table1[[#This Row],[Year 2015]])=2,1,0)</f>
        <v>0</v>
      </c>
      <c r="R1319">
        <f>IF(Table1[[#This Row],[Labvalue]]&lt;8,1,0)</f>
        <v>0</v>
      </c>
      <c r="S1319">
        <f>IF(SUM(Table1[[#This Row],[Tested in 2015]],Table1[[#This Row],[Less than 8.0]])=2,1,0)</f>
        <v>0</v>
      </c>
    </row>
    <row r="1320" spans="1:19" x14ac:dyDescent="0.2">
      <c r="A1320">
        <v>1113</v>
      </c>
      <c r="B1320" t="s">
        <v>3</v>
      </c>
      <c r="C1320" s="2">
        <v>10676</v>
      </c>
      <c r="D1320" s="3">
        <f t="shared" ca="1" si="20"/>
        <v>94</v>
      </c>
      <c r="E1320">
        <v>4</v>
      </c>
      <c r="F1320">
        <v>5</v>
      </c>
      <c r="G1320">
        <v>1</v>
      </c>
      <c r="H1320" t="s">
        <v>1</v>
      </c>
      <c r="I1320" s="5">
        <v>250.73</v>
      </c>
      <c r="J1320" t="s">
        <v>0</v>
      </c>
      <c r="K1320" s="2"/>
      <c r="L1320" s="1"/>
      <c r="M1320" t="str">
        <f ca="1">IF(AND(Table1[[#This Row],[Age]]&gt;17,Table1[[#This Row],[Age]]&lt;76),"1","0")</f>
        <v>0</v>
      </c>
      <c r="N1320">
        <f>1</f>
        <v>1</v>
      </c>
      <c r="O1320">
        <f>IF(Table1[[#This Row],[Labdate]]="",0,IF(Table1[[#This Row],[Labvalue]]="",0,1))</f>
        <v>0</v>
      </c>
      <c r="P1320">
        <f>IF(YEAR(Table1[[#This Row],[Labdate]]) = 2015,1,0)</f>
        <v>0</v>
      </c>
      <c r="Q1320">
        <f>IF(SUM(Table1[[#This Row],[test completed]],Table1[[#This Row],[Year 2015]])=2,1,0)</f>
        <v>0</v>
      </c>
      <c r="R1320">
        <f>IF(Table1[[#This Row],[Labvalue]]&lt;8,1,0)</f>
        <v>1</v>
      </c>
      <c r="S1320">
        <f>IF(SUM(Table1[[#This Row],[Tested in 2015]],Table1[[#This Row],[Less than 8.0]])=2,1,0)</f>
        <v>0</v>
      </c>
    </row>
    <row r="1321" spans="1:19" x14ac:dyDescent="0.2">
      <c r="A1321">
        <v>1123</v>
      </c>
      <c r="B1321" t="s">
        <v>2</v>
      </c>
      <c r="C1321" s="2">
        <v>16490</v>
      </c>
      <c r="D1321" s="3">
        <f t="shared" ca="1" si="20"/>
        <v>78</v>
      </c>
      <c r="E1321">
        <v>4</v>
      </c>
      <c r="F1321">
        <v>5</v>
      </c>
      <c r="G1321">
        <v>1</v>
      </c>
      <c r="H1321" t="s">
        <v>1</v>
      </c>
      <c r="I1321" s="5">
        <v>250.02</v>
      </c>
      <c r="J1321" t="s">
        <v>0</v>
      </c>
      <c r="K1321" s="2"/>
      <c r="L1321" s="1">
        <v>11</v>
      </c>
      <c r="M1321" t="str">
        <f ca="1">IF(AND(Table1[[#This Row],[Age]]&gt;17,Table1[[#This Row],[Age]]&lt;76),"1","0")</f>
        <v>0</v>
      </c>
      <c r="N1321">
        <f>1</f>
        <v>1</v>
      </c>
      <c r="O1321">
        <f>IF(Table1[[#This Row],[Labdate]]="",0,IF(Table1[[#This Row],[Labvalue]]="",0,1))</f>
        <v>0</v>
      </c>
      <c r="P1321">
        <f>IF(YEAR(Table1[[#This Row],[Labdate]]) = 2015,1,0)</f>
        <v>0</v>
      </c>
      <c r="Q1321">
        <f>IF(SUM(Table1[[#This Row],[test completed]],Table1[[#This Row],[Year 2015]])=2,1,0)</f>
        <v>0</v>
      </c>
      <c r="R1321">
        <f>IF(Table1[[#This Row],[Labvalue]]&lt;8,1,0)</f>
        <v>0</v>
      </c>
      <c r="S1321">
        <f>IF(SUM(Table1[[#This Row],[Tested in 2015]],Table1[[#This Row],[Less than 8.0]])=2,1,0)</f>
        <v>0</v>
      </c>
    </row>
    <row r="1322" spans="1:19" x14ac:dyDescent="0.2">
      <c r="A1322">
        <v>1141</v>
      </c>
      <c r="B1322" t="s">
        <v>3</v>
      </c>
      <c r="C1322" s="2">
        <v>32242</v>
      </c>
      <c r="D1322" s="3">
        <f t="shared" ca="1" si="20"/>
        <v>35</v>
      </c>
      <c r="E1322">
        <v>4</v>
      </c>
      <c r="F1322">
        <v>5</v>
      </c>
      <c r="G1322">
        <v>1</v>
      </c>
      <c r="H1322" t="s">
        <v>1</v>
      </c>
      <c r="I1322" s="5">
        <v>250.4</v>
      </c>
      <c r="J1322" t="s">
        <v>0</v>
      </c>
      <c r="K1322" s="2"/>
      <c r="L1322" s="1"/>
      <c r="M1322" t="str">
        <f ca="1">IF(AND(Table1[[#This Row],[Age]]&gt;17,Table1[[#This Row],[Age]]&lt;76),"1","0")</f>
        <v>1</v>
      </c>
      <c r="N1322">
        <f>1</f>
        <v>1</v>
      </c>
      <c r="O1322">
        <f>IF(Table1[[#This Row],[Labdate]]="",0,IF(Table1[[#This Row],[Labvalue]]="",0,1))</f>
        <v>0</v>
      </c>
      <c r="P1322">
        <f>IF(YEAR(Table1[[#This Row],[Labdate]]) = 2015,1,0)</f>
        <v>0</v>
      </c>
      <c r="Q1322">
        <f>IF(SUM(Table1[[#This Row],[test completed]],Table1[[#This Row],[Year 2015]])=2,1,0)</f>
        <v>0</v>
      </c>
      <c r="R1322">
        <f>IF(Table1[[#This Row],[Labvalue]]&lt;8,1,0)</f>
        <v>1</v>
      </c>
      <c r="S1322">
        <f>IF(SUM(Table1[[#This Row],[Tested in 2015]],Table1[[#This Row],[Less than 8.0]])=2,1,0)</f>
        <v>0</v>
      </c>
    </row>
    <row r="1323" spans="1:19" x14ac:dyDescent="0.2">
      <c r="A1323">
        <v>1142</v>
      </c>
      <c r="B1323" t="s">
        <v>2</v>
      </c>
      <c r="C1323" s="2">
        <v>27752</v>
      </c>
      <c r="D1323" s="3">
        <f t="shared" ca="1" si="20"/>
        <v>47</v>
      </c>
      <c r="E1323">
        <v>4</v>
      </c>
      <c r="F1323">
        <v>5</v>
      </c>
      <c r="G1323">
        <v>1</v>
      </c>
      <c r="H1323" t="s">
        <v>1</v>
      </c>
      <c r="I1323" s="5">
        <v>250.02</v>
      </c>
      <c r="J1323" t="s">
        <v>0</v>
      </c>
      <c r="K1323" s="2"/>
      <c r="L1323" s="1"/>
      <c r="M1323" t="str">
        <f ca="1">IF(AND(Table1[[#This Row],[Age]]&gt;17,Table1[[#This Row],[Age]]&lt;76),"1","0")</f>
        <v>1</v>
      </c>
      <c r="N1323">
        <f>1</f>
        <v>1</v>
      </c>
      <c r="O1323">
        <f>IF(Table1[[#This Row],[Labdate]]="",0,IF(Table1[[#This Row],[Labvalue]]="",0,1))</f>
        <v>0</v>
      </c>
      <c r="P1323">
        <f>IF(YEAR(Table1[[#This Row],[Labdate]]) = 2015,1,0)</f>
        <v>0</v>
      </c>
      <c r="Q1323">
        <f>IF(SUM(Table1[[#This Row],[test completed]],Table1[[#This Row],[Year 2015]])=2,1,0)</f>
        <v>0</v>
      </c>
      <c r="R1323">
        <f>IF(Table1[[#This Row],[Labvalue]]&lt;8,1,0)</f>
        <v>1</v>
      </c>
      <c r="S1323">
        <f>IF(SUM(Table1[[#This Row],[Tested in 2015]],Table1[[#This Row],[Less than 8.0]])=2,1,0)</f>
        <v>0</v>
      </c>
    </row>
    <row r="1324" spans="1:19" x14ac:dyDescent="0.2">
      <c r="A1324">
        <v>1146</v>
      </c>
      <c r="B1324" t="s">
        <v>3</v>
      </c>
      <c r="C1324" s="2">
        <v>17861</v>
      </c>
      <c r="D1324" s="3">
        <f t="shared" ca="1" si="20"/>
        <v>74</v>
      </c>
      <c r="E1324">
        <v>4</v>
      </c>
      <c r="F1324">
        <v>5</v>
      </c>
      <c r="G1324">
        <v>1</v>
      </c>
      <c r="H1324" t="s">
        <v>1</v>
      </c>
      <c r="I1324" s="5">
        <v>250.02</v>
      </c>
      <c r="J1324" t="s">
        <v>0</v>
      </c>
      <c r="K1324" s="2"/>
      <c r="L1324" s="1"/>
      <c r="M1324" t="str">
        <f ca="1">IF(AND(Table1[[#This Row],[Age]]&gt;17,Table1[[#This Row],[Age]]&lt;76),"1","0")</f>
        <v>1</v>
      </c>
      <c r="N1324">
        <f>1</f>
        <v>1</v>
      </c>
      <c r="O1324">
        <f>IF(Table1[[#This Row],[Labdate]]="",0,IF(Table1[[#This Row],[Labvalue]]="",0,1))</f>
        <v>0</v>
      </c>
      <c r="P1324">
        <f>IF(YEAR(Table1[[#This Row],[Labdate]]) = 2015,1,0)</f>
        <v>0</v>
      </c>
      <c r="Q1324">
        <f>IF(SUM(Table1[[#This Row],[test completed]],Table1[[#This Row],[Year 2015]])=2,1,0)</f>
        <v>0</v>
      </c>
      <c r="R1324">
        <f>IF(Table1[[#This Row],[Labvalue]]&lt;8,1,0)</f>
        <v>1</v>
      </c>
      <c r="S1324">
        <f>IF(SUM(Table1[[#This Row],[Tested in 2015]],Table1[[#This Row],[Less than 8.0]])=2,1,0)</f>
        <v>0</v>
      </c>
    </row>
    <row r="1325" spans="1:19" x14ac:dyDescent="0.2">
      <c r="A1325">
        <v>1159</v>
      </c>
      <c r="B1325" t="s">
        <v>3</v>
      </c>
      <c r="C1325" s="2">
        <v>24378</v>
      </c>
      <c r="D1325" s="3">
        <f t="shared" ca="1" si="20"/>
        <v>56</v>
      </c>
      <c r="E1325">
        <v>4</v>
      </c>
      <c r="F1325">
        <v>5</v>
      </c>
      <c r="G1325">
        <v>1</v>
      </c>
      <c r="H1325" t="s">
        <v>1</v>
      </c>
      <c r="I1325" s="5">
        <v>250.02</v>
      </c>
      <c r="J1325" t="s">
        <v>0</v>
      </c>
      <c r="K1325" s="2"/>
      <c r="L1325" s="1"/>
      <c r="M1325" t="str">
        <f ca="1">IF(AND(Table1[[#This Row],[Age]]&gt;17,Table1[[#This Row],[Age]]&lt;76),"1","0")</f>
        <v>1</v>
      </c>
      <c r="N1325">
        <f>1</f>
        <v>1</v>
      </c>
      <c r="O1325">
        <f>IF(Table1[[#This Row],[Labdate]]="",0,IF(Table1[[#This Row],[Labvalue]]="",0,1))</f>
        <v>0</v>
      </c>
      <c r="P1325">
        <f>IF(YEAR(Table1[[#This Row],[Labdate]]) = 2015,1,0)</f>
        <v>0</v>
      </c>
      <c r="Q1325">
        <f>IF(SUM(Table1[[#This Row],[test completed]],Table1[[#This Row],[Year 2015]])=2,1,0)</f>
        <v>0</v>
      </c>
      <c r="R1325">
        <f>IF(Table1[[#This Row],[Labvalue]]&lt;8,1,0)</f>
        <v>1</v>
      </c>
      <c r="S1325">
        <f>IF(SUM(Table1[[#This Row],[Tested in 2015]],Table1[[#This Row],[Less than 8.0]])=2,1,0)</f>
        <v>0</v>
      </c>
    </row>
    <row r="1326" spans="1:19" x14ac:dyDescent="0.2">
      <c r="A1326">
        <v>1161</v>
      </c>
      <c r="B1326" t="s">
        <v>2</v>
      </c>
      <c r="C1326" s="2">
        <v>16169</v>
      </c>
      <c r="D1326" s="3">
        <f t="shared" ca="1" si="20"/>
        <v>79</v>
      </c>
      <c r="E1326">
        <v>4</v>
      </c>
      <c r="F1326">
        <v>5</v>
      </c>
      <c r="G1326">
        <v>1</v>
      </c>
      <c r="H1326" t="s">
        <v>1</v>
      </c>
      <c r="I1326" s="5">
        <v>250.02</v>
      </c>
      <c r="J1326" t="s">
        <v>0</v>
      </c>
      <c r="K1326" s="2"/>
      <c r="L1326" s="1">
        <v>11</v>
      </c>
      <c r="M1326" t="str">
        <f ca="1">IF(AND(Table1[[#This Row],[Age]]&gt;17,Table1[[#This Row],[Age]]&lt;76),"1","0")</f>
        <v>0</v>
      </c>
      <c r="N1326">
        <f>1</f>
        <v>1</v>
      </c>
      <c r="O1326">
        <f>IF(Table1[[#This Row],[Labdate]]="",0,IF(Table1[[#This Row],[Labvalue]]="",0,1))</f>
        <v>0</v>
      </c>
      <c r="P1326">
        <f>IF(YEAR(Table1[[#This Row],[Labdate]]) = 2015,1,0)</f>
        <v>0</v>
      </c>
      <c r="Q1326">
        <f>IF(SUM(Table1[[#This Row],[test completed]],Table1[[#This Row],[Year 2015]])=2,1,0)</f>
        <v>0</v>
      </c>
      <c r="R1326">
        <f>IF(Table1[[#This Row],[Labvalue]]&lt;8,1,0)</f>
        <v>0</v>
      </c>
      <c r="S1326">
        <f>IF(SUM(Table1[[#This Row],[Tested in 2015]],Table1[[#This Row],[Less than 8.0]])=2,1,0)</f>
        <v>0</v>
      </c>
    </row>
    <row r="1327" spans="1:19" x14ac:dyDescent="0.2">
      <c r="A1327">
        <v>1184</v>
      </c>
      <c r="B1327" t="s">
        <v>2</v>
      </c>
      <c r="C1327" s="2">
        <v>20948</v>
      </c>
      <c r="D1327" s="3">
        <f t="shared" ca="1" si="20"/>
        <v>66</v>
      </c>
      <c r="E1327">
        <v>4</v>
      </c>
      <c r="F1327">
        <v>5</v>
      </c>
      <c r="G1327">
        <v>1</v>
      </c>
      <c r="H1327" t="s">
        <v>1</v>
      </c>
      <c r="I1327" s="5">
        <v>250.02</v>
      </c>
      <c r="J1327" t="s">
        <v>0</v>
      </c>
      <c r="K1327" s="2"/>
      <c r="L1327" s="1"/>
      <c r="M1327" t="str">
        <f ca="1">IF(AND(Table1[[#This Row],[Age]]&gt;17,Table1[[#This Row],[Age]]&lt;76),"1","0")</f>
        <v>1</v>
      </c>
      <c r="N1327">
        <f>1</f>
        <v>1</v>
      </c>
      <c r="O1327">
        <f>IF(Table1[[#This Row],[Labdate]]="",0,IF(Table1[[#This Row],[Labvalue]]="",0,1))</f>
        <v>0</v>
      </c>
      <c r="P1327">
        <f>IF(YEAR(Table1[[#This Row],[Labdate]]) = 2015,1,0)</f>
        <v>0</v>
      </c>
      <c r="Q1327">
        <f>IF(SUM(Table1[[#This Row],[test completed]],Table1[[#This Row],[Year 2015]])=2,1,0)</f>
        <v>0</v>
      </c>
      <c r="R1327">
        <f>IF(Table1[[#This Row],[Labvalue]]&lt;8,1,0)</f>
        <v>1</v>
      </c>
      <c r="S1327">
        <f>IF(SUM(Table1[[#This Row],[Tested in 2015]],Table1[[#This Row],[Less than 8.0]])=2,1,0)</f>
        <v>0</v>
      </c>
    </row>
    <row r="1328" spans="1:19" x14ac:dyDescent="0.2">
      <c r="A1328">
        <v>1199</v>
      </c>
      <c r="B1328" t="s">
        <v>3</v>
      </c>
      <c r="C1328" s="2">
        <v>21965</v>
      </c>
      <c r="D1328" s="3">
        <f t="shared" ca="1" si="20"/>
        <v>63</v>
      </c>
      <c r="E1328">
        <v>4</v>
      </c>
      <c r="F1328">
        <v>5</v>
      </c>
      <c r="G1328">
        <v>1</v>
      </c>
      <c r="H1328" t="s">
        <v>1</v>
      </c>
      <c r="I1328" s="5">
        <v>250.02</v>
      </c>
      <c r="J1328" t="s">
        <v>0</v>
      </c>
      <c r="K1328" s="2">
        <v>42259</v>
      </c>
      <c r="L1328" s="1"/>
      <c r="M1328" t="str">
        <f ca="1">IF(AND(Table1[[#This Row],[Age]]&gt;17,Table1[[#This Row],[Age]]&lt;76),"1","0")</f>
        <v>1</v>
      </c>
      <c r="N1328">
        <f>1</f>
        <v>1</v>
      </c>
      <c r="O1328">
        <f>IF(Table1[[#This Row],[Labdate]]="",0,IF(Table1[[#This Row],[Labvalue]]="",0,1))</f>
        <v>0</v>
      </c>
      <c r="P1328">
        <f>IF(YEAR(Table1[[#This Row],[Labdate]]) = 2015,1,0)</f>
        <v>1</v>
      </c>
      <c r="Q1328">
        <f>IF(SUM(Table1[[#This Row],[test completed]],Table1[[#This Row],[Year 2015]])=2,1,0)</f>
        <v>0</v>
      </c>
      <c r="R1328">
        <f>IF(Table1[[#This Row],[Labvalue]]&lt;8,1,0)</f>
        <v>1</v>
      </c>
      <c r="S1328">
        <f>IF(SUM(Table1[[#This Row],[Tested in 2015]],Table1[[#This Row],[Less than 8.0]])=2,1,0)</f>
        <v>0</v>
      </c>
    </row>
    <row r="1329" spans="1:19" x14ac:dyDescent="0.2">
      <c r="A1329">
        <v>1204</v>
      </c>
      <c r="B1329" t="s">
        <v>2</v>
      </c>
      <c r="C1329" s="2">
        <v>10039</v>
      </c>
      <c r="D1329" s="3">
        <f t="shared" ca="1" si="20"/>
        <v>96</v>
      </c>
      <c r="E1329">
        <v>4</v>
      </c>
      <c r="F1329">
        <v>5</v>
      </c>
      <c r="G1329">
        <v>1</v>
      </c>
      <c r="H1329" t="s">
        <v>1</v>
      </c>
      <c r="I1329" s="5">
        <v>250.73</v>
      </c>
      <c r="J1329" t="s">
        <v>0</v>
      </c>
      <c r="K1329" s="2">
        <v>42195</v>
      </c>
      <c r="L1329" s="1">
        <v>7.753936767578125</v>
      </c>
      <c r="M1329" t="str">
        <f ca="1">IF(AND(Table1[[#This Row],[Age]]&gt;17,Table1[[#This Row],[Age]]&lt;76),"1","0")</f>
        <v>0</v>
      </c>
      <c r="N1329">
        <f>1</f>
        <v>1</v>
      </c>
      <c r="O1329">
        <f>IF(Table1[[#This Row],[Labdate]]="",0,IF(Table1[[#This Row],[Labvalue]]="",0,1))</f>
        <v>1</v>
      </c>
      <c r="P1329">
        <f>IF(YEAR(Table1[[#This Row],[Labdate]]) = 2015,1,0)</f>
        <v>1</v>
      </c>
      <c r="Q1329">
        <f>IF(SUM(Table1[[#This Row],[test completed]],Table1[[#This Row],[Year 2015]])=2,1,0)</f>
        <v>1</v>
      </c>
      <c r="R1329">
        <f>IF(Table1[[#This Row],[Labvalue]]&lt;8,1,0)</f>
        <v>1</v>
      </c>
      <c r="S1329">
        <f>IF(SUM(Table1[[#This Row],[Tested in 2015]],Table1[[#This Row],[Less than 8.0]])=2,1,0)</f>
        <v>1</v>
      </c>
    </row>
    <row r="1330" spans="1:19" x14ac:dyDescent="0.2">
      <c r="A1330">
        <v>1205</v>
      </c>
      <c r="B1330" t="s">
        <v>2</v>
      </c>
      <c r="C1330" s="2">
        <v>25390</v>
      </c>
      <c r="D1330" s="3">
        <f t="shared" ca="1" si="20"/>
        <v>53</v>
      </c>
      <c r="E1330">
        <v>4</v>
      </c>
      <c r="F1330">
        <v>5</v>
      </c>
      <c r="G1330">
        <v>1</v>
      </c>
      <c r="H1330" t="s">
        <v>1</v>
      </c>
      <c r="I1330" s="5">
        <v>250.02</v>
      </c>
      <c r="J1330" t="s">
        <v>0</v>
      </c>
      <c r="K1330" s="2">
        <v>42178</v>
      </c>
      <c r="L1330" s="1">
        <v>9.5</v>
      </c>
      <c r="M1330" t="str">
        <f ca="1">IF(AND(Table1[[#This Row],[Age]]&gt;17,Table1[[#This Row],[Age]]&lt;76),"1","0")</f>
        <v>1</v>
      </c>
      <c r="N1330">
        <f>1</f>
        <v>1</v>
      </c>
      <c r="O1330">
        <f>IF(Table1[[#This Row],[Labdate]]="",0,IF(Table1[[#This Row],[Labvalue]]="",0,1))</f>
        <v>1</v>
      </c>
      <c r="P1330">
        <f>IF(YEAR(Table1[[#This Row],[Labdate]]) = 2015,1,0)</f>
        <v>1</v>
      </c>
      <c r="Q1330">
        <f>IF(SUM(Table1[[#This Row],[test completed]],Table1[[#This Row],[Year 2015]])=2,1,0)</f>
        <v>1</v>
      </c>
      <c r="R1330">
        <f>IF(Table1[[#This Row],[Labvalue]]&lt;8,1,0)</f>
        <v>0</v>
      </c>
      <c r="S1330">
        <f>IF(SUM(Table1[[#This Row],[Tested in 2015]],Table1[[#This Row],[Less than 8.0]])=2,1,0)</f>
        <v>0</v>
      </c>
    </row>
    <row r="1331" spans="1:19" x14ac:dyDescent="0.2">
      <c r="A1331">
        <v>1211</v>
      </c>
      <c r="B1331" t="s">
        <v>2</v>
      </c>
      <c r="C1331" s="2">
        <v>14837</v>
      </c>
      <c r="D1331" s="3">
        <f t="shared" ca="1" si="20"/>
        <v>82</v>
      </c>
      <c r="E1331">
        <v>4</v>
      </c>
      <c r="F1331">
        <v>5</v>
      </c>
      <c r="G1331">
        <v>1</v>
      </c>
      <c r="H1331" t="s">
        <v>1</v>
      </c>
      <c r="I1331" s="5">
        <v>250.91</v>
      </c>
      <c r="J1331" t="s">
        <v>0</v>
      </c>
      <c r="K1331" s="2">
        <v>41933</v>
      </c>
      <c r="L1331" s="1">
        <v>11</v>
      </c>
      <c r="M1331" t="str">
        <f ca="1">IF(AND(Table1[[#This Row],[Age]]&gt;17,Table1[[#This Row],[Age]]&lt;76),"1","0")</f>
        <v>0</v>
      </c>
      <c r="N1331">
        <f>1</f>
        <v>1</v>
      </c>
      <c r="O1331">
        <f>IF(Table1[[#This Row],[Labdate]]="",0,IF(Table1[[#This Row],[Labvalue]]="",0,1))</f>
        <v>1</v>
      </c>
      <c r="P1331">
        <f>IF(YEAR(Table1[[#This Row],[Labdate]]) = 2015,1,0)</f>
        <v>0</v>
      </c>
      <c r="Q1331">
        <f>IF(SUM(Table1[[#This Row],[test completed]],Table1[[#This Row],[Year 2015]])=2,1,0)</f>
        <v>0</v>
      </c>
      <c r="R1331">
        <f>IF(Table1[[#This Row],[Labvalue]]&lt;8,1,0)</f>
        <v>0</v>
      </c>
      <c r="S1331">
        <f>IF(SUM(Table1[[#This Row],[Tested in 2015]],Table1[[#This Row],[Less than 8.0]])=2,1,0)</f>
        <v>0</v>
      </c>
    </row>
    <row r="1332" spans="1:19" x14ac:dyDescent="0.2">
      <c r="A1332">
        <v>1212</v>
      </c>
      <c r="B1332" t="s">
        <v>3</v>
      </c>
      <c r="C1332" s="2">
        <v>13380</v>
      </c>
      <c r="D1332" s="3">
        <f t="shared" ca="1" si="20"/>
        <v>86</v>
      </c>
      <c r="E1332">
        <v>4</v>
      </c>
      <c r="F1332">
        <v>5</v>
      </c>
      <c r="G1332">
        <v>1</v>
      </c>
      <c r="H1332" t="s">
        <v>1</v>
      </c>
      <c r="I1332" s="5">
        <v>250.02</v>
      </c>
      <c r="J1332" t="s">
        <v>0</v>
      </c>
      <c r="K1332" s="2">
        <v>42350</v>
      </c>
      <c r="L1332" s="1">
        <v>8.7422199249267578</v>
      </c>
      <c r="M1332" t="str">
        <f ca="1">IF(AND(Table1[[#This Row],[Age]]&gt;17,Table1[[#This Row],[Age]]&lt;76),"1","0")</f>
        <v>0</v>
      </c>
      <c r="N1332">
        <f>1</f>
        <v>1</v>
      </c>
      <c r="O1332">
        <f>IF(Table1[[#This Row],[Labdate]]="",0,IF(Table1[[#This Row],[Labvalue]]="",0,1))</f>
        <v>1</v>
      </c>
      <c r="P1332">
        <f>IF(YEAR(Table1[[#This Row],[Labdate]]) = 2015,1,0)</f>
        <v>1</v>
      </c>
      <c r="Q1332">
        <f>IF(SUM(Table1[[#This Row],[test completed]],Table1[[#This Row],[Year 2015]])=2,1,0)</f>
        <v>1</v>
      </c>
      <c r="R1332">
        <f>IF(Table1[[#This Row],[Labvalue]]&lt;8,1,0)</f>
        <v>0</v>
      </c>
      <c r="S1332">
        <f>IF(SUM(Table1[[#This Row],[Tested in 2015]],Table1[[#This Row],[Less than 8.0]])=2,1,0)</f>
        <v>0</v>
      </c>
    </row>
    <row r="1333" spans="1:19" x14ac:dyDescent="0.2">
      <c r="A1333">
        <v>1220</v>
      </c>
      <c r="B1333" t="s">
        <v>2</v>
      </c>
      <c r="C1333" s="2">
        <v>8921</v>
      </c>
      <c r="D1333" s="3">
        <f t="shared" ca="1" si="20"/>
        <v>99</v>
      </c>
      <c r="E1333">
        <v>4</v>
      </c>
      <c r="F1333">
        <v>5</v>
      </c>
      <c r="G1333">
        <v>1</v>
      </c>
      <c r="H1333" t="s">
        <v>1</v>
      </c>
      <c r="I1333" s="5">
        <v>250.73</v>
      </c>
      <c r="J1333" t="s">
        <v>0</v>
      </c>
      <c r="K1333" s="2">
        <v>42160</v>
      </c>
      <c r="L1333" s="1">
        <v>6.4113774299621582</v>
      </c>
      <c r="M1333" t="str">
        <f ca="1">IF(AND(Table1[[#This Row],[Age]]&gt;17,Table1[[#This Row],[Age]]&lt;76),"1","0")</f>
        <v>0</v>
      </c>
      <c r="N1333">
        <f>1</f>
        <v>1</v>
      </c>
      <c r="O1333">
        <f>IF(Table1[[#This Row],[Labdate]]="",0,IF(Table1[[#This Row],[Labvalue]]="",0,1))</f>
        <v>1</v>
      </c>
      <c r="P1333">
        <f>IF(YEAR(Table1[[#This Row],[Labdate]]) = 2015,1,0)</f>
        <v>1</v>
      </c>
      <c r="Q1333">
        <f>IF(SUM(Table1[[#This Row],[test completed]],Table1[[#This Row],[Year 2015]])=2,1,0)</f>
        <v>1</v>
      </c>
      <c r="R1333">
        <f>IF(Table1[[#This Row],[Labvalue]]&lt;8,1,0)</f>
        <v>1</v>
      </c>
      <c r="S1333">
        <f>IF(SUM(Table1[[#This Row],[Tested in 2015]],Table1[[#This Row],[Less than 8.0]])=2,1,0)</f>
        <v>1</v>
      </c>
    </row>
    <row r="1334" spans="1:19" x14ac:dyDescent="0.2">
      <c r="A1334">
        <v>1244</v>
      </c>
      <c r="B1334" t="s">
        <v>3</v>
      </c>
      <c r="C1334" s="2">
        <v>32804</v>
      </c>
      <c r="D1334" s="3">
        <f t="shared" ca="1" si="20"/>
        <v>33</v>
      </c>
      <c r="E1334">
        <v>4</v>
      </c>
      <c r="F1334">
        <v>5</v>
      </c>
      <c r="G1334">
        <v>1</v>
      </c>
      <c r="H1334" t="s">
        <v>1</v>
      </c>
      <c r="I1334" s="5">
        <v>250.4</v>
      </c>
      <c r="J1334" t="s">
        <v>0</v>
      </c>
      <c r="K1334" s="2">
        <v>41744</v>
      </c>
      <c r="L1334" s="1">
        <v>8.0162181854248047</v>
      </c>
      <c r="M1334" t="str">
        <f ca="1">IF(AND(Table1[[#This Row],[Age]]&gt;17,Table1[[#This Row],[Age]]&lt;76),"1","0")</f>
        <v>1</v>
      </c>
      <c r="N1334">
        <f>1</f>
        <v>1</v>
      </c>
      <c r="O1334">
        <f>IF(Table1[[#This Row],[Labdate]]="",0,IF(Table1[[#This Row],[Labvalue]]="",0,1))</f>
        <v>1</v>
      </c>
      <c r="P1334">
        <f>IF(YEAR(Table1[[#This Row],[Labdate]]) = 2015,1,0)</f>
        <v>0</v>
      </c>
      <c r="Q1334">
        <f>IF(SUM(Table1[[#This Row],[test completed]],Table1[[#This Row],[Year 2015]])=2,1,0)</f>
        <v>0</v>
      </c>
      <c r="R1334">
        <f>IF(Table1[[#This Row],[Labvalue]]&lt;8,1,0)</f>
        <v>0</v>
      </c>
      <c r="S1334">
        <f>IF(SUM(Table1[[#This Row],[Tested in 2015]],Table1[[#This Row],[Less than 8.0]])=2,1,0)</f>
        <v>0</v>
      </c>
    </row>
    <row r="1335" spans="1:19" x14ac:dyDescent="0.2">
      <c r="A1335">
        <v>1270</v>
      </c>
      <c r="B1335" t="s">
        <v>3</v>
      </c>
      <c r="C1335" s="2">
        <v>27174</v>
      </c>
      <c r="D1335" s="3">
        <f t="shared" ca="1" si="20"/>
        <v>49</v>
      </c>
      <c r="E1335">
        <v>4</v>
      </c>
      <c r="F1335">
        <v>5</v>
      </c>
      <c r="G1335">
        <v>4</v>
      </c>
      <c r="H1335" t="s">
        <v>5</v>
      </c>
      <c r="I1335" s="5">
        <v>250.02</v>
      </c>
      <c r="J1335" t="s">
        <v>0</v>
      </c>
      <c r="K1335" s="2"/>
      <c r="L1335" s="1"/>
      <c r="M1335" t="str">
        <f ca="1">IF(AND(Table1[[#This Row],[Age]]&gt;17,Table1[[#This Row],[Age]]&lt;76),"1","0")</f>
        <v>1</v>
      </c>
      <c r="N1335">
        <f>1</f>
        <v>1</v>
      </c>
      <c r="O1335">
        <f>IF(Table1[[#This Row],[Labdate]]="",0,IF(Table1[[#This Row],[Labvalue]]="",0,1))</f>
        <v>0</v>
      </c>
      <c r="P1335">
        <f>IF(YEAR(Table1[[#This Row],[Labdate]]) = 2015,1,0)</f>
        <v>0</v>
      </c>
      <c r="Q1335">
        <f>IF(SUM(Table1[[#This Row],[test completed]],Table1[[#This Row],[Year 2015]])=2,1,0)</f>
        <v>0</v>
      </c>
      <c r="R1335">
        <f>IF(Table1[[#This Row],[Labvalue]]&lt;8,1,0)</f>
        <v>1</v>
      </c>
      <c r="S1335">
        <f>IF(SUM(Table1[[#This Row],[Tested in 2015]],Table1[[#This Row],[Less than 8.0]])=2,1,0)</f>
        <v>0</v>
      </c>
    </row>
    <row r="1336" spans="1:19" x14ac:dyDescent="0.2">
      <c r="A1336">
        <v>1290</v>
      </c>
      <c r="B1336" t="s">
        <v>3</v>
      </c>
      <c r="C1336" s="2">
        <v>40122</v>
      </c>
      <c r="D1336" s="3">
        <f t="shared" ca="1" si="20"/>
        <v>13</v>
      </c>
      <c r="E1336">
        <v>4</v>
      </c>
      <c r="F1336">
        <v>5</v>
      </c>
      <c r="G1336">
        <v>1</v>
      </c>
      <c r="H1336" t="s">
        <v>1</v>
      </c>
      <c r="I1336" s="5">
        <v>250.02</v>
      </c>
      <c r="J1336" t="s">
        <v>0</v>
      </c>
      <c r="K1336" s="2">
        <v>42339</v>
      </c>
      <c r="L1336" s="1">
        <v>6.1306700706481934</v>
      </c>
      <c r="M1336" t="str">
        <f ca="1">IF(AND(Table1[[#This Row],[Age]]&gt;17,Table1[[#This Row],[Age]]&lt;76),"1","0")</f>
        <v>0</v>
      </c>
      <c r="N1336">
        <f>1</f>
        <v>1</v>
      </c>
      <c r="O1336">
        <f>IF(Table1[[#This Row],[Labdate]]="",0,IF(Table1[[#This Row],[Labvalue]]="",0,1))</f>
        <v>1</v>
      </c>
      <c r="P1336">
        <f>IF(YEAR(Table1[[#This Row],[Labdate]]) = 2015,1,0)</f>
        <v>1</v>
      </c>
      <c r="Q1336">
        <f>IF(SUM(Table1[[#This Row],[test completed]],Table1[[#This Row],[Year 2015]])=2,1,0)</f>
        <v>1</v>
      </c>
      <c r="R1336">
        <f>IF(Table1[[#This Row],[Labvalue]]&lt;8,1,0)</f>
        <v>1</v>
      </c>
      <c r="S1336">
        <f>IF(SUM(Table1[[#This Row],[Tested in 2015]],Table1[[#This Row],[Less than 8.0]])=2,1,0)</f>
        <v>1</v>
      </c>
    </row>
    <row r="1337" spans="1:19" x14ac:dyDescent="0.2">
      <c r="A1337">
        <v>1298</v>
      </c>
      <c r="B1337" t="s">
        <v>3</v>
      </c>
      <c r="C1337" s="2">
        <v>33715</v>
      </c>
      <c r="D1337" s="3">
        <f t="shared" ca="1" si="20"/>
        <v>31</v>
      </c>
      <c r="E1337">
        <v>4</v>
      </c>
      <c r="F1337">
        <v>5</v>
      </c>
      <c r="G1337">
        <v>7</v>
      </c>
      <c r="H1337" t="s">
        <v>8</v>
      </c>
      <c r="I1337" s="5">
        <v>250.02</v>
      </c>
      <c r="J1337" t="s">
        <v>0</v>
      </c>
      <c r="K1337" s="2"/>
      <c r="L1337" s="1"/>
      <c r="M1337" t="str">
        <f ca="1">IF(AND(Table1[[#This Row],[Age]]&gt;17,Table1[[#This Row],[Age]]&lt;76),"1","0")</f>
        <v>1</v>
      </c>
      <c r="N1337">
        <f>1</f>
        <v>1</v>
      </c>
      <c r="O1337">
        <f>IF(Table1[[#This Row],[Labdate]]="",0,IF(Table1[[#This Row],[Labvalue]]="",0,1))</f>
        <v>0</v>
      </c>
      <c r="P1337">
        <f>IF(YEAR(Table1[[#This Row],[Labdate]]) = 2015,1,0)</f>
        <v>0</v>
      </c>
      <c r="Q1337">
        <f>IF(SUM(Table1[[#This Row],[test completed]],Table1[[#This Row],[Year 2015]])=2,1,0)</f>
        <v>0</v>
      </c>
      <c r="R1337">
        <f>IF(Table1[[#This Row],[Labvalue]]&lt;8,1,0)</f>
        <v>1</v>
      </c>
      <c r="S1337">
        <f>IF(SUM(Table1[[#This Row],[Tested in 2015]],Table1[[#This Row],[Less than 8.0]])=2,1,0)</f>
        <v>0</v>
      </c>
    </row>
    <row r="1338" spans="1:19" x14ac:dyDescent="0.2">
      <c r="A1338">
        <v>1307</v>
      </c>
      <c r="B1338" t="s">
        <v>3</v>
      </c>
      <c r="C1338" s="2">
        <v>37557</v>
      </c>
      <c r="D1338" s="3">
        <f t="shared" ca="1" si="20"/>
        <v>20</v>
      </c>
      <c r="E1338">
        <v>4</v>
      </c>
      <c r="F1338">
        <v>5</v>
      </c>
      <c r="G1338">
        <v>1</v>
      </c>
      <c r="H1338" t="s">
        <v>1</v>
      </c>
      <c r="I1338" s="5">
        <v>250.02</v>
      </c>
      <c r="J1338" t="s">
        <v>0</v>
      </c>
      <c r="K1338" s="2">
        <v>42212</v>
      </c>
      <c r="L1338" s="1">
        <v>10</v>
      </c>
      <c r="M1338" t="str">
        <f ca="1">IF(AND(Table1[[#This Row],[Age]]&gt;17,Table1[[#This Row],[Age]]&lt;76),"1","0")</f>
        <v>1</v>
      </c>
      <c r="N1338">
        <f>1</f>
        <v>1</v>
      </c>
      <c r="O1338">
        <f>IF(Table1[[#This Row],[Labdate]]="",0,IF(Table1[[#This Row],[Labvalue]]="",0,1))</f>
        <v>1</v>
      </c>
      <c r="P1338">
        <f>IF(YEAR(Table1[[#This Row],[Labdate]]) = 2015,1,0)</f>
        <v>1</v>
      </c>
      <c r="Q1338">
        <f>IF(SUM(Table1[[#This Row],[test completed]],Table1[[#This Row],[Year 2015]])=2,1,0)</f>
        <v>1</v>
      </c>
      <c r="R1338">
        <f>IF(Table1[[#This Row],[Labvalue]]&lt;8,1,0)</f>
        <v>0</v>
      </c>
      <c r="S1338">
        <f>IF(SUM(Table1[[#This Row],[Tested in 2015]],Table1[[#This Row],[Less than 8.0]])=2,1,0)</f>
        <v>0</v>
      </c>
    </row>
    <row r="1339" spans="1:19" x14ac:dyDescent="0.2">
      <c r="A1339">
        <v>1308</v>
      </c>
      <c r="B1339" t="s">
        <v>2</v>
      </c>
      <c r="C1339" s="2">
        <v>28663</v>
      </c>
      <c r="D1339" s="3">
        <f t="shared" ca="1" si="20"/>
        <v>44</v>
      </c>
      <c r="E1339">
        <v>4</v>
      </c>
      <c r="F1339">
        <v>5</v>
      </c>
      <c r="G1339">
        <v>1</v>
      </c>
      <c r="H1339" t="s">
        <v>1</v>
      </c>
      <c r="I1339" s="5">
        <v>250.02</v>
      </c>
      <c r="J1339" t="s">
        <v>0</v>
      </c>
      <c r="K1339" s="2">
        <v>42312</v>
      </c>
      <c r="L1339" s="1">
        <v>8.1473588943481445</v>
      </c>
      <c r="M1339" t="str">
        <f ca="1">IF(AND(Table1[[#This Row],[Age]]&gt;17,Table1[[#This Row],[Age]]&lt;76),"1","0")</f>
        <v>1</v>
      </c>
      <c r="N1339">
        <f>1</f>
        <v>1</v>
      </c>
      <c r="O1339">
        <f>IF(Table1[[#This Row],[Labdate]]="",0,IF(Table1[[#This Row],[Labvalue]]="",0,1))</f>
        <v>1</v>
      </c>
      <c r="P1339">
        <f>IF(YEAR(Table1[[#This Row],[Labdate]]) = 2015,1,0)</f>
        <v>1</v>
      </c>
      <c r="Q1339">
        <f>IF(SUM(Table1[[#This Row],[test completed]],Table1[[#This Row],[Year 2015]])=2,1,0)</f>
        <v>1</v>
      </c>
      <c r="R1339">
        <f>IF(Table1[[#This Row],[Labvalue]]&lt;8,1,0)</f>
        <v>0</v>
      </c>
      <c r="S1339">
        <f>IF(SUM(Table1[[#This Row],[Tested in 2015]],Table1[[#This Row],[Less than 8.0]])=2,1,0)</f>
        <v>0</v>
      </c>
    </row>
    <row r="1340" spans="1:19" x14ac:dyDescent="0.2">
      <c r="A1340">
        <v>1320</v>
      </c>
      <c r="B1340" t="s">
        <v>3</v>
      </c>
      <c r="C1340" s="2">
        <v>24079</v>
      </c>
      <c r="D1340" s="3">
        <f t="shared" ca="1" si="20"/>
        <v>57</v>
      </c>
      <c r="E1340">
        <v>4</v>
      </c>
      <c r="F1340">
        <v>5</v>
      </c>
      <c r="G1340">
        <v>1</v>
      </c>
      <c r="H1340" t="s">
        <v>1</v>
      </c>
      <c r="I1340" s="5">
        <v>250.02</v>
      </c>
      <c r="J1340" t="s">
        <v>0</v>
      </c>
      <c r="K1340" s="2">
        <v>42061</v>
      </c>
      <c r="L1340" s="1"/>
      <c r="M1340" t="str">
        <f ca="1">IF(AND(Table1[[#This Row],[Age]]&gt;17,Table1[[#This Row],[Age]]&lt;76),"1","0")</f>
        <v>1</v>
      </c>
      <c r="N1340">
        <f>1</f>
        <v>1</v>
      </c>
      <c r="O1340">
        <f>IF(Table1[[#This Row],[Labdate]]="",0,IF(Table1[[#This Row],[Labvalue]]="",0,1))</f>
        <v>0</v>
      </c>
      <c r="P1340">
        <f>IF(YEAR(Table1[[#This Row],[Labdate]]) = 2015,1,0)</f>
        <v>1</v>
      </c>
      <c r="Q1340">
        <f>IF(SUM(Table1[[#This Row],[test completed]],Table1[[#This Row],[Year 2015]])=2,1,0)</f>
        <v>0</v>
      </c>
      <c r="R1340">
        <f>IF(Table1[[#This Row],[Labvalue]]&lt;8,1,0)</f>
        <v>1</v>
      </c>
      <c r="S1340">
        <f>IF(SUM(Table1[[#This Row],[Tested in 2015]],Table1[[#This Row],[Less than 8.0]])=2,1,0)</f>
        <v>0</v>
      </c>
    </row>
    <row r="1341" spans="1:19" x14ac:dyDescent="0.2">
      <c r="A1341">
        <v>1331</v>
      </c>
      <c r="B1341" t="s">
        <v>3</v>
      </c>
      <c r="C1341" s="2">
        <v>34395</v>
      </c>
      <c r="D1341" s="3">
        <f t="shared" ca="1" si="20"/>
        <v>29</v>
      </c>
      <c r="E1341">
        <v>4</v>
      </c>
      <c r="F1341">
        <v>5</v>
      </c>
      <c r="G1341">
        <v>4</v>
      </c>
      <c r="H1341" t="s">
        <v>5</v>
      </c>
      <c r="I1341" s="5">
        <v>250.02</v>
      </c>
      <c r="J1341" t="s">
        <v>0</v>
      </c>
      <c r="K1341" s="2"/>
      <c r="L1341" s="1"/>
      <c r="M1341" t="str">
        <f ca="1">IF(AND(Table1[[#This Row],[Age]]&gt;17,Table1[[#This Row],[Age]]&lt;76),"1","0")</f>
        <v>1</v>
      </c>
      <c r="N1341">
        <f>1</f>
        <v>1</v>
      </c>
      <c r="O1341">
        <f>IF(Table1[[#This Row],[Labdate]]="",0,IF(Table1[[#This Row],[Labvalue]]="",0,1))</f>
        <v>0</v>
      </c>
      <c r="P1341">
        <f>IF(YEAR(Table1[[#This Row],[Labdate]]) = 2015,1,0)</f>
        <v>0</v>
      </c>
      <c r="Q1341">
        <f>IF(SUM(Table1[[#This Row],[test completed]],Table1[[#This Row],[Year 2015]])=2,1,0)</f>
        <v>0</v>
      </c>
      <c r="R1341">
        <f>IF(Table1[[#This Row],[Labvalue]]&lt;8,1,0)</f>
        <v>1</v>
      </c>
      <c r="S1341">
        <f>IF(SUM(Table1[[#This Row],[Tested in 2015]],Table1[[#This Row],[Less than 8.0]])=2,1,0)</f>
        <v>0</v>
      </c>
    </row>
    <row r="1342" spans="1:19" x14ac:dyDescent="0.2">
      <c r="A1342">
        <v>1340</v>
      </c>
      <c r="B1342" t="s">
        <v>2</v>
      </c>
      <c r="C1342" s="2">
        <v>35549</v>
      </c>
      <c r="D1342" s="3">
        <f t="shared" ca="1" si="20"/>
        <v>26</v>
      </c>
      <c r="E1342">
        <v>4</v>
      </c>
      <c r="F1342">
        <v>5</v>
      </c>
      <c r="G1342">
        <v>1</v>
      </c>
      <c r="H1342" t="s">
        <v>1</v>
      </c>
      <c r="I1342" s="5">
        <v>250.02</v>
      </c>
      <c r="J1342" t="s">
        <v>0</v>
      </c>
      <c r="K1342" s="2">
        <v>42215</v>
      </c>
      <c r="L1342" s="1">
        <v>8.1065683364868164</v>
      </c>
      <c r="M1342" t="str">
        <f ca="1">IF(AND(Table1[[#This Row],[Age]]&gt;17,Table1[[#This Row],[Age]]&lt;76),"1","0")</f>
        <v>1</v>
      </c>
      <c r="N1342">
        <f>1</f>
        <v>1</v>
      </c>
      <c r="O1342">
        <f>IF(Table1[[#This Row],[Labdate]]="",0,IF(Table1[[#This Row],[Labvalue]]="",0,1))</f>
        <v>1</v>
      </c>
      <c r="P1342">
        <f>IF(YEAR(Table1[[#This Row],[Labdate]]) = 2015,1,0)</f>
        <v>1</v>
      </c>
      <c r="Q1342">
        <f>IF(SUM(Table1[[#This Row],[test completed]],Table1[[#This Row],[Year 2015]])=2,1,0)</f>
        <v>1</v>
      </c>
      <c r="R1342">
        <f>IF(Table1[[#This Row],[Labvalue]]&lt;8,1,0)</f>
        <v>0</v>
      </c>
      <c r="S1342">
        <f>IF(SUM(Table1[[#This Row],[Tested in 2015]],Table1[[#This Row],[Less than 8.0]])=2,1,0)</f>
        <v>0</v>
      </c>
    </row>
    <row r="1343" spans="1:19" x14ac:dyDescent="0.2">
      <c r="A1343">
        <v>1395</v>
      </c>
      <c r="B1343" t="s">
        <v>3</v>
      </c>
      <c r="C1343" s="2">
        <v>26309</v>
      </c>
      <c r="D1343" s="3">
        <f t="shared" ca="1" si="20"/>
        <v>51</v>
      </c>
      <c r="E1343">
        <v>4</v>
      </c>
      <c r="F1343">
        <v>5</v>
      </c>
      <c r="G1343">
        <v>1</v>
      </c>
      <c r="H1343" t="s">
        <v>1</v>
      </c>
      <c r="I1343" s="5">
        <v>250.02</v>
      </c>
      <c r="J1343" t="s">
        <v>0</v>
      </c>
      <c r="K1343" s="2">
        <v>42010</v>
      </c>
      <c r="L1343" s="1"/>
      <c r="M1343" t="str">
        <f ca="1">IF(AND(Table1[[#This Row],[Age]]&gt;17,Table1[[#This Row],[Age]]&lt;76),"1","0")</f>
        <v>1</v>
      </c>
      <c r="N1343">
        <f>1</f>
        <v>1</v>
      </c>
      <c r="O1343">
        <f>IF(Table1[[#This Row],[Labdate]]="",0,IF(Table1[[#This Row],[Labvalue]]="",0,1))</f>
        <v>0</v>
      </c>
      <c r="P1343">
        <f>IF(YEAR(Table1[[#This Row],[Labdate]]) = 2015,1,0)</f>
        <v>1</v>
      </c>
      <c r="Q1343">
        <f>IF(SUM(Table1[[#This Row],[test completed]],Table1[[#This Row],[Year 2015]])=2,1,0)</f>
        <v>0</v>
      </c>
      <c r="R1343">
        <f>IF(Table1[[#This Row],[Labvalue]]&lt;8,1,0)</f>
        <v>1</v>
      </c>
      <c r="S1343">
        <f>IF(SUM(Table1[[#This Row],[Tested in 2015]],Table1[[#This Row],[Less than 8.0]])=2,1,0)</f>
        <v>0</v>
      </c>
    </row>
    <row r="1344" spans="1:19" x14ac:dyDescent="0.2">
      <c r="A1344">
        <v>1415</v>
      </c>
      <c r="B1344" t="s">
        <v>2</v>
      </c>
      <c r="C1344" s="2">
        <v>24241</v>
      </c>
      <c r="D1344" s="3">
        <f t="shared" ca="1" si="20"/>
        <v>57</v>
      </c>
      <c r="E1344">
        <v>4</v>
      </c>
      <c r="F1344">
        <v>5</v>
      </c>
      <c r="G1344">
        <v>1</v>
      </c>
      <c r="H1344" t="s">
        <v>1</v>
      </c>
      <c r="I1344" s="5">
        <v>250.02</v>
      </c>
      <c r="J1344" t="s">
        <v>0</v>
      </c>
      <c r="K1344" s="2">
        <v>42301</v>
      </c>
      <c r="L1344" s="1">
        <v>9.5</v>
      </c>
      <c r="M1344" t="str">
        <f ca="1">IF(AND(Table1[[#This Row],[Age]]&gt;17,Table1[[#This Row],[Age]]&lt;76),"1","0")</f>
        <v>1</v>
      </c>
      <c r="N1344">
        <f>1</f>
        <v>1</v>
      </c>
      <c r="O1344">
        <f>IF(Table1[[#This Row],[Labdate]]="",0,IF(Table1[[#This Row],[Labvalue]]="",0,1))</f>
        <v>1</v>
      </c>
      <c r="P1344">
        <f>IF(YEAR(Table1[[#This Row],[Labdate]]) = 2015,1,0)</f>
        <v>1</v>
      </c>
      <c r="Q1344">
        <f>IF(SUM(Table1[[#This Row],[test completed]],Table1[[#This Row],[Year 2015]])=2,1,0)</f>
        <v>1</v>
      </c>
      <c r="R1344">
        <f>IF(Table1[[#This Row],[Labvalue]]&lt;8,1,0)</f>
        <v>0</v>
      </c>
      <c r="S1344">
        <f>IF(SUM(Table1[[#This Row],[Tested in 2015]],Table1[[#This Row],[Less than 8.0]])=2,1,0)</f>
        <v>0</v>
      </c>
    </row>
    <row r="1345" spans="1:19" x14ac:dyDescent="0.2">
      <c r="A1345">
        <v>1420</v>
      </c>
      <c r="B1345" t="s">
        <v>3</v>
      </c>
      <c r="C1345" s="2">
        <v>14927</v>
      </c>
      <c r="D1345" s="3">
        <f t="shared" ca="1" si="20"/>
        <v>82</v>
      </c>
      <c r="E1345">
        <v>4</v>
      </c>
      <c r="F1345">
        <v>5</v>
      </c>
      <c r="G1345">
        <v>1</v>
      </c>
      <c r="H1345" t="s">
        <v>1</v>
      </c>
      <c r="I1345" s="5">
        <v>250.02</v>
      </c>
      <c r="J1345" t="s">
        <v>0</v>
      </c>
      <c r="K1345" s="2">
        <v>42063</v>
      </c>
      <c r="L1345" s="1">
        <v>12</v>
      </c>
      <c r="M1345" t="str">
        <f ca="1">IF(AND(Table1[[#This Row],[Age]]&gt;17,Table1[[#This Row],[Age]]&lt;76),"1","0")</f>
        <v>0</v>
      </c>
      <c r="N1345">
        <f>1</f>
        <v>1</v>
      </c>
      <c r="O1345">
        <f>IF(Table1[[#This Row],[Labdate]]="",0,IF(Table1[[#This Row],[Labvalue]]="",0,1))</f>
        <v>1</v>
      </c>
      <c r="P1345">
        <f>IF(YEAR(Table1[[#This Row],[Labdate]]) = 2015,1,0)</f>
        <v>1</v>
      </c>
      <c r="Q1345">
        <f>IF(SUM(Table1[[#This Row],[test completed]],Table1[[#This Row],[Year 2015]])=2,1,0)</f>
        <v>1</v>
      </c>
      <c r="R1345">
        <f>IF(Table1[[#This Row],[Labvalue]]&lt;8,1,0)</f>
        <v>0</v>
      </c>
      <c r="S1345">
        <f>IF(SUM(Table1[[#This Row],[Tested in 2015]],Table1[[#This Row],[Less than 8.0]])=2,1,0)</f>
        <v>0</v>
      </c>
    </row>
    <row r="1346" spans="1:19" x14ac:dyDescent="0.2">
      <c r="A1346">
        <v>1427</v>
      </c>
      <c r="B1346" t="s">
        <v>3</v>
      </c>
      <c r="C1346" s="2">
        <v>12728</v>
      </c>
      <c r="D1346" s="3">
        <f t="shared" ref="D1346:D1409" ca="1" si="21">INT((TODAY()-C1346)/365)</f>
        <v>88</v>
      </c>
      <c r="E1346">
        <v>4</v>
      </c>
      <c r="F1346">
        <v>5</v>
      </c>
      <c r="G1346">
        <v>1</v>
      </c>
      <c r="H1346" t="s">
        <v>1</v>
      </c>
      <c r="I1346" s="5">
        <v>250.02</v>
      </c>
      <c r="J1346" t="s">
        <v>0</v>
      </c>
      <c r="K1346" s="2">
        <v>42102</v>
      </c>
      <c r="L1346" s="1">
        <v>9.1800355911254883</v>
      </c>
      <c r="M1346" t="str">
        <f ca="1">IF(AND(Table1[[#This Row],[Age]]&gt;17,Table1[[#This Row],[Age]]&lt;76),"1","0")</f>
        <v>0</v>
      </c>
      <c r="N1346">
        <f>1</f>
        <v>1</v>
      </c>
      <c r="O1346">
        <f>IF(Table1[[#This Row],[Labdate]]="",0,IF(Table1[[#This Row],[Labvalue]]="",0,1))</f>
        <v>1</v>
      </c>
      <c r="P1346">
        <f>IF(YEAR(Table1[[#This Row],[Labdate]]) = 2015,1,0)</f>
        <v>1</v>
      </c>
      <c r="Q1346">
        <f>IF(SUM(Table1[[#This Row],[test completed]],Table1[[#This Row],[Year 2015]])=2,1,0)</f>
        <v>1</v>
      </c>
      <c r="R1346">
        <f>IF(Table1[[#This Row],[Labvalue]]&lt;8,1,0)</f>
        <v>0</v>
      </c>
      <c r="S1346">
        <f>IF(SUM(Table1[[#This Row],[Tested in 2015]],Table1[[#This Row],[Less than 8.0]])=2,1,0)</f>
        <v>0</v>
      </c>
    </row>
    <row r="1347" spans="1:19" x14ac:dyDescent="0.2">
      <c r="A1347">
        <v>1437</v>
      </c>
      <c r="B1347" t="s">
        <v>2</v>
      </c>
      <c r="C1347" s="2">
        <v>22931</v>
      </c>
      <c r="D1347" s="3">
        <f t="shared" ca="1" si="21"/>
        <v>60</v>
      </c>
      <c r="E1347">
        <v>4</v>
      </c>
      <c r="F1347">
        <v>5</v>
      </c>
      <c r="G1347">
        <v>1</v>
      </c>
      <c r="H1347" t="s">
        <v>1</v>
      </c>
      <c r="I1347" s="5">
        <v>250.02</v>
      </c>
      <c r="J1347" t="s">
        <v>0</v>
      </c>
      <c r="K1347" s="2">
        <v>42169</v>
      </c>
      <c r="L1347" s="1">
        <v>6.6310935020446777</v>
      </c>
      <c r="M1347" t="str">
        <f ca="1">IF(AND(Table1[[#This Row],[Age]]&gt;17,Table1[[#This Row],[Age]]&lt;76),"1","0")</f>
        <v>1</v>
      </c>
      <c r="N1347">
        <f>1</f>
        <v>1</v>
      </c>
      <c r="O1347">
        <f>IF(Table1[[#This Row],[Labdate]]="",0,IF(Table1[[#This Row],[Labvalue]]="",0,1))</f>
        <v>1</v>
      </c>
      <c r="P1347">
        <f>IF(YEAR(Table1[[#This Row],[Labdate]]) = 2015,1,0)</f>
        <v>1</v>
      </c>
      <c r="Q1347">
        <f>IF(SUM(Table1[[#This Row],[test completed]],Table1[[#This Row],[Year 2015]])=2,1,0)</f>
        <v>1</v>
      </c>
      <c r="R1347">
        <f>IF(Table1[[#This Row],[Labvalue]]&lt;8,1,0)</f>
        <v>1</v>
      </c>
      <c r="S1347">
        <f>IF(SUM(Table1[[#This Row],[Tested in 2015]],Table1[[#This Row],[Less than 8.0]])=2,1,0)</f>
        <v>1</v>
      </c>
    </row>
    <row r="1348" spans="1:19" x14ac:dyDescent="0.2">
      <c r="A1348">
        <v>1465</v>
      </c>
      <c r="B1348" t="s">
        <v>2</v>
      </c>
      <c r="C1348" s="2">
        <v>9152</v>
      </c>
      <c r="D1348" s="3">
        <f t="shared" ca="1" si="21"/>
        <v>98</v>
      </c>
      <c r="E1348">
        <v>4</v>
      </c>
      <c r="F1348">
        <v>5</v>
      </c>
      <c r="G1348">
        <v>1</v>
      </c>
      <c r="H1348" t="s">
        <v>1</v>
      </c>
      <c r="I1348" s="5">
        <v>250.73</v>
      </c>
      <c r="J1348" t="s">
        <v>0</v>
      </c>
      <c r="K1348" s="2">
        <v>41835</v>
      </c>
      <c r="L1348" s="1">
        <v>5.8418989181518555</v>
      </c>
      <c r="M1348" t="str">
        <f ca="1">IF(AND(Table1[[#This Row],[Age]]&gt;17,Table1[[#This Row],[Age]]&lt;76),"1","0")</f>
        <v>0</v>
      </c>
      <c r="N1348">
        <f>1</f>
        <v>1</v>
      </c>
      <c r="O1348">
        <f>IF(Table1[[#This Row],[Labdate]]="",0,IF(Table1[[#This Row],[Labvalue]]="",0,1))</f>
        <v>1</v>
      </c>
      <c r="P1348">
        <f>IF(YEAR(Table1[[#This Row],[Labdate]]) = 2015,1,0)</f>
        <v>0</v>
      </c>
      <c r="Q1348">
        <f>IF(SUM(Table1[[#This Row],[test completed]],Table1[[#This Row],[Year 2015]])=2,1,0)</f>
        <v>0</v>
      </c>
      <c r="R1348">
        <f>IF(Table1[[#This Row],[Labvalue]]&lt;8,1,0)</f>
        <v>1</v>
      </c>
      <c r="S1348">
        <f>IF(SUM(Table1[[#This Row],[Tested in 2015]],Table1[[#This Row],[Less than 8.0]])=2,1,0)</f>
        <v>0</v>
      </c>
    </row>
    <row r="1349" spans="1:19" x14ac:dyDescent="0.2">
      <c r="A1349">
        <v>1469</v>
      </c>
      <c r="B1349" t="s">
        <v>2</v>
      </c>
      <c r="C1349" s="2">
        <v>14087</v>
      </c>
      <c r="D1349" s="3">
        <f t="shared" ca="1" si="21"/>
        <v>84</v>
      </c>
      <c r="E1349">
        <v>4</v>
      </c>
      <c r="F1349">
        <v>5</v>
      </c>
      <c r="G1349">
        <v>4</v>
      </c>
      <c r="H1349" t="s">
        <v>5</v>
      </c>
      <c r="I1349" s="5">
        <v>250.91</v>
      </c>
      <c r="J1349" t="s">
        <v>0</v>
      </c>
      <c r="K1349" s="2">
        <v>42351</v>
      </c>
      <c r="L1349" s="1">
        <v>11</v>
      </c>
      <c r="M1349" t="str">
        <f ca="1">IF(AND(Table1[[#This Row],[Age]]&gt;17,Table1[[#This Row],[Age]]&lt;76),"1","0")</f>
        <v>0</v>
      </c>
      <c r="N1349">
        <f>1</f>
        <v>1</v>
      </c>
      <c r="O1349">
        <f>IF(Table1[[#This Row],[Labdate]]="",0,IF(Table1[[#This Row],[Labvalue]]="",0,1))</f>
        <v>1</v>
      </c>
      <c r="P1349">
        <f>IF(YEAR(Table1[[#This Row],[Labdate]]) = 2015,1,0)</f>
        <v>1</v>
      </c>
      <c r="Q1349">
        <f>IF(SUM(Table1[[#This Row],[test completed]],Table1[[#This Row],[Year 2015]])=2,1,0)</f>
        <v>1</v>
      </c>
      <c r="R1349">
        <f>IF(Table1[[#This Row],[Labvalue]]&lt;8,1,0)</f>
        <v>0</v>
      </c>
      <c r="S1349">
        <f>IF(SUM(Table1[[#This Row],[Tested in 2015]],Table1[[#This Row],[Less than 8.0]])=2,1,0)</f>
        <v>0</v>
      </c>
    </row>
    <row r="1350" spans="1:19" x14ac:dyDescent="0.2">
      <c r="A1350">
        <v>1495</v>
      </c>
      <c r="B1350" t="s">
        <v>2</v>
      </c>
      <c r="C1350" s="2">
        <v>25103</v>
      </c>
      <c r="D1350" s="3">
        <f t="shared" ca="1" si="21"/>
        <v>54</v>
      </c>
      <c r="E1350">
        <v>4</v>
      </c>
      <c r="F1350">
        <v>5</v>
      </c>
      <c r="G1350">
        <v>1</v>
      </c>
      <c r="H1350" t="s">
        <v>1</v>
      </c>
      <c r="I1350" s="5">
        <v>250.02</v>
      </c>
      <c r="J1350" t="s">
        <v>0</v>
      </c>
      <c r="K1350" s="2">
        <v>42022</v>
      </c>
      <c r="L1350" s="1">
        <v>9.5</v>
      </c>
      <c r="M1350" t="str">
        <f ca="1">IF(AND(Table1[[#This Row],[Age]]&gt;17,Table1[[#This Row],[Age]]&lt;76),"1","0")</f>
        <v>1</v>
      </c>
      <c r="N1350">
        <f>1</f>
        <v>1</v>
      </c>
      <c r="O1350">
        <f>IF(Table1[[#This Row],[Labdate]]="",0,IF(Table1[[#This Row],[Labvalue]]="",0,1))</f>
        <v>1</v>
      </c>
      <c r="P1350">
        <f>IF(YEAR(Table1[[#This Row],[Labdate]]) = 2015,1,0)</f>
        <v>1</v>
      </c>
      <c r="Q1350">
        <f>IF(SUM(Table1[[#This Row],[test completed]],Table1[[#This Row],[Year 2015]])=2,1,0)</f>
        <v>1</v>
      </c>
      <c r="R1350">
        <f>IF(Table1[[#This Row],[Labvalue]]&lt;8,1,0)</f>
        <v>0</v>
      </c>
      <c r="S1350">
        <f>IF(SUM(Table1[[#This Row],[Tested in 2015]],Table1[[#This Row],[Less than 8.0]])=2,1,0)</f>
        <v>0</v>
      </c>
    </row>
    <row r="1351" spans="1:19" x14ac:dyDescent="0.2">
      <c r="A1351">
        <v>1526</v>
      </c>
      <c r="B1351" t="s">
        <v>2</v>
      </c>
      <c r="C1351" s="2">
        <v>10222</v>
      </c>
      <c r="D1351" s="3">
        <f t="shared" ca="1" si="21"/>
        <v>95</v>
      </c>
      <c r="E1351">
        <v>4</v>
      </c>
      <c r="F1351">
        <v>5</v>
      </c>
      <c r="G1351">
        <v>1</v>
      </c>
      <c r="H1351" t="s">
        <v>1</v>
      </c>
      <c r="I1351" s="5">
        <v>250.73</v>
      </c>
      <c r="J1351" t="s">
        <v>0</v>
      </c>
      <c r="K1351" s="2">
        <v>42333</v>
      </c>
      <c r="L1351" s="1">
        <v>6.488990306854248</v>
      </c>
      <c r="M1351" t="str">
        <f ca="1">IF(AND(Table1[[#This Row],[Age]]&gt;17,Table1[[#This Row],[Age]]&lt;76),"1","0")</f>
        <v>0</v>
      </c>
      <c r="N1351">
        <f>1</f>
        <v>1</v>
      </c>
      <c r="O1351">
        <f>IF(Table1[[#This Row],[Labdate]]="",0,IF(Table1[[#This Row],[Labvalue]]="",0,1))</f>
        <v>1</v>
      </c>
      <c r="P1351">
        <f>IF(YEAR(Table1[[#This Row],[Labdate]]) = 2015,1,0)</f>
        <v>1</v>
      </c>
      <c r="Q1351">
        <f>IF(SUM(Table1[[#This Row],[test completed]],Table1[[#This Row],[Year 2015]])=2,1,0)</f>
        <v>1</v>
      </c>
      <c r="R1351">
        <f>IF(Table1[[#This Row],[Labvalue]]&lt;8,1,0)</f>
        <v>1</v>
      </c>
      <c r="S1351">
        <f>IF(SUM(Table1[[#This Row],[Tested in 2015]],Table1[[#This Row],[Less than 8.0]])=2,1,0)</f>
        <v>1</v>
      </c>
    </row>
    <row r="1352" spans="1:19" x14ac:dyDescent="0.2">
      <c r="A1352">
        <v>1540</v>
      </c>
      <c r="B1352" t="s">
        <v>2</v>
      </c>
      <c r="C1352" s="2">
        <v>30113</v>
      </c>
      <c r="D1352" s="3">
        <f t="shared" ca="1" si="21"/>
        <v>41</v>
      </c>
      <c r="E1352">
        <v>4</v>
      </c>
      <c r="F1352">
        <v>5</v>
      </c>
      <c r="G1352">
        <v>1</v>
      </c>
      <c r="H1352" t="s">
        <v>1</v>
      </c>
      <c r="I1352" s="5">
        <v>250.02</v>
      </c>
      <c r="J1352" t="s">
        <v>0</v>
      </c>
      <c r="K1352" s="2">
        <v>42345</v>
      </c>
      <c r="L1352" s="1">
        <v>9.8000000000000007</v>
      </c>
      <c r="M1352" t="str">
        <f ca="1">IF(AND(Table1[[#This Row],[Age]]&gt;17,Table1[[#This Row],[Age]]&lt;76),"1","0")</f>
        <v>1</v>
      </c>
      <c r="N1352">
        <f>1</f>
        <v>1</v>
      </c>
      <c r="O1352">
        <f>IF(Table1[[#This Row],[Labdate]]="",0,IF(Table1[[#This Row],[Labvalue]]="",0,1))</f>
        <v>1</v>
      </c>
      <c r="P1352">
        <f>IF(YEAR(Table1[[#This Row],[Labdate]]) = 2015,1,0)</f>
        <v>1</v>
      </c>
      <c r="Q1352">
        <f>IF(SUM(Table1[[#This Row],[test completed]],Table1[[#This Row],[Year 2015]])=2,1,0)</f>
        <v>1</v>
      </c>
      <c r="R1352">
        <f>IF(Table1[[#This Row],[Labvalue]]&lt;8,1,0)</f>
        <v>0</v>
      </c>
      <c r="S1352">
        <f>IF(SUM(Table1[[#This Row],[Tested in 2015]],Table1[[#This Row],[Less than 8.0]])=2,1,0)</f>
        <v>0</v>
      </c>
    </row>
    <row r="1353" spans="1:19" x14ac:dyDescent="0.2">
      <c r="A1353">
        <v>1555</v>
      </c>
      <c r="B1353" t="s">
        <v>2</v>
      </c>
      <c r="C1353" s="2">
        <v>27365</v>
      </c>
      <c r="D1353" s="3">
        <f t="shared" ca="1" si="21"/>
        <v>48</v>
      </c>
      <c r="E1353">
        <v>4</v>
      </c>
      <c r="F1353">
        <v>5</v>
      </c>
      <c r="G1353">
        <v>1</v>
      </c>
      <c r="H1353" t="s">
        <v>1</v>
      </c>
      <c r="I1353" s="5">
        <v>250.02</v>
      </c>
      <c r="J1353" t="s">
        <v>0</v>
      </c>
      <c r="K1353" s="2">
        <v>42140</v>
      </c>
      <c r="L1353" s="1">
        <v>9.5</v>
      </c>
      <c r="M1353" t="str">
        <f ca="1">IF(AND(Table1[[#This Row],[Age]]&gt;17,Table1[[#This Row],[Age]]&lt;76),"1","0")</f>
        <v>1</v>
      </c>
      <c r="N1353">
        <f>1</f>
        <v>1</v>
      </c>
      <c r="O1353">
        <f>IF(Table1[[#This Row],[Labdate]]="",0,IF(Table1[[#This Row],[Labvalue]]="",0,1))</f>
        <v>1</v>
      </c>
      <c r="P1353">
        <f>IF(YEAR(Table1[[#This Row],[Labdate]]) = 2015,1,0)</f>
        <v>1</v>
      </c>
      <c r="Q1353">
        <f>IF(SUM(Table1[[#This Row],[test completed]],Table1[[#This Row],[Year 2015]])=2,1,0)</f>
        <v>1</v>
      </c>
      <c r="R1353">
        <f>IF(Table1[[#This Row],[Labvalue]]&lt;8,1,0)</f>
        <v>0</v>
      </c>
      <c r="S1353">
        <f>IF(SUM(Table1[[#This Row],[Tested in 2015]],Table1[[#This Row],[Less than 8.0]])=2,1,0)</f>
        <v>0</v>
      </c>
    </row>
    <row r="1354" spans="1:19" x14ac:dyDescent="0.2">
      <c r="A1354">
        <v>1568</v>
      </c>
      <c r="B1354" t="s">
        <v>3</v>
      </c>
      <c r="C1354" s="2">
        <v>13755</v>
      </c>
      <c r="D1354" s="3">
        <f t="shared" ca="1" si="21"/>
        <v>85</v>
      </c>
      <c r="E1354">
        <v>4</v>
      </c>
      <c r="F1354">
        <v>5</v>
      </c>
      <c r="G1354">
        <v>1</v>
      </c>
      <c r="H1354" t="s">
        <v>1</v>
      </c>
      <c r="I1354" s="5">
        <v>250.02</v>
      </c>
      <c r="J1354" t="s">
        <v>0</v>
      </c>
      <c r="K1354" s="2">
        <v>41950</v>
      </c>
      <c r="L1354" s="1">
        <v>7.0605711936950684</v>
      </c>
      <c r="M1354" t="str">
        <f ca="1">IF(AND(Table1[[#This Row],[Age]]&gt;17,Table1[[#This Row],[Age]]&lt;76),"1","0")</f>
        <v>0</v>
      </c>
      <c r="N1354">
        <f>1</f>
        <v>1</v>
      </c>
      <c r="O1354">
        <f>IF(Table1[[#This Row],[Labdate]]="",0,IF(Table1[[#This Row],[Labvalue]]="",0,1))</f>
        <v>1</v>
      </c>
      <c r="P1354">
        <f>IF(YEAR(Table1[[#This Row],[Labdate]]) = 2015,1,0)</f>
        <v>0</v>
      </c>
      <c r="Q1354">
        <f>IF(SUM(Table1[[#This Row],[test completed]],Table1[[#This Row],[Year 2015]])=2,1,0)</f>
        <v>0</v>
      </c>
      <c r="R1354">
        <f>IF(Table1[[#This Row],[Labvalue]]&lt;8,1,0)</f>
        <v>1</v>
      </c>
      <c r="S1354">
        <f>IF(SUM(Table1[[#This Row],[Tested in 2015]],Table1[[#This Row],[Less than 8.0]])=2,1,0)</f>
        <v>0</v>
      </c>
    </row>
    <row r="1355" spans="1:19" x14ac:dyDescent="0.2">
      <c r="A1355">
        <v>1579</v>
      </c>
      <c r="B1355" t="s">
        <v>2</v>
      </c>
      <c r="C1355" s="2">
        <v>15800</v>
      </c>
      <c r="D1355" s="3">
        <f t="shared" ca="1" si="21"/>
        <v>80</v>
      </c>
      <c r="E1355">
        <v>4</v>
      </c>
      <c r="F1355">
        <v>5</v>
      </c>
      <c r="G1355">
        <v>1</v>
      </c>
      <c r="H1355" t="s">
        <v>1</v>
      </c>
      <c r="I1355" s="5">
        <v>250.02</v>
      </c>
      <c r="J1355" t="s">
        <v>0</v>
      </c>
      <c r="K1355" s="2">
        <v>41725</v>
      </c>
      <c r="L1355" s="1">
        <v>11</v>
      </c>
      <c r="M1355" t="str">
        <f ca="1">IF(AND(Table1[[#This Row],[Age]]&gt;17,Table1[[#This Row],[Age]]&lt;76),"1","0")</f>
        <v>0</v>
      </c>
      <c r="N1355">
        <f>1</f>
        <v>1</v>
      </c>
      <c r="O1355">
        <f>IF(Table1[[#This Row],[Labdate]]="",0,IF(Table1[[#This Row],[Labvalue]]="",0,1))</f>
        <v>1</v>
      </c>
      <c r="P1355">
        <f>IF(YEAR(Table1[[#This Row],[Labdate]]) = 2015,1,0)</f>
        <v>0</v>
      </c>
      <c r="Q1355">
        <f>IF(SUM(Table1[[#This Row],[test completed]],Table1[[#This Row],[Year 2015]])=2,1,0)</f>
        <v>0</v>
      </c>
      <c r="R1355">
        <f>IF(Table1[[#This Row],[Labvalue]]&lt;8,1,0)</f>
        <v>0</v>
      </c>
      <c r="S1355">
        <f>IF(SUM(Table1[[#This Row],[Tested in 2015]],Table1[[#This Row],[Less than 8.0]])=2,1,0)</f>
        <v>0</v>
      </c>
    </row>
    <row r="1356" spans="1:19" x14ac:dyDescent="0.2">
      <c r="A1356">
        <v>1592</v>
      </c>
      <c r="B1356" t="s">
        <v>2</v>
      </c>
      <c r="C1356" s="2">
        <v>39137</v>
      </c>
      <c r="D1356" s="3">
        <f t="shared" ca="1" si="21"/>
        <v>16</v>
      </c>
      <c r="E1356">
        <v>4</v>
      </c>
      <c r="F1356">
        <v>5</v>
      </c>
      <c r="G1356">
        <v>1</v>
      </c>
      <c r="H1356" t="s">
        <v>1</v>
      </c>
      <c r="I1356" s="5">
        <v>250.02</v>
      </c>
      <c r="J1356" t="s">
        <v>0</v>
      </c>
      <c r="K1356" s="2">
        <v>42264</v>
      </c>
      <c r="L1356" s="1">
        <v>8.6621475219726562</v>
      </c>
      <c r="M1356" t="str">
        <f ca="1">IF(AND(Table1[[#This Row],[Age]]&gt;17,Table1[[#This Row],[Age]]&lt;76),"1","0")</f>
        <v>0</v>
      </c>
      <c r="N1356">
        <f>1</f>
        <v>1</v>
      </c>
      <c r="O1356">
        <f>IF(Table1[[#This Row],[Labdate]]="",0,IF(Table1[[#This Row],[Labvalue]]="",0,1))</f>
        <v>1</v>
      </c>
      <c r="P1356">
        <f>IF(YEAR(Table1[[#This Row],[Labdate]]) = 2015,1,0)</f>
        <v>1</v>
      </c>
      <c r="Q1356">
        <f>IF(SUM(Table1[[#This Row],[test completed]],Table1[[#This Row],[Year 2015]])=2,1,0)</f>
        <v>1</v>
      </c>
      <c r="R1356">
        <f>IF(Table1[[#This Row],[Labvalue]]&lt;8,1,0)</f>
        <v>0</v>
      </c>
      <c r="S1356">
        <f>IF(SUM(Table1[[#This Row],[Tested in 2015]],Table1[[#This Row],[Less than 8.0]])=2,1,0)</f>
        <v>0</v>
      </c>
    </row>
    <row r="1357" spans="1:19" x14ac:dyDescent="0.2">
      <c r="A1357">
        <v>1595</v>
      </c>
      <c r="B1357" t="s">
        <v>2</v>
      </c>
      <c r="C1357" s="2">
        <v>32222</v>
      </c>
      <c r="D1357" s="3">
        <f t="shared" ca="1" si="21"/>
        <v>35</v>
      </c>
      <c r="E1357">
        <v>4</v>
      </c>
      <c r="F1357">
        <v>5</v>
      </c>
      <c r="G1357">
        <v>1</v>
      </c>
      <c r="H1357" t="s">
        <v>1</v>
      </c>
      <c r="I1357" s="5">
        <v>250.02</v>
      </c>
      <c r="J1357" t="s">
        <v>0</v>
      </c>
      <c r="K1357" s="2">
        <v>42116</v>
      </c>
      <c r="L1357" s="1">
        <v>9.8000000000000007</v>
      </c>
      <c r="M1357" t="str">
        <f ca="1">IF(AND(Table1[[#This Row],[Age]]&gt;17,Table1[[#This Row],[Age]]&lt;76),"1","0")</f>
        <v>1</v>
      </c>
      <c r="N1357">
        <f>1</f>
        <v>1</v>
      </c>
      <c r="O1357">
        <f>IF(Table1[[#This Row],[Labdate]]="",0,IF(Table1[[#This Row],[Labvalue]]="",0,1))</f>
        <v>1</v>
      </c>
      <c r="P1357">
        <f>IF(YEAR(Table1[[#This Row],[Labdate]]) = 2015,1,0)</f>
        <v>1</v>
      </c>
      <c r="Q1357">
        <f>IF(SUM(Table1[[#This Row],[test completed]],Table1[[#This Row],[Year 2015]])=2,1,0)</f>
        <v>1</v>
      </c>
      <c r="R1357">
        <f>IF(Table1[[#This Row],[Labvalue]]&lt;8,1,0)</f>
        <v>0</v>
      </c>
      <c r="S1357">
        <f>IF(SUM(Table1[[#This Row],[Tested in 2015]],Table1[[#This Row],[Less than 8.0]])=2,1,0)</f>
        <v>0</v>
      </c>
    </row>
    <row r="1358" spans="1:19" x14ac:dyDescent="0.2">
      <c r="A1358">
        <v>1598</v>
      </c>
      <c r="B1358" t="s">
        <v>2</v>
      </c>
      <c r="C1358" s="2">
        <v>18224</v>
      </c>
      <c r="D1358" s="3">
        <f t="shared" ca="1" si="21"/>
        <v>73</v>
      </c>
      <c r="E1358">
        <v>4</v>
      </c>
      <c r="F1358">
        <v>5</v>
      </c>
      <c r="G1358">
        <v>1</v>
      </c>
      <c r="H1358" t="s">
        <v>1</v>
      </c>
      <c r="I1358" s="5">
        <v>250.02</v>
      </c>
      <c r="J1358" t="s">
        <v>0</v>
      </c>
      <c r="K1358" s="2">
        <v>42019</v>
      </c>
      <c r="L1358" s="1">
        <v>6.6006178855895996</v>
      </c>
      <c r="M1358" t="str">
        <f ca="1">IF(AND(Table1[[#This Row],[Age]]&gt;17,Table1[[#This Row],[Age]]&lt;76),"1","0")</f>
        <v>1</v>
      </c>
      <c r="N1358">
        <f>1</f>
        <v>1</v>
      </c>
      <c r="O1358">
        <f>IF(Table1[[#This Row],[Labdate]]="",0,IF(Table1[[#This Row],[Labvalue]]="",0,1))</f>
        <v>1</v>
      </c>
      <c r="P1358">
        <f>IF(YEAR(Table1[[#This Row],[Labdate]]) = 2015,1,0)</f>
        <v>1</v>
      </c>
      <c r="Q1358">
        <f>IF(SUM(Table1[[#This Row],[test completed]],Table1[[#This Row],[Year 2015]])=2,1,0)</f>
        <v>1</v>
      </c>
      <c r="R1358">
        <f>IF(Table1[[#This Row],[Labvalue]]&lt;8,1,0)</f>
        <v>1</v>
      </c>
      <c r="S1358">
        <f>IF(SUM(Table1[[#This Row],[Tested in 2015]],Table1[[#This Row],[Less than 8.0]])=2,1,0)</f>
        <v>1</v>
      </c>
    </row>
    <row r="1359" spans="1:19" x14ac:dyDescent="0.2">
      <c r="A1359">
        <v>1606</v>
      </c>
      <c r="B1359" t="s">
        <v>3</v>
      </c>
      <c r="C1359" s="2">
        <v>15192</v>
      </c>
      <c r="D1359" s="3">
        <f t="shared" ca="1" si="21"/>
        <v>81</v>
      </c>
      <c r="E1359">
        <v>4</v>
      </c>
      <c r="F1359">
        <v>5</v>
      </c>
      <c r="G1359">
        <v>1</v>
      </c>
      <c r="H1359" t="s">
        <v>1</v>
      </c>
      <c r="I1359" s="5">
        <v>250.02</v>
      </c>
      <c r="J1359" t="s">
        <v>0</v>
      </c>
      <c r="K1359" s="2">
        <v>42157</v>
      </c>
      <c r="L1359" s="1">
        <v>6.8256478309631348</v>
      </c>
      <c r="M1359" t="str">
        <f ca="1">IF(AND(Table1[[#This Row],[Age]]&gt;17,Table1[[#This Row],[Age]]&lt;76),"1","0")</f>
        <v>0</v>
      </c>
      <c r="N1359">
        <f>1</f>
        <v>1</v>
      </c>
      <c r="O1359">
        <f>IF(Table1[[#This Row],[Labdate]]="",0,IF(Table1[[#This Row],[Labvalue]]="",0,1))</f>
        <v>1</v>
      </c>
      <c r="P1359">
        <f>IF(YEAR(Table1[[#This Row],[Labdate]]) = 2015,1,0)</f>
        <v>1</v>
      </c>
      <c r="Q1359">
        <f>IF(SUM(Table1[[#This Row],[test completed]],Table1[[#This Row],[Year 2015]])=2,1,0)</f>
        <v>1</v>
      </c>
      <c r="R1359">
        <f>IF(Table1[[#This Row],[Labvalue]]&lt;8,1,0)</f>
        <v>1</v>
      </c>
      <c r="S1359">
        <f>IF(SUM(Table1[[#This Row],[Tested in 2015]],Table1[[#This Row],[Less than 8.0]])=2,1,0)</f>
        <v>1</v>
      </c>
    </row>
    <row r="1360" spans="1:19" x14ac:dyDescent="0.2">
      <c r="A1360">
        <v>1609</v>
      </c>
      <c r="B1360" t="s">
        <v>2</v>
      </c>
      <c r="C1360" s="2">
        <v>27602</v>
      </c>
      <c r="D1360" s="3">
        <f t="shared" ca="1" si="21"/>
        <v>47</v>
      </c>
      <c r="E1360">
        <v>4</v>
      </c>
      <c r="F1360">
        <v>5</v>
      </c>
      <c r="G1360">
        <v>1</v>
      </c>
      <c r="H1360" t="s">
        <v>1</v>
      </c>
      <c r="I1360" s="5">
        <v>250.02</v>
      </c>
      <c r="J1360" t="s">
        <v>0</v>
      </c>
      <c r="K1360" s="2">
        <v>42104</v>
      </c>
      <c r="L1360" s="1">
        <v>9.5</v>
      </c>
      <c r="M1360" t="str">
        <f ca="1">IF(AND(Table1[[#This Row],[Age]]&gt;17,Table1[[#This Row],[Age]]&lt;76),"1","0")</f>
        <v>1</v>
      </c>
      <c r="N1360">
        <f>1</f>
        <v>1</v>
      </c>
      <c r="O1360">
        <f>IF(Table1[[#This Row],[Labdate]]="",0,IF(Table1[[#This Row],[Labvalue]]="",0,1))</f>
        <v>1</v>
      </c>
      <c r="P1360">
        <f>IF(YEAR(Table1[[#This Row],[Labdate]]) = 2015,1,0)</f>
        <v>1</v>
      </c>
      <c r="Q1360">
        <f>IF(SUM(Table1[[#This Row],[test completed]],Table1[[#This Row],[Year 2015]])=2,1,0)</f>
        <v>1</v>
      </c>
      <c r="R1360">
        <f>IF(Table1[[#This Row],[Labvalue]]&lt;8,1,0)</f>
        <v>0</v>
      </c>
      <c r="S1360">
        <f>IF(SUM(Table1[[#This Row],[Tested in 2015]],Table1[[#This Row],[Less than 8.0]])=2,1,0)</f>
        <v>0</v>
      </c>
    </row>
    <row r="1361" spans="1:19" x14ac:dyDescent="0.2">
      <c r="A1361">
        <v>1610</v>
      </c>
      <c r="B1361" t="s">
        <v>3</v>
      </c>
      <c r="C1361" s="2">
        <v>32960</v>
      </c>
      <c r="D1361" s="3">
        <f t="shared" ca="1" si="21"/>
        <v>33</v>
      </c>
      <c r="E1361">
        <v>4</v>
      </c>
      <c r="F1361">
        <v>5</v>
      </c>
      <c r="G1361">
        <v>1</v>
      </c>
      <c r="H1361" t="s">
        <v>1</v>
      </c>
      <c r="I1361" s="5">
        <v>250.02</v>
      </c>
      <c r="J1361" t="s">
        <v>0</v>
      </c>
      <c r="K1361" s="2">
        <v>41984</v>
      </c>
      <c r="L1361" s="1">
        <v>7.175086498260498</v>
      </c>
      <c r="M1361" t="str">
        <f ca="1">IF(AND(Table1[[#This Row],[Age]]&gt;17,Table1[[#This Row],[Age]]&lt;76),"1","0")</f>
        <v>1</v>
      </c>
      <c r="N1361">
        <f>1</f>
        <v>1</v>
      </c>
      <c r="O1361">
        <f>IF(Table1[[#This Row],[Labdate]]="",0,IF(Table1[[#This Row],[Labvalue]]="",0,1))</f>
        <v>1</v>
      </c>
      <c r="P1361">
        <f>IF(YEAR(Table1[[#This Row],[Labdate]]) = 2015,1,0)</f>
        <v>0</v>
      </c>
      <c r="Q1361">
        <f>IF(SUM(Table1[[#This Row],[test completed]],Table1[[#This Row],[Year 2015]])=2,1,0)</f>
        <v>0</v>
      </c>
      <c r="R1361">
        <f>IF(Table1[[#This Row],[Labvalue]]&lt;8,1,0)</f>
        <v>1</v>
      </c>
      <c r="S1361">
        <f>IF(SUM(Table1[[#This Row],[Tested in 2015]],Table1[[#This Row],[Less than 8.0]])=2,1,0)</f>
        <v>0</v>
      </c>
    </row>
    <row r="1362" spans="1:19" x14ac:dyDescent="0.2">
      <c r="A1362">
        <v>1627</v>
      </c>
      <c r="B1362" t="s">
        <v>2</v>
      </c>
      <c r="C1362" s="2">
        <v>31422</v>
      </c>
      <c r="D1362" s="3">
        <f t="shared" ca="1" si="21"/>
        <v>37</v>
      </c>
      <c r="E1362">
        <v>4</v>
      </c>
      <c r="F1362">
        <v>5</v>
      </c>
      <c r="G1362">
        <v>1</v>
      </c>
      <c r="H1362" t="s">
        <v>1</v>
      </c>
      <c r="I1362" s="5">
        <v>250.02</v>
      </c>
      <c r="J1362" t="s">
        <v>0</v>
      </c>
      <c r="K1362" s="2">
        <v>42200</v>
      </c>
      <c r="L1362" s="1">
        <v>9.8000000000000007</v>
      </c>
      <c r="M1362" t="str">
        <f ca="1">IF(AND(Table1[[#This Row],[Age]]&gt;17,Table1[[#This Row],[Age]]&lt;76),"1","0")</f>
        <v>1</v>
      </c>
      <c r="N1362">
        <f>1</f>
        <v>1</v>
      </c>
      <c r="O1362">
        <f>IF(Table1[[#This Row],[Labdate]]="",0,IF(Table1[[#This Row],[Labvalue]]="",0,1))</f>
        <v>1</v>
      </c>
      <c r="P1362">
        <f>IF(YEAR(Table1[[#This Row],[Labdate]]) = 2015,1,0)</f>
        <v>1</v>
      </c>
      <c r="Q1362">
        <f>IF(SUM(Table1[[#This Row],[test completed]],Table1[[#This Row],[Year 2015]])=2,1,0)</f>
        <v>1</v>
      </c>
      <c r="R1362">
        <f>IF(Table1[[#This Row],[Labvalue]]&lt;8,1,0)</f>
        <v>0</v>
      </c>
      <c r="S1362">
        <f>IF(SUM(Table1[[#This Row],[Tested in 2015]],Table1[[#This Row],[Less than 8.0]])=2,1,0)</f>
        <v>0</v>
      </c>
    </row>
    <row r="1363" spans="1:19" x14ac:dyDescent="0.2">
      <c r="A1363">
        <v>1636</v>
      </c>
      <c r="B1363" t="s">
        <v>2</v>
      </c>
      <c r="C1363" s="2">
        <v>24592</v>
      </c>
      <c r="D1363" s="3">
        <f t="shared" ca="1" si="21"/>
        <v>56</v>
      </c>
      <c r="E1363">
        <v>4</v>
      </c>
      <c r="F1363">
        <v>5</v>
      </c>
      <c r="G1363">
        <v>1</v>
      </c>
      <c r="H1363" t="s">
        <v>1</v>
      </c>
      <c r="I1363" s="5">
        <v>250.02</v>
      </c>
      <c r="J1363" t="s">
        <v>0</v>
      </c>
      <c r="K1363" s="2">
        <v>42274</v>
      </c>
      <c r="L1363" s="1">
        <v>9.5</v>
      </c>
      <c r="M1363" t="str">
        <f ca="1">IF(AND(Table1[[#This Row],[Age]]&gt;17,Table1[[#This Row],[Age]]&lt;76),"1","0")</f>
        <v>1</v>
      </c>
      <c r="N1363">
        <f>1</f>
        <v>1</v>
      </c>
      <c r="O1363">
        <f>IF(Table1[[#This Row],[Labdate]]="",0,IF(Table1[[#This Row],[Labvalue]]="",0,1))</f>
        <v>1</v>
      </c>
      <c r="P1363">
        <f>IF(YEAR(Table1[[#This Row],[Labdate]]) = 2015,1,0)</f>
        <v>1</v>
      </c>
      <c r="Q1363">
        <f>IF(SUM(Table1[[#This Row],[test completed]],Table1[[#This Row],[Year 2015]])=2,1,0)</f>
        <v>1</v>
      </c>
      <c r="R1363">
        <f>IF(Table1[[#This Row],[Labvalue]]&lt;8,1,0)</f>
        <v>0</v>
      </c>
      <c r="S1363">
        <f>IF(SUM(Table1[[#This Row],[Tested in 2015]],Table1[[#This Row],[Less than 8.0]])=2,1,0)</f>
        <v>0</v>
      </c>
    </row>
    <row r="1364" spans="1:19" x14ac:dyDescent="0.2">
      <c r="A1364">
        <v>1655</v>
      </c>
      <c r="B1364" t="s">
        <v>3</v>
      </c>
      <c r="C1364" s="2">
        <v>10438</v>
      </c>
      <c r="D1364" s="3">
        <f t="shared" ca="1" si="21"/>
        <v>94</v>
      </c>
      <c r="E1364">
        <v>4</v>
      </c>
      <c r="F1364">
        <v>5</v>
      </c>
      <c r="G1364">
        <v>1</v>
      </c>
      <c r="H1364" t="s">
        <v>1</v>
      </c>
      <c r="I1364" s="5">
        <v>250.73</v>
      </c>
      <c r="J1364" t="s">
        <v>0</v>
      </c>
      <c r="K1364" s="2">
        <v>41711</v>
      </c>
      <c r="L1364" s="1">
        <v>7.2051076889038086</v>
      </c>
      <c r="M1364" t="str">
        <f ca="1">IF(AND(Table1[[#This Row],[Age]]&gt;17,Table1[[#This Row],[Age]]&lt;76),"1","0")</f>
        <v>0</v>
      </c>
      <c r="N1364">
        <f>1</f>
        <v>1</v>
      </c>
      <c r="O1364">
        <f>IF(Table1[[#This Row],[Labdate]]="",0,IF(Table1[[#This Row],[Labvalue]]="",0,1))</f>
        <v>1</v>
      </c>
      <c r="P1364">
        <f>IF(YEAR(Table1[[#This Row],[Labdate]]) = 2015,1,0)</f>
        <v>0</v>
      </c>
      <c r="Q1364">
        <f>IF(SUM(Table1[[#This Row],[test completed]],Table1[[#This Row],[Year 2015]])=2,1,0)</f>
        <v>0</v>
      </c>
      <c r="R1364">
        <f>IF(Table1[[#This Row],[Labvalue]]&lt;8,1,0)</f>
        <v>1</v>
      </c>
      <c r="S1364">
        <f>IF(SUM(Table1[[#This Row],[Tested in 2015]],Table1[[#This Row],[Less than 8.0]])=2,1,0)</f>
        <v>0</v>
      </c>
    </row>
    <row r="1365" spans="1:19" x14ac:dyDescent="0.2">
      <c r="A1365">
        <v>1659</v>
      </c>
      <c r="B1365" t="s">
        <v>2</v>
      </c>
      <c r="C1365" s="2">
        <v>17149</v>
      </c>
      <c r="D1365" s="3">
        <f t="shared" ca="1" si="21"/>
        <v>76</v>
      </c>
      <c r="E1365">
        <v>4</v>
      </c>
      <c r="F1365">
        <v>5</v>
      </c>
      <c r="G1365">
        <v>1</v>
      </c>
      <c r="H1365" t="s">
        <v>1</v>
      </c>
      <c r="I1365" s="5">
        <v>250.02</v>
      </c>
      <c r="J1365" t="s">
        <v>0</v>
      </c>
      <c r="K1365" s="2">
        <v>42307</v>
      </c>
      <c r="L1365" s="1">
        <v>11</v>
      </c>
      <c r="M1365" t="str">
        <f ca="1">IF(AND(Table1[[#This Row],[Age]]&gt;17,Table1[[#This Row],[Age]]&lt;76),"1","0")</f>
        <v>0</v>
      </c>
      <c r="N1365">
        <f>1</f>
        <v>1</v>
      </c>
      <c r="O1365">
        <f>IF(Table1[[#This Row],[Labdate]]="",0,IF(Table1[[#This Row],[Labvalue]]="",0,1))</f>
        <v>1</v>
      </c>
      <c r="P1365">
        <f>IF(YEAR(Table1[[#This Row],[Labdate]]) = 2015,1,0)</f>
        <v>1</v>
      </c>
      <c r="Q1365">
        <f>IF(SUM(Table1[[#This Row],[test completed]],Table1[[#This Row],[Year 2015]])=2,1,0)</f>
        <v>1</v>
      </c>
      <c r="R1365">
        <f>IF(Table1[[#This Row],[Labvalue]]&lt;8,1,0)</f>
        <v>0</v>
      </c>
      <c r="S1365">
        <f>IF(SUM(Table1[[#This Row],[Tested in 2015]],Table1[[#This Row],[Less than 8.0]])=2,1,0)</f>
        <v>0</v>
      </c>
    </row>
    <row r="1366" spans="1:19" x14ac:dyDescent="0.2">
      <c r="A1366">
        <v>1660</v>
      </c>
      <c r="B1366" t="s">
        <v>2</v>
      </c>
      <c r="C1366" s="2">
        <v>37091</v>
      </c>
      <c r="D1366" s="3">
        <f t="shared" ca="1" si="21"/>
        <v>21</v>
      </c>
      <c r="E1366">
        <v>4</v>
      </c>
      <c r="F1366">
        <v>5</v>
      </c>
      <c r="G1366">
        <v>1</v>
      </c>
      <c r="H1366" t="s">
        <v>1</v>
      </c>
      <c r="I1366" s="5">
        <v>250.02</v>
      </c>
      <c r="J1366" t="s">
        <v>0</v>
      </c>
      <c r="K1366" s="2">
        <v>42081</v>
      </c>
      <c r="L1366" s="1">
        <v>7.7587461471557617</v>
      </c>
      <c r="M1366" t="str">
        <f ca="1">IF(AND(Table1[[#This Row],[Age]]&gt;17,Table1[[#This Row],[Age]]&lt;76),"1","0")</f>
        <v>1</v>
      </c>
      <c r="N1366">
        <f>1</f>
        <v>1</v>
      </c>
      <c r="O1366">
        <f>IF(Table1[[#This Row],[Labdate]]="",0,IF(Table1[[#This Row],[Labvalue]]="",0,1))</f>
        <v>1</v>
      </c>
      <c r="P1366">
        <f>IF(YEAR(Table1[[#This Row],[Labdate]]) = 2015,1,0)</f>
        <v>1</v>
      </c>
      <c r="Q1366">
        <f>IF(SUM(Table1[[#This Row],[test completed]],Table1[[#This Row],[Year 2015]])=2,1,0)</f>
        <v>1</v>
      </c>
      <c r="R1366">
        <f>IF(Table1[[#This Row],[Labvalue]]&lt;8,1,0)</f>
        <v>1</v>
      </c>
      <c r="S1366">
        <f>IF(SUM(Table1[[#This Row],[Tested in 2015]],Table1[[#This Row],[Less than 8.0]])=2,1,0)</f>
        <v>1</v>
      </c>
    </row>
    <row r="1367" spans="1:19" x14ac:dyDescent="0.2">
      <c r="A1367">
        <v>1666</v>
      </c>
      <c r="B1367" t="s">
        <v>3</v>
      </c>
      <c r="C1367" s="2">
        <v>25408</v>
      </c>
      <c r="D1367" s="3">
        <f t="shared" ca="1" si="21"/>
        <v>53</v>
      </c>
      <c r="E1367">
        <v>4</v>
      </c>
      <c r="F1367">
        <v>5</v>
      </c>
      <c r="G1367">
        <v>1</v>
      </c>
      <c r="H1367" t="s">
        <v>1</v>
      </c>
      <c r="I1367" s="5">
        <v>250.02</v>
      </c>
      <c r="J1367" t="s">
        <v>0</v>
      </c>
      <c r="K1367" s="2">
        <v>42338</v>
      </c>
      <c r="L1367" s="1"/>
      <c r="M1367" t="str">
        <f ca="1">IF(AND(Table1[[#This Row],[Age]]&gt;17,Table1[[#This Row],[Age]]&lt;76),"1","0")</f>
        <v>1</v>
      </c>
      <c r="N1367">
        <f>1</f>
        <v>1</v>
      </c>
      <c r="O1367">
        <f>IF(Table1[[#This Row],[Labdate]]="",0,IF(Table1[[#This Row],[Labvalue]]="",0,1))</f>
        <v>0</v>
      </c>
      <c r="P1367">
        <f>IF(YEAR(Table1[[#This Row],[Labdate]]) = 2015,1,0)</f>
        <v>1</v>
      </c>
      <c r="Q1367">
        <f>IF(SUM(Table1[[#This Row],[test completed]],Table1[[#This Row],[Year 2015]])=2,1,0)</f>
        <v>0</v>
      </c>
      <c r="R1367">
        <f>IF(Table1[[#This Row],[Labvalue]]&lt;8,1,0)</f>
        <v>1</v>
      </c>
      <c r="S1367">
        <f>IF(SUM(Table1[[#This Row],[Tested in 2015]],Table1[[#This Row],[Less than 8.0]])=2,1,0)</f>
        <v>0</v>
      </c>
    </row>
    <row r="1368" spans="1:19" x14ac:dyDescent="0.2">
      <c r="A1368">
        <v>1693</v>
      </c>
      <c r="B1368" t="s">
        <v>2</v>
      </c>
      <c r="C1368" s="2">
        <v>29061</v>
      </c>
      <c r="D1368" s="3">
        <f t="shared" ca="1" si="21"/>
        <v>43</v>
      </c>
      <c r="E1368">
        <v>4</v>
      </c>
      <c r="F1368">
        <v>5</v>
      </c>
      <c r="G1368">
        <v>1</v>
      </c>
      <c r="H1368" t="s">
        <v>1</v>
      </c>
      <c r="I1368" s="5">
        <v>250.02</v>
      </c>
      <c r="J1368" t="s">
        <v>0</v>
      </c>
      <c r="K1368" s="2">
        <v>42076</v>
      </c>
      <c r="L1368" s="1">
        <v>8.6413984298706055</v>
      </c>
      <c r="M1368" t="str">
        <f ca="1">IF(AND(Table1[[#This Row],[Age]]&gt;17,Table1[[#This Row],[Age]]&lt;76),"1","0")</f>
        <v>1</v>
      </c>
      <c r="N1368">
        <f>1</f>
        <v>1</v>
      </c>
      <c r="O1368">
        <f>IF(Table1[[#This Row],[Labdate]]="",0,IF(Table1[[#This Row],[Labvalue]]="",0,1))</f>
        <v>1</v>
      </c>
      <c r="P1368">
        <f>IF(YEAR(Table1[[#This Row],[Labdate]]) = 2015,1,0)</f>
        <v>1</v>
      </c>
      <c r="Q1368">
        <f>IF(SUM(Table1[[#This Row],[test completed]],Table1[[#This Row],[Year 2015]])=2,1,0)</f>
        <v>1</v>
      </c>
      <c r="R1368">
        <f>IF(Table1[[#This Row],[Labvalue]]&lt;8,1,0)</f>
        <v>0</v>
      </c>
      <c r="S1368">
        <f>IF(SUM(Table1[[#This Row],[Tested in 2015]],Table1[[#This Row],[Less than 8.0]])=2,1,0)</f>
        <v>0</v>
      </c>
    </row>
    <row r="1369" spans="1:19" x14ac:dyDescent="0.2">
      <c r="A1369">
        <v>1694</v>
      </c>
      <c r="B1369" t="s">
        <v>2</v>
      </c>
      <c r="C1369" s="2">
        <v>35682</v>
      </c>
      <c r="D1369" s="3">
        <f t="shared" ca="1" si="21"/>
        <v>25</v>
      </c>
      <c r="E1369">
        <v>4</v>
      </c>
      <c r="F1369">
        <v>5</v>
      </c>
      <c r="G1369">
        <v>1</v>
      </c>
      <c r="H1369" t="s">
        <v>1</v>
      </c>
      <c r="I1369" s="5">
        <v>250.02</v>
      </c>
      <c r="J1369" t="s">
        <v>0</v>
      </c>
      <c r="K1369" s="2">
        <v>42014</v>
      </c>
      <c r="L1369" s="1">
        <v>9.7406339645385742</v>
      </c>
      <c r="M1369" t="str">
        <f ca="1">IF(AND(Table1[[#This Row],[Age]]&gt;17,Table1[[#This Row],[Age]]&lt;76),"1","0")</f>
        <v>1</v>
      </c>
      <c r="N1369">
        <f>1</f>
        <v>1</v>
      </c>
      <c r="O1369">
        <f>IF(Table1[[#This Row],[Labdate]]="",0,IF(Table1[[#This Row],[Labvalue]]="",0,1))</f>
        <v>1</v>
      </c>
      <c r="P1369">
        <f>IF(YEAR(Table1[[#This Row],[Labdate]]) = 2015,1,0)</f>
        <v>1</v>
      </c>
      <c r="Q1369">
        <f>IF(SUM(Table1[[#This Row],[test completed]],Table1[[#This Row],[Year 2015]])=2,1,0)</f>
        <v>1</v>
      </c>
      <c r="R1369">
        <f>IF(Table1[[#This Row],[Labvalue]]&lt;8,1,0)</f>
        <v>0</v>
      </c>
      <c r="S1369">
        <f>IF(SUM(Table1[[#This Row],[Tested in 2015]],Table1[[#This Row],[Less than 8.0]])=2,1,0)</f>
        <v>0</v>
      </c>
    </row>
    <row r="1370" spans="1:19" x14ac:dyDescent="0.2">
      <c r="A1370">
        <v>1695</v>
      </c>
      <c r="B1370" t="s">
        <v>2</v>
      </c>
      <c r="C1370" s="2">
        <v>35776</v>
      </c>
      <c r="D1370" s="3">
        <f t="shared" ca="1" si="21"/>
        <v>25</v>
      </c>
      <c r="E1370">
        <v>4</v>
      </c>
      <c r="F1370">
        <v>5</v>
      </c>
      <c r="G1370">
        <v>6</v>
      </c>
      <c r="H1370" t="s">
        <v>7</v>
      </c>
      <c r="I1370" s="5">
        <v>250.02</v>
      </c>
      <c r="J1370" t="s">
        <v>0</v>
      </c>
      <c r="K1370" s="2"/>
      <c r="L1370" s="1"/>
      <c r="M1370" t="str">
        <f ca="1">IF(AND(Table1[[#This Row],[Age]]&gt;17,Table1[[#This Row],[Age]]&lt;76),"1","0")</f>
        <v>1</v>
      </c>
      <c r="N1370">
        <f>1</f>
        <v>1</v>
      </c>
      <c r="O1370">
        <f>IF(Table1[[#This Row],[Labdate]]="",0,IF(Table1[[#This Row],[Labvalue]]="",0,1))</f>
        <v>0</v>
      </c>
      <c r="P1370">
        <f>IF(YEAR(Table1[[#This Row],[Labdate]]) = 2015,1,0)</f>
        <v>0</v>
      </c>
      <c r="Q1370">
        <f>IF(SUM(Table1[[#This Row],[test completed]],Table1[[#This Row],[Year 2015]])=2,1,0)</f>
        <v>0</v>
      </c>
      <c r="R1370">
        <f>IF(Table1[[#This Row],[Labvalue]]&lt;8,1,0)</f>
        <v>1</v>
      </c>
      <c r="S1370">
        <f>IF(SUM(Table1[[#This Row],[Tested in 2015]],Table1[[#This Row],[Less than 8.0]])=2,1,0)</f>
        <v>0</v>
      </c>
    </row>
    <row r="1371" spans="1:19" x14ac:dyDescent="0.2">
      <c r="A1371">
        <v>1697</v>
      </c>
      <c r="B1371" t="s">
        <v>3</v>
      </c>
      <c r="C1371" s="2">
        <v>21728</v>
      </c>
      <c r="D1371" s="3">
        <f t="shared" ca="1" si="21"/>
        <v>63</v>
      </c>
      <c r="E1371">
        <v>4</v>
      </c>
      <c r="F1371">
        <v>5</v>
      </c>
      <c r="G1371">
        <v>1</v>
      </c>
      <c r="H1371" t="s">
        <v>1</v>
      </c>
      <c r="I1371" s="5">
        <v>250.02</v>
      </c>
      <c r="J1371" t="s">
        <v>0</v>
      </c>
      <c r="K1371" s="2">
        <v>42107</v>
      </c>
      <c r="L1371" s="1"/>
      <c r="M1371" t="str">
        <f ca="1">IF(AND(Table1[[#This Row],[Age]]&gt;17,Table1[[#This Row],[Age]]&lt;76),"1","0")</f>
        <v>1</v>
      </c>
      <c r="N1371">
        <f>1</f>
        <v>1</v>
      </c>
      <c r="O1371">
        <f>IF(Table1[[#This Row],[Labdate]]="",0,IF(Table1[[#This Row],[Labvalue]]="",0,1))</f>
        <v>0</v>
      </c>
      <c r="P1371">
        <f>IF(YEAR(Table1[[#This Row],[Labdate]]) = 2015,1,0)</f>
        <v>1</v>
      </c>
      <c r="Q1371">
        <f>IF(SUM(Table1[[#This Row],[test completed]],Table1[[#This Row],[Year 2015]])=2,1,0)</f>
        <v>0</v>
      </c>
      <c r="R1371">
        <f>IF(Table1[[#This Row],[Labvalue]]&lt;8,1,0)</f>
        <v>1</v>
      </c>
      <c r="S1371">
        <f>IF(SUM(Table1[[#This Row],[Tested in 2015]],Table1[[#This Row],[Less than 8.0]])=2,1,0)</f>
        <v>0</v>
      </c>
    </row>
    <row r="1372" spans="1:19" x14ac:dyDescent="0.2">
      <c r="A1372">
        <v>1703</v>
      </c>
      <c r="B1372" t="s">
        <v>3</v>
      </c>
      <c r="C1372" s="2">
        <v>14472</v>
      </c>
      <c r="D1372" s="3">
        <f t="shared" ca="1" si="21"/>
        <v>83</v>
      </c>
      <c r="E1372">
        <v>4</v>
      </c>
      <c r="F1372">
        <v>5</v>
      </c>
      <c r="G1372">
        <v>1</v>
      </c>
      <c r="H1372" t="s">
        <v>1</v>
      </c>
      <c r="I1372" s="5">
        <v>250.02</v>
      </c>
      <c r="J1372" t="s">
        <v>0</v>
      </c>
      <c r="K1372" s="2">
        <v>42186</v>
      </c>
      <c r="L1372" s="1">
        <v>10</v>
      </c>
      <c r="M1372" t="str">
        <f ca="1">IF(AND(Table1[[#This Row],[Age]]&gt;17,Table1[[#This Row],[Age]]&lt;76),"1","0")</f>
        <v>0</v>
      </c>
      <c r="N1372">
        <f>1</f>
        <v>1</v>
      </c>
      <c r="O1372">
        <f>IF(Table1[[#This Row],[Labdate]]="",0,IF(Table1[[#This Row],[Labvalue]]="",0,1))</f>
        <v>1</v>
      </c>
      <c r="P1372">
        <f>IF(YEAR(Table1[[#This Row],[Labdate]]) = 2015,1,0)</f>
        <v>1</v>
      </c>
      <c r="Q1372">
        <f>IF(SUM(Table1[[#This Row],[test completed]],Table1[[#This Row],[Year 2015]])=2,1,0)</f>
        <v>1</v>
      </c>
      <c r="R1372">
        <f>IF(Table1[[#This Row],[Labvalue]]&lt;8,1,0)</f>
        <v>0</v>
      </c>
      <c r="S1372">
        <f>IF(SUM(Table1[[#This Row],[Tested in 2015]],Table1[[#This Row],[Less than 8.0]])=2,1,0)</f>
        <v>0</v>
      </c>
    </row>
    <row r="1373" spans="1:19" x14ac:dyDescent="0.2">
      <c r="A1373">
        <v>1710</v>
      </c>
      <c r="B1373" t="s">
        <v>3</v>
      </c>
      <c r="C1373" s="2">
        <v>35290</v>
      </c>
      <c r="D1373" s="3">
        <f t="shared" ca="1" si="21"/>
        <v>26</v>
      </c>
      <c r="E1373">
        <v>4</v>
      </c>
      <c r="F1373">
        <v>5</v>
      </c>
      <c r="G1373">
        <v>1</v>
      </c>
      <c r="H1373" t="s">
        <v>1</v>
      </c>
      <c r="I1373" s="5">
        <v>250.02</v>
      </c>
      <c r="J1373" t="s">
        <v>0</v>
      </c>
      <c r="K1373" s="2">
        <v>42281</v>
      </c>
      <c r="L1373" s="1">
        <v>10</v>
      </c>
      <c r="M1373" t="str">
        <f ca="1">IF(AND(Table1[[#This Row],[Age]]&gt;17,Table1[[#This Row],[Age]]&lt;76),"1","0")</f>
        <v>1</v>
      </c>
      <c r="N1373">
        <f>1</f>
        <v>1</v>
      </c>
      <c r="O1373">
        <f>IF(Table1[[#This Row],[Labdate]]="",0,IF(Table1[[#This Row],[Labvalue]]="",0,1))</f>
        <v>1</v>
      </c>
      <c r="P1373">
        <f>IF(YEAR(Table1[[#This Row],[Labdate]]) = 2015,1,0)</f>
        <v>1</v>
      </c>
      <c r="Q1373">
        <f>IF(SUM(Table1[[#This Row],[test completed]],Table1[[#This Row],[Year 2015]])=2,1,0)</f>
        <v>1</v>
      </c>
      <c r="R1373">
        <f>IF(Table1[[#This Row],[Labvalue]]&lt;8,1,0)</f>
        <v>0</v>
      </c>
      <c r="S1373">
        <f>IF(SUM(Table1[[#This Row],[Tested in 2015]],Table1[[#This Row],[Less than 8.0]])=2,1,0)</f>
        <v>0</v>
      </c>
    </row>
    <row r="1374" spans="1:19" x14ac:dyDescent="0.2">
      <c r="A1374">
        <v>1736</v>
      </c>
      <c r="B1374" t="s">
        <v>2</v>
      </c>
      <c r="C1374" s="2">
        <v>31161</v>
      </c>
      <c r="D1374" s="3">
        <f t="shared" ca="1" si="21"/>
        <v>38</v>
      </c>
      <c r="E1374">
        <v>4</v>
      </c>
      <c r="F1374">
        <v>5</v>
      </c>
      <c r="G1374">
        <v>1</v>
      </c>
      <c r="H1374" t="s">
        <v>1</v>
      </c>
      <c r="I1374" s="5">
        <v>250.02</v>
      </c>
      <c r="J1374" t="s">
        <v>0</v>
      </c>
      <c r="K1374" s="2">
        <v>42234</v>
      </c>
      <c r="L1374" s="1">
        <v>9.8000000000000007</v>
      </c>
      <c r="M1374" t="str">
        <f ca="1">IF(AND(Table1[[#This Row],[Age]]&gt;17,Table1[[#This Row],[Age]]&lt;76),"1","0")</f>
        <v>1</v>
      </c>
      <c r="N1374">
        <f>1</f>
        <v>1</v>
      </c>
      <c r="O1374">
        <f>IF(Table1[[#This Row],[Labdate]]="",0,IF(Table1[[#This Row],[Labvalue]]="",0,1))</f>
        <v>1</v>
      </c>
      <c r="P1374">
        <f>IF(YEAR(Table1[[#This Row],[Labdate]]) = 2015,1,0)</f>
        <v>1</v>
      </c>
      <c r="Q1374">
        <f>IF(SUM(Table1[[#This Row],[test completed]],Table1[[#This Row],[Year 2015]])=2,1,0)</f>
        <v>1</v>
      </c>
      <c r="R1374">
        <f>IF(Table1[[#This Row],[Labvalue]]&lt;8,1,0)</f>
        <v>0</v>
      </c>
      <c r="S1374">
        <f>IF(SUM(Table1[[#This Row],[Tested in 2015]],Table1[[#This Row],[Less than 8.0]])=2,1,0)</f>
        <v>0</v>
      </c>
    </row>
    <row r="1375" spans="1:19" x14ac:dyDescent="0.2">
      <c r="A1375">
        <v>1744</v>
      </c>
      <c r="B1375" t="s">
        <v>2</v>
      </c>
      <c r="C1375" s="2">
        <v>20837</v>
      </c>
      <c r="D1375" s="3">
        <f t="shared" ca="1" si="21"/>
        <v>66</v>
      </c>
      <c r="E1375">
        <v>4</v>
      </c>
      <c r="F1375">
        <v>5</v>
      </c>
      <c r="G1375">
        <v>1</v>
      </c>
      <c r="H1375" t="s">
        <v>1</v>
      </c>
      <c r="I1375" s="5">
        <v>250.02</v>
      </c>
      <c r="J1375" t="s">
        <v>0</v>
      </c>
      <c r="K1375" s="2">
        <v>42211</v>
      </c>
      <c r="L1375" s="1">
        <v>9.8000000000000007</v>
      </c>
      <c r="M1375" t="str">
        <f ca="1">IF(AND(Table1[[#This Row],[Age]]&gt;17,Table1[[#This Row],[Age]]&lt;76),"1","0")</f>
        <v>1</v>
      </c>
      <c r="N1375">
        <f>1</f>
        <v>1</v>
      </c>
      <c r="O1375">
        <f>IF(Table1[[#This Row],[Labdate]]="",0,IF(Table1[[#This Row],[Labvalue]]="",0,1))</f>
        <v>1</v>
      </c>
      <c r="P1375">
        <f>IF(YEAR(Table1[[#This Row],[Labdate]]) = 2015,1,0)</f>
        <v>1</v>
      </c>
      <c r="Q1375">
        <f>IF(SUM(Table1[[#This Row],[test completed]],Table1[[#This Row],[Year 2015]])=2,1,0)</f>
        <v>1</v>
      </c>
      <c r="R1375">
        <f>IF(Table1[[#This Row],[Labvalue]]&lt;8,1,0)</f>
        <v>0</v>
      </c>
      <c r="S1375">
        <f>IF(SUM(Table1[[#This Row],[Tested in 2015]],Table1[[#This Row],[Less than 8.0]])=2,1,0)</f>
        <v>0</v>
      </c>
    </row>
    <row r="1376" spans="1:19" x14ac:dyDescent="0.2">
      <c r="A1376">
        <v>1745</v>
      </c>
      <c r="B1376" t="s">
        <v>2</v>
      </c>
      <c r="C1376" s="2">
        <v>23851</v>
      </c>
      <c r="D1376" s="3">
        <f t="shared" ca="1" si="21"/>
        <v>58</v>
      </c>
      <c r="E1376">
        <v>4</v>
      </c>
      <c r="F1376">
        <v>5</v>
      </c>
      <c r="G1376">
        <v>1</v>
      </c>
      <c r="H1376" t="s">
        <v>1</v>
      </c>
      <c r="I1376" s="5">
        <v>250.02</v>
      </c>
      <c r="J1376" t="s">
        <v>0</v>
      </c>
      <c r="K1376" s="2">
        <v>42312</v>
      </c>
      <c r="L1376" s="1">
        <v>9.5</v>
      </c>
      <c r="M1376" t="str">
        <f ca="1">IF(AND(Table1[[#This Row],[Age]]&gt;17,Table1[[#This Row],[Age]]&lt;76),"1","0")</f>
        <v>1</v>
      </c>
      <c r="N1376">
        <f>1</f>
        <v>1</v>
      </c>
      <c r="O1376">
        <f>IF(Table1[[#This Row],[Labdate]]="",0,IF(Table1[[#This Row],[Labvalue]]="",0,1))</f>
        <v>1</v>
      </c>
      <c r="P1376">
        <f>IF(YEAR(Table1[[#This Row],[Labdate]]) = 2015,1,0)</f>
        <v>1</v>
      </c>
      <c r="Q1376">
        <f>IF(SUM(Table1[[#This Row],[test completed]],Table1[[#This Row],[Year 2015]])=2,1,0)</f>
        <v>1</v>
      </c>
      <c r="R1376">
        <f>IF(Table1[[#This Row],[Labvalue]]&lt;8,1,0)</f>
        <v>0</v>
      </c>
      <c r="S1376">
        <f>IF(SUM(Table1[[#This Row],[Tested in 2015]],Table1[[#This Row],[Less than 8.0]])=2,1,0)</f>
        <v>0</v>
      </c>
    </row>
    <row r="1377" spans="1:19" x14ac:dyDescent="0.2">
      <c r="A1377">
        <v>1750</v>
      </c>
      <c r="B1377" t="s">
        <v>3</v>
      </c>
      <c r="C1377" s="2">
        <v>19947</v>
      </c>
      <c r="D1377" s="3">
        <f t="shared" ca="1" si="21"/>
        <v>68</v>
      </c>
      <c r="E1377">
        <v>4</v>
      </c>
      <c r="F1377">
        <v>5</v>
      </c>
      <c r="G1377">
        <v>1</v>
      </c>
      <c r="H1377" t="s">
        <v>1</v>
      </c>
      <c r="I1377" s="5">
        <v>250.02</v>
      </c>
      <c r="J1377" t="s">
        <v>0</v>
      </c>
      <c r="K1377" s="2">
        <v>42103</v>
      </c>
      <c r="L1377" s="1">
        <v>7.8807473182678223</v>
      </c>
      <c r="M1377" t="str">
        <f ca="1">IF(AND(Table1[[#This Row],[Age]]&gt;17,Table1[[#This Row],[Age]]&lt;76),"1","0")</f>
        <v>1</v>
      </c>
      <c r="N1377">
        <f>1</f>
        <v>1</v>
      </c>
      <c r="O1377">
        <f>IF(Table1[[#This Row],[Labdate]]="",0,IF(Table1[[#This Row],[Labvalue]]="",0,1))</f>
        <v>1</v>
      </c>
      <c r="P1377">
        <f>IF(YEAR(Table1[[#This Row],[Labdate]]) = 2015,1,0)</f>
        <v>1</v>
      </c>
      <c r="Q1377">
        <f>IF(SUM(Table1[[#This Row],[test completed]],Table1[[#This Row],[Year 2015]])=2,1,0)</f>
        <v>1</v>
      </c>
      <c r="R1377">
        <f>IF(Table1[[#This Row],[Labvalue]]&lt;8,1,0)</f>
        <v>1</v>
      </c>
      <c r="S1377">
        <f>IF(SUM(Table1[[#This Row],[Tested in 2015]],Table1[[#This Row],[Less than 8.0]])=2,1,0)</f>
        <v>1</v>
      </c>
    </row>
    <row r="1378" spans="1:19" x14ac:dyDescent="0.2">
      <c r="A1378">
        <v>1758</v>
      </c>
      <c r="B1378" t="s">
        <v>3</v>
      </c>
      <c r="C1378" s="2">
        <v>26654</v>
      </c>
      <c r="D1378" s="3">
        <f t="shared" ca="1" si="21"/>
        <v>50</v>
      </c>
      <c r="E1378">
        <v>4</v>
      </c>
      <c r="F1378">
        <v>5</v>
      </c>
      <c r="G1378">
        <v>1</v>
      </c>
      <c r="H1378" t="s">
        <v>1</v>
      </c>
      <c r="I1378" s="5">
        <v>250.02</v>
      </c>
      <c r="J1378" t="s">
        <v>0</v>
      </c>
      <c r="K1378" s="2">
        <v>41954</v>
      </c>
      <c r="L1378" s="1"/>
      <c r="M1378" t="str">
        <f ca="1">IF(AND(Table1[[#This Row],[Age]]&gt;17,Table1[[#This Row],[Age]]&lt;76),"1","0")</f>
        <v>1</v>
      </c>
      <c r="N1378">
        <f>1</f>
        <v>1</v>
      </c>
      <c r="O1378">
        <f>IF(Table1[[#This Row],[Labdate]]="",0,IF(Table1[[#This Row],[Labvalue]]="",0,1))</f>
        <v>0</v>
      </c>
      <c r="P1378">
        <f>IF(YEAR(Table1[[#This Row],[Labdate]]) = 2015,1,0)</f>
        <v>0</v>
      </c>
      <c r="Q1378">
        <f>IF(SUM(Table1[[#This Row],[test completed]],Table1[[#This Row],[Year 2015]])=2,1,0)</f>
        <v>0</v>
      </c>
      <c r="R1378">
        <f>IF(Table1[[#This Row],[Labvalue]]&lt;8,1,0)</f>
        <v>1</v>
      </c>
      <c r="S1378">
        <f>IF(SUM(Table1[[#This Row],[Tested in 2015]],Table1[[#This Row],[Less than 8.0]])=2,1,0)</f>
        <v>0</v>
      </c>
    </row>
    <row r="1379" spans="1:19" x14ac:dyDescent="0.2">
      <c r="A1379">
        <v>1761</v>
      </c>
      <c r="B1379" t="s">
        <v>3</v>
      </c>
      <c r="C1379" s="2">
        <v>12362</v>
      </c>
      <c r="D1379" s="3">
        <f t="shared" ca="1" si="21"/>
        <v>89</v>
      </c>
      <c r="E1379">
        <v>4</v>
      </c>
      <c r="F1379">
        <v>5</v>
      </c>
      <c r="G1379">
        <v>1</v>
      </c>
      <c r="H1379" t="s">
        <v>1</v>
      </c>
      <c r="I1379" s="5">
        <v>250.02</v>
      </c>
      <c r="J1379" t="s">
        <v>0</v>
      </c>
      <c r="K1379" s="2">
        <v>41978</v>
      </c>
      <c r="L1379" s="1">
        <v>9.6101713180541992</v>
      </c>
      <c r="M1379" t="str">
        <f ca="1">IF(AND(Table1[[#This Row],[Age]]&gt;17,Table1[[#This Row],[Age]]&lt;76),"1","0")</f>
        <v>0</v>
      </c>
      <c r="N1379">
        <f>1</f>
        <v>1</v>
      </c>
      <c r="O1379">
        <f>IF(Table1[[#This Row],[Labdate]]="",0,IF(Table1[[#This Row],[Labvalue]]="",0,1))</f>
        <v>1</v>
      </c>
      <c r="P1379">
        <f>IF(YEAR(Table1[[#This Row],[Labdate]]) = 2015,1,0)</f>
        <v>0</v>
      </c>
      <c r="Q1379">
        <f>IF(SUM(Table1[[#This Row],[test completed]],Table1[[#This Row],[Year 2015]])=2,1,0)</f>
        <v>0</v>
      </c>
      <c r="R1379">
        <f>IF(Table1[[#This Row],[Labvalue]]&lt;8,1,0)</f>
        <v>0</v>
      </c>
      <c r="S1379">
        <f>IF(SUM(Table1[[#This Row],[Tested in 2015]],Table1[[#This Row],[Less than 8.0]])=2,1,0)</f>
        <v>0</v>
      </c>
    </row>
    <row r="1380" spans="1:19" x14ac:dyDescent="0.2">
      <c r="A1380">
        <v>1766</v>
      </c>
      <c r="B1380" t="s">
        <v>3</v>
      </c>
      <c r="C1380" s="2">
        <v>23460</v>
      </c>
      <c r="D1380" s="3">
        <f t="shared" ca="1" si="21"/>
        <v>59</v>
      </c>
      <c r="E1380">
        <v>4</v>
      </c>
      <c r="F1380">
        <v>5</v>
      </c>
      <c r="G1380">
        <v>1</v>
      </c>
      <c r="H1380" t="s">
        <v>1</v>
      </c>
      <c r="I1380" s="5">
        <v>250.02</v>
      </c>
      <c r="J1380" t="s">
        <v>0</v>
      </c>
      <c r="K1380" s="2">
        <v>42133</v>
      </c>
      <c r="L1380" s="1"/>
      <c r="M1380" t="str">
        <f ca="1">IF(AND(Table1[[#This Row],[Age]]&gt;17,Table1[[#This Row],[Age]]&lt;76),"1","0")</f>
        <v>1</v>
      </c>
      <c r="N1380">
        <f>1</f>
        <v>1</v>
      </c>
      <c r="O1380">
        <f>IF(Table1[[#This Row],[Labdate]]="",0,IF(Table1[[#This Row],[Labvalue]]="",0,1))</f>
        <v>0</v>
      </c>
      <c r="P1380">
        <f>IF(YEAR(Table1[[#This Row],[Labdate]]) = 2015,1,0)</f>
        <v>1</v>
      </c>
      <c r="Q1380">
        <f>IF(SUM(Table1[[#This Row],[test completed]],Table1[[#This Row],[Year 2015]])=2,1,0)</f>
        <v>0</v>
      </c>
      <c r="R1380">
        <f>IF(Table1[[#This Row],[Labvalue]]&lt;8,1,0)</f>
        <v>1</v>
      </c>
      <c r="S1380">
        <f>IF(SUM(Table1[[#This Row],[Tested in 2015]],Table1[[#This Row],[Less than 8.0]])=2,1,0)</f>
        <v>0</v>
      </c>
    </row>
    <row r="1381" spans="1:19" x14ac:dyDescent="0.2">
      <c r="A1381">
        <v>1773</v>
      </c>
      <c r="B1381" t="s">
        <v>2</v>
      </c>
      <c r="C1381" s="2">
        <v>11651</v>
      </c>
      <c r="D1381" s="3">
        <f t="shared" ca="1" si="21"/>
        <v>91</v>
      </c>
      <c r="E1381">
        <v>4</v>
      </c>
      <c r="F1381">
        <v>5</v>
      </c>
      <c r="G1381">
        <v>1</v>
      </c>
      <c r="H1381" t="s">
        <v>1</v>
      </c>
      <c r="I1381" s="5">
        <v>250.73</v>
      </c>
      <c r="J1381" t="s">
        <v>0</v>
      </c>
      <c r="K1381" s="2">
        <v>42023</v>
      </c>
      <c r="L1381" s="1">
        <v>11</v>
      </c>
      <c r="M1381" t="str">
        <f ca="1">IF(AND(Table1[[#This Row],[Age]]&gt;17,Table1[[#This Row],[Age]]&lt;76),"1","0")</f>
        <v>0</v>
      </c>
      <c r="N1381">
        <f>1</f>
        <v>1</v>
      </c>
      <c r="O1381">
        <f>IF(Table1[[#This Row],[Labdate]]="",0,IF(Table1[[#This Row],[Labvalue]]="",0,1))</f>
        <v>1</v>
      </c>
      <c r="P1381">
        <f>IF(YEAR(Table1[[#This Row],[Labdate]]) = 2015,1,0)</f>
        <v>1</v>
      </c>
      <c r="Q1381">
        <f>IF(SUM(Table1[[#This Row],[test completed]],Table1[[#This Row],[Year 2015]])=2,1,0)</f>
        <v>1</v>
      </c>
      <c r="R1381">
        <f>IF(Table1[[#This Row],[Labvalue]]&lt;8,1,0)</f>
        <v>0</v>
      </c>
      <c r="S1381">
        <f>IF(SUM(Table1[[#This Row],[Tested in 2015]],Table1[[#This Row],[Less than 8.0]])=2,1,0)</f>
        <v>0</v>
      </c>
    </row>
    <row r="1382" spans="1:19" x14ac:dyDescent="0.2">
      <c r="A1382">
        <v>1800</v>
      </c>
      <c r="B1382" t="s">
        <v>3</v>
      </c>
      <c r="C1382" s="2">
        <v>29801</v>
      </c>
      <c r="D1382" s="3">
        <f t="shared" ca="1" si="21"/>
        <v>41</v>
      </c>
      <c r="E1382">
        <v>4</v>
      </c>
      <c r="F1382">
        <v>5</v>
      </c>
      <c r="G1382">
        <v>1</v>
      </c>
      <c r="H1382" t="s">
        <v>1</v>
      </c>
      <c r="I1382" s="5">
        <v>250.02</v>
      </c>
      <c r="J1382" t="s">
        <v>0</v>
      </c>
      <c r="K1382" s="2">
        <v>42011</v>
      </c>
      <c r="L1382" s="1">
        <v>9.9894924163818359</v>
      </c>
      <c r="M1382" t="str">
        <f ca="1">IF(AND(Table1[[#This Row],[Age]]&gt;17,Table1[[#This Row],[Age]]&lt;76),"1","0")</f>
        <v>1</v>
      </c>
      <c r="N1382">
        <f>1</f>
        <v>1</v>
      </c>
      <c r="O1382">
        <f>IF(Table1[[#This Row],[Labdate]]="",0,IF(Table1[[#This Row],[Labvalue]]="",0,1))</f>
        <v>1</v>
      </c>
      <c r="P1382">
        <f>IF(YEAR(Table1[[#This Row],[Labdate]]) = 2015,1,0)</f>
        <v>1</v>
      </c>
      <c r="Q1382">
        <f>IF(SUM(Table1[[#This Row],[test completed]],Table1[[#This Row],[Year 2015]])=2,1,0)</f>
        <v>1</v>
      </c>
      <c r="R1382">
        <f>IF(Table1[[#This Row],[Labvalue]]&lt;8,1,0)</f>
        <v>0</v>
      </c>
      <c r="S1382">
        <f>IF(SUM(Table1[[#This Row],[Tested in 2015]],Table1[[#This Row],[Less than 8.0]])=2,1,0)</f>
        <v>0</v>
      </c>
    </row>
    <row r="1383" spans="1:19" x14ac:dyDescent="0.2">
      <c r="A1383">
        <v>1807</v>
      </c>
      <c r="B1383" t="s">
        <v>3</v>
      </c>
      <c r="C1383" s="2">
        <v>16980</v>
      </c>
      <c r="D1383" s="3">
        <f t="shared" ca="1" si="21"/>
        <v>76</v>
      </c>
      <c r="E1383">
        <v>4</v>
      </c>
      <c r="F1383">
        <v>5</v>
      </c>
      <c r="G1383">
        <v>1</v>
      </c>
      <c r="H1383" t="s">
        <v>1</v>
      </c>
      <c r="I1383" s="5">
        <v>250.02</v>
      </c>
      <c r="J1383" t="s">
        <v>0</v>
      </c>
      <c r="K1383" s="2">
        <v>42006</v>
      </c>
      <c r="L1383" s="1">
        <v>10</v>
      </c>
      <c r="M1383" t="str">
        <f ca="1">IF(AND(Table1[[#This Row],[Age]]&gt;17,Table1[[#This Row],[Age]]&lt;76),"1","0")</f>
        <v>0</v>
      </c>
      <c r="N1383">
        <f>1</f>
        <v>1</v>
      </c>
      <c r="O1383">
        <f>IF(Table1[[#This Row],[Labdate]]="",0,IF(Table1[[#This Row],[Labvalue]]="",0,1))</f>
        <v>1</v>
      </c>
      <c r="P1383">
        <f>IF(YEAR(Table1[[#This Row],[Labdate]]) = 2015,1,0)</f>
        <v>1</v>
      </c>
      <c r="Q1383">
        <f>IF(SUM(Table1[[#This Row],[test completed]],Table1[[#This Row],[Year 2015]])=2,1,0)</f>
        <v>1</v>
      </c>
      <c r="R1383">
        <f>IF(Table1[[#This Row],[Labvalue]]&lt;8,1,0)</f>
        <v>0</v>
      </c>
      <c r="S1383">
        <f>IF(SUM(Table1[[#This Row],[Tested in 2015]],Table1[[#This Row],[Less than 8.0]])=2,1,0)</f>
        <v>0</v>
      </c>
    </row>
    <row r="1384" spans="1:19" x14ac:dyDescent="0.2">
      <c r="A1384">
        <v>1809</v>
      </c>
      <c r="B1384" t="s">
        <v>2</v>
      </c>
      <c r="C1384" s="2">
        <v>9828</v>
      </c>
      <c r="D1384" s="3">
        <f t="shared" ca="1" si="21"/>
        <v>96</v>
      </c>
      <c r="E1384">
        <v>4</v>
      </c>
      <c r="F1384">
        <v>5</v>
      </c>
      <c r="G1384">
        <v>1</v>
      </c>
      <c r="H1384" t="s">
        <v>1</v>
      </c>
      <c r="I1384" s="5">
        <v>250.73</v>
      </c>
      <c r="J1384" t="s">
        <v>0</v>
      </c>
      <c r="K1384" s="2">
        <v>42240</v>
      </c>
      <c r="L1384" s="1">
        <v>7.3090248107910156</v>
      </c>
      <c r="M1384" t="str">
        <f ca="1">IF(AND(Table1[[#This Row],[Age]]&gt;17,Table1[[#This Row],[Age]]&lt;76),"1","0")</f>
        <v>0</v>
      </c>
      <c r="N1384">
        <f>1</f>
        <v>1</v>
      </c>
      <c r="O1384">
        <f>IF(Table1[[#This Row],[Labdate]]="",0,IF(Table1[[#This Row],[Labvalue]]="",0,1))</f>
        <v>1</v>
      </c>
      <c r="P1384">
        <f>IF(YEAR(Table1[[#This Row],[Labdate]]) = 2015,1,0)</f>
        <v>1</v>
      </c>
      <c r="Q1384">
        <f>IF(SUM(Table1[[#This Row],[test completed]],Table1[[#This Row],[Year 2015]])=2,1,0)</f>
        <v>1</v>
      </c>
      <c r="R1384">
        <f>IF(Table1[[#This Row],[Labvalue]]&lt;8,1,0)</f>
        <v>1</v>
      </c>
      <c r="S1384">
        <f>IF(SUM(Table1[[#This Row],[Tested in 2015]],Table1[[#This Row],[Less than 8.0]])=2,1,0)</f>
        <v>1</v>
      </c>
    </row>
    <row r="1385" spans="1:19" x14ac:dyDescent="0.2">
      <c r="A1385">
        <v>1810</v>
      </c>
      <c r="B1385" t="s">
        <v>2</v>
      </c>
      <c r="C1385" s="2">
        <v>14501</v>
      </c>
      <c r="D1385" s="3">
        <f t="shared" ca="1" si="21"/>
        <v>83</v>
      </c>
      <c r="E1385">
        <v>4</v>
      </c>
      <c r="F1385">
        <v>5</v>
      </c>
      <c r="G1385">
        <v>1</v>
      </c>
      <c r="H1385" t="s">
        <v>1</v>
      </c>
      <c r="I1385" s="5">
        <v>250.91</v>
      </c>
      <c r="J1385" t="s">
        <v>0</v>
      </c>
      <c r="K1385" s="2">
        <v>42040</v>
      </c>
      <c r="L1385" s="1">
        <v>11</v>
      </c>
      <c r="M1385" t="str">
        <f ca="1">IF(AND(Table1[[#This Row],[Age]]&gt;17,Table1[[#This Row],[Age]]&lt;76),"1","0")</f>
        <v>0</v>
      </c>
      <c r="N1385">
        <f>1</f>
        <v>1</v>
      </c>
      <c r="O1385">
        <f>IF(Table1[[#This Row],[Labdate]]="",0,IF(Table1[[#This Row],[Labvalue]]="",0,1))</f>
        <v>1</v>
      </c>
      <c r="P1385">
        <f>IF(YEAR(Table1[[#This Row],[Labdate]]) = 2015,1,0)</f>
        <v>1</v>
      </c>
      <c r="Q1385">
        <f>IF(SUM(Table1[[#This Row],[test completed]],Table1[[#This Row],[Year 2015]])=2,1,0)</f>
        <v>1</v>
      </c>
      <c r="R1385">
        <f>IF(Table1[[#This Row],[Labvalue]]&lt;8,1,0)</f>
        <v>0</v>
      </c>
      <c r="S1385">
        <f>IF(SUM(Table1[[#This Row],[Tested in 2015]],Table1[[#This Row],[Less than 8.0]])=2,1,0)</f>
        <v>0</v>
      </c>
    </row>
    <row r="1386" spans="1:19" x14ac:dyDescent="0.2">
      <c r="A1386">
        <v>1815</v>
      </c>
      <c r="B1386" t="s">
        <v>2</v>
      </c>
      <c r="C1386" s="2">
        <v>24141</v>
      </c>
      <c r="D1386" s="3">
        <f t="shared" ca="1" si="21"/>
        <v>57</v>
      </c>
      <c r="E1386">
        <v>4</v>
      </c>
      <c r="F1386">
        <v>5</v>
      </c>
      <c r="G1386">
        <v>1</v>
      </c>
      <c r="H1386" t="s">
        <v>1</v>
      </c>
      <c r="I1386" s="5">
        <v>250.02</v>
      </c>
      <c r="J1386" t="s">
        <v>0</v>
      </c>
      <c r="K1386" s="2">
        <v>42114</v>
      </c>
      <c r="L1386" s="1">
        <v>9.5</v>
      </c>
      <c r="M1386" t="str">
        <f ca="1">IF(AND(Table1[[#This Row],[Age]]&gt;17,Table1[[#This Row],[Age]]&lt;76),"1","0")</f>
        <v>1</v>
      </c>
      <c r="N1386">
        <f>1</f>
        <v>1</v>
      </c>
      <c r="O1386">
        <f>IF(Table1[[#This Row],[Labdate]]="",0,IF(Table1[[#This Row],[Labvalue]]="",0,1))</f>
        <v>1</v>
      </c>
      <c r="P1386">
        <f>IF(YEAR(Table1[[#This Row],[Labdate]]) = 2015,1,0)</f>
        <v>1</v>
      </c>
      <c r="Q1386">
        <f>IF(SUM(Table1[[#This Row],[test completed]],Table1[[#This Row],[Year 2015]])=2,1,0)</f>
        <v>1</v>
      </c>
      <c r="R1386">
        <f>IF(Table1[[#This Row],[Labvalue]]&lt;8,1,0)</f>
        <v>0</v>
      </c>
      <c r="S1386">
        <f>IF(SUM(Table1[[#This Row],[Tested in 2015]],Table1[[#This Row],[Less than 8.0]])=2,1,0)</f>
        <v>0</v>
      </c>
    </row>
    <row r="1387" spans="1:19" x14ac:dyDescent="0.2">
      <c r="A1387">
        <v>1847</v>
      </c>
      <c r="B1387" t="s">
        <v>3</v>
      </c>
      <c r="C1387" s="2">
        <v>9821</v>
      </c>
      <c r="D1387" s="3">
        <f t="shared" ca="1" si="21"/>
        <v>96</v>
      </c>
      <c r="E1387">
        <v>4</v>
      </c>
      <c r="F1387">
        <v>5</v>
      </c>
      <c r="G1387">
        <v>1</v>
      </c>
      <c r="H1387" t="s">
        <v>1</v>
      </c>
      <c r="I1387" s="5">
        <v>250.73</v>
      </c>
      <c r="J1387" t="s">
        <v>0</v>
      </c>
      <c r="K1387" s="2">
        <v>42330</v>
      </c>
      <c r="L1387" s="1">
        <v>9.7934150695800781</v>
      </c>
      <c r="M1387" t="str">
        <f ca="1">IF(AND(Table1[[#This Row],[Age]]&gt;17,Table1[[#This Row],[Age]]&lt;76),"1","0")</f>
        <v>0</v>
      </c>
      <c r="N1387">
        <f>1</f>
        <v>1</v>
      </c>
      <c r="O1387">
        <f>IF(Table1[[#This Row],[Labdate]]="",0,IF(Table1[[#This Row],[Labvalue]]="",0,1))</f>
        <v>1</v>
      </c>
      <c r="P1387">
        <f>IF(YEAR(Table1[[#This Row],[Labdate]]) = 2015,1,0)</f>
        <v>1</v>
      </c>
      <c r="Q1387">
        <f>IF(SUM(Table1[[#This Row],[test completed]],Table1[[#This Row],[Year 2015]])=2,1,0)</f>
        <v>1</v>
      </c>
      <c r="R1387">
        <f>IF(Table1[[#This Row],[Labvalue]]&lt;8,1,0)</f>
        <v>0</v>
      </c>
      <c r="S1387">
        <f>IF(SUM(Table1[[#This Row],[Tested in 2015]],Table1[[#This Row],[Less than 8.0]])=2,1,0)</f>
        <v>0</v>
      </c>
    </row>
    <row r="1388" spans="1:19" x14ac:dyDescent="0.2">
      <c r="A1388">
        <v>1862</v>
      </c>
      <c r="B1388" t="s">
        <v>3</v>
      </c>
      <c r="C1388" s="2">
        <v>35531</v>
      </c>
      <c r="D1388" s="3">
        <f t="shared" ca="1" si="21"/>
        <v>26</v>
      </c>
      <c r="E1388">
        <v>4</v>
      </c>
      <c r="F1388">
        <v>5</v>
      </c>
      <c r="G1388">
        <v>1</v>
      </c>
      <c r="H1388" t="s">
        <v>1</v>
      </c>
      <c r="I1388" s="5">
        <v>250.02</v>
      </c>
      <c r="J1388" t="s">
        <v>0</v>
      </c>
      <c r="K1388" s="2">
        <v>42108</v>
      </c>
      <c r="L1388" s="1">
        <v>10</v>
      </c>
      <c r="M1388" t="str">
        <f ca="1">IF(AND(Table1[[#This Row],[Age]]&gt;17,Table1[[#This Row],[Age]]&lt;76),"1","0")</f>
        <v>1</v>
      </c>
      <c r="N1388">
        <f>1</f>
        <v>1</v>
      </c>
      <c r="O1388">
        <f>IF(Table1[[#This Row],[Labdate]]="",0,IF(Table1[[#This Row],[Labvalue]]="",0,1))</f>
        <v>1</v>
      </c>
      <c r="P1388">
        <f>IF(YEAR(Table1[[#This Row],[Labdate]]) = 2015,1,0)</f>
        <v>1</v>
      </c>
      <c r="Q1388">
        <f>IF(SUM(Table1[[#This Row],[test completed]],Table1[[#This Row],[Year 2015]])=2,1,0)</f>
        <v>1</v>
      </c>
      <c r="R1388">
        <f>IF(Table1[[#This Row],[Labvalue]]&lt;8,1,0)</f>
        <v>0</v>
      </c>
      <c r="S1388">
        <f>IF(SUM(Table1[[#This Row],[Tested in 2015]],Table1[[#This Row],[Less than 8.0]])=2,1,0)</f>
        <v>0</v>
      </c>
    </row>
    <row r="1389" spans="1:19" x14ac:dyDescent="0.2">
      <c r="A1389">
        <v>1866</v>
      </c>
      <c r="B1389" t="s">
        <v>2</v>
      </c>
      <c r="C1389" s="2">
        <v>18066</v>
      </c>
      <c r="D1389" s="3">
        <f t="shared" ca="1" si="21"/>
        <v>74</v>
      </c>
      <c r="E1389">
        <v>4</v>
      </c>
      <c r="F1389">
        <v>5</v>
      </c>
      <c r="G1389">
        <v>1</v>
      </c>
      <c r="H1389" t="s">
        <v>1</v>
      </c>
      <c r="I1389" s="5">
        <v>250.02</v>
      </c>
      <c r="J1389" t="s">
        <v>0</v>
      </c>
      <c r="K1389" s="2">
        <v>42034</v>
      </c>
      <c r="L1389" s="1">
        <v>6.2869176864624023</v>
      </c>
      <c r="M1389" t="str">
        <f ca="1">IF(AND(Table1[[#This Row],[Age]]&gt;17,Table1[[#This Row],[Age]]&lt;76),"1","0")</f>
        <v>1</v>
      </c>
      <c r="N1389">
        <f>1</f>
        <v>1</v>
      </c>
      <c r="O1389">
        <f>IF(Table1[[#This Row],[Labdate]]="",0,IF(Table1[[#This Row],[Labvalue]]="",0,1))</f>
        <v>1</v>
      </c>
      <c r="P1389">
        <f>IF(YEAR(Table1[[#This Row],[Labdate]]) = 2015,1,0)</f>
        <v>1</v>
      </c>
      <c r="Q1389">
        <f>IF(SUM(Table1[[#This Row],[test completed]],Table1[[#This Row],[Year 2015]])=2,1,0)</f>
        <v>1</v>
      </c>
      <c r="R1389">
        <f>IF(Table1[[#This Row],[Labvalue]]&lt;8,1,0)</f>
        <v>1</v>
      </c>
      <c r="S1389">
        <f>IF(SUM(Table1[[#This Row],[Tested in 2015]],Table1[[#This Row],[Less than 8.0]])=2,1,0)</f>
        <v>1</v>
      </c>
    </row>
    <row r="1390" spans="1:19" x14ac:dyDescent="0.2">
      <c r="A1390">
        <v>1873</v>
      </c>
      <c r="B1390" t="s">
        <v>3</v>
      </c>
      <c r="C1390" s="2">
        <v>23250</v>
      </c>
      <c r="D1390" s="3">
        <f t="shared" ca="1" si="21"/>
        <v>59</v>
      </c>
      <c r="E1390">
        <v>4</v>
      </c>
      <c r="F1390">
        <v>5</v>
      </c>
      <c r="G1390">
        <v>1</v>
      </c>
      <c r="H1390" t="s">
        <v>1</v>
      </c>
      <c r="I1390" s="5">
        <v>250.02</v>
      </c>
      <c r="J1390" t="s">
        <v>0</v>
      </c>
      <c r="K1390" s="2">
        <v>42232</v>
      </c>
      <c r="L1390" s="1"/>
      <c r="M1390" t="str">
        <f ca="1">IF(AND(Table1[[#This Row],[Age]]&gt;17,Table1[[#This Row],[Age]]&lt;76),"1","0")</f>
        <v>1</v>
      </c>
      <c r="N1390">
        <f>1</f>
        <v>1</v>
      </c>
      <c r="O1390">
        <f>IF(Table1[[#This Row],[Labdate]]="",0,IF(Table1[[#This Row],[Labvalue]]="",0,1))</f>
        <v>0</v>
      </c>
      <c r="P1390">
        <f>IF(YEAR(Table1[[#This Row],[Labdate]]) = 2015,1,0)</f>
        <v>1</v>
      </c>
      <c r="Q1390">
        <f>IF(SUM(Table1[[#This Row],[test completed]],Table1[[#This Row],[Year 2015]])=2,1,0)</f>
        <v>0</v>
      </c>
      <c r="R1390">
        <f>IF(Table1[[#This Row],[Labvalue]]&lt;8,1,0)</f>
        <v>1</v>
      </c>
      <c r="S1390">
        <f>IF(SUM(Table1[[#This Row],[Tested in 2015]],Table1[[#This Row],[Less than 8.0]])=2,1,0)</f>
        <v>0</v>
      </c>
    </row>
    <row r="1391" spans="1:19" x14ac:dyDescent="0.2">
      <c r="A1391">
        <v>1878</v>
      </c>
      <c r="B1391" t="s">
        <v>2</v>
      </c>
      <c r="C1391" s="2">
        <v>39436</v>
      </c>
      <c r="D1391" s="3">
        <f t="shared" ca="1" si="21"/>
        <v>15</v>
      </c>
      <c r="E1391">
        <v>4</v>
      </c>
      <c r="F1391">
        <v>5</v>
      </c>
      <c r="G1391">
        <v>1</v>
      </c>
      <c r="H1391" t="s">
        <v>1</v>
      </c>
      <c r="I1391" s="5">
        <v>250.02</v>
      </c>
      <c r="J1391" t="s">
        <v>0</v>
      </c>
      <c r="K1391" s="2">
        <v>42263</v>
      </c>
      <c r="L1391" s="1">
        <v>7.5700535774230957</v>
      </c>
      <c r="M1391" t="str">
        <f ca="1">IF(AND(Table1[[#This Row],[Age]]&gt;17,Table1[[#This Row],[Age]]&lt;76),"1","0")</f>
        <v>0</v>
      </c>
      <c r="N1391">
        <f>1</f>
        <v>1</v>
      </c>
      <c r="O1391">
        <f>IF(Table1[[#This Row],[Labdate]]="",0,IF(Table1[[#This Row],[Labvalue]]="",0,1))</f>
        <v>1</v>
      </c>
      <c r="P1391">
        <f>IF(YEAR(Table1[[#This Row],[Labdate]]) = 2015,1,0)</f>
        <v>1</v>
      </c>
      <c r="Q1391">
        <f>IF(SUM(Table1[[#This Row],[test completed]],Table1[[#This Row],[Year 2015]])=2,1,0)</f>
        <v>1</v>
      </c>
      <c r="R1391">
        <f>IF(Table1[[#This Row],[Labvalue]]&lt;8,1,0)</f>
        <v>1</v>
      </c>
      <c r="S1391">
        <f>IF(SUM(Table1[[#This Row],[Tested in 2015]],Table1[[#This Row],[Less than 8.0]])=2,1,0)</f>
        <v>1</v>
      </c>
    </row>
    <row r="1392" spans="1:19" x14ac:dyDescent="0.2">
      <c r="A1392">
        <v>1881</v>
      </c>
      <c r="B1392" t="s">
        <v>2</v>
      </c>
      <c r="C1392" s="2">
        <v>28364</v>
      </c>
      <c r="D1392" s="3">
        <f t="shared" ca="1" si="21"/>
        <v>45</v>
      </c>
      <c r="E1392">
        <v>4</v>
      </c>
      <c r="F1392">
        <v>5</v>
      </c>
      <c r="G1392">
        <v>1</v>
      </c>
      <c r="H1392" t="s">
        <v>1</v>
      </c>
      <c r="I1392" s="5">
        <v>250.02</v>
      </c>
      <c r="J1392" t="s">
        <v>0</v>
      </c>
      <c r="K1392" s="2">
        <v>42009</v>
      </c>
      <c r="L1392" s="1">
        <v>9.0550041198730469</v>
      </c>
      <c r="M1392" t="str">
        <f ca="1">IF(AND(Table1[[#This Row],[Age]]&gt;17,Table1[[#This Row],[Age]]&lt;76),"1","0")</f>
        <v>1</v>
      </c>
      <c r="N1392">
        <f>1</f>
        <v>1</v>
      </c>
      <c r="O1392">
        <f>IF(Table1[[#This Row],[Labdate]]="",0,IF(Table1[[#This Row],[Labvalue]]="",0,1))</f>
        <v>1</v>
      </c>
      <c r="P1392">
        <f>IF(YEAR(Table1[[#This Row],[Labdate]]) = 2015,1,0)</f>
        <v>1</v>
      </c>
      <c r="Q1392">
        <f>IF(SUM(Table1[[#This Row],[test completed]],Table1[[#This Row],[Year 2015]])=2,1,0)</f>
        <v>1</v>
      </c>
      <c r="R1392">
        <f>IF(Table1[[#This Row],[Labvalue]]&lt;8,1,0)</f>
        <v>0</v>
      </c>
      <c r="S1392">
        <f>IF(SUM(Table1[[#This Row],[Tested in 2015]],Table1[[#This Row],[Less than 8.0]])=2,1,0)</f>
        <v>0</v>
      </c>
    </row>
    <row r="1393" spans="1:19" x14ac:dyDescent="0.2">
      <c r="A1393">
        <v>1884</v>
      </c>
      <c r="B1393" t="s">
        <v>2</v>
      </c>
      <c r="C1393" s="2">
        <v>27935</v>
      </c>
      <c r="D1393" s="3">
        <f t="shared" ca="1" si="21"/>
        <v>46</v>
      </c>
      <c r="E1393">
        <v>4</v>
      </c>
      <c r="F1393">
        <v>5</v>
      </c>
      <c r="G1393">
        <v>7</v>
      </c>
      <c r="H1393" t="s">
        <v>8</v>
      </c>
      <c r="I1393" s="5">
        <v>250.02</v>
      </c>
      <c r="J1393" t="s">
        <v>0</v>
      </c>
      <c r="K1393" s="2"/>
      <c r="L1393" s="1"/>
      <c r="M1393" t="str">
        <f ca="1">IF(AND(Table1[[#This Row],[Age]]&gt;17,Table1[[#This Row],[Age]]&lt;76),"1","0")</f>
        <v>1</v>
      </c>
      <c r="N1393">
        <f>1</f>
        <v>1</v>
      </c>
      <c r="O1393">
        <f>IF(Table1[[#This Row],[Labdate]]="",0,IF(Table1[[#This Row],[Labvalue]]="",0,1))</f>
        <v>0</v>
      </c>
      <c r="P1393">
        <f>IF(YEAR(Table1[[#This Row],[Labdate]]) = 2015,1,0)</f>
        <v>0</v>
      </c>
      <c r="Q1393">
        <f>IF(SUM(Table1[[#This Row],[test completed]],Table1[[#This Row],[Year 2015]])=2,1,0)</f>
        <v>0</v>
      </c>
      <c r="R1393">
        <f>IF(Table1[[#This Row],[Labvalue]]&lt;8,1,0)</f>
        <v>1</v>
      </c>
      <c r="S1393">
        <f>IF(SUM(Table1[[#This Row],[Tested in 2015]],Table1[[#This Row],[Less than 8.0]])=2,1,0)</f>
        <v>0</v>
      </c>
    </row>
    <row r="1394" spans="1:19" x14ac:dyDescent="0.2">
      <c r="A1394">
        <v>1885</v>
      </c>
      <c r="B1394" t="s">
        <v>3</v>
      </c>
      <c r="C1394" s="2">
        <v>19079</v>
      </c>
      <c r="D1394" s="3">
        <f t="shared" ca="1" si="21"/>
        <v>71</v>
      </c>
      <c r="E1394">
        <v>4</v>
      </c>
      <c r="F1394">
        <v>5</v>
      </c>
      <c r="G1394">
        <v>1</v>
      </c>
      <c r="H1394" t="s">
        <v>1</v>
      </c>
      <c r="I1394" s="5">
        <v>250.02</v>
      </c>
      <c r="J1394" t="s">
        <v>0</v>
      </c>
      <c r="K1394" s="2">
        <v>42049</v>
      </c>
      <c r="L1394" s="1">
        <v>7.4643592834472656</v>
      </c>
      <c r="M1394" t="str">
        <f ca="1">IF(AND(Table1[[#This Row],[Age]]&gt;17,Table1[[#This Row],[Age]]&lt;76),"1","0")</f>
        <v>1</v>
      </c>
      <c r="N1394">
        <f>1</f>
        <v>1</v>
      </c>
      <c r="O1394">
        <f>IF(Table1[[#This Row],[Labdate]]="",0,IF(Table1[[#This Row],[Labvalue]]="",0,1))</f>
        <v>1</v>
      </c>
      <c r="P1394">
        <f>IF(YEAR(Table1[[#This Row],[Labdate]]) = 2015,1,0)</f>
        <v>1</v>
      </c>
      <c r="Q1394">
        <f>IF(SUM(Table1[[#This Row],[test completed]],Table1[[#This Row],[Year 2015]])=2,1,0)</f>
        <v>1</v>
      </c>
      <c r="R1394">
        <f>IF(Table1[[#This Row],[Labvalue]]&lt;8,1,0)</f>
        <v>1</v>
      </c>
      <c r="S1394">
        <f>IF(SUM(Table1[[#This Row],[Tested in 2015]],Table1[[#This Row],[Less than 8.0]])=2,1,0)</f>
        <v>1</v>
      </c>
    </row>
    <row r="1395" spans="1:19" x14ac:dyDescent="0.2">
      <c r="A1395">
        <v>1893</v>
      </c>
      <c r="B1395" t="s">
        <v>2</v>
      </c>
      <c r="C1395" s="2">
        <v>35089</v>
      </c>
      <c r="D1395" s="3">
        <f t="shared" ca="1" si="21"/>
        <v>27</v>
      </c>
      <c r="E1395">
        <v>4</v>
      </c>
      <c r="F1395">
        <v>5</v>
      </c>
      <c r="G1395">
        <v>1</v>
      </c>
      <c r="H1395" t="s">
        <v>1</v>
      </c>
      <c r="I1395" s="5">
        <v>250.02</v>
      </c>
      <c r="J1395" t="s">
        <v>0</v>
      </c>
      <c r="K1395" s="2">
        <v>42154</v>
      </c>
      <c r="L1395" s="1">
        <v>8.1139059066772461</v>
      </c>
      <c r="M1395" t="str">
        <f ca="1">IF(AND(Table1[[#This Row],[Age]]&gt;17,Table1[[#This Row],[Age]]&lt;76),"1","0")</f>
        <v>1</v>
      </c>
      <c r="N1395">
        <f>1</f>
        <v>1</v>
      </c>
      <c r="O1395">
        <f>IF(Table1[[#This Row],[Labdate]]="",0,IF(Table1[[#This Row],[Labvalue]]="",0,1))</f>
        <v>1</v>
      </c>
      <c r="P1395">
        <f>IF(YEAR(Table1[[#This Row],[Labdate]]) = 2015,1,0)</f>
        <v>1</v>
      </c>
      <c r="Q1395">
        <f>IF(SUM(Table1[[#This Row],[test completed]],Table1[[#This Row],[Year 2015]])=2,1,0)</f>
        <v>1</v>
      </c>
      <c r="R1395">
        <f>IF(Table1[[#This Row],[Labvalue]]&lt;8,1,0)</f>
        <v>0</v>
      </c>
      <c r="S1395">
        <f>IF(SUM(Table1[[#This Row],[Tested in 2015]],Table1[[#This Row],[Less than 8.0]])=2,1,0)</f>
        <v>0</v>
      </c>
    </row>
    <row r="1396" spans="1:19" x14ac:dyDescent="0.2">
      <c r="A1396">
        <v>1899</v>
      </c>
      <c r="B1396" t="s">
        <v>3</v>
      </c>
      <c r="C1396" s="2">
        <v>17993</v>
      </c>
      <c r="D1396" s="3">
        <f t="shared" ca="1" si="21"/>
        <v>74</v>
      </c>
      <c r="E1396">
        <v>4</v>
      </c>
      <c r="F1396">
        <v>5</v>
      </c>
      <c r="G1396">
        <v>2</v>
      </c>
      <c r="H1396" t="s">
        <v>6</v>
      </c>
      <c r="I1396" s="5">
        <v>250.02</v>
      </c>
      <c r="J1396" t="s">
        <v>0</v>
      </c>
      <c r="K1396" s="2">
        <v>42240</v>
      </c>
      <c r="L1396" s="1">
        <v>11.5</v>
      </c>
      <c r="M1396" t="str">
        <f ca="1">IF(AND(Table1[[#This Row],[Age]]&gt;17,Table1[[#This Row],[Age]]&lt;76),"1","0")</f>
        <v>1</v>
      </c>
      <c r="N1396">
        <f>1</f>
        <v>1</v>
      </c>
      <c r="O1396">
        <f>IF(Table1[[#This Row],[Labdate]]="",0,IF(Table1[[#This Row],[Labvalue]]="",0,1))</f>
        <v>1</v>
      </c>
      <c r="P1396">
        <f>IF(YEAR(Table1[[#This Row],[Labdate]]) = 2015,1,0)</f>
        <v>1</v>
      </c>
      <c r="Q1396">
        <f>IF(SUM(Table1[[#This Row],[test completed]],Table1[[#This Row],[Year 2015]])=2,1,0)</f>
        <v>1</v>
      </c>
      <c r="R1396">
        <f>IF(Table1[[#This Row],[Labvalue]]&lt;8,1,0)</f>
        <v>0</v>
      </c>
      <c r="S1396">
        <f>IF(SUM(Table1[[#This Row],[Tested in 2015]],Table1[[#This Row],[Less than 8.0]])=2,1,0)</f>
        <v>0</v>
      </c>
    </row>
    <row r="1397" spans="1:19" x14ac:dyDescent="0.2">
      <c r="A1397">
        <v>1913</v>
      </c>
      <c r="B1397" t="s">
        <v>2</v>
      </c>
      <c r="C1397" s="2">
        <v>23959</v>
      </c>
      <c r="D1397" s="3">
        <f t="shared" ca="1" si="21"/>
        <v>57</v>
      </c>
      <c r="E1397">
        <v>4</v>
      </c>
      <c r="F1397">
        <v>5</v>
      </c>
      <c r="G1397">
        <v>1</v>
      </c>
      <c r="H1397" t="s">
        <v>1</v>
      </c>
      <c r="I1397" s="5">
        <v>250.02</v>
      </c>
      <c r="J1397" t="s">
        <v>0</v>
      </c>
      <c r="K1397" s="2">
        <v>42026</v>
      </c>
      <c r="L1397" s="1">
        <v>9.5</v>
      </c>
      <c r="M1397" t="str">
        <f ca="1">IF(AND(Table1[[#This Row],[Age]]&gt;17,Table1[[#This Row],[Age]]&lt;76),"1","0")</f>
        <v>1</v>
      </c>
      <c r="N1397">
        <f>1</f>
        <v>1</v>
      </c>
      <c r="O1397">
        <f>IF(Table1[[#This Row],[Labdate]]="",0,IF(Table1[[#This Row],[Labvalue]]="",0,1))</f>
        <v>1</v>
      </c>
      <c r="P1397">
        <f>IF(YEAR(Table1[[#This Row],[Labdate]]) = 2015,1,0)</f>
        <v>1</v>
      </c>
      <c r="Q1397">
        <f>IF(SUM(Table1[[#This Row],[test completed]],Table1[[#This Row],[Year 2015]])=2,1,0)</f>
        <v>1</v>
      </c>
      <c r="R1397">
        <f>IF(Table1[[#This Row],[Labvalue]]&lt;8,1,0)</f>
        <v>0</v>
      </c>
      <c r="S1397">
        <f>IF(SUM(Table1[[#This Row],[Tested in 2015]],Table1[[#This Row],[Less than 8.0]])=2,1,0)</f>
        <v>0</v>
      </c>
    </row>
    <row r="1398" spans="1:19" x14ac:dyDescent="0.2">
      <c r="A1398">
        <v>1946</v>
      </c>
      <c r="B1398" t="s">
        <v>2</v>
      </c>
      <c r="C1398" s="2">
        <v>15937</v>
      </c>
      <c r="D1398" s="3">
        <f t="shared" ca="1" si="21"/>
        <v>79</v>
      </c>
      <c r="E1398">
        <v>4</v>
      </c>
      <c r="F1398">
        <v>5</v>
      </c>
      <c r="G1398">
        <v>1</v>
      </c>
      <c r="H1398" t="s">
        <v>1</v>
      </c>
      <c r="I1398" s="5">
        <v>250.02</v>
      </c>
      <c r="J1398" t="s">
        <v>0</v>
      </c>
      <c r="K1398" s="2">
        <v>41879</v>
      </c>
      <c r="L1398" s="1">
        <v>11</v>
      </c>
      <c r="M1398" t="str">
        <f ca="1">IF(AND(Table1[[#This Row],[Age]]&gt;17,Table1[[#This Row],[Age]]&lt;76),"1","0")</f>
        <v>0</v>
      </c>
      <c r="N1398">
        <f>1</f>
        <v>1</v>
      </c>
      <c r="O1398">
        <f>IF(Table1[[#This Row],[Labdate]]="",0,IF(Table1[[#This Row],[Labvalue]]="",0,1))</f>
        <v>1</v>
      </c>
      <c r="P1398">
        <f>IF(YEAR(Table1[[#This Row],[Labdate]]) = 2015,1,0)</f>
        <v>0</v>
      </c>
      <c r="Q1398">
        <f>IF(SUM(Table1[[#This Row],[test completed]],Table1[[#This Row],[Year 2015]])=2,1,0)</f>
        <v>0</v>
      </c>
      <c r="R1398">
        <f>IF(Table1[[#This Row],[Labvalue]]&lt;8,1,0)</f>
        <v>0</v>
      </c>
      <c r="S1398">
        <f>IF(SUM(Table1[[#This Row],[Tested in 2015]],Table1[[#This Row],[Less than 8.0]])=2,1,0)</f>
        <v>0</v>
      </c>
    </row>
    <row r="1399" spans="1:19" x14ac:dyDescent="0.2">
      <c r="A1399">
        <v>1950</v>
      </c>
      <c r="B1399" t="s">
        <v>2</v>
      </c>
      <c r="C1399" s="2">
        <v>24753</v>
      </c>
      <c r="D1399" s="3">
        <f t="shared" ca="1" si="21"/>
        <v>55</v>
      </c>
      <c r="E1399">
        <v>4</v>
      </c>
      <c r="F1399">
        <v>5</v>
      </c>
      <c r="G1399">
        <v>1</v>
      </c>
      <c r="H1399" t="s">
        <v>1</v>
      </c>
      <c r="I1399" s="5">
        <v>250.02</v>
      </c>
      <c r="J1399" t="s">
        <v>0</v>
      </c>
      <c r="K1399" s="2">
        <v>42290</v>
      </c>
      <c r="L1399" s="1">
        <v>9.5</v>
      </c>
      <c r="M1399" t="str">
        <f ca="1">IF(AND(Table1[[#This Row],[Age]]&gt;17,Table1[[#This Row],[Age]]&lt;76),"1","0")</f>
        <v>1</v>
      </c>
      <c r="N1399">
        <f>1</f>
        <v>1</v>
      </c>
      <c r="O1399">
        <f>IF(Table1[[#This Row],[Labdate]]="",0,IF(Table1[[#This Row],[Labvalue]]="",0,1))</f>
        <v>1</v>
      </c>
      <c r="P1399">
        <f>IF(YEAR(Table1[[#This Row],[Labdate]]) = 2015,1,0)</f>
        <v>1</v>
      </c>
      <c r="Q1399">
        <f>IF(SUM(Table1[[#This Row],[test completed]],Table1[[#This Row],[Year 2015]])=2,1,0)</f>
        <v>1</v>
      </c>
      <c r="R1399">
        <f>IF(Table1[[#This Row],[Labvalue]]&lt;8,1,0)</f>
        <v>0</v>
      </c>
      <c r="S1399">
        <f>IF(SUM(Table1[[#This Row],[Tested in 2015]],Table1[[#This Row],[Less than 8.0]])=2,1,0)</f>
        <v>0</v>
      </c>
    </row>
    <row r="1400" spans="1:19" x14ac:dyDescent="0.2">
      <c r="A1400">
        <v>1956</v>
      </c>
      <c r="B1400" t="s">
        <v>3</v>
      </c>
      <c r="C1400" s="2">
        <v>28673</v>
      </c>
      <c r="D1400" s="3">
        <f t="shared" ca="1" si="21"/>
        <v>44</v>
      </c>
      <c r="E1400">
        <v>4</v>
      </c>
      <c r="F1400">
        <v>5</v>
      </c>
      <c r="G1400">
        <v>1</v>
      </c>
      <c r="H1400" t="s">
        <v>1</v>
      </c>
      <c r="I1400" s="5">
        <v>250.02</v>
      </c>
      <c r="J1400" t="s">
        <v>0</v>
      </c>
      <c r="K1400" s="2">
        <v>42263</v>
      </c>
      <c r="L1400" s="1">
        <v>9</v>
      </c>
      <c r="M1400" t="str">
        <f ca="1">IF(AND(Table1[[#This Row],[Age]]&gt;17,Table1[[#This Row],[Age]]&lt;76),"1","0")</f>
        <v>1</v>
      </c>
      <c r="N1400">
        <f>1</f>
        <v>1</v>
      </c>
      <c r="O1400">
        <f>IF(Table1[[#This Row],[Labdate]]="",0,IF(Table1[[#This Row],[Labvalue]]="",0,1))</f>
        <v>1</v>
      </c>
      <c r="P1400">
        <f>IF(YEAR(Table1[[#This Row],[Labdate]]) = 2015,1,0)</f>
        <v>1</v>
      </c>
      <c r="Q1400">
        <f>IF(SUM(Table1[[#This Row],[test completed]],Table1[[#This Row],[Year 2015]])=2,1,0)</f>
        <v>1</v>
      </c>
      <c r="R1400">
        <f>IF(Table1[[#This Row],[Labvalue]]&lt;8,1,0)</f>
        <v>0</v>
      </c>
      <c r="S1400">
        <f>IF(SUM(Table1[[#This Row],[Tested in 2015]],Table1[[#This Row],[Less than 8.0]])=2,1,0)</f>
        <v>0</v>
      </c>
    </row>
    <row r="1401" spans="1:19" x14ac:dyDescent="0.2">
      <c r="A1401">
        <v>1960</v>
      </c>
      <c r="B1401" t="s">
        <v>3</v>
      </c>
      <c r="C1401" s="2">
        <v>30855</v>
      </c>
      <c r="D1401" s="3">
        <f t="shared" ca="1" si="21"/>
        <v>38</v>
      </c>
      <c r="E1401">
        <v>4</v>
      </c>
      <c r="F1401">
        <v>5</v>
      </c>
      <c r="G1401">
        <v>1</v>
      </c>
      <c r="H1401" t="s">
        <v>1</v>
      </c>
      <c r="I1401" s="5">
        <v>250.02</v>
      </c>
      <c r="J1401" t="s">
        <v>0</v>
      </c>
      <c r="K1401" s="2">
        <v>42028</v>
      </c>
      <c r="L1401" s="1">
        <v>12</v>
      </c>
      <c r="M1401" t="str">
        <f ca="1">IF(AND(Table1[[#This Row],[Age]]&gt;17,Table1[[#This Row],[Age]]&lt;76),"1","0")</f>
        <v>1</v>
      </c>
      <c r="N1401">
        <f>1</f>
        <v>1</v>
      </c>
      <c r="O1401">
        <f>IF(Table1[[#This Row],[Labdate]]="",0,IF(Table1[[#This Row],[Labvalue]]="",0,1))</f>
        <v>1</v>
      </c>
      <c r="P1401">
        <f>IF(YEAR(Table1[[#This Row],[Labdate]]) = 2015,1,0)</f>
        <v>1</v>
      </c>
      <c r="Q1401">
        <f>IF(SUM(Table1[[#This Row],[test completed]],Table1[[#This Row],[Year 2015]])=2,1,0)</f>
        <v>1</v>
      </c>
      <c r="R1401">
        <f>IF(Table1[[#This Row],[Labvalue]]&lt;8,1,0)</f>
        <v>0</v>
      </c>
      <c r="S1401">
        <f>IF(SUM(Table1[[#This Row],[Tested in 2015]],Table1[[#This Row],[Less than 8.0]])=2,1,0)</f>
        <v>0</v>
      </c>
    </row>
    <row r="1402" spans="1:19" x14ac:dyDescent="0.2">
      <c r="A1402">
        <v>1962</v>
      </c>
      <c r="B1402" t="s">
        <v>2</v>
      </c>
      <c r="C1402" s="2">
        <v>9643</v>
      </c>
      <c r="D1402" s="3">
        <f t="shared" ca="1" si="21"/>
        <v>97</v>
      </c>
      <c r="E1402">
        <v>4</v>
      </c>
      <c r="F1402">
        <v>5</v>
      </c>
      <c r="G1402">
        <v>1</v>
      </c>
      <c r="H1402" t="s">
        <v>1</v>
      </c>
      <c r="I1402" s="5">
        <v>250.73</v>
      </c>
      <c r="J1402" t="s">
        <v>0</v>
      </c>
      <c r="K1402" s="2">
        <v>42164</v>
      </c>
      <c r="L1402" s="1">
        <v>8.6233367919921875</v>
      </c>
      <c r="M1402" t="str">
        <f ca="1">IF(AND(Table1[[#This Row],[Age]]&gt;17,Table1[[#This Row],[Age]]&lt;76),"1","0")</f>
        <v>0</v>
      </c>
      <c r="N1402">
        <f>1</f>
        <v>1</v>
      </c>
      <c r="O1402">
        <f>IF(Table1[[#This Row],[Labdate]]="",0,IF(Table1[[#This Row],[Labvalue]]="",0,1))</f>
        <v>1</v>
      </c>
      <c r="P1402">
        <f>IF(YEAR(Table1[[#This Row],[Labdate]]) = 2015,1,0)</f>
        <v>1</v>
      </c>
      <c r="Q1402">
        <f>IF(SUM(Table1[[#This Row],[test completed]],Table1[[#This Row],[Year 2015]])=2,1,0)</f>
        <v>1</v>
      </c>
      <c r="R1402">
        <f>IF(Table1[[#This Row],[Labvalue]]&lt;8,1,0)</f>
        <v>0</v>
      </c>
      <c r="S1402">
        <f>IF(SUM(Table1[[#This Row],[Tested in 2015]],Table1[[#This Row],[Less than 8.0]])=2,1,0)</f>
        <v>0</v>
      </c>
    </row>
    <row r="1403" spans="1:19" x14ac:dyDescent="0.2">
      <c r="A1403">
        <v>1964</v>
      </c>
      <c r="B1403" t="s">
        <v>3</v>
      </c>
      <c r="C1403" s="2">
        <v>26112</v>
      </c>
      <c r="D1403" s="3">
        <f t="shared" ca="1" si="21"/>
        <v>51</v>
      </c>
      <c r="E1403">
        <v>4</v>
      </c>
      <c r="F1403">
        <v>5</v>
      </c>
      <c r="G1403">
        <v>1</v>
      </c>
      <c r="H1403" t="s">
        <v>1</v>
      </c>
      <c r="I1403" s="5">
        <v>250.02</v>
      </c>
      <c r="J1403" t="s">
        <v>0</v>
      </c>
      <c r="K1403" s="2">
        <v>42063</v>
      </c>
      <c r="L1403" s="1"/>
      <c r="M1403" t="str">
        <f ca="1">IF(AND(Table1[[#This Row],[Age]]&gt;17,Table1[[#This Row],[Age]]&lt;76),"1","0")</f>
        <v>1</v>
      </c>
      <c r="N1403">
        <f>1</f>
        <v>1</v>
      </c>
      <c r="O1403">
        <f>IF(Table1[[#This Row],[Labdate]]="",0,IF(Table1[[#This Row],[Labvalue]]="",0,1))</f>
        <v>0</v>
      </c>
      <c r="P1403">
        <f>IF(YEAR(Table1[[#This Row],[Labdate]]) = 2015,1,0)</f>
        <v>1</v>
      </c>
      <c r="Q1403">
        <f>IF(SUM(Table1[[#This Row],[test completed]],Table1[[#This Row],[Year 2015]])=2,1,0)</f>
        <v>0</v>
      </c>
      <c r="R1403">
        <f>IF(Table1[[#This Row],[Labvalue]]&lt;8,1,0)</f>
        <v>1</v>
      </c>
      <c r="S1403">
        <f>IF(SUM(Table1[[#This Row],[Tested in 2015]],Table1[[#This Row],[Less than 8.0]])=2,1,0)</f>
        <v>0</v>
      </c>
    </row>
    <row r="1404" spans="1:19" x14ac:dyDescent="0.2">
      <c r="A1404">
        <v>1984</v>
      </c>
      <c r="B1404" t="s">
        <v>3</v>
      </c>
      <c r="C1404" s="2">
        <v>10228</v>
      </c>
      <c r="D1404" s="3">
        <f t="shared" ca="1" si="21"/>
        <v>95</v>
      </c>
      <c r="E1404">
        <v>4</v>
      </c>
      <c r="F1404">
        <v>5</v>
      </c>
      <c r="G1404">
        <v>1</v>
      </c>
      <c r="H1404" t="s">
        <v>1</v>
      </c>
      <c r="I1404" s="5">
        <v>250.73</v>
      </c>
      <c r="J1404" t="s">
        <v>0</v>
      </c>
      <c r="K1404" s="2">
        <v>41878</v>
      </c>
      <c r="L1404" s="1">
        <v>7.5479750633239746</v>
      </c>
      <c r="M1404" t="str">
        <f ca="1">IF(AND(Table1[[#This Row],[Age]]&gt;17,Table1[[#This Row],[Age]]&lt;76),"1","0")</f>
        <v>0</v>
      </c>
      <c r="N1404">
        <f>1</f>
        <v>1</v>
      </c>
      <c r="O1404">
        <f>IF(Table1[[#This Row],[Labdate]]="",0,IF(Table1[[#This Row],[Labvalue]]="",0,1))</f>
        <v>1</v>
      </c>
      <c r="P1404">
        <f>IF(YEAR(Table1[[#This Row],[Labdate]]) = 2015,1,0)</f>
        <v>0</v>
      </c>
      <c r="Q1404">
        <f>IF(SUM(Table1[[#This Row],[test completed]],Table1[[#This Row],[Year 2015]])=2,1,0)</f>
        <v>0</v>
      </c>
      <c r="R1404">
        <f>IF(Table1[[#This Row],[Labvalue]]&lt;8,1,0)</f>
        <v>1</v>
      </c>
      <c r="S1404">
        <f>IF(SUM(Table1[[#This Row],[Tested in 2015]],Table1[[#This Row],[Less than 8.0]])=2,1,0)</f>
        <v>0</v>
      </c>
    </row>
    <row r="1405" spans="1:19" x14ac:dyDescent="0.2">
      <c r="A1405">
        <v>1989</v>
      </c>
      <c r="B1405" t="s">
        <v>2</v>
      </c>
      <c r="C1405" s="2">
        <v>30672</v>
      </c>
      <c r="D1405" s="3">
        <f t="shared" ca="1" si="21"/>
        <v>39</v>
      </c>
      <c r="E1405">
        <v>4</v>
      </c>
      <c r="F1405">
        <v>5</v>
      </c>
      <c r="G1405">
        <v>1</v>
      </c>
      <c r="H1405" t="s">
        <v>1</v>
      </c>
      <c r="I1405" s="5">
        <v>250.02</v>
      </c>
      <c r="J1405" t="s">
        <v>0</v>
      </c>
      <c r="K1405" s="2">
        <v>42206</v>
      </c>
      <c r="L1405" s="1">
        <v>9.8000000000000007</v>
      </c>
      <c r="M1405" t="str">
        <f ca="1">IF(AND(Table1[[#This Row],[Age]]&gt;17,Table1[[#This Row],[Age]]&lt;76),"1","0")</f>
        <v>1</v>
      </c>
      <c r="N1405">
        <f>1</f>
        <v>1</v>
      </c>
      <c r="O1405">
        <f>IF(Table1[[#This Row],[Labdate]]="",0,IF(Table1[[#This Row],[Labvalue]]="",0,1))</f>
        <v>1</v>
      </c>
      <c r="P1405">
        <f>IF(YEAR(Table1[[#This Row],[Labdate]]) = 2015,1,0)</f>
        <v>1</v>
      </c>
      <c r="Q1405">
        <f>IF(SUM(Table1[[#This Row],[test completed]],Table1[[#This Row],[Year 2015]])=2,1,0)</f>
        <v>1</v>
      </c>
      <c r="R1405">
        <f>IF(Table1[[#This Row],[Labvalue]]&lt;8,1,0)</f>
        <v>0</v>
      </c>
      <c r="S1405">
        <f>IF(SUM(Table1[[#This Row],[Tested in 2015]],Table1[[#This Row],[Less than 8.0]])=2,1,0)</f>
        <v>0</v>
      </c>
    </row>
    <row r="1406" spans="1:19" x14ac:dyDescent="0.2">
      <c r="A1406">
        <v>1991</v>
      </c>
      <c r="B1406" t="s">
        <v>2</v>
      </c>
      <c r="C1406" s="2">
        <v>39919</v>
      </c>
      <c r="D1406" s="3">
        <f t="shared" ca="1" si="21"/>
        <v>14</v>
      </c>
      <c r="E1406">
        <v>4</v>
      </c>
      <c r="F1406">
        <v>5</v>
      </c>
      <c r="G1406">
        <v>1</v>
      </c>
      <c r="H1406" t="s">
        <v>1</v>
      </c>
      <c r="I1406" s="5">
        <v>250.02</v>
      </c>
      <c r="J1406" t="s">
        <v>0</v>
      </c>
      <c r="K1406" s="2">
        <v>42205</v>
      </c>
      <c r="L1406" s="1">
        <v>9.8041210174560547</v>
      </c>
      <c r="M1406" t="str">
        <f ca="1">IF(AND(Table1[[#This Row],[Age]]&gt;17,Table1[[#This Row],[Age]]&lt;76),"1","0")</f>
        <v>0</v>
      </c>
      <c r="N1406">
        <f>1</f>
        <v>1</v>
      </c>
      <c r="O1406">
        <f>IF(Table1[[#This Row],[Labdate]]="",0,IF(Table1[[#This Row],[Labvalue]]="",0,1))</f>
        <v>1</v>
      </c>
      <c r="P1406">
        <f>IF(YEAR(Table1[[#This Row],[Labdate]]) = 2015,1,0)</f>
        <v>1</v>
      </c>
      <c r="Q1406">
        <f>IF(SUM(Table1[[#This Row],[test completed]],Table1[[#This Row],[Year 2015]])=2,1,0)</f>
        <v>1</v>
      </c>
      <c r="R1406">
        <f>IF(Table1[[#This Row],[Labvalue]]&lt;8,1,0)</f>
        <v>0</v>
      </c>
      <c r="S1406">
        <f>IF(SUM(Table1[[#This Row],[Tested in 2015]],Table1[[#This Row],[Less than 8.0]])=2,1,0)</f>
        <v>0</v>
      </c>
    </row>
    <row r="1407" spans="1:19" x14ac:dyDescent="0.2">
      <c r="A1407">
        <v>2005</v>
      </c>
      <c r="B1407" t="s">
        <v>2</v>
      </c>
      <c r="C1407" s="2">
        <v>36708</v>
      </c>
      <c r="D1407" s="3">
        <f t="shared" ca="1" si="21"/>
        <v>22</v>
      </c>
      <c r="E1407">
        <v>4</v>
      </c>
      <c r="F1407">
        <v>5</v>
      </c>
      <c r="G1407">
        <v>1</v>
      </c>
      <c r="H1407" t="s">
        <v>1</v>
      </c>
      <c r="I1407" s="5">
        <v>250.02</v>
      </c>
      <c r="J1407" t="s">
        <v>0</v>
      </c>
      <c r="K1407" s="2">
        <v>42302</v>
      </c>
      <c r="L1407" s="1">
        <v>6.6507277488708496</v>
      </c>
      <c r="M1407" t="str">
        <f ca="1">IF(AND(Table1[[#This Row],[Age]]&gt;17,Table1[[#This Row],[Age]]&lt;76),"1","0")</f>
        <v>1</v>
      </c>
      <c r="N1407">
        <f>1</f>
        <v>1</v>
      </c>
      <c r="O1407">
        <f>IF(Table1[[#This Row],[Labdate]]="",0,IF(Table1[[#This Row],[Labvalue]]="",0,1))</f>
        <v>1</v>
      </c>
      <c r="P1407">
        <f>IF(YEAR(Table1[[#This Row],[Labdate]]) = 2015,1,0)</f>
        <v>1</v>
      </c>
      <c r="Q1407">
        <f>IF(SUM(Table1[[#This Row],[test completed]],Table1[[#This Row],[Year 2015]])=2,1,0)</f>
        <v>1</v>
      </c>
      <c r="R1407">
        <f>IF(Table1[[#This Row],[Labvalue]]&lt;8,1,0)</f>
        <v>1</v>
      </c>
      <c r="S1407">
        <f>IF(SUM(Table1[[#This Row],[Tested in 2015]],Table1[[#This Row],[Less than 8.0]])=2,1,0)</f>
        <v>1</v>
      </c>
    </row>
    <row r="1408" spans="1:19" x14ac:dyDescent="0.2">
      <c r="A1408">
        <v>2009</v>
      </c>
      <c r="B1408" t="s">
        <v>3</v>
      </c>
      <c r="C1408" s="2">
        <v>16788</v>
      </c>
      <c r="D1408" s="3">
        <f t="shared" ca="1" si="21"/>
        <v>77</v>
      </c>
      <c r="E1408">
        <v>4</v>
      </c>
      <c r="F1408">
        <v>5</v>
      </c>
      <c r="G1408">
        <v>1</v>
      </c>
      <c r="H1408" t="s">
        <v>1</v>
      </c>
      <c r="I1408" s="5">
        <v>250.02</v>
      </c>
      <c r="J1408" t="s">
        <v>0</v>
      </c>
      <c r="K1408" s="2">
        <v>42114</v>
      </c>
      <c r="L1408" s="1">
        <v>9.8838319778442383</v>
      </c>
      <c r="M1408" t="str">
        <f ca="1">IF(AND(Table1[[#This Row],[Age]]&gt;17,Table1[[#This Row],[Age]]&lt;76),"1","0")</f>
        <v>0</v>
      </c>
      <c r="N1408">
        <f>1</f>
        <v>1</v>
      </c>
      <c r="O1408">
        <f>IF(Table1[[#This Row],[Labdate]]="",0,IF(Table1[[#This Row],[Labvalue]]="",0,1))</f>
        <v>1</v>
      </c>
      <c r="P1408">
        <f>IF(YEAR(Table1[[#This Row],[Labdate]]) = 2015,1,0)</f>
        <v>1</v>
      </c>
      <c r="Q1408">
        <f>IF(SUM(Table1[[#This Row],[test completed]],Table1[[#This Row],[Year 2015]])=2,1,0)</f>
        <v>1</v>
      </c>
      <c r="R1408">
        <f>IF(Table1[[#This Row],[Labvalue]]&lt;8,1,0)</f>
        <v>0</v>
      </c>
      <c r="S1408">
        <f>IF(SUM(Table1[[#This Row],[Tested in 2015]],Table1[[#This Row],[Less than 8.0]])=2,1,0)</f>
        <v>0</v>
      </c>
    </row>
    <row r="1409" spans="1:19" x14ac:dyDescent="0.2">
      <c r="A1409">
        <v>2019</v>
      </c>
      <c r="B1409" t="s">
        <v>3</v>
      </c>
      <c r="C1409" s="2">
        <v>31044</v>
      </c>
      <c r="D1409" s="3">
        <f t="shared" ca="1" si="21"/>
        <v>38</v>
      </c>
      <c r="E1409">
        <v>4</v>
      </c>
      <c r="F1409">
        <v>5</v>
      </c>
      <c r="G1409">
        <v>1</v>
      </c>
      <c r="H1409" t="s">
        <v>1</v>
      </c>
      <c r="I1409" s="5">
        <v>250.02</v>
      </c>
      <c r="J1409" t="s">
        <v>0</v>
      </c>
      <c r="K1409" s="2">
        <v>41744</v>
      </c>
      <c r="L1409" s="1">
        <v>8.879878044128418</v>
      </c>
      <c r="M1409" t="str">
        <f ca="1">IF(AND(Table1[[#This Row],[Age]]&gt;17,Table1[[#This Row],[Age]]&lt;76),"1","0")</f>
        <v>1</v>
      </c>
      <c r="N1409">
        <f>1</f>
        <v>1</v>
      </c>
      <c r="O1409">
        <f>IF(Table1[[#This Row],[Labdate]]="",0,IF(Table1[[#This Row],[Labvalue]]="",0,1))</f>
        <v>1</v>
      </c>
      <c r="P1409">
        <f>IF(YEAR(Table1[[#This Row],[Labdate]]) = 2015,1,0)</f>
        <v>0</v>
      </c>
      <c r="Q1409">
        <f>IF(SUM(Table1[[#This Row],[test completed]],Table1[[#This Row],[Year 2015]])=2,1,0)</f>
        <v>0</v>
      </c>
      <c r="R1409">
        <f>IF(Table1[[#This Row],[Labvalue]]&lt;8,1,0)</f>
        <v>0</v>
      </c>
      <c r="S1409">
        <f>IF(SUM(Table1[[#This Row],[Tested in 2015]],Table1[[#This Row],[Less than 8.0]])=2,1,0)</f>
        <v>0</v>
      </c>
    </row>
    <row r="1410" spans="1:19" x14ac:dyDescent="0.2">
      <c r="A1410">
        <v>2060</v>
      </c>
      <c r="B1410" t="s">
        <v>2</v>
      </c>
      <c r="C1410" s="2">
        <v>22621</v>
      </c>
      <c r="D1410" s="3">
        <f t="shared" ref="D1410:D1473" ca="1" si="22">INT((TODAY()-C1410)/365)</f>
        <v>61</v>
      </c>
      <c r="E1410">
        <v>4</v>
      </c>
      <c r="F1410">
        <v>5</v>
      </c>
      <c r="G1410">
        <v>1</v>
      </c>
      <c r="H1410" t="s">
        <v>1</v>
      </c>
      <c r="I1410" s="5">
        <v>250.02</v>
      </c>
      <c r="J1410" t="s">
        <v>0</v>
      </c>
      <c r="K1410" s="2">
        <v>42134</v>
      </c>
      <c r="L1410" s="1">
        <v>7.3855762481689453</v>
      </c>
      <c r="M1410" t="str">
        <f ca="1">IF(AND(Table1[[#This Row],[Age]]&gt;17,Table1[[#This Row],[Age]]&lt;76),"1","0")</f>
        <v>1</v>
      </c>
      <c r="N1410">
        <f>1</f>
        <v>1</v>
      </c>
      <c r="O1410">
        <f>IF(Table1[[#This Row],[Labdate]]="",0,IF(Table1[[#This Row],[Labvalue]]="",0,1))</f>
        <v>1</v>
      </c>
      <c r="P1410">
        <f>IF(YEAR(Table1[[#This Row],[Labdate]]) = 2015,1,0)</f>
        <v>1</v>
      </c>
      <c r="Q1410">
        <f>IF(SUM(Table1[[#This Row],[test completed]],Table1[[#This Row],[Year 2015]])=2,1,0)</f>
        <v>1</v>
      </c>
      <c r="R1410">
        <f>IF(Table1[[#This Row],[Labvalue]]&lt;8,1,0)</f>
        <v>1</v>
      </c>
      <c r="S1410">
        <f>IF(SUM(Table1[[#This Row],[Tested in 2015]],Table1[[#This Row],[Less than 8.0]])=2,1,0)</f>
        <v>1</v>
      </c>
    </row>
    <row r="1411" spans="1:19" x14ac:dyDescent="0.2">
      <c r="A1411">
        <v>2071</v>
      </c>
      <c r="B1411" t="s">
        <v>3</v>
      </c>
      <c r="C1411" s="2">
        <v>38215</v>
      </c>
      <c r="D1411" s="3">
        <f t="shared" ca="1" si="22"/>
        <v>18</v>
      </c>
      <c r="E1411">
        <v>4</v>
      </c>
      <c r="F1411">
        <v>5</v>
      </c>
      <c r="G1411">
        <v>1</v>
      </c>
      <c r="H1411" t="s">
        <v>1</v>
      </c>
      <c r="I1411" s="5">
        <v>250.02</v>
      </c>
      <c r="J1411" t="s">
        <v>0</v>
      </c>
      <c r="K1411" s="2">
        <v>42339</v>
      </c>
      <c r="L1411" s="1">
        <v>10</v>
      </c>
      <c r="M1411" t="str">
        <f ca="1">IF(AND(Table1[[#This Row],[Age]]&gt;17,Table1[[#This Row],[Age]]&lt;76),"1","0")</f>
        <v>1</v>
      </c>
      <c r="N1411">
        <f>1</f>
        <v>1</v>
      </c>
      <c r="O1411">
        <f>IF(Table1[[#This Row],[Labdate]]="",0,IF(Table1[[#This Row],[Labvalue]]="",0,1))</f>
        <v>1</v>
      </c>
      <c r="P1411">
        <f>IF(YEAR(Table1[[#This Row],[Labdate]]) = 2015,1,0)</f>
        <v>1</v>
      </c>
      <c r="Q1411">
        <f>IF(SUM(Table1[[#This Row],[test completed]],Table1[[#This Row],[Year 2015]])=2,1,0)</f>
        <v>1</v>
      </c>
      <c r="R1411">
        <f>IF(Table1[[#This Row],[Labvalue]]&lt;8,1,0)</f>
        <v>0</v>
      </c>
      <c r="S1411">
        <f>IF(SUM(Table1[[#This Row],[Tested in 2015]],Table1[[#This Row],[Less than 8.0]])=2,1,0)</f>
        <v>0</v>
      </c>
    </row>
    <row r="1412" spans="1:19" x14ac:dyDescent="0.2">
      <c r="A1412">
        <v>2078</v>
      </c>
      <c r="B1412" t="s">
        <v>2</v>
      </c>
      <c r="C1412" s="2">
        <v>10411</v>
      </c>
      <c r="D1412" s="3">
        <f t="shared" ca="1" si="22"/>
        <v>94</v>
      </c>
      <c r="E1412">
        <v>4</v>
      </c>
      <c r="F1412">
        <v>5</v>
      </c>
      <c r="G1412">
        <v>1</v>
      </c>
      <c r="H1412" t="s">
        <v>1</v>
      </c>
      <c r="I1412" s="5">
        <v>250.73</v>
      </c>
      <c r="J1412" t="s">
        <v>0</v>
      </c>
      <c r="K1412" s="2">
        <v>42104</v>
      </c>
      <c r="L1412" s="1">
        <v>9.7642927169799805</v>
      </c>
      <c r="M1412" t="str">
        <f ca="1">IF(AND(Table1[[#This Row],[Age]]&gt;17,Table1[[#This Row],[Age]]&lt;76),"1","0")</f>
        <v>0</v>
      </c>
      <c r="N1412">
        <f>1</f>
        <v>1</v>
      </c>
      <c r="O1412">
        <f>IF(Table1[[#This Row],[Labdate]]="",0,IF(Table1[[#This Row],[Labvalue]]="",0,1))</f>
        <v>1</v>
      </c>
      <c r="P1412">
        <f>IF(YEAR(Table1[[#This Row],[Labdate]]) = 2015,1,0)</f>
        <v>1</v>
      </c>
      <c r="Q1412">
        <f>IF(SUM(Table1[[#This Row],[test completed]],Table1[[#This Row],[Year 2015]])=2,1,0)</f>
        <v>1</v>
      </c>
      <c r="R1412">
        <f>IF(Table1[[#This Row],[Labvalue]]&lt;8,1,0)</f>
        <v>0</v>
      </c>
      <c r="S1412">
        <f>IF(SUM(Table1[[#This Row],[Tested in 2015]],Table1[[#This Row],[Less than 8.0]])=2,1,0)</f>
        <v>0</v>
      </c>
    </row>
    <row r="1413" spans="1:19" x14ac:dyDescent="0.2">
      <c r="A1413">
        <v>2091</v>
      </c>
      <c r="B1413" t="s">
        <v>3</v>
      </c>
      <c r="C1413" s="2">
        <v>38518</v>
      </c>
      <c r="D1413" s="3">
        <f t="shared" ca="1" si="22"/>
        <v>17</v>
      </c>
      <c r="E1413">
        <v>4</v>
      </c>
      <c r="F1413">
        <v>5</v>
      </c>
      <c r="G1413">
        <v>1</v>
      </c>
      <c r="H1413" t="s">
        <v>1</v>
      </c>
      <c r="I1413" s="5">
        <v>250.02</v>
      </c>
      <c r="J1413" t="s">
        <v>0</v>
      </c>
      <c r="K1413" s="2">
        <v>41952</v>
      </c>
      <c r="L1413" s="1">
        <v>10</v>
      </c>
      <c r="M1413" t="str">
        <f ca="1">IF(AND(Table1[[#This Row],[Age]]&gt;17,Table1[[#This Row],[Age]]&lt;76),"1","0")</f>
        <v>0</v>
      </c>
      <c r="N1413">
        <f>1</f>
        <v>1</v>
      </c>
      <c r="O1413">
        <f>IF(Table1[[#This Row],[Labdate]]="",0,IF(Table1[[#This Row],[Labvalue]]="",0,1))</f>
        <v>1</v>
      </c>
      <c r="P1413">
        <f>IF(YEAR(Table1[[#This Row],[Labdate]]) = 2015,1,0)</f>
        <v>0</v>
      </c>
      <c r="Q1413">
        <f>IF(SUM(Table1[[#This Row],[test completed]],Table1[[#This Row],[Year 2015]])=2,1,0)</f>
        <v>0</v>
      </c>
      <c r="R1413">
        <f>IF(Table1[[#This Row],[Labvalue]]&lt;8,1,0)</f>
        <v>0</v>
      </c>
      <c r="S1413">
        <f>IF(SUM(Table1[[#This Row],[Tested in 2015]],Table1[[#This Row],[Less than 8.0]])=2,1,0)</f>
        <v>0</v>
      </c>
    </row>
    <row r="1414" spans="1:19" x14ac:dyDescent="0.2">
      <c r="A1414">
        <v>2100</v>
      </c>
      <c r="B1414" t="s">
        <v>3</v>
      </c>
      <c r="C1414" s="2">
        <v>23769</v>
      </c>
      <c r="D1414" s="3">
        <f t="shared" ca="1" si="22"/>
        <v>58</v>
      </c>
      <c r="E1414">
        <v>4</v>
      </c>
      <c r="F1414">
        <v>5</v>
      </c>
      <c r="G1414">
        <v>1</v>
      </c>
      <c r="H1414" t="s">
        <v>1</v>
      </c>
      <c r="I1414" s="5">
        <v>250.02</v>
      </c>
      <c r="J1414" t="s">
        <v>0</v>
      </c>
      <c r="K1414" s="2">
        <v>42079</v>
      </c>
      <c r="L1414" s="1"/>
      <c r="M1414" t="str">
        <f ca="1">IF(AND(Table1[[#This Row],[Age]]&gt;17,Table1[[#This Row],[Age]]&lt;76),"1","0")</f>
        <v>1</v>
      </c>
      <c r="N1414">
        <f>1</f>
        <v>1</v>
      </c>
      <c r="O1414">
        <f>IF(Table1[[#This Row],[Labdate]]="",0,IF(Table1[[#This Row],[Labvalue]]="",0,1))</f>
        <v>0</v>
      </c>
      <c r="P1414">
        <f>IF(YEAR(Table1[[#This Row],[Labdate]]) = 2015,1,0)</f>
        <v>1</v>
      </c>
      <c r="Q1414">
        <f>IF(SUM(Table1[[#This Row],[test completed]],Table1[[#This Row],[Year 2015]])=2,1,0)</f>
        <v>0</v>
      </c>
      <c r="R1414">
        <f>IF(Table1[[#This Row],[Labvalue]]&lt;8,1,0)</f>
        <v>1</v>
      </c>
      <c r="S1414">
        <f>IF(SUM(Table1[[#This Row],[Tested in 2015]],Table1[[#This Row],[Less than 8.0]])=2,1,0)</f>
        <v>0</v>
      </c>
    </row>
    <row r="1415" spans="1:19" x14ac:dyDescent="0.2">
      <c r="A1415">
        <v>2105</v>
      </c>
      <c r="B1415" t="s">
        <v>3</v>
      </c>
      <c r="C1415" s="2">
        <v>39314</v>
      </c>
      <c r="D1415" s="3">
        <f t="shared" ca="1" si="22"/>
        <v>15</v>
      </c>
      <c r="E1415">
        <v>4</v>
      </c>
      <c r="F1415">
        <v>5</v>
      </c>
      <c r="G1415">
        <v>1</v>
      </c>
      <c r="H1415" t="s">
        <v>1</v>
      </c>
      <c r="I1415" s="5">
        <v>250.02</v>
      </c>
      <c r="J1415" t="s">
        <v>0</v>
      </c>
      <c r="K1415" s="2">
        <v>41788</v>
      </c>
      <c r="L1415" s="1">
        <v>10</v>
      </c>
      <c r="M1415" t="str">
        <f ca="1">IF(AND(Table1[[#This Row],[Age]]&gt;17,Table1[[#This Row],[Age]]&lt;76),"1","0")</f>
        <v>0</v>
      </c>
      <c r="N1415">
        <f>1</f>
        <v>1</v>
      </c>
      <c r="O1415">
        <f>IF(Table1[[#This Row],[Labdate]]="",0,IF(Table1[[#This Row],[Labvalue]]="",0,1))</f>
        <v>1</v>
      </c>
      <c r="P1415">
        <f>IF(YEAR(Table1[[#This Row],[Labdate]]) = 2015,1,0)</f>
        <v>0</v>
      </c>
      <c r="Q1415">
        <f>IF(SUM(Table1[[#This Row],[test completed]],Table1[[#This Row],[Year 2015]])=2,1,0)</f>
        <v>0</v>
      </c>
      <c r="R1415">
        <f>IF(Table1[[#This Row],[Labvalue]]&lt;8,1,0)</f>
        <v>0</v>
      </c>
      <c r="S1415">
        <f>IF(SUM(Table1[[#This Row],[Tested in 2015]],Table1[[#This Row],[Less than 8.0]])=2,1,0)</f>
        <v>0</v>
      </c>
    </row>
    <row r="1416" spans="1:19" x14ac:dyDescent="0.2">
      <c r="A1416">
        <v>2107</v>
      </c>
      <c r="B1416" t="s">
        <v>2</v>
      </c>
      <c r="C1416" s="2">
        <v>17428</v>
      </c>
      <c r="D1416" s="3">
        <f t="shared" ca="1" si="22"/>
        <v>75</v>
      </c>
      <c r="E1416">
        <v>4</v>
      </c>
      <c r="F1416">
        <v>5</v>
      </c>
      <c r="G1416">
        <v>1</v>
      </c>
      <c r="H1416" t="s">
        <v>1</v>
      </c>
      <c r="I1416" s="5">
        <v>250.02</v>
      </c>
      <c r="J1416" t="s">
        <v>0</v>
      </c>
      <c r="K1416" s="2">
        <v>41761</v>
      </c>
      <c r="L1416" s="1">
        <v>11</v>
      </c>
      <c r="M1416" t="str">
        <f ca="1">IF(AND(Table1[[#This Row],[Age]]&gt;17,Table1[[#This Row],[Age]]&lt;76),"1","0")</f>
        <v>1</v>
      </c>
      <c r="N1416">
        <f>1</f>
        <v>1</v>
      </c>
      <c r="O1416">
        <f>IF(Table1[[#This Row],[Labdate]]="",0,IF(Table1[[#This Row],[Labvalue]]="",0,1))</f>
        <v>1</v>
      </c>
      <c r="P1416">
        <f>IF(YEAR(Table1[[#This Row],[Labdate]]) = 2015,1,0)</f>
        <v>0</v>
      </c>
      <c r="Q1416">
        <f>IF(SUM(Table1[[#This Row],[test completed]],Table1[[#This Row],[Year 2015]])=2,1,0)</f>
        <v>0</v>
      </c>
      <c r="R1416">
        <f>IF(Table1[[#This Row],[Labvalue]]&lt;8,1,0)</f>
        <v>0</v>
      </c>
      <c r="S1416">
        <f>IF(SUM(Table1[[#This Row],[Tested in 2015]],Table1[[#This Row],[Less than 8.0]])=2,1,0)</f>
        <v>0</v>
      </c>
    </row>
    <row r="1417" spans="1:19" x14ac:dyDescent="0.2">
      <c r="A1417">
        <v>2124</v>
      </c>
      <c r="B1417" t="s">
        <v>3</v>
      </c>
      <c r="C1417" s="2">
        <v>39002</v>
      </c>
      <c r="D1417" s="3">
        <f t="shared" ca="1" si="22"/>
        <v>16</v>
      </c>
      <c r="E1417">
        <v>4</v>
      </c>
      <c r="F1417">
        <v>5</v>
      </c>
      <c r="G1417">
        <v>1</v>
      </c>
      <c r="H1417" t="s">
        <v>1</v>
      </c>
      <c r="I1417" s="5">
        <v>250.02</v>
      </c>
      <c r="J1417" t="s">
        <v>0</v>
      </c>
      <c r="K1417" s="2">
        <v>41994</v>
      </c>
      <c r="L1417" s="1">
        <v>10</v>
      </c>
      <c r="M1417" t="str">
        <f ca="1">IF(AND(Table1[[#This Row],[Age]]&gt;17,Table1[[#This Row],[Age]]&lt;76),"1","0")</f>
        <v>0</v>
      </c>
      <c r="N1417">
        <f>1</f>
        <v>1</v>
      </c>
      <c r="O1417">
        <f>IF(Table1[[#This Row],[Labdate]]="",0,IF(Table1[[#This Row],[Labvalue]]="",0,1))</f>
        <v>1</v>
      </c>
      <c r="P1417">
        <f>IF(YEAR(Table1[[#This Row],[Labdate]]) = 2015,1,0)</f>
        <v>0</v>
      </c>
      <c r="Q1417">
        <f>IF(SUM(Table1[[#This Row],[test completed]],Table1[[#This Row],[Year 2015]])=2,1,0)</f>
        <v>0</v>
      </c>
      <c r="R1417">
        <f>IF(Table1[[#This Row],[Labvalue]]&lt;8,1,0)</f>
        <v>0</v>
      </c>
      <c r="S1417">
        <f>IF(SUM(Table1[[#This Row],[Tested in 2015]],Table1[[#This Row],[Less than 8.0]])=2,1,0)</f>
        <v>0</v>
      </c>
    </row>
    <row r="1418" spans="1:19" x14ac:dyDescent="0.2">
      <c r="A1418">
        <v>2126</v>
      </c>
      <c r="B1418" t="s">
        <v>2</v>
      </c>
      <c r="C1418" s="2">
        <v>20633</v>
      </c>
      <c r="D1418" s="3">
        <f t="shared" ca="1" si="22"/>
        <v>66</v>
      </c>
      <c r="E1418">
        <v>4</v>
      </c>
      <c r="F1418">
        <v>5</v>
      </c>
      <c r="G1418">
        <v>1</v>
      </c>
      <c r="H1418" t="s">
        <v>1</v>
      </c>
      <c r="I1418" s="5">
        <v>250.02</v>
      </c>
      <c r="J1418" t="s">
        <v>0</v>
      </c>
      <c r="K1418" s="2">
        <v>42354</v>
      </c>
      <c r="L1418" s="1">
        <v>9.6</v>
      </c>
      <c r="M1418" t="str">
        <f ca="1">IF(AND(Table1[[#This Row],[Age]]&gt;17,Table1[[#This Row],[Age]]&lt;76),"1","0")</f>
        <v>1</v>
      </c>
      <c r="N1418">
        <f>1</f>
        <v>1</v>
      </c>
      <c r="O1418">
        <f>IF(Table1[[#This Row],[Labdate]]="",0,IF(Table1[[#This Row],[Labvalue]]="",0,1))</f>
        <v>1</v>
      </c>
      <c r="P1418">
        <f>IF(YEAR(Table1[[#This Row],[Labdate]]) = 2015,1,0)</f>
        <v>1</v>
      </c>
      <c r="Q1418">
        <f>IF(SUM(Table1[[#This Row],[test completed]],Table1[[#This Row],[Year 2015]])=2,1,0)</f>
        <v>1</v>
      </c>
      <c r="R1418">
        <f>IF(Table1[[#This Row],[Labvalue]]&lt;8,1,0)</f>
        <v>0</v>
      </c>
      <c r="S1418">
        <f>IF(SUM(Table1[[#This Row],[Tested in 2015]],Table1[[#This Row],[Less than 8.0]])=2,1,0)</f>
        <v>0</v>
      </c>
    </row>
    <row r="1419" spans="1:19" x14ac:dyDescent="0.2">
      <c r="A1419">
        <v>2130</v>
      </c>
      <c r="B1419" t="s">
        <v>2</v>
      </c>
      <c r="C1419" s="2">
        <v>11321</v>
      </c>
      <c r="D1419" s="3">
        <f t="shared" ca="1" si="22"/>
        <v>92</v>
      </c>
      <c r="E1419">
        <v>4</v>
      </c>
      <c r="F1419">
        <v>5</v>
      </c>
      <c r="G1419">
        <v>1</v>
      </c>
      <c r="H1419" t="s">
        <v>1</v>
      </c>
      <c r="I1419" s="5">
        <v>250.73</v>
      </c>
      <c r="J1419" t="s">
        <v>0</v>
      </c>
      <c r="K1419" s="2">
        <v>41820</v>
      </c>
      <c r="L1419" s="1">
        <v>11</v>
      </c>
      <c r="M1419" t="str">
        <f ca="1">IF(AND(Table1[[#This Row],[Age]]&gt;17,Table1[[#This Row],[Age]]&lt;76),"1","0")</f>
        <v>0</v>
      </c>
      <c r="N1419">
        <f>1</f>
        <v>1</v>
      </c>
      <c r="O1419">
        <f>IF(Table1[[#This Row],[Labdate]]="",0,IF(Table1[[#This Row],[Labvalue]]="",0,1))</f>
        <v>1</v>
      </c>
      <c r="P1419">
        <f>IF(YEAR(Table1[[#This Row],[Labdate]]) = 2015,1,0)</f>
        <v>0</v>
      </c>
      <c r="Q1419">
        <f>IF(SUM(Table1[[#This Row],[test completed]],Table1[[#This Row],[Year 2015]])=2,1,0)</f>
        <v>0</v>
      </c>
      <c r="R1419">
        <f>IF(Table1[[#This Row],[Labvalue]]&lt;8,1,0)</f>
        <v>0</v>
      </c>
      <c r="S1419">
        <f>IF(SUM(Table1[[#This Row],[Tested in 2015]],Table1[[#This Row],[Less than 8.0]])=2,1,0)</f>
        <v>0</v>
      </c>
    </row>
    <row r="1420" spans="1:19" x14ac:dyDescent="0.2">
      <c r="A1420">
        <v>2138</v>
      </c>
      <c r="B1420" t="s">
        <v>3</v>
      </c>
      <c r="C1420" s="2">
        <v>8961</v>
      </c>
      <c r="D1420" s="3">
        <f t="shared" ca="1" si="22"/>
        <v>98</v>
      </c>
      <c r="E1420">
        <v>4</v>
      </c>
      <c r="F1420">
        <v>5</v>
      </c>
      <c r="G1420">
        <v>1</v>
      </c>
      <c r="H1420" t="s">
        <v>1</v>
      </c>
      <c r="I1420" s="5">
        <v>250.73</v>
      </c>
      <c r="J1420" t="s">
        <v>0</v>
      </c>
      <c r="K1420" s="2">
        <v>41785</v>
      </c>
      <c r="L1420" s="1">
        <v>12</v>
      </c>
      <c r="M1420" t="str">
        <f ca="1">IF(AND(Table1[[#This Row],[Age]]&gt;17,Table1[[#This Row],[Age]]&lt;76),"1","0")</f>
        <v>0</v>
      </c>
      <c r="N1420">
        <f>1</f>
        <v>1</v>
      </c>
      <c r="O1420">
        <f>IF(Table1[[#This Row],[Labdate]]="",0,IF(Table1[[#This Row],[Labvalue]]="",0,1))</f>
        <v>1</v>
      </c>
      <c r="P1420">
        <f>IF(YEAR(Table1[[#This Row],[Labdate]]) = 2015,1,0)</f>
        <v>0</v>
      </c>
      <c r="Q1420">
        <f>IF(SUM(Table1[[#This Row],[test completed]],Table1[[#This Row],[Year 2015]])=2,1,0)</f>
        <v>0</v>
      </c>
      <c r="R1420">
        <f>IF(Table1[[#This Row],[Labvalue]]&lt;8,1,0)</f>
        <v>0</v>
      </c>
      <c r="S1420">
        <f>IF(SUM(Table1[[#This Row],[Tested in 2015]],Table1[[#This Row],[Less than 8.0]])=2,1,0)</f>
        <v>0</v>
      </c>
    </row>
    <row r="1421" spans="1:19" x14ac:dyDescent="0.2">
      <c r="A1421">
        <v>2139</v>
      </c>
      <c r="B1421" t="s">
        <v>3</v>
      </c>
      <c r="C1421" s="2">
        <v>13932</v>
      </c>
      <c r="D1421" s="3">
        <f t="shared" ca="1" si="22"/>
        <v>85</v>
      </c>
      <c r="E1421">
        <v>4</v>
      </c>
      <c r="F1421">
        <v>5</v>
      </c>
      <c r="G1421">
        <v>1</v>
      </c>
      <c r="H1421" t="s">
        <v>1</v>
      </c>
      <c r="I1421" s="5">
        <v>250.02</v>
      </c>
      <c r="J1421" t="s">
        <v>0</v>
      </c>
      <c r="K1421" s="2">
        <v>42285</v>
      </c>
      <c r="L1421" s="1">
        <v>9.8047122955322266</v>
      </c>
      <c r="M1421" t="str">
        <f ca="1">IF(AND(Table1[[#This Row],[Age]]&gt;17,Table1[[#This Row],[Age]]&lt;76),"1","0")</f>
        <v>0</v>
      </c>
      <c r="N1421">
        <f>1</f>
        <v>1</v>
      </c>
      <c r="O1421">
        <f>IF(Table1[[#This Row],[Labdate]]="",0,IF(Table1[[#This Row],[Labvalue]]="",0,1))</f>
        <v>1</v>
      </c>
      <c r="P1421">
        <f>IF(YEAR(Table1[[#This Row],[Labdate]]) = 2015,1,0)</f>
        <v>1</v>
      </c>
      <c r="Q1421">
        <f>IF(SUM(Table1[[#This Row],[test completed]],Table1[[#This Row],[Year 2015]])=2,1,0)</f>
        <v>1</v>
      </c>
      <c r="R1421">
        <f>IF(Table1[[#This Row],[Labvalue]]&lt;8,1,0)</f>
        <v>0</v>
      </c>
      <c r="S1421">
        <f>IF(SUM(Table1[[#This Row],[Tested in 2015]],Table1[[#This Row],[Less than 8.0]])=2,1,0)</f>
        <v>0</v>
      </c>
    </row>
    <row r="1422" spans="1:19" x14ac:dyDescent="0.2">
      <c r="A1422">
        <v>2152</v>
      </c>
      <c r="B1422" t="s">
        <v>3</v>
      </c>
      <c r="C1422" s="2">
        <v>9311</v>
      </c>
      <c r="D1422" s="3">
        <f t="shared" ca="1" si="22"/>
        <v>97</v>
      </c>
      <c r="E1422">
        <v>4</v>
      </c>
      <c r="F1422">
        <v>5</v>
      </c>
      <c r="G1422">
        <v>1</v>
      </c>
      <c r="H1422" t="s">
        <v>1</v>
      </c>
      <c r="I1422" s="5">
        <v>250.73</v>
      </c>
      <c r="J1422" t="s">
        <v>0</v>
      </c>
      <c r="K1422" s="2">
        <v>41880</v>
      </c>
      <c r="L1422" s="1">
        <v>7.0244569778442383</v>
      </c>
      <c r="M1422" t="str">
        <f ca="1">IF(AND(Table1[[#This Row],[Age]]&gt;17,Table1[[#This Row],[Age]]&lt;76),"1","0")</f>
        <v>0</v>
      </c>
      <c r="N1422">
        <f>1</f>
        <v>1</v>
      </c>
      <c r="O1422">
        <f>IF(Table1[[#This Row],[Labdate]]="",0,IF(Table1[[#This Row],[Labvalue]]="",0,1))</f>
        <v>1</v>
      </c>
      <c r="P1422">
        <f>IF(YEAR(Table1[[#This Row],[Labdate]]) = 2015,1,0)</f>
        <v>0</v>
      </c>
      <c r="Q1422">
        <f>IF(SUM(Table1[[#This Row],[test completed]],Table1[[#This Row],[Year 2015]])=2,1,0)</f>
        <v>0</v>
      </c>
      <c r="R1422">
        <f>IF(Table1[[#This Row],[Labvalue]]&lt;8,1,0)</f>
        <v>1</v>
      </c>
      <c r="S1422">
        <f>IF(SUM(Table1[[#This Row],[Tested in 2015]],Table1[[#This Row],[Less than 8.0]])=2,1,0)</f>
        <v>0</v>
      </c>
    </row>
    <row r="1423" spans="1:19" x14ac:dyDescent="0.2">
      <c r="A1423">
        <v>2166</v>
      </c>
      <c r="B1423" t="s">
        <v>3</v>
      </c>
      <c r="C1423" s="2">
        <v>34097</v>
      </c>
      <c r="D1423" s="3">
        <f t="shared" ca="1" si="22"/>
        <v>30</v>
      </c>
      <c r="E1423">
        <v>4</v>
      </c>
      <c r="F1423">
        <v>5</v>
      </c>
      <c r="G1423">
        <v>1</v>
      </c>
      <c r="H1423" t="s">
        <v>1</v>
      </c>
      <c r="I1423" s="5">
        <v>250.02</v>
      </c>
      <c r="J1423" t="s">
        <v>0</v>
      </c>
      <c r="K1423" s="2">
        <v>42193</v>
      </c>
      <c r="L1423" s="1">
        <v>8.6187400817871094</v>
      </c>
      <c r="M1423" t="str">
        <f ca="1">IF(AND(Table1[[#This Row],[Age]]&gt;17,Table1[[#This Row],[Age]]&lt;76),"1","0")</f>
        <v>1</v>
      </c>
      <c r="N1423">
        <f>1</f>
        <v>1</v>
      </c>
      <c r="O1423">
        <f>IF(Table1[[#This Row],[Labdate]]="",0,IF(Table1[[#This Row],[Labvalue]]="",0,1))</f>
        <v>1</v>
      </c>
      <c r="P1423">
        <f>IF(YEAR(Table1[[#This Row],[Labdate]]) = 2015,1,0)</f>
        <v>1</v>
      </c>
      <c r="Q1423">
        <f>IF(SUM(Table1[[#This Row],[test completed]],Table1[[#This Row],[Year 2015]])=2,1,0)</f>
        <v>1</v>
      </c>
      <c r="R1423">
        <f>IF(Table1[[#This Row],[Labvalue]]&lt;8,1,0)</f>
        <v>0</v>
      </c>
      <c r="S1423">
        <f>IF(SUM(Table1[[#This Row],[Tested in 2015]],Table1[[#This Row],[Less than 8.0]])=2,1,0)</f>
        <v>0</v>
      </c>
    </row>
    <row r="1424" spans="1:19" x14ac:dyDescent="0.2">
      <c r="A1424">
        <v>2206</v>
      </c>
      <c r="B1424" t="s">
        <v>2</v>
      </c>
      <c r="C1424" s="2">
        <v>14663</v>
      </c>
      <c r="D1424" s="3">
        <f t="shared" ca="1" si="22"/>
        <v>83</v>
      </c>
      <c r="E1424">
        <v>4</v>
      </c>
      <c r="F1424">
        <v>5</v>
      </c>
      <c r="G1424">
        <v>1</v>
      </c>
      <c r="H1424" t="s">
        <v>1</v>
      </c>
      <c r="I1424" s="5">
        <v>250.91</v>
      </c>
      <c r="J1424" t="s">
        <v>0</v>
      </c>
      <c r="K1424" s="2">
        <v>42350</v>
      </c>
      <c r="L1424" s="1">
        <v>11</v>
      </c>
      <c r="M1424" t="str">
        <f ca="1">IF(AND(Table1[[#This Row],[Age]]&gt;17,Table1[[#This Row],[Age]]&lt;76),"1","0")</f>
        <v>0</v>
      </c>
      <c r="N1424">
        <f>1</f>
        <v>1</v>
      </c>
      <c r="O1424">
        <f>IF(Table1[[#This Row],[Labdate]]="",0,IF(Table1[[#This Row],[Labvalue]]="",0,1))</f>
        <v>1</v>
      </c>
      <c r="P1424">
        <f>IF(YEAR(Table1[[#This Row],[Labdate]]) = 2015,1,0)</f>
        <v>1</v>
      </c>
      <c r="Q1424">
        <f>IF(SUM(Table1[[#This Row],[test completed]],Table1[[#This Row],[Year 2015]])=2,1,0)</f>
        <v>1</v>
      </c>
      <c r="R1424">
        <f>IF(Table1[[#This Row],[Labvalue]]&lt;8,1,0)</f>
        <v>0</v>
      </c>
      <c r="S1424">
        <f>IF(SUM(Table1[[#This Row],[Tested in 2015]],Table1[[#This Row],[Less than 8.0]])=2,1,0)</f>
        <v>0</v>
      </c>
    </row>
    <row r="1425" spans="1:19" x14ac:dyDescent="0.2">
      <c r="A1425">
        <v>2212</v>
      </c>
      <c r="B1425" t="s">
        <v>2</v>
      </c>
      <c r="C1425" s="2">
        <v>29835</v>
      </c>
      <c r="D1425" s="3">
        <f t="shared" ca="1" si="22"/>
        <v>41</v>
      </c>
      <c r="E1425">
        <v>4</v>
      </c>
      <c r="F1425">
        <v>5</v>
      </c>
      <c r="G1425">
        <v>1</v>
      </c>
      <c r="H1425" t="s">
        <v>1</v>
      </c>
      <c r="I1425" s="5">
        <v>250.02</v>
      </c>
      <c r="J1425" t="s">
        <v>0</v>
      </c>
      <c r="K1425" s="2">
        <v>42179</v>
      </c>
      <c r="L1425" s="1">
        <v>9.8000000000000007</v>
      </c>
      <c r="M1425" t="str">
        <f ca="1">IF(AND(Table1[[#This Row],[Age]]&gt;17,Table1[[#This Row],[Age]]&lt;76),"1","0")</f>
        <v>1</v>
      </c>
      <c r="N1425">
        <f>1</f>
        <v>1</v>
      </c>
      <c r="O1425">
        <f>IF(Table1[[#This Row],[Labdate]]="",0,IF(Table1[[#This Row],[Labvalue]]="",0,1))</f>
        <v>1</v>
      </c>
      <c r="P1425">
        <f>IF(YEAR(Table1[[#This Row],[Labdate]]) = 2015,1,0)</f>
        <v>1</v>
      </c>
      <c r="Q1425">
        <f>IF(SUM(Table1[[#This Row],[test completed]],Table1[[#This Row],[Year 2015]])=2,1,0)</f>
        <v>1</v>
      </c>
      <c r="R1425">
        <f>IF(Table1[[#This Row],[Labvalue]]&lt;8,1,0)</f>
        <v>0</v>
      </c>
      <c r="S1425">
        <f>IF(SUM(Table1[[#This Row],[Tested in 2015]],Table1[[#This Row],[Less than 8.0]])=2,1,0)</f>
        <v>0</v>
      </c>
    </row>
    <row r="1426" spans="1:19" x14ac:dyDescent="0.2">
      <c r="A1426">
        <v>2213</v>
      </c>
      <c r="B1426" t="s">
        <v>2</v>
      </c>
      <c r="C1426" s="2">
        <v>32676</v>
      </c>
      <c r="D1426" s="3">
        <f t="shared" ca="1" si="22"/>
        <v>33</v>
      </c>
      <c r="E1426">
        <v>4</v>
      </c>
      <c r="F1426">
        <v>5</v>
      </c>
      <c r="G1426">
        <v>1</v>
      </c>
      <c r="H1426" t="s">
        <v>1</v>
      </c>
      <c r="I1426" s="5">
        <v>250.02</v>
      </c>
      <c r="J1426" t="s">
        <v>0</v>
      </c>
      <c r="K1426" s="2">
        <v>42107</v>
      </c>
      <c r="L1426" s="1">
        <v>9.8000000000000007</v>
      </c>
      <c r="M1426" t="str">
        <f ca="1">IF(AND(Table1[[#This Row],[Age]]&gt;17,Table1[[#This Row],[Age]]&lt;76),"1","0")</f>
        <v>1</v>
      </c>
      <c r="N1426">
        <f>1</f>
        <v>1</v>
      </c>
      <c r="O1426">
        <f>IF(Table1[[#This Row],[Labdate]]="",0,IF(Table1[[#This Row],[Labvalue]]="",0,1))</f>
        <v>1</v>
      </c>
      <c r="P1426">
        <f>IF(YEAR(Table1[[#This Row],[Labdate]]) = 2015,1,0)</f>
        <v>1</v>
      </c>
      <c r="Q1426">
        <f>IF(SUM(Table1[[#This Row],[test completed]],Table1[[#This Row],[Year 2015]])=2,1,0)</f>
        <v>1</v>
      </c>
      <c r="R1426">
        <f>IF(Table1[[#This Row],[Labvalue]]&lt;8,1,0)</f>
        <v>0</v>
      </c>
      <c r="S1426">
        <f>IF(SUM(Table1[[#This Row],[Tested in 2015]],Table1[[#This Row],[Less than 8.0]])=2,1,0)</f>
        <v>0</v>
      </c>
    </row>
    <row r="1427" spans="1:19" x14ac:dyDescent="0.2">
      <c r="A1427">
        <v>2223</v>
      </c>
      <c r="B1427" t="s">
        <v>2</v>
      </c>
      <c r="C1427" s="2">
        <v>35199</v>
      </c>
      <c r="D1427" s="3">
        <f t="shared" ca="1" si="22"/>
        <v>27</v>
      </c>
      <c r="E1427">
        <v>4</v>
      </c>
      <c r="F1427">
        <v>5</v>
      </c>
      <c r="G1427">
        <v>1</v>
      </c>
      <c r="H1427" t="s">
        <v>1</v>
      </c>
      <c r="I1427" s="5">
        <v>250.02</v>
      </c>
      <c r="J1427" t="s">
        <v>0</v>
      </c>
      <c r="K1427" s="2">
        <v>42357</v>
      </c>
      <c r="L1427" s="1">
        <v>9.9930591583251953</v>
      </c>
      <c r="M1427" t="str">
        <f ca="1">IF(AND(Table1[[#This Row],[Age]]&gt;17,Table1[[#This Row],[Age]]&lt;76),"1","0")</f>
        <v>1</v>
      </c>
      <c r="N1427">
        <f>1</f>
        <v>1</v>
      </c>
      <c r="O1427">
        <f>IF(Table1[[#This Row],[Labdate]]="",0,IF(Table1[[#This Row],[Labvalue]]="",0,1))</f>
        <v>1</v>
      </c>
      <c r="P1427">
        <f>IF(YEAR(Table1[[#This Row],[Labdate]]) = 2015,1,0)</f>
        <v>1</v>
      </c>
      <c r="Q1427">
        <f>IF(SUM(Table1[[#This Row],[test completed]],Table1[[#This Row],[Year 2015]])=2,1,0)</f>
        <v>1</v>
      </c>
      <c r="R1427">
        <f>IF(Table1[[#This Row],[Labvalue]]&lt;8,1,0)</f>
        <v>0</v>
      </c>
      <c r="S1427">
        <f>IF(SUM(Table1[[#This Row],[Tested in 2015]],Table1[[#This Row],[Less than 8.0]])=2,1,0)</f>
        <v>0</v>
      </c>
    </row>
    <row r="1428" spans="1:19" x14ac:dyDescent="0.2">
      <c r="A1428">
        <v>2224</v>
      </c>
      <c r="B1428" t="s">
        <v>2</v>
      </c>
      <c r="C1428" s="2">
        <v>24929</v>
      </c>
      <c r="D1428" s="3">
        <f t="shared" ca="1" si="22"/>
        <v>55</v>
      </c>
      <c r="E1428">
        <v>4</v>
      </c>
      <c r="F1428">
        <v>5</v>
      </c>
      <c r="G1428">
        <v>1</v>
      </c>
      <c r="H1428" t="s">
        <v>1</v>
      </c>
      <c r="I1428" s="5">
        <v>250.02</v>
      </c>
      <c r="J1428" t="s">
        <v>0</v>
      </c>
      <c r="K1428" s="2">
        <v>42103</v>
      </c>
      <c r="L1428" s="1">
        <v>9.5</v>
      </c>
      <c r="M1428" t="str">
        <f ca="1">IF(AND(Table1[[#This Row],[Age]]&gt;17,Table1[[#This Row],[Age]]&lt;76),"1","0")</f>
        <v>1</v>
      </c>
      <c r="N1428">
        <f>1</f>
        <v>1</v>
      </c>
      <c r="O1428">
        <f>IF(Table1[[#This Row],[Labdate]]="",0,IF(Table1[[#This Row],[Labvalue]]="",0,1))</f>
        <v>1</v>
      </c>
      <c r="P1428">
        <f>IF(YEAR(Table1[[#This Row],[Labdate]]) = 2015,1,0)</f>
        <v>1</v>
      </c>
      <c r="Q1428">
        <f>IF(SUM(Table1[[#This Row],[test completed]],Table1[[#This Row],[Year 2015]])=2,1,0)</f>
        <v>1</v>
      </c>
      <c r="R1428">
        <f>IF(Table1[[#This Row],[Labvalue]]&lt;8,1,0)</f>
        <v>0</v>
      </c>
      <c r="S1428">
        <f>IF(SUM(Table1[[#This Row],[Tested in 2015]],Table1[[#This Row],[Less than 8.0]])=2,1,0)</f>
        <v>0</v>
      </c>
    </row>
    <row r="1429" spans="1:19" x14ac:dyDescent="0.2">
      <c r="A1429">
        <v>2225</v>
      </c>
      <c r="B1429" t="s">
        <v>2</v>
      </c>
      <c r="C1429" s="2">
        <v>11168</v>
      </c>
      <c r="D1429" s="3">
        <f t="shared" ca="1" si="22"/>
        <v>92</v>
      </c>
      <c r="E1429">
        <v>4</v>
      </c>
      <c r="F1429">
        <v>5</v>
      </c>
      <c r="G1429">
        <v>1</v>
      </c>
      <c r="H1429" t="s">
        <v>1</v>
      </c>
      <c r="I1429" s="5">
        <v>250.73</v>
      </c>
      <c r="J1429" t="s">
        <v>0</v>
      </c>
      <c r="K1429" s="2">
        <v>41768</v>
      </c>
      <c r="L1429" s="1">
        <v>11</v>
      </c>
      <c r="M1429" t="str">
        <f ca="1">IF(AND(Table1[[#This Row],[Age]]&gt;17,Table1[[#This Row],[Age]]&lt;76),"1","0")</f>
        <v>0</v>
      </c>
      <c r="N1429">
        <f>1</f>
        <v>1</v>
      </c>
      <c r="O1429">
        <f>IF(Table1[[#This Row],[Labdate]]="",0,IF(Table1[[#This Row],[Labvalue]]="",0,1))</f>
        <v>1</v>
      </c>
      <c r="P1429">
        <f>IF(YEAR(Table1[[#This Row],[Labdate]]) = 2015,1,0)</f>
        <v>0</v>
      </c>
      <c r="Q1429">
        <f>IF(SUM(Table1[[#This Row],[test completed]],Table1[[#This Row],[Year 2015]])=2,1,0)</f>
        <v>0</v>
      </c>
      <c r="R1429">
        <f>IF(Table1[[#This Row],[Labvalue]]&lt;8,1,0)</f>
        <v>0</v>
      </c>
      <c r="S1429">
        <f>IF(SUM(Table1[[#This Row],[Tested in 2015]],Table1[[#This Row],[Less than 8.0]])=2,1,0)</f>
        <v>0</v>
      </c>
    </row>
    <row r="1430" spans="1:19" x14ac:dyDescent="0.2">
      <c r="A1430">
        <v>2226</v>
      </c>
      <c r="B1430" t="s">
        <v>3</v>
      </c>
      <c r="C1430" s="2">
        <v>15536</v>
      </c>
      <c r="D1430" s="3">
        <f t="shared" ca="1" si="22"/>
        <v>80</v>
      </c>
      <c r="E1430">
        <v>4</v>
      </c>
      <c r="F1430">
        <v>5</v>
      </c>
      <c r="G1430">
        <v>1</v>
      </c>
      <c r="H1430" t="s">
        <v>1</v>
      </c>
      <c r="I1430" s="5">
        <v>250.02</v>
      </c>
      <c r="J1430" t="s">
        <v>0</v>
      </c>
      <c r="K1430" s="2">
        <v>41742</v>
      </c>
      <c r="L1430" s="1">
        <v>9.4003028869628906</v>
      </c>
      <c r="M1430" t="str">
        <f ca="1">IF(AND(Table1[[#This Row],[Age]]&gt;17,Table1[[#This Row],[Age]]&lt;76),"1","0")</f>
        <v>0</v>
      </c>
      <c r="N1430">
        <f>1</f>
        <v>1</v>
      </c>
      <c r="O1430">
        <f>IF(Table1[[#This Row],[Labdate]]="",0,IF(Table1[[#This Row],[Labvalue]]="",0,1))</f>
        <v>1</v>
      </c>
      <c r="P1430">
        <f>IF(YEAR(Table1[[#This Row],[Labdate]]) = 2015,1,0)</f>
        <v>0</v>
      </c>
      <c r="Q1430">
        <f>IF(SUM(Table1[[#This Row],[test completed]],Table1[[#This Row],[Year 2015]])=2,1,0)</f>
        <v>0</v>
      </c>
      <c r="R1430">
        <f>IF(Table1[[#This Row],[Labvalue]]&lt;8,1,0)</f>
        <v>0</v>
      </c>
      <c r="S1430">
        <f>IF(SUM(Table1[[#This Row],[Tested in 2015]],Table1[[#This Row],[Less than 8.0]])=2,1,0)</f>
        <v>0</v>
      </c>
    </row>
    <row r="1431" spans="1:19" x14ac:dyDescent="0.2">
      <c r="A1431">
        <v>2235</v>
      </c>
      <c r="B1431" t="s">
        <v>2</v>
      </c>
      <c r="C1431" s="2">
        <v>23080</v>
      </c>
      <c r="D1431" s="3">
        <f t="shared" ca="1" si="22"/>
        <v>60</v>
      </c>
      <c r="E1431">
        <v>4</v>
      </c>
      <c r="F1431">
        <v>5</v>
      </c>
      <c r="G1431">
        <v>1</v>
      </c>
      <c r="H1431" t="s">
        <v>1</v>
      </c>
      <c r="I1431" s="5">
        <v>250.02</v>
      </c>
      <c r="J1431" t="s">
        <v>0</v>
      </c>
      <c r="K1431" s="2">
        <v>42078</v>
      </c>
      <c r="L1431" s="1">
        <v>9.5</v>
      </c>
      <c r="M1431" t="str">
        <f ca="1">IF(AND(Table1[[#This Row],[Age]]&gt;17,Table1[[#This Row],[Age]]&lt;76),"1","0")</f>
        <v>1</v>
      </c>
      <c r="N1431">
        <f>1</f>
        <v>1</v>
      </c>
      <c r="O1431">
        <f>IF(Table1[[#This Row],[Labdate]]="",0,IF(Table1[[#This Row],[Labvalue]]="",0,1))</f>
        <v>1</v>
      </c>
      <c r="P1431">
        <f>IF(YEAR(Table1[[#This Row],[Labdate]]) = 2015,1,0)</f>
        <v>1</v>
      </c>
      <c r="Q1431">
        <f>IF(SUM(Table1[[#This Row],[test completed]],Table1[[#This Row],[Year 2015]])=2,1,0)</f>
        <v>1</v>
      </c>
      <c r="R1431">
        <f>IF(Table1[[#This Row],[Labvalue]]&lt;8,1,0)</f>
        <v>0</v>
      </c>
      <c r="S1431">
        <f>IF(SUM(Table1[[#This Row],[Tested in 2015]],Table1[[#This Row],[Less than 8.0]])=2,1,0)</f>
        <v>0</v>
      </c>
    </row>
    <row r="1432" spans="1:19" x14ac:dyDescent="0.2">
      <c r="A1432">
        <v>2244</v>
      </c>
      <c r="B1432" t="s">
        <v>2</v>
      </c>
      <c r="C1432" s="2">
        <v>17613</v>
      </c>
      <c r="D1432" s="3">
        <f t="shared" ca="1" si="22"/>
        <v>75</v>
      </c>
      <c r="E1432">
        <v>4</v>
      </c>
      <c r="F1432">
        <v>5</v>
      </c>
      <c r="G1432">
        <v>4</v>
      </c>
      <c r="H1432" t="s">
        <v>5</v>
      </c>
      <c r="I1432" s="5">
        <v>250.02</v>
      </c>
      <c r="J1432" t="s">
        <v>0</v>
      </c>
      <c r="K1432" s="2"/>
      <c r="L1432" s="1">
        <v>11</v>
      </c>
      <c r="M1432" t="str">
        <f ca="1">IF(AND(Table1[[#This Row],[Age]]&gt;17,Table1[[#This Row],[Age]]&lt;76),"1","0")</f>
        <v>1</v>
      </c>
      <c r="N1432">
        <f>1</f>
        <v>1</v>
      </c>
      <c r="O1432">
        <f>IF(Table1[[#This Row],[Labdate]]="",0,IF(Table1[[#This Row],[Labvalue]]="",0,1))</f>
        <v>0</v>
      </c>
      <c r="P1432">
        <f>IF(YEAR(Table1[[#This Row],[Labdate]]) = 2015,1,0)</f>
        <v>0</v>
      </c>
      <c r="Q1432">
        <f>IF(SUM(Table1[[#This Row],[test completed]],Table1[[#This Row],[Year 2015]])=2,1,0)</f>
        <v>0</v>
      </c>
      <c r="R1432">
        <f>IF(Table1[[#This Row],[Labvalue]]&lt;8,1,0)</f>
        <v>0</v>
      </c>
      <c r="S1432">
        <f>IF(SUM(Table1[[#This Row],[Tested in 2015]],Table1[[#This Row],[Less than 8.0]])=2,1,0)</f>
        <v>0</v>
      </c>
    </row>
    <row r="1433" spans="1:19" x14ac:dyDescent="0.2">
      <c r="A1433">
        <v>2245</v>
      </c>
      <c r="B1433" t="s">
        <v>3</v>
      </c>
      <c r="C1433" s="2">
        <v>36276</v>
      </c>
      <c r="D1433" s="3">
        <f t="shared" ca="1" si="22"/>
        <v>24</v>
      </c>
      <c r="E1433">
        <v>4</v>
      </c>
      <c r="F1433">
        <v>5</v>
      </c>
      <c r="G1433">
        <v>1</v>
      </c>
      <c r="H1433" t="s">
        <v>1</v>
      </c>
      <c r="I1433" s="5">
        <v>250.02</v>
      </c>
      <c r="J1433" t="s">
        <v>0</v>
      </c>
      <c r="K1433" s="2">
        <v>41924</v>
      </c>
      <c r="L1433" s="1">
        <v>10</v>
      </c>
      <c r="M1433" t="str">
        <f ca="1">IF(AND(Table1[[#This Row],[Age]]&gt;17,Table1[[#This Row],[Age]]&lt;76),"1","0")</f>
        <v>1</v>
      </c>
      <c r="N1433">
        <f>1</f>
        <v>1</v>
      </c>
      <c r="O1433">
        <f>IF(Table1[[#This Row],[Labdate]]="",0,IF(Table1[[#This Row],[Labvalue]]="",0,1))</f>
        <v>1</v>
      </c>
      <c r="P1433">
        <f>IF(YEAR(Table1[[#This Row],[Labdate]]) = 2015,1,0)</f>
        <v>0</v>
      </c>
      <c r="Q1433">
        <f>IF(SUM(Table1[[#This Row],[test completed]],Table1[[#This Row],[Year 2015]])=2,1,0)</f>
        <v>0</v>
      </c>
      <c r="R1433">
        <f>IF(Table1[[#This Row],[Labvalue]]&lt;8,1,0)</f>
        <v>0</v>
      </c>
      <c r="S1433">
        <f>IF(SUM(Table1[[#This Row],[Tested in 2015]],Table1[[#This Row],[Less than 8.0]])=2,1,0)</f>
        <v>0</v>
      </c>
    </row>
    <row r="1434" spans="1:19" x14ac:dyDescent="0.2">
      <c r="A1434">
        <v>2273</v>
      </c>
      <c r="B1434" t="s">
        <v>2</v>
      </c>
      <c r="C1434" s="2">
        <v>39041</v>
      </c>
      <c r="D1434" s="3">
        <f t="shared" ca="1" si="22"/>
        <v>16</v>
      </c>
      <c r="E1434">
        <v>4</v>
      </c>
      <c r="F1434">
        <v>5</v>
      </c>
      <c r="G1434">
        <v>1</v>
      </c>
      <c r="H1434" t="s">
        <v>1</v>
      </c>
      <c r="I1434" s="5">
        <v>250.02</v>
      </c>
      <c r="J1434" t="s">
        <v>0</v>
      </c>
      <c r="K1434" s="2">
        <v>42088</v>
      </c>
      <c r="L1434" s="1">
        <v>9.7373809814453125</v>
      </c>
      <c r="M1434" t="str">
        <f ca="1">IF(AND(Table1[[#This Row],[Age]]&gt;17,Table1[[#This Row],[Age]]&lt;76),"1","0")</f>
        <v>0</v>
      </c>
      <c r="N1434">
        <f>1</f>
        <v>1</v>
      </c>
      <c r="O1434">
        <f>IF(Table1[[#This Row],[Labdate]]="",0,IF(Table1[[#This Row],[Labvalue]]="",0,1))</f>
        <v>1</v>
      </c>
      <c r="P1434">
        <f>IF(YEAR(Table1[[#This Row],[Labdate]]) = 2015,1,0)</f>
        <v>1</v>
      </c>
      <c r="Q1434">
        <f>IF(SUM(Table1[[#This Row],[test completed]],Table1[[#This Row],[Year 2015]])=2,1,0)</f>
        <v>1</v>
      </c>
      <c r="R1434">
        <f>IF(Table1[[#This Row],[Labvalue]]&lt;8,1,0)</f>
        <v>0</v>
      </c>
      <c r="S1434">
        <f>IF(SUM(Table1[[#This Row],[Tested in 2015]],Table1[[#This Row],[Less than 8.0]])=2,1,0)</f>
        <v>0</v>
      </c>
    </row>
    <row r="1435" spans="1:19" x14ac:dyDescent="0.2">
      <c r="A1435">
        <v>2289</v>
      </c>
      <c r="B1435" t="s">
        <v>2</v>
      </c>
      <c r="C1435" s="2">
        <v>40041</v>
      </c>
      <c r="D1435" s="3">
        <f t="shared" ca="1" si="22"/>
        <v>13</v>
      </c>
      <c r="E1435">
        <v>4</v>
      </c>
      <c r="F1435">
        <v>5</v>
      </c>
      <c r="G1435">
        <v>1</v>
      </c>
      <c r="H1435" t="s">
        <v>1</v>
      </c>
      <c r="I1435" s="5">
        <v>250.02</v>
      </c>
      <c r="J1435" t="s">
        <v>0</v>
      </c>
      <c r="K1435" s="2">
        <v>42330</v>
      </c>
      <c r="L1435" s="1">
        <v>9.3177919387817383</v>
      </c>
      <c r="M1435" t="str">
        <f ca="1">IF(AND(Table1[[#This Row],[Age]]&gt;17,Table1[[#This Row],[Age]]&lt;76),"1","0")</f>
        <v>0</v>
      </c>
      <c r="N1435">
        <f>1</f>
        <v>1</v>
      </c>
      <c r="O1435">
        <f>IF(Table1[[#This Row],[Labdate]]="",0,IF(Table1[[#This Row],[Labvalue]]="",0,1))</f>
        <v>1</v>
      </c>
      <c r="P1435">
        <f>IF(YEAR(Table1[[#This Row],[Labdate]]) = 2015,1,0)</f>
        <v>1</v>
      </c>
      <c r="Q1435">
        <f>IF(SUM(Table1[[#This Row],[test completed]],Table1[[#This Row],[Year 2015]])=2,1,0)</f>
        <v>1</v>
      </c>
      <c r="R1435">
        <f>IF(Table1[[#This Row],[Labvalue]]&lt;8,1,0)</f>
        <v>0</v>
      </c>
      <c r="S1435">
        <f>IF(SUM(Table1[[#This Row],[Tested in 2015]],Table1[[#This Row],[Less than 8.0]])=2,1,0)</f>
        <v>0</v>
      </c>
    </row>
    <row r="1436" spans="1:19" x14ac:dyDescent="0.2">
      <c r="A1436">
        <v>2306</v>
      </c>
      <c r="B1436" t="s">
        <v>2</v>
      </c>
      <c r="C1436" s="2">
        <v>21045</v>
      </c>
      <c r="D1436" s="3">
        <f t="shared" ca="1" si="22"/>
        <v>65</v>
      </c>
      <c r="E1436">
        <v>4</v>
      </c>
      <c r="F1436">
        <v>5</v>
      </c>
      <c r="G1436">
        <v>1</v>
      </c>
      <c r="H1436" t="s">
        <v>1</v>
      </c>
      <c r="I1436" s="5">
        <v>250.02</v>
      </c>
      <c r="J1436" t="s">
        <v>0</v>
      </c>
      <c r="K1436" s="2">
        <v>42147</v>
      </c>
      <c r="L1436" s="1">
        <v>10</v>
      </c>
      <c r="M1436" t="str">
        <f ca="1">IF(AND(Table1[[#This Row],[Age]]&gt;17,Table1[[#This Row],[Age]]&lt;76),"1","0")</f>
        <v>1</v>
      </c>
      <c r="N1436">
        <f>1</f>
        <v>1</v>
      </c>
      <c r="O1436">
        <f>IF(Table1[[#This Row],[Labdate]]="",0,IF(Table1[[#This Row],[Labvalue]]="",0,1))</f>
        <v>1</v>
      </c>
      <c r="P1436">
        <f>IF(YEAR(Table1[[#This Row],[Labdate]]) = 2015,1,0)</f>
        <v>1</v>
      </c>
      <c r="Q1436">
        <f>IF(SUM(Table1[[#This Row],[test completed]],Table1[[#This Row],[Year 2015]])=2,1,0)</f>
        <v>1</v>
      </c>
      <c r="R1436">
        <f>IF(Table1[[#This Row],[Labvalue]]&lt;8,1,0)</f>
        <v>0</v>
      </c>
      <c r="S1436">
        <f>IF(SUM(Table1[[#This Row],[Tested in 2015]],Table1[[#This Row],[Less than 8.0]])=2,1,0)</f>
        <v>0</v>
      </c>
    </row>
    <row r="1437" spans="1:19" x14ac:dyDescent="0.2">
      <c r="A1437">
        <v>2321</v>
      </c>
      <c r="B1437" t="s">
        <v>2</v>
      </c>
      <c r="C1437" s="2">
        <v>26654</v>
      </c>
      <c r="D1437" s="3">
        <f t="shared" ca="1" si="22"/>
        <v>50</v>
      </c>
      <c r="E1437">
        <v>4</v>
      </c>
      <c r="F1437">
        <v>5</v>
      </c>
      <c r="G1437">
        <v>1</v>
      </c>
      <c r="H1437" t="s">
        <v>1</v>
      </c>
      <c r="I1437" s="5">
        <v>250.02</v>
      </c>
      <c r="J1437" t="s">
        <v>0</v>
      </c>
      <c r="K1437" s="2">
        <v>42085</v>
      </c>
      <c r="L1437" s="1">
        <v>9.5</v>
      </c>
      <c r="M1437" t="str">
        <f ca="1">IF(AND(Table1[[#This Row],[Age]]&gt;17,Table1[[#This Row],[Age]]&lt;76),"1","0")</f>
        <v>1</v>
      </c>
      <c r="N1437">
        <f>1</f>
        <v>1</v>
      </c>
      <c r="O1437">
        <f>IF(Table1[[#This Row],[Labdate]]="",0,IF(Table1[[#This Row],[Labvalue]]="",0,1))</f>
        <v>1</v>
      </c>
      <c r="P1437">
        <f>IF(YEAR(Table1[[#This Row],[Labdate]]) = 2015,1,0)</f>
        <v>1</v>
      </c>
      <c r="Q1437">
        <f>IF(SUM(Table1[[#This Row],[test completed]],Table1[[#This Row],[Year 2015]])=2,1,0)</f>
        <v>1</v>
      </c>
      <c r="R1437">
        <f>IF(Table1[[#This Row],[Labvalue]]&lt;8,1,0)</f>
        <v>0</v>
      </c>
      <c r="S1437">
        <f>IF(SUM(Table1[[#This Row],[Tested in 2015]],Table1[[#This Row],[Less than 8.0]])=2,1,0)</f>
        <v>0</v>
      </c>
    </row>
    <row r="1438" spans="1:19" x14ac:dyDescent="0.2">
      <c r="A1438">
        <v>2323</v>
      </c>
      <c r="B1438" t="s">
        <v>2</v>
      </c>
      <c r="C1438" s="2">
        <v>12827</v>
      </c>
      <c r="D1438" s="3">
        <f t="shared" ca="1" si="22"/>
        <v>88</v>
      </c>
      <c r="E1438">
        <v>4</v>
      </c>
      <c r="F1438">
        <v>5</v>
      </c>
      <c r="G1438">
        <v>1</v>
      </c>
      <c r="H1438" t="s">
        <v>1</v>
      </c>
      <c r="I1438" s="5">
        <v>250.02</v>
      </c>
      <c r="J1438" t="s">
        <v>0</v>
      </c>
      <c r="K1438" s="2">
        <v>42224</v>
      </c>
      <c r="L1438" s="1">
        <v>11</v>
      </c>
      <c r="M1438" t="str">
        <f ca="1">IF(AND(Table1[[#This Row],[Age]]&gt;17,Table1[[#This Row],[Age]]&lt;76),"1","0")</f>
        <v>0</v>
      </c>
      <c r="N1438">
        <f>1</f>
        <v>1</v>
      </c>
      <c r="O1438">
        <f>IF(Table1[[#This Row],[Labdate]]="",0,IF(Table1[[#This Row],[Labvalue]]="",0,1))</f>
        <v>1</v>
      </c>
      <c r="P1438">
        <f>IF(YEAR(Table1[[#This Row],[Labdate]]) = 2015,1,0)</f>
        <v>1</v>
      </c>
      <c r="Q1438">
        <f>IF(SUM(Table1[[#This Row],[test completed]],Table1[[#This Row],[Year 2015]])=2,1,0)</f>
        <v>1</v>
      </c>
      <c r="R1438">
        <f>IF(Table1[[#This Row],[Labvalue]]&lt;8,1,0)</f>
        <v>0</v>
      </c>
      <c r="S1438">
        <f>IF(SUM(Table1[[#This Row],[Tested in 2015]],Table1[[#This Row],[Less than 8.0]])=2,1,0)</f>
        <v>0</v>
      </c>
    </row>
    <row r="1439" spans="1:19" x14ac:dyDescent="0.2">
      <c r="A1439">
        <v>2327</v>
      </c>
      <c r="B1439" t="s">
        <v>3</v>
      </c>
      <c r="C1439" s="2">
        <v>37116</v>
      </c>
      <c r="D1439" s="3">
        <f t="shared" ca="1" si="22"/>
        <v>21</v>
      </c>
      <c r="E1439">
        <v>4</v>
      </c>
      <c r="F1439">
        <v>5</v>
      </c>
      <c r="G1439">
        <v>1</v>
      </c>
      <c r="H1439" t="s">
        <v>1</v>
      </c>
      <c r="I1439" s="5">
        <v>250.02</v>
      </c>
      <c r="J1439" t="s">
        <v>0</v>
      </c>
      <c r="K1439" s="2">
        <v>42288</v>
      </c>
      <c r="L1439" s="1">
        <v>10</v>
      </c>
      <c r="M1439" t="str">
        <f ca="1">IF(AND(Table1[[#This Row],[Age]]&gt;17,Table1[[#This Row],[Age]]&lt;76),"1","0")</f>
        <v>1</v>
      </c>
      <c r="N1439">
        <f>1</f>
        <v>1</v>
      </c>
      <c r="O1439">
        <f>IF(Table1[[#This Row],[Labdate]]="",0,IF(Table1[[#This Row],[Labvalue]]="",0,1))</f>
        <v>1</v>
      </c>
      <c r="P1439">
        <f>IF(YEAR(Table1[[#This Row],[Labdate]]) = 2015,1,0)</f>
        <v>1</v>
      </c>
      <c r="Q1439">
        <f>IF(SUM(Table1[[#This Row],[test completed]],Table1[[#This Row],[Year 2015]])=2,1,0)</f>
        <v>1</v>
      </c>
      <c r="R1439">
        <f>IF(Table1[[#This Row],[Labvalue]]&lt;8,1,0)</f>
        <v>0</v>
      </c>
      <c r="S1439">
        <f>IF(SUM(Table1[[#This Row],[Tested in 2015]],Table1[[#This Row],[Less than 8.0]])=2,1,0)</f>
        <v>0</v>
      </c>
    </row>
    <row r="1440" spans="1:19" x14ac:dyDescent="0.2">
      <c r="A1440">
        <v>2345</v>
      </c>
      <c r="B1440" t="s">
        <v>3</v>
      </c>
      <c r="C1440" s="2">
        <v>27381</v>
      </c>
      <c r="D1440" s="3">
        <f t="shared" ca="1" si="22"/>
        <v>48</v>
      </c>
      <c r="E1440">
        <v>4</v>
      </c>
      <c r="F1440">
        <v>5</v>
      </c>
      <c r="G1440">
        <v>1</v>
      </c>
      <c r="H1440" t="s">
        <v>1</v>
      </c>
      <c r="I1440" s="5">
        <v>250.02</v>
      </c>
      <c r="J1440" t="s">
        <v>0</v>
      </c>
      <c r="K1440" s="2">
        <v>42278</v>
      </c>
      <c r="L1440" s="1"/>
      <c r="M1440" t="str">
        <f ca="1">IF(AND(Table1[[#This Row],[Age]]&gt;17,Table1[[#This Row],[Age]]&lt;76),"1","0")</f>
        <v>1</v>
      </c>
      <c r="N1440">
        <f>1</f>
        <v>1</v>
      </c>
      <c r="O1440">
        <f>IF(Table1[[#This Row],[Labdate]]="",0,IF(Table1[[#This Row],[Labvalue]]="",0,1))</f>
        <v>0</v>
      </c>
      <c r="P1440">
        <f>IF(YEAR(Table1[[#This Row],[Labdate]]) = 2015,1,0)</f>
        <v>1</v>
      </c>
      <c r="Q1440">
        <f>IF(SUM(Table1[[#This Row],[test completed]],Table1[[#This Row],[Year 2015]])=2,1,0)</f>
        <v>0</v>
      </c>
      <c r="R1440">
        <f>IF(Table1[[#This Row],[Labvalue]]&lt;8,1,0)</f>
        <v>1</v>
      </c>
      <c r="S1440">
        <f>IF(SUM(Table1[[#This Row],[Tested in 2015]],Table1[[#This Row],[Less than 8.0]])=2,1,0)</f>
        <v>0</v>
      </c>
    </row>
    <row r="1441" spans="1:19" x14ac:dyDescent="0.2">
      <c r="A1441">
        <v>2350</v>
      </c>
      <c r="B1441" t="s">
        <v>2</v>
      </c>
      <c r="C1441" s="2">
        <v>18342</v>
      </c>
      <c r="D1441" s="3">
        <f t="shared" ca="1" si="22"/>
        <v>73</v>
      </c>
      <c r="E1441">
        <v>4</v>
      </c>
      <c r="F1441">
        <v>5</v>
      </c>
      <c r="G1441">
        <v>1</v>
      </c>
      <c r="H1441" t="s">
        <v>1</v>
      </c>
      <c r="I1441" s="5">
        <v>250.02</v>
      </c>
      <c r="J1441" t="s">
        <v>0</v>
      </c>
      <c r="K1441" s="2">
        <v>42089</v>
      </c>
      <c r="L1441" s="1">
        <v>7.7693052291870117</v>
      </c>
      <c r="M1441" t="str">
        <f ca="1">IF(AND(Table1[[#This Row],[Age]]&gt;17,Table1[[#This Row],[Age]]&lt;76),"1","0")</f>
        <v>1</v>
      </c>
      <c r="N1441">
        <f>1</f>
        <v>1</v>
      </c>
      <c r="O1441">
        <f>IF(Table1[[#This Row],[Labdate]]="",0,IF(Table1[[#This Row],[Labvalue]]="",0,1))</f>
        <v>1</v>
      </c>
      <c r="P1441">
        <f>IF(YEAR(Table1[[#This Row],[Labdate]]) = 2015,1,0)</f>
        <v>1</v>
      </c>
      <c r="Q1441">
        <f>IF(SUM(Table1[[#This Row],[test completed]],Table1[[#This Row],[Year 2015]])=2,1,0)</f>
        <v>1</v>
      </c>
      <c r="R1441">
        <f>IF(Table1[[#This Row],[Labvalue]]&lt;8,1,0)</f>
        <v>1</v>
      </c>
      <c r="S1441">
        <f>IF(SUM(Table1[[#This Row],[Tested in 2015]],Table1[[#This Row],[Less than 8.0]])=2,1,0)</f>
        <v>1</v>
      </c>
    </row>
    <row r="1442" spans="1:19" x14ac:dyDescent="0.2">
      <c r="A1442">
        <v>2388</v>
      </c>
      <c r="B1442" t="s">
        <v>2</v>
      </c>
      <c r="C1442" s="2">
        <v>23235</v>
      </c>
      <c r="D1442" s="3">
        <f t="shared" ca="1" si="22"/>
        <v>59</v>
      </c>
      <c r="E1442">
        <v>4</v>
      </c>
      <c r="F1442">
        <v>5</v>
      </c>
      <c r="G1442">
        <v>1</v>
      </c>
      <c r="H1442" t="s">
        <v>1</v>
      </c>
      <c r="I1442" s="5">
        <v>250.02</v>
      </c>
      <c r="J1442" t="s">
        <v>0</v>
      </c>
      <c r="K1442" s="2">
        <v>42304</v>
      </c>
      <c r="L1442" s="1">
        <v>9.5</v>
      </c>
      <c r="M1442" t="str">
        <f ca="1">IF(AND(Table1[[#This Row],[Age]]&gt;17,Table1[[#This Row],[Age]]&lt;76),"1","0")</f>
        <v>1</v>
      </c>
      <c r="N1442">
        <f>1</f>
        <v>1</v>
      </c>
      <c r="O1442">
        <f>IF(Table1[[#This Row],[Labdate]]="",0,IF(Table1[[#This Row],[Labvalue]]="",0,1))</f>
        <v>1</v>
      </c>
      <c r="P1442">
        <f>IF(YEAR(Table1[[#This Row],[Labdate]]) = 2015,1,0)</f>
        <v>1</v>
      </c>
      <c r="Q1442">
        <f>IF(SUM(Table1[[#This Row],[test completed]],Table1[[#This Row],[Year 2015]])=2,1,0)</f>
        <v>1</v>
      </c>
      <c r="R1442">
        <f>IF(Table1[[#This Row],[Labvalue]]&lt;8,1,0)</f>
        <v>0</v>
      </c>
      <c r="S1442">
        <f>IF(SUM(Table1[[#This Row],[Tested in 2015]],Table1[[#This Row],[Less than 8.0]])=2,1,0)</f>
        <v>0</v>
      </c>
    </row>
    <row r="1443" spans="1:19" x14ac:dyDescent="0.2">
      <c r="A1443">
        <v>2394</v>
      </c>
      <c r="B1443" t="s">
        <v>2</v>
      </c>
      <c r="C1443" s="2">
        <v>25793</v>
      </c>
      <c r="D1443" s="3">
        <f t="shared" ca="1" si="22"/>
        <v>52</v>
      </c>
      <c r="E1443">
        <v>4</v>
      </c>
      <c r="F1443">
        <v>5</v>
      </c>
      <c r="G1443">
        <v>1</v>
      </c>
      <c r="H1443" t="s">
        <v>1</v>
      </c>
      <c r="I1443" s="5">
        <v>250.02</v>
      </c>
      <c r="J1443" t="s">
        <v>0</v>
      </c>
      <c r="K1443" s="2">
        <v>42162</v>
      </c>
      <c r="L1443" s="1">
        <v>9.5</v>
      </c>
      <c r="M1443" t="str">
        <f ca="1">IF(AND(Table1[[#This Row],[Age]]&gt;17,Table1[[#This Row],[Age]]&lt;76),"1","0")</f>
        <v>1</v>
      </c>
      <c r="N1443">
        <f>1</f>
        <v>1</v>
      </c>
      <c r="O1443">
        <f>IF(Table1[[#This Row],[Labdate]]="",0,IF(Table1[[#This Row],[Labvalue]]="",0,1))</f>
        <v>1</v>
      </c>
      <c r="P1443">
        <f>IF(YEAR(Table1[[#This Row],[Labdate]]) = 2015,1,0)</f>
        <v>1</v>
      </c>
      <c r="Q1443">
        <f>IF(SUM(Table1[[#This Row],[test completed]],Table1[[#This Row],[Year 2015]])=2,1,0)</f>
        <v>1</v>
      </c>
      <c r="R1443">
        <f>IF(Table1[[#This Row],[Labvalue]]&lt;8,1,0)</f>
        <v>0</v>
      </c>
      <c r="S1443">
        <f>IF(SUM(Table1[[#This Row],[Tested in 2015]],Table1[[#This Row],[Less than 8.0]])=2,1,0)</f>
        <v>0</v>
      </c>
    </row>
    <row r="1444" spans="1:19" x14ac:dyDescent="0.2">
      <c r="A1444">
        <v>2407</v>
      </c>
      <c r="B1444" t="s">
        <v>2</v>
      </c>
      <c r="C1444" s="2">
        <v>14285</v>
      </c>
      <c r="D1444" s="3">
        <f t="shared" ca="1" si="22"/>
        <v>84</v>
      </c>
      <c r="E1444">
        <v>4</v>
      </c>
      <c r="F1444">
        <v>5</v>
      </c>
      <c r="G1444">
        <v>1</v>
      </c>
      <c r="H1444" t="s">
        <v>1</v>
      </c>
      <c r="I1444" s="5">
        <v>250.91</v>
      </c>
      <c r="J1444" t="s">
        <v>0</v>
      </c>
      <c r="K1444" s="2">
        <v>42180</v>
      </c>
      <c r="L1444" s="1">
        <v>11</v>
      </c>
      <c r="M1444" t="str">
        <f ca="1">IF(AND(Table1[[#This Row],[Age]]&gt;17,Table1[[#This Row],[Age]]&lt;76),"1","0")</f>
        <v>0</v>
      </c>
      <c r="N1444">
        <f>1</f>
        <v>1</v>
      </c>
      <c r="O1444">
        <f>IF(Table1[[#This Row],[Labdate]]="",0,IF(Table1[[#This Row],[Labvalue]]="",0,1))</f>
        <v>1</v>
      </c>
      <c r="P1444">
        <f>IF(YEAR(Table1[[#This Row],[Labdate]]) = 2015,1,0)</f>
        <v>1</v>
      </c>
      <c r="Q1444">
        <f>IF(SUM(Table1[[#This Row],[test completed]],Table1[[#This Row],[Year 2015]])=2,1,0)</f>
        <v>1</v>
      </c>
      <c r="R1444">
        <f>IF(Table1[[#This Row],[Labvalue]]&lt;8,1,0)</f>
        <v>0</v>
      </c>
      <c r="S1444">
        <f>IF(SUM(Table1[[#This Row],[Tested in 2015]],Table1[[#This Row],[Less than 8.0]])=2,1,0)</f>
        <v>0</v>
      </c>
    </row>
    <row r="1445" spans="1:19" x14ac:dyDescent="0.2">
      <c r="A1445">
        <v>2417</v>
      </c>
      <c r="B1445" t="s">
        <v>3</v>
      </c>
      <c r="C1445" s="2">
        <v>16095</v>
      </c>
      <c r="D1445" s="3">
        <f t="shared" ca="1" si="22"/>
        <v>79</v>
      </c>
      <c r="E1445">
        <v>4</v>
      </c>
      <c r="F1445">
        <v>5</v>
      </c>
      <c r="G1445">
        <v>1</v>
      </c>
      <c r="H1445" t="s">
        <v>1</v>
      </c>
      <c r="I1445" s="5">
        <v>250.02</v>
      </c>
      <c r="J1445" t="s">
        <v>0</v>
      </c>
      <c r="K1445" s="2">
        <v>41968</v>
      </c>
      <c r="L1445" s="1">
        <v>8.7998809814453125</v>
      </c>
      <c r="M1445" t="str">
        <f ca="1">IF(AND(Table1[[#This Row],[Age]]&gt;17,Table1[[#This Row],[Age]]&lt;76),"1","0")</f>
        <v>0</v>
      </c>
      <c r="N1445">
        <f>1</f>
        <v>1</v>
      </c>
      <c r="O1445">
        <f>IF(Table1[[#This Row],[Labdate]]="",0,IF(Table1[[#This Row],[Labvalue]]="",0,1))</f>
        <v>1</v>
      </c>
      <c r="P1445">
        <f>IF(YEAR(Table1[[#This Row],[Labdate]]) = 2015,1,0)</f>
        <v>0</v>
      </c>
      <c r="Q1445">
        <f>IF(SUM(Table1[[#This Row],[test completed]],Table1[[#This Row],[Year 2015]])=2,1,0)</f>
        <v>0</v>
      </c>
      <c r="R1445">
        <f>IF(Table1[[#This Row],[Labvalue]]&lt;8,1,0)</f>
        <v>0</v>
      </c>
      <c r="S1445">
        <f>IF(SUM(Table1[[#This Row],[Tested in 2015]],Table1[[#This Row],[Less than 8.0]])=2,1,0)</f>
        <v>0</v>
      </c>
    </row>
    <row r="1446" spans="1:19" x14ac:dyDescent="0.2">
      <c r="A1446">
        <v>2425</v>
      </c>
      <c r="B1446" t="s">
        <v>2</v>
      </c>
      <c r="C1446" s="2">
        <v>38853</v>
      </c>
      <c r="D1446" s="3">
        <f t="shared" ca="1" si="22"/>
        <v>17</v>
      </c>
      <c r="E1446">
        <v>4</v>
      </c>
      <c r="F1446">
        <v>5</v>
      </c>
      <c r="G1446">
        <v>1</v>
      </c>
      <c r="H1446" t="s">
        <v>1</v>
      </c>
      <c r="I1446" s="5">
        <v>250.02</v>
      </c>
      <c r="J1446" t="s">
        <v>0</v>
      </c>
      <c r="K1446" s="2">
        <v>42302</v>
      </c>
      <c r="L1446" s="1">
        <v>9.4706859588623047</v>
      </c>
      <c r="M1446" t="str">
        <f ca="1">IF(AND(Table1[[#This Row],[Age]]&gt;17,Table1[[#This Row],[Age]]&lt;76),"1","0")</f>
        <v>0</v>
      </c>
      <c r="N1446">
        <f>1</f>
        <v>1</v>
      </c>
      <c r="O1446">
        <f>IF(Table1[[#This Row],[Labdate]]="",0,IF(Table1[[#This Row],[Labvalue]]="",0,1))</f>
        <v>1</v>
      </c>
      <c r="P1446">
        <f>IF(YEAR(Table1[[#This Row],[Labdate]]) = 2015,1,0)</f>
        <v>1</v>
      </c>
      <c r="Q1446">
        <f>IF(SUM(Table1[[#This Row],[test completed]],Table1[[#This Row],[Year 2015]])=2,1,0)</f>
        <v>1</v>
      </c>
      <c r="R1446">
        <f>IF(Table1[[#This Row],[Labvalue]]&lt;8,1,0)</f>
        <v>0</v>
      </c>
      <c r="S1446">
        <f>IF(SUM(Table1[[#This Row],[Tested in 2015]],Table1[[#This Row],[Less than 8.0]])=2,1,0)</f>
        <v>0</v>
      </c>
    </row>
    <row r="1447" spans="1:19" x14ac:dyDescent="0.2">
      <c r="A1447">
        <v>2464</v>
      </c>
      <c r="B1447" t="s">
        <v>3</v>
      </c>
      <c r="C1447" s="2">
        <v>37735</v>
      </c>
      <c r="D1447" s="3">
        <f t="shared" ca="1" si="22"/>
        <v>20</v>
      </c>
      <c r="E1447">
        <v>4</v>
      </c>
      <c r="F1447">
        <v>5</v>
      </c>
      <c r="G1447">
        <v>1</v>
      </c>
      <c r="H1447" t="s">
        <v>1</v>
      </c>
      <c r="I1447" s="5">
        <v>250.02</v>
      </c>
      <c r="J1447" t="s">
        <v>0</v>
      </c>
      <c r="K1447" s="2">
        <v>41799</v>
      </c>
      <c r="L1447" s="1">
        <v>10</v>
      </c>
      <c r="M1447" t="str">
        <f ca="1">IF(AND(Table1[[#This Row],[Age]]&gt;17,Table1[[#This Row],[Age]]&lt;76),"1","0")</f>
        <v>1</v>
      </c>
      <c r="N1447">
        <f>1</f>
        <v>1</v>
      </c>
      <c r="O1447">
        <f>IF(Table1[[#This Row],[Labdate]]="",0,IF(Table1[[#This Row],[Labvalue]]="",0,1))</f>
        <v>1</v>
      </c>
      <c r="P1447">
        <f>IF(YEAR(Table1[[#This Row],[Labdate]]) = 2015,1,0)</f>
        <v>0</v>
      </c>
      <c r="Q1447">
        <f>IF(SUM(Table1[[#This Row],[test completed]],Table1[[#This Row],[Year 2015]])=2,1,0)</f>
        <v>0</v>
      </c>
      <c r="R1447">
        <f>IF(Table1[[#This Row],[Labvalue]]&lt;8,1,0)</f>
        <v>0</v>
      </c>
      <c r="S1447">
        <f>IF(SUM(Table1[[#This Row],[Tested in 2015]],Table1[[#This Row],[Less than 8.0]])=2,1,0)</f>
        <v>0</v>
      </c>
    </row>
    <row r="1448" spans="1:19" x14ac:dyDescent="0.2">
      <c r="A1448">
        <v>2475</v>
      </c>
      <c r="B1448" t="s">
        <v>2</v>
      </c>
      <c r="C1448" s="2">
        <v>15093</v>
      </c>
      <c r="D1448" s="3">
        <f t="shared" ca="1" si="22"/>
        <v>82</v>
      </c>
      <c r="E1448">
        <v>4</v>
      </c>
      <c r="F1448">
        <v>5</v>
      </c>
      <c r="G1448">
        <v>1</v>
      </c>
      <c r="H1448" t="s">
        <v>1</v>
      </c>
      <c r="I1448" s="5">
        <v>250.02</v>
      </c>
      <c r="J1448" t="s">
        <v>0</v>
      </c>
      <c r="K1448" s="2">
        <v>41931</v>
      </c>
      <c r="L1448" s="1">
        <v>11</v>
      </c>
      <c r="M1448" t="str">
        <f ca="1">IF(AND(Table1[[#This Row],[Age]]&gt;17,Table1[[#This Row],[Age]]&lt;76),"1","0")</f>
        <v>0</v>
      </c>
      <c r="N1448">
        <f>1</f>
        <v>1</v>
      </c>
      <c r="O1448">
        <f>IF(Table1[[#This Row],[Labdate]]="",0,IF(Table1[[#This Row],[Labvalue]]="",0,1))</f>
        <v>1</v>
      </c>
      <c r="P1448">
        <f>IF(YEAR(Table1[[#This Row],[Labdate]]) = 2015,1,0)</f>
        <v>0</v>
      </c>
      <c r="Q1448">
        <f>IF(SUM(Table1[[#This Row],[test completed]],Table1[[#This Row],[Year 2015]])=2,1,0)</f>
        <v>0</v>
      </c>
      <c r="R1448">
        <f>IF(Table1[[#This Row],[Labvalue]]&lt;8,1,0)</f>
        <v>0</v>
      </c>
      <c r="S1448">
        <f>IF(SUM(Table1[[#This Row],[Tested in 2015]],Table1[[#This Row],[Less than 8.0]])=2,1,0)</f>
        <v>0</v>
      </c>
    </row>
    <row r="1449" spans="1:19" x14ac:dyDescent="0.2">
      <c r="A1449">
        <v>2477</v>
      </c>
      <c r="B1449" t="s">
        <v>3</v>
      </c>
      <c r="C1449" s="2">
        <v>14252</v>
      </c>
      <c r="D1449" s="3">
        <f t="shared" ca="1" si="22"/>
        <v>84</v>
      </c>
      <c r="E1449">
        <v>4</v>
      </c>
      <c r="F1449">
        <v>5</v>
      </c>
      <c r="G1449">
        <v>1</v>
      </c>
      <c r="H1449" t="s">
        <v>1</v>
      </c>
      <c r="I1449" s="5">
        <v>250.02</v>
      </c>
      <c r="J1449" t="s">
        <v>0</v>
      </c>
      <c r="K1449" s="2">
        <v>42292</v>
      </c>
      <c r="L1449" s="1">
        <v>9</v>
      </c>
      <c r="M1449" t="str">
        <f ca="1">IF(AND(Table1[[#This Row],[Age]]&gt;17,Table1[[#This Row],[Age]]&lt;76),"1","0")</f>
        <v>0</v>
      </c>
      <c r="N1449">
        <f>1</f>
        <v>1</v>
      </c>
      <c r="O1449">
        <f>IF(Table1[[#This Row],[Labdate]]="",0,IF(Table1[[#This Row],[Labvalue]]="",0,1))</f>
        <v>1</v>
      </c>
      <c r="P1449">
        <f>IF(YEAR(Table1[[#This Row],[Labdate]]) = 2015,1,0)</f>
        <v>1</v>
      </c>
      <c r="Q1449">
        <f>IF(SUM(Table1[[#This Row],[test completed]],Table1[[#This Row],[Year 2015]])=2,1,0)</f>
        <v>1</v>
      </c>
      <c r="R1449">
        <f>IF(Table1[[#This Row],[Labvalue]]&lt;8,1,0)</f>
        <v>0</v>
      </c>
      <c r="S1449">
        <f>IF(SUM(Table1[[#This Row],[Tested in 2015]],Table1[[#This Row],[Less than 8.0]])=2,1,0)</f>
        <v>0</v>
      </c>
    </row>
    <row r="1450" spans="1:19" x14ac:dyDescent="0.2">
      <c r="A1450">
        <v>2478</v>
      </c>
      <c r="B1450" t="s">
        <v>2</v>
      </c>
      <c r="C1450" s="2">
        <v>12721</v>
      </c>
      <c r="D1450" s="3">
        <f t="shared" ca="1" si="22"/>
        <v>88</v>
      </c>
      <c r="E1450">
        <v>4</v>
      </c>
      <c r="F1450">
        <v>5</v>
      </c>
      <c r="G1450">
        <v>1</v>
      </c>
      <c r="H1450" t="s">
        <v>1</v>
      </c>
      <c r="I1450" s="5">
        <v>250.02</v>
      </c>
      <c r="J1450" t="s">
        <v>0</v>
      </c>
      <c r="K1450" s="2">
        <v>41791</v>
      </c>
      <c r="L1450" s="1">
        <v>11</v>
      </c>
      <c r="M1450" t="str">
        <f ca="1">IF(AND(Table1[[#This Row],[Age]]&gt;17,Table1[[#This Row],[Age]]&lt;76),"1","0")</f>
        <v>0</v>
      </c>
      <c r="N1450">
        <f>1</f>
        <v>1</v>
      </c>
      <c r="O1450">
        <f>IF(Table1[[#This Row],[Labdate]]="",0,IF(Table1[[#This Row],[Labvalue]]="",0,1))</f>
        <v>1</v>
      </c>
      <c r="P1450">
        <f>IF(YEAR(Table1[[#This Row],[Labdate]]) = 2015,1,0)</f>
        <v>0</v>
      </c>
      <c r="Q1450">
        <f>IF(SUM(Table1[[#This Row],[test completed]],Table1[[#This Row],[Year 2015]])=2,1,0)</f>
        <v>0</v>
      </c>
      <c r="R1450">
        <f>IF(Table1[[#This Row],[Labvalue]]&lt;8,1,0)</f>
        <v>0</v>
      </c>
      <c r="S1450">
        <f>IF(SUM(Table1[[#This Row],[Tested in 2015]],Table1[[#This Row],[Less than 8.0]])=2,1,0)</f>
        <v>0</v>
      </c>
    </row>
    <row r="1451" spans="1:19" x14ac:dyDescent="0.2">
      <c r="A1451">
        <v>2479</v>
      </c>
      <c r="B1451" t="s">
        <v>3</v>
      </c>
      <c r="C1451" s="2">
        <v>28876</v>
      </c>
      <c r="D1451" s="3">
        <f t="shared" ca="1" si="22"/>
        <v>44</v>
      </c>
      <c r="E1451">
        <v>4</v>
      </c>
      <c r="F1451">
        <v>5</v>
      </c>
      <c r="G1451">
        <v>1</v>
      </c>
      <c r="H1451" t="s">
        <v>1</v>
      </c>
      <c r="I1451" s="5">
        <v>250.02</v>
      </c>
      <c r="J1451" t="s">
        <v>0</v>
      </c>
      <c r="K1451" s="2">
        <v>42022</v>
      </c>
      <c r="L1451" s="1">
        <v>7.9</v>
      </c>
      <c r="M1451" t="str">
        <f ca="1">IF(AND(Table1[[#This Row],[Age]]&gt;17,Table1[[#This Row],[Age]]&lt;76),"1","0")</f>
        <v>1</v>
      </c>
      <c r="N1451">
        <f>1</f>
        <v>1</v>
      </c>
      <c r="O1451">
        <f>IF(Table1[[#This Row],[Labdate]]="",0,IF(Table1[[#This Row],[Labvalue]]="",0,1))</f>
        <v>1</v>
      </c>
      <c r="P1451">
        <f>IF(YEAR(Table1[[#This Row],[Labdate]]) = 2015,1,0)</f>
        <v>1</v>
      </c>
      <c r="Q1451">
        <f>IF(SUM(Table1[[#This Row],[test completed]],Table1[[#This Row],[Year 2015]])=2,1,0)</f>
        <v>1</v>
      </c>
      <c r="R1451">
        <f>IF(Table1[[#This Row],[Labvalue]]&lt;8,1,0)</f>
        <v>1</v>
      </c>
      <c r="S1451">
        <f>IF(SUM(Table1[[#This Row],[Tested in 2015]],Table1[[#This Row],[Less than 8.0]])=2,1,0)</f>
        <v>1</v>
      </c>
    </row>
    <row r="1452" spans="1:19" x14ac:dyDescent="0.2">
      <c r="A1452">
        <v>2484</v>
      </c>
      <c r="B1452" t="s">
        <v>2</v>
      </c>
      <c r="C1452" s="2">
        <v>37853</v>
      </c>
      <c r="D1452" s="3">
        <f t="shared" ca="1" si="22"/>
        <v>19</v>
      </c>
      <c r="E1452">
        <v>4</v>
      </c>
      <c r="F1452">
        <v>5</v>
      </c>
      <c r="G1452">
        <v>1</v>
      </c>
      <c r="H1452" t="s">
        <v>1</v>
      </c>
      <c r="I1452" s="5">
        <v>250.02</v>
      </c>
      <c r="J1452" t="s">
        <v>0</v>
      </c>
      <c r="K1452" s="2">
        <v>42124</v>
      </c>
      <c r="L1452" s="1">
        <v>9.0233078002929688</v>
      </c>
      <c r="M1452" t="str">
        <f ca="1">IF(AND(Table1[[#This Row],[Age]]&gt;17,Table1[[#This Row],[Age]]&lt;76),"1","0")</f>
        <v>1</v>
      </c>
      <c r="N1452">
        <f>1</f>
        <v>1</v>
      </c>
      <c r="O1452">
        <f>IF(Table1[[#This Row],[Labdate]]="",0,IF(Table1[[#This Row],[Labvalue]]="",0,1))</f>
        <v>1</v>
      </c>
      <c r="P1452">
        <f>IF(YEAR(Table1[[#This Row],[Labdate]]) = 2015,1,0)</f>
        <v>1</v>
      </c>
      <c r="Q1452">
        <f>IF(SUM(Table1[[#This Row],[test completed]],Table1[[#This Row],[Year 2015]])=2,1,0)</f>
        <v>1</v>
      </c>
      <c r="R1452">
        <f>IF(Table1[[#This Row],[Labvalue]]&lt;8,1,0)</f>
        <v>0</v>
      </c>
      <c r="S1452">
        <f>IF(SUM(Table1[[#This Row],[Tested in 2015]],Table1[[#This Row],[Less than 8.0]])=2,1,0)</f>
        <v>0</v>
      </c>
    </row>
    <row r="1453" spans="1:19" x14ac:dyDescent="0.2">
      <c r="A1453">
        <v>2485</v>
      </c>
      <c r="B1453" t="s">
        <v>3</v>
      </c>
      <c r="C1453" s="2">
        <v>27629</v>
      </c>
      <c r="D1453" s="3">
        <f t="shared" ca="1" si="22"/>
        <v>47</v>
      </c>
      <c r="E1453">
        <v>4</v>
      </c>
      <c r="F1453">
        <v>5</v>
      </c>
      <c r="G1453">
        <v>1</v>
      </c>
      <c r="H1453" t="s">
        <v>1</v>
      </c>
      <c r="I1453" s="5">
        <v>250.02</v>
      </c>
      <c r="J1453" t="s">
        <v>0</v>
      </c>
      <c r="K1453" s="2">
        <v>41969</v>
      </c>
      <c r="L1453" s="1"/>
      <c r="M1453" t="str">
        <f ca="1">IF(AND(Table1[[#This Row],[Age]]&gt;17,Table1[[#This Row],[Age]]&lt;76),"1","0")</f>
        <v>1</v>
      </c>
      <c r="N1453">
        <f>1</f>
        <v>1</v>
      </c>
      <c r="O1453">
        <f>IF(Table1[[#This Row],[Labdate]]="",0,IF(Table1[[#This Row],[Labvalue]]="",0,1))</f>
        <v>0</v>
      </c>
      <c r="P1453">
        <f>IF(YEAR(Table1[[#This Row],[Labdate]]) = 2015,1,0)</f>
        <v>0</v>
      </c>
      <c r="Q1453">
        <f>IF(SUM(Table1[[#This Row],[test completed]],Table1[[#This Row],[Year 2015]])=2,1,0)</f>
        <v>0</v>
      </c>
      <c r="R1453">
        <f>IF(Table1[[#This Row],[Labvalue]]&lt;8,1,0)</f>
        <v>1</v>
      </c>
      <c r="S1453">
        <f>IF(SUM(Table1[[#This Row],[Tested in 2015]],Table1[[#This Row],[Less than 8.0]])=2,1,0)</f>
        <v>0</v>
      </c>
    </row>
    <row r="1454" spans="1:19" x14ac:dyDescent="0.2">
      <c r="A1454">
        <v>2516</v>
      </c>
      <c r="B1454" t="s">
        <v>2</v>
      </c>
      <c r="C1454" s="2">
        <v>26597</v>
      </c>
      <c r="D1454" s="3">
        <f t="shared" ca="1" si="22"/>
        <v>50</v>
      </c>
      <c r="E1454">
        <v>4</v>
      </c>
      <c r="F1454">
        <v>5</v>
      </c>
      <c r="G1454">
        <v>1</v>
      </c>
      <c r="H1454" t="s">
        <v>1</v>
      </c>
      <c r="I1454" s="5">
        <v>250.02</v>
      </c>
      <c r="J1454" t="s">
        <v>0</v>
      </c>
      <c r="K1454" s="2">
        <v>42076</v>
      </c>
      <c r="L1454" s="1">
        <v>9.5</v>
      </c>
      <c r="M1454" t="str">
        <f ca="1">IF(AND(Table1[[#This Row],[Age]]&gt;17,Table1[[#This Row],[Age]]&lt;76),"1","0")</f>
        <v>1</v>
      </c>
      <c r="N1454">
        <f>1</f>
        <v>1</v>
      </c>
      <c r="O1454">
        <f>IF(Table1[[#This Row],[Labdate]]="",0,IF(Table1[[#This Row],[Labvalue]]="",0,1))</f>
        <v>1</v>
      </c>
      <c r="P1454">
        <f>IF(YEAR(Table1[[#This Row],[Labdate]]) = 2015,1,0)</f>
        <v>1</v>
      </c>
      <c r="Q1454">
        <f>IF(SUM(Table1[[#This Row],[test completed]],Table1[[#This Row],[Year 2015]])=2,1,0)</f>
        <v>1</v>
      </c>
      <c r="R1454">
        <f>IF(Table1[[#This Row],[Labvalue]]&lt;8,1,0)</f>
        <v>0</v>
      </c>
      <c r="S1454">
        <f>IF(SUM(Table1[[#This Row],[Tested in 2015]],Table1[[#This Row],[Less than 8.0]])=2,1,0)</f>
        <v>0</v>
      </c>
    </row>
    <row r="1455" spans="1:19" x14ac:dyDescent="0.2">
      <c r="A1455">
        <v>2532</v>
      </c>
      <c r="B1455" t="s">
        <v>2</v>
      </c>
      <c r="C1455" s="2">
        <v>29239</v>
      </c>
      <c r="D1455" s="3">
        <f t="shared" ca="1" si="22"/>
        <v>43</v>
      </c>
      <c r="E1455">
        <v>4</v>
      </c>
      <c r="F1455">
        <v>5</v>
      </c>
      <c r="G1455">
        <v>1</v>
      </c>
      <c r="H1455" t="s">
        <v>1</v>
      </c>
      <c r="I1455" s="5">
        <v>250.02</v>
      </c>
      <c r="J1455" t="s">
        <v>0</v>
      </c>
      <c r="K1455" s="2">
        <v>42310</v>
      </c>
      <c r="L1455" s="1">
        <v>7.8026957511901855</v>
      </c>
      <c r="M1455" t="str">
        <f ca="1">IF(AND(Table1[[#This Row],[Age]]&gt;17,Table1[[#This Row],[Age]]&lt;76),"1","0")</f>
        <v>1</v>
      </c>
      <c r="N1455">
        <f>1</f>
        <v>1</v>
      </c>
      <c r="O1455">
        <f>IF(Table1[[#This Row],[Labdate]]="",0,IF(Table1[[#This Row],[Labvalue]]="",0,1))</f>
        <v>1</v>
      </c>
      <c r="P1455">
        <f>IF(YEAR(Table1[[#This Row],[Labdate]]) = 2015,1,0)</f>
        <v>1</v>
      </c>
      <c r="Q1455">
        <f>IF(SUM(Table1[[#This Row],[test completed]],Table1[[#This Row],[Year 2015]])=2,1,0)</f>
        <v>1</v>
      </c>
      <c r="R1455">
        <f>IF(Table1[[#This Row],[Labvalue]]&lt;8,1,0)</f>
        <v>1</v>
      </c>
      <c r="S1455">
        <f>IF(SUM(Table1[[#This Row],[Tested in 2015]],Table1[[#This Row],[Less than 8.0]])=2,1,0)</f>
        <v>1</v>
      </c>
    </row>
    <row r="1456" spans="1:19" x14ac:dyDescent="0.2">
      <c r="A1456">
        <v>2534</v>
      </c>
      <c r="B1456" t="s">
        <v>3</v>
      </c>
      <c r="C1456" s="2">
        <v>28296</v>
      </c>
      <c r="D1456" s="3">
        <f t="shared" ca="1" si="22"/>
        <v>45</v>
      </c>
      <c r="E1456">
        <v>4</v>
      </c>
      <c r="F1456">
        <v>5</v>
      </c>
      <c r="G1456">
        <v>1</v>
      </c>
      <c r="H1456" t="s">
        <v>1</v>
      </c>
      <c r="I1456" s="5">
        <v>250.02</v>
      </c>
      <c r="J1456" t="s">
        <v>0</v>
      </c>
      <c r="K1456" s="2">
        <v>42038</v>
      </c>
      <c r="L1456" s="1"/>
      <c r="M1456" t="str">
        <f ca="1">IF(AND(Table1[[#This Row],[Age]]&gt;17,Table1[[#This Row],[Age]]&lt;76),"1","0")</f>
        <v>1</v>
      </c>
      <c r="N1456">
        <f>1</f>
        <v>1</v>
      </c>
      <c r="O1456">
        <f>IF(Table1[[#This Row],[Labdate]]="",0,IF(Table1[[#This Row],[Labvalue]]="",0,1))</f>
        <v>0</v>
      </c>
      <c r="P1456">
        <f>IF(YEAR(Table1[[#This Row],[Labdate]]) = 2015,1,0)</f>
        <v>1</v>
      </c>
      <c r="Q1456">
        <f>IF(SUM(Table1[[#This Row],[test completed]],Table1[[#This Row],[Year 2015]])=2,1,0)</f>
        <v>0</v>
      </c>
      <c r="R1456">
        <f>IF(Table1[[#This Row],[Labvalue]]&lt;8,1,0)</f>
        <v>1</v>
      </c>
      <c r="S1456">
        <f>IF(SUM(Table1[[#This Row],[Tested in 2015]],Table1[[#This Row],[Less than 8.0]])=2,1,0)</f>
        <v>0</v>
      </c>
    </row>
    <row r="1457" spans="1:19" x14ac:dyDescent="0.2">
      <c r="A1457">
        <v>2538</v>
      </c>
      <c r="B1457" t="s">
        <v>2</v>
      </c>
      <c r="C1457" s="2">
        <v>31596</v>
      </c>
      <c r="D1457" s="3">
        <f t="shared" ca="1" si="22"/>
        <v>36</v>
      </c>
      <c r="E1457">
        <v>4</v>
      </c>
      <c r="F1457">
        <v>5</v>
      </c>
      <c r="G1457">
        <v>1</v>
      </c>
      <c r="H1457" t="s">
        <v>1</v>
      </c>
      <c r="I1457" s="5">
        <v>250.02</v>
      </c>
      <c r="J1457" t="s">
        <v>0</v>
      </c>
      <c r="K1457" s="2">
        <v>42233</v>
      </c>
      <c r="L1457" s="1">
        <v>9.8000000000000007</v>
      </c>
      <c r="M1457" t="str">
        <f ca="1">IF(AND(Table1[[#This Row],[Age]]&gt;17,Table1[[#This Row],[Age]]&lt;76),"1","0")</f>
        <v>1</v>
      </c>
      <c r="N1457">
        <f>1</f>
        <v>1</v>
      </c>
      <c r="O1457">
        <f>IF(Table1[[#This Row],[Labdate]]="",0,IF(Table1[[#This Row],[Labvalue]]="",0,1))</f>
        <v>1</v>
      </c>
      <c r="P1457">
        <f>IF(YEAR(Table1[[#This Row],[Labdate]]) = 2015,1,0)</f>
        <v>1</v>
      </c>
      <c r="Q1457">
        <f>IF(SUM(Table1[[#This Row],[test completed]],Table1[[#This Row],[Year 2015]])=2,1,0)</f>
        <v>1</v>
      </c>
      <c r="R1457">
        <f>IF(Table1[[#This Row],[Labvalue]]&lt;8,1,0)</f>
        <v>0</v>
      </c>
      <c r="S1457">
        <f>IF(SUM(Table1[[#This Row],[Tested in 2015]],Table1[[#This Row],[Less than 8.0]])=2,1,0)</f>
        <v>0</v>
      </c>
    </row>
    <row r="1458" spans="1:19" x14ac:dyDescent="0.2">
      <c r="A1458">
        <v>2562</v>
      </c>
      <c r="B1458" t="s">
        <v>2</v>
      </c>
      <c r="C1458" s="2">
        <v>20311</v>
      </c>
      <c r="D1458" s="3">
        <f t="shared" ca="1" si="22"/>
        <v>67</v>
      </c>
      <c r="E1458">
        <v>4</v>
      </c>
      <c r="F1458">
        <v>5</v>
      </c>
      <c r="G1458">
        <v>1</v>
      </c>
      <c r="H1458" t="s">
        <v>1</v>
      </c>
      <c r="I1458" s="5">
        <v>250.02</v>
      </c>
      <c r="J1458" t="s">
        <v>0</v>
      </c>
      <c r="K1458" s="2">
        <v>41940</v>
      </c>
      <c r="L1458" s="1">
        <v>7.8</v>
      </c>
      <c r="M1458" t="str">
        <f ca="1">IF(AND(Table1[[#This Row],[Age]]&gt;17,Table1[[#This Row],[Age]]&lt;76),"1","0")</f>
        <v>1</v>
      </c>
      <c r="N1458">
        <f>1</f>
        <v>1</v>
      </c>
      <c r="O1458">
        <f>IF(Table1[[#This Row],[Labdate]]="",0,IF(Table1[[#This Row],[Labvalue]]="",0,1))</f>
        <v>1</v>
      </c>
      <c r="P1458">
        <f>IF(YEAR(Table1[[#This Row],[Labdate]]) = 2015,1,0)</f>
        <v>0</v>
      </c>
      <c r="Q1458">
        <f>IF(SUM(Table1[[#This Row],[test completed]],Table1[[#This Row],[Year 2015]])=2,1,0)</f>
        <v>0</v>
      </c>
      <c r="R1458">
        <f>IF(Table1[[#This Row],[Labvalue]]&lt;8,1,0)</f>
        <v>1</v>
      </c>
      <c r="S1458">
        <f>IF(SUM(Table1[[#This Row],[Tested in 2015]],Table1[[#This Row],[Less than 8.0]])=2,1,0)</f>
        <v>0</v>
      </c>
    </row>
    <row r="1459" spans="1:19" x14ac:dyDescent="0.2">
      <c r="A1459">
        <v>2577</v>
      </c>
      <c r="B1459" t="s">
        <v>3</v>
      </c>
      <c r="C1459" s="2">
        <v>11995</v>
      </c>
      <c r="D1459" s="3">
        <f t="shared" ca="1" si="22"/>
        <v>90</v>
      </c>
      <c r="E1459">
        <v>4</v>
      </c>
      <c r="F1459">
        <v>5</v>
      </c>
      <c r="G1459">
        <v>1</v>
      </c>
      <c r="H1459" t="s">
        <v>1</v>
      </c>
      <c r="I1459" s="5">
        <v>250.02</v>
      </c>
      <c r="J1459" t="s">
        <v>0</v>
      </c>
      <c r="K1459" s="2">
        <v>42027</v>
      </c>
      <c r="L1459" s="1">
        <v>7.5058393478393555</v>
      </c>
      <c r="M1459" t="str">
        <f ca="1">IF(AND(Table1[[#This Row],[Age]]&gt;17,Table1[[#This Row],[Age]]&lt;76),"1","0")</f>
        <v>0</v>
      </c>
      <c r="N1459">
        <f>1</f>
        <v>1</v>
      </c>
      <c r="O1459">
        <f>IF(Table1[[#This Row],[Labdate]]="",0,IF(Table1[[#This Row],[Labvalue]]="",0,1))</f>
        <v>1</v>
      </c>
      <c r="P1459">
        <f>IF(YEAR(Table1[[#This Row],[Labdate]]) = 2015,1,0)</f>
        <v>1</v>
      </c>
      <c r="Q1459">
        <f>IF(SUM(Table1[[#This Row],[test completed]],Table1[[#This Row],[Year 2015]])=2,1,0)</f>
        <v>1</v>
      </c>
      <c r="R1459">
        <f>IF(Table1[[#This Row],[Labvalue]]&lt;8,1,0)</f>
        <v>1</v>
      </c>
      <c r="S1459">
        <f>IF(SUM(Table1[[#This Row],[Tested in 2015]],Table1[[#This Row],[Less than 8.0]])=2,1,0)</f>
        <v>1</v>
      </c>
    </row>
    <row r="1460" spans="1:19" x14ac:dyDescent="0.2">
      <c r="A1460">
        <v>2589</v>
      </c>
      <c r="B1460" t="s">
        <v>3</v>
      </c>
      <c r="C1460" s="2">
        <v>18777</v>
      </c>
      <c r="D1460" s="3">
        <f t="shared" ca="1" si="22"/>
        <v>72</v>
      </c>
      <c r="E1460">
        <v>4</v>
      </c>
      <c r="F1460">
        <v>5</v>
      </c>
      <c r="G1460">
        <v>1</v>
      </c>
      <c r="H1460" t="s">
        <v>1</v>
      </c>
      <c r="I1460" s="5">
        <v>250.02</v>
      </c>
      <c r="J1460" t="s">
        <v>0</v>
      </c>
      <c r="K1460" s="2">
        <v>42242</v>
      </c>
      <c r="L1460" s="1">
        <v>12</v>
      </c>
      <c r="M1460" t="str">
        <f ca="1">IF(AND(Table1[[#This Row],[Age]]&gt;17,Table1[[#This Row],[Age]]&lt;76),"1","0")</f>
        <v>1</v>
      </c>
      <c r="N1460">
        <f>1</f>
        <v>1</v>
      </c>
      <c r="O1460">
        <f>IF(Table1[[#This Row],[Labdate]]="",0,IF(Table1[[#This Row],[Labvalue]]="",0,1))</f>
        <v>1</v>
      </c>
      <c r="P1460">
        <f>IF(YEAR(Table1[[#This Row],[Labdate]]) = 2015,1,0)</f>
        <v>1</v>
      </c>
      <c r="Q1460">
        <f>IF(SUM(Table1[[#This Row],[test completed]],Table1[[#This Row],[Year 2015]])=2,1,0)</f>
        <v>1</v>
      </c>
      <c r="R1460">
        <f>IF(Table1[[#This Row],[Labvalue]]&lt;8,1,0)</f>
        <v>0</v>
      </c>
      <c r="S1460">
        <f>IF(SUM(Table1[[#This Row],[Tested in 2015]],Table1[[#This Row],[Less than 8.0]])=2,1,0)</f>
        <v>0</v>
      </c>
    </row>
    <row r="1461" spans="1:19" x14ac:dyDescent="0.2">
      <c r="A1461">
        <v>2593</v>
      </c>
      <c r="B1461" t="s">
        <v>2</v>
      </c>
      <c r="C1461" s="2">
        <v>33706</v>
      </c>
      <c r="D1461" s="3">
        <f t="shared" ca="1" si="22"/>
        <v>31</v>
      </c>
      <c r="E1461">
        <v>4</v>
      </c>
      <c r="F1461">
        <v>5</v>
      </c>
      <c r="G1461">
        <v>1</v>
      </c>
      <c r="H1461" t="s">
        <v>1</v>
      </c>
      <c r="I1461" s="5">
        <v>250.02</v>
      </c>
      <c r="J1461" t="s">
        <v>0</v>
      </c>
      <c r="K1461" s="2">
        <v>42205</v>
      </c>
      <c r="L1461" s="1">
        <v>9.8000000000000007</v>
      </c>
      <c r="M1461" t="str">
        <f ca="1">IF(AND(Table1[[#This Row],[Age]]&gt;17,Table1[[#This Row],[Age]]&lt;76),"1","0")</f>
        <v>1</v>
      </c>
      <c r="N1461">
        <f>1</f>
        <v>1</v>
      </c>
      <c r="O1461">
        <f>IF(Table1[[#This Row],[Labdate]]="",0,IF(Table1[[#This Row],[Labvalue]]="",0,1))</f>
        <v>1</v>
      </c>
      <c r="P1461">
        <f>IF(YEAR(Table1[[#This Row],[Labdate]]) = 2015,1,0)</f>
        <v>1</v>
      </c>
      <c r="Q1461">
        <f>IF(SUM(Table1[[#This Row],[test completed]],Table1[[#This Row],[Year 2015]])=2,1,0)</f>
        <v>1</v>
      </c>
      <c r="R1461">
        <f>IF(Table1[[#This Row],[Labvalue]]&lt;8,1,0)</f>
        <v>0</v>
      </c>
      <c r="S1461">
        <f>IF(SUM(Table1[[#This Row],[Tested in 2015]],Table1[[#This Row],[Less than 8.0]])=2,1,0)</f>
        <v>0</v>
      </c>
    </row>
    <row r="1462" spans="1:19" x14ac:dyDescent="0.2">
      <c r="A1462">
        <v>2600</v>
      </c>
      <c r="B1462" t="s">
        <v>2</v>
      </c>
      <c r="C1462" s="2">
        <v>27155</v>
      </c>
      <c r="D1462" s="3">
        <f t="shared" ca="1" si="22"/>
        <v>49</v>
      </c>
      <c r="E1462">
        <v>4</v>
      </c>
      <c r="F1462">
        <v>5</v>
      </c>
      <c r="G1462">
        <v>1</v>
      </c>
      <c r="H1462" t="s">
        <v>1</v>
      </c>
      <c r="I1462" s="5">
        <v>250.02</v>
      </c>
      <c r="J1462" t="s">
        <v>0</v>
      </c>
      <c r="K1462" s="2">
        <v>42174</v>
      </c>
      <c r="L1462" s="1">
        <v>9.5</v>
      </c>
      <c r="M1462" t="str">
        <f ca="1">IF(AND(Table1[[#This Row],[Age]]&gt;17,Table1[[#This Row],[Age]]&lt;76),"1","0")</f>
        <v>1</v>
      </c>
      <c r="N1462">
        <f>1</f>
        <v>1</v>
      </c>
      <c r="O1462">
        <f>IF(Table1[[#This Row],[Labdate]]="",0,IF(Table1[[#This Row],[Labvalue]]="",0,1))</f>
        <v>1</v>
      </c>
      <c r="P1462">
        <f>IF(YEAR(Table1[[#This Row],[Labdate]]) = 2015,1,0)</f>
        <v>1</v>
      </c>
      <c r="Q1462">
        <f>IF(SUM(Table1[[#This Row],[test completed]],Table1[[#This Row],[Year 2015]])=2,1,0)</f>
        <v>1</v>
      </c>
      <c r="R1462">
        <f>IF(Table1[[#This Row],[Labvalue]]&lt;8,1,0)</f>
        <v>0</v>
      </c>
      <c r="S1462">
        <f>IF(SUM(Table1[[#This Row],[Tested in 2015]],Table1[[#This Row],[Less than 8.0]])=2,1,0)</f>
        <v>0</v>
      </c>
    </row>
    <row r="1463" spans="1:19" x14ac:dyDescent="0.2">
      <c r="A1463">
        <v>2601</v>
      </c>
      <c r="B1463" t="s">
        <v>2</v>
      </c>
      <c r="C1463" s="2">
        <v>34076</v>
      </c>
      <c r="D1463" s="3">
        <f t="shared" ca="1" si="22"/>
        <v>30</v>
      </c>
      <c r="E1463">
        <v>4</v>
      </c>
      <c r="F1463">
        <v>5</v>
      </c>
      <c r="G1463">
        <v>1</v>
      </c>
      <c r="H1463" t="s">
        <v>1</v>
      </c>
      <c r="I1463" s="5">
        <v>250.02</v>
      </c>
      <c r="J1463" t="s">
        <v>0</v>
      </c>
      <c r="K1463" s="2">
        <v>42221</v>
      </c>
      <c r="L1463" s="1">
        <v>9.8000000000000007</v>
      </c>
      <c r="M1463" t="str">
        <f ca="1">IF(AND(Table1[[#This Row],[Age]]&gt;17,Table1[[#This Row],[Age]]&lt;76),"1","0")</f>
        <v>1</v>
      </c>
      <c r="N1463">
        <f>1</f>
        <v>1</v>
      </c>
      <c r="O1463">
        <f>IF(Table1[[#This Row],[Labdate]]="",0,IF(Table1[[#This Row],[Labvalue]]="",0,1))</f>
        <v>1</v>
      </c>
      <c r="P1463">
        <f>IF(YEAR(Table1[[#This Row],[Labdate]]) = 2015,1,0)</f>
        <v>1</v>
      </c>
      <c r="Q1463">
        <f>IF(SUM(Table1[[#This Row],[test completed]],Table1[[#This Row],[Year 2015]])=2,1,0)</f>
        <v>1</v>
      </c>
      <c r="R1463">
        <f>IF(Table1[[#This Row],[Labvalue]]&lt;8,1,0)</f>
        <v>0</v>
      </c>
      <c r="S1463">
        <f>IF(SUM(Table1[[#This Row],[Tested in 2015]],Table1[[#This Row],[Less than 8.0]])=2,1,0)</f>
        <v>0</v>
      </c>
    </row>
    <row r="1464" spans="1:19" x14ac:dyDescent="0.2">
      <c r="A1464">
        <v>2616</v>
      </c>
      <c r="B1464" t="s">
        <v>3</v>
      </c>
      <c r="C1464" s="2">
        <v>36981</v>
      </c>
      <c r="D1464" s="3">
        <f t="shared" ca="1" si="22"/>
        <v>22</v>
      </c>
      <c r="E1464">
        <v>4</v>
      </c>
      <c r="F1464">
        <v>5</v>
      </c>
      <c r="G1464">
        <v>1</v>
      </c>
      <c r="H1464" t="s">
        <v>1</v>
      </c>
      <c r="I1464" s="5">
        <v>250.02</v>
      </c>
      <c r="J1464" t="s">
        <v>0</v>
      </c>
      <c r="K1464" s="2">
        <v>42000</v>
      </c>
      <c r="L1464" s="1">
        <v>10</v>
      </c>
      <c r="M1464" t="str">
        <f ca="1">IF(AND(Table1[[#This Row],[Age]]&gt;17,Table1[[#This Row],[Age]]&lt;76),"1","0")</f>
        <v>1</v>
      </c>
      <c r="N1464">
        <f>1</f>
        <v>1</v>
      </c>
      <c r="O1464">
        <f>IF(Table1[[#This Row],[Labdate]]="",0,IF(Table1[[#This Row],[Labvalue]]="",0,1))</f>
        <v>1</v>
      </c>
      <c r="P1464">
        <f>IF(YEAR(Table1[[#This Row],[Labdate]]) = 2015,1,0)</f>
        <v>0</v>
      </c>
      <c r="Q1464">
        <f>IF(SUM(Table1[[#This Row],[test completed]],Table1[[#This Row],[Year 2015]])=2,1,0)</f>
        <v>0</v>
      </c>
      <c r="R1464">
        <f>IF(Table1[[#This Row],[Labvalue]]&lt;8,1,0)</f>
        <v>0</v>
      </c>
      <c r="S1464">
        <f>IF(SUM(Table1[[#This Row],[Tested in 2015]],Table1[[#This Row],[Less than 8.0]])=2,1,0)</f>
        <v>0</v>
      </c>
    </row>
    <row r="1465" spans="1:19" x14ac:dyDescent="0.2">
      <c r="A1465">
        <v>2624</v>
      </c>
      <c r="B1465" t="s">
        <v>2</v>
      </c>
      <c r="C1465" s="2">
        <v>35411</v>
      </c>
      <c r="D1465" s="3">
        <f t="shared" ca="1" si="22"/>
        <v>26</v>
      </c>
      <c r="E1465">
        <v>4</v>
      </c>
      <c r="F1465">
        <v>5</v>
      </c>
      <c r="G1465">
        <v>1</v>
      </c>
      <c r="H1465" t="s">
        <v>1</v>
      </c>
      <c r="I1465" s="5">
        <v>250.02</v>
      </c>
      <c r="J1465" t="s">
        <v>0</v>
      </c>
      <c r="K1465" s="2">
        <v>42152</v>
      </c>
      <c r="L1465" s="1">
        <v>9.9935293197631836</v>
      </c>
      <c r="M1465" t="str">
        <f ca="1">IF(AND(Table1[[#This Row],[Age]]&gt;17,Table1[[#This Row],[Age]]&lt;76),"1","0")</f>
        <v>1</v>
      </c>
      <c r="N1465">
        <f>1</f>
        <v>1</v>
      </c>
      <c r="O1465">
        <f>IF(Table1[[#This Row],[Labdate]]="",0,IF(Table1[[#This Row],[Labvalue]]="",0,1))</f>
        <v>1</v>
      </c>
      <c r="P1465">
        <f>IF(YEAR(Table1[[#This Row],[Labdate]]) = 2015,1,0)</f>
        <v>1</v>
      </c>
      <c r="Q1465">
        <f>IF(SUM(Table1[[#This Row],[test completed]],Table1[[#This Row],[Year 2015]])=2,1,0)</f>
        <v>1</v>
      </c>
      <c r="R1465">
        <f>IF(Table1[[#This Row],[Labvalue]]&lt;8,1,0)</f>
        <v>0</v>
      </c>
      <c r="S1465">
        <f>IF(SUM(Table1[[#This Row],[Tested in 2015]],Table1[[#This Row],[Less than 8.0]])=2,1,0)</f>
        <v>0</v>
      </c>
    </row>
    <row r="1466" spans="1:19" x14ac:dyDescent="0.2">
      <c r="A1466">
        <v>2657</v>
      </c>
      <c r="B1466" t="s">
        <v>2</v>
      </c>
      <c r="C1466" s="2">
        <v>19778</v>
      </c>
      <c r="D1466" s="3">
        <f t="shared" ca="1" si="22"/>
        <v>69</v>
      </c>
      <c r="E1466">
        <v>4</v>
      </c>
      <c r="F1466">
        <v>5</v>
      </c>
      <c r="G1466">
        <v>1</v>
      </c>
      <c r="H1466" t="s">
        <v>1</v>
      </c>
      <c r="I1466" s="5">
        <v>250.02</v>
      </c>
      <c r="J1466" t="s">
        <v>0</v>
      </c>
      <c r="K1466" s="2">
        <v>42021</v>
      </c>
      <c r="L1466" s="1">
        <v>9.1999999999999993</v>
      </c>
      <c r="M1466" t="str">
        <f ca="1">IF(AND(Table1[[#This Row],[Age]]&gt;17,Table1[[#This Row],[Age]]&lt;76),"1","0")</f>
        <v>1</v>
      </c>
      <c r="N1466">
        <f>1</f>
        <v>1</v>
      </c>
      <c r="O1466">
        <f>IF(Table1[[#This Row],[Labdate]]="",0,IF(Table1[[#This Row],[Labvalue]]="",0,1))</f>
        <v>1</v>
      </c>
      <c r="P1466">
        <f>IF(YEAR(Table1[[#This Row],[Labdate]]) = 2015,1,0)</f>
        <v>1</v>
      </c>
      <c r="Q1466">
        <f>IF(SUM(Table1[[#This Row],[test completed]],Table1[[#This Row],[Year 2015]])=2,1,0)</f>
        <v>1</v>
      </c>
      <c r="R1466">
        <f>IF(Table1[[#This Row],[Labvalue]]&lt;8,1,0)</f>
        <v>0</v>
      </c>
      <c r="S1466">
        <f>IF(SUM(Table1[[#This Row],[Tested in 2015]],Table1[[#This Row],[Less than 8.0]])=2,1,0)</f>
        <v>0</v>
      </c>
    </row>
    <row r="1467" spans="1:19" x14ac:dyDescent="0.2">
      <c r="A1467">
        <v>2659</v>
      </c>
      <c r="B1467" t="s">
        <v>2</v>
      </c>
      <c r="C1467" s="2">
        <v>10729</v>
      </c>
      <c r="D1467" s="3">
        <f t="shared" ca="1" si="22"/>
        <v>94</v>
      </c>
      <c r="E1467">
        <v>4</v>
      </c>
      <c r="F1467">
        <v>5</v>
      </c>
      <c r="G1467">
        <v>1</v>
      </c>
      <c r="H1467" t="s">
        <v>1</v>
      </c>
      <c r="I1467" s="5">
        <v>250.73</v>
      </c>
      <c r="J1467" t="s">
        <v>0</v>
      </c>
      <c r="K1467" s="2">
        <v>41723</v>
      </c>
      <c r="L1467" s="1">
        <v>11</v>
      </c>
      <c r="M1467" t="str">
        <f ca="1">IF(AND(Table1[[#This Row],[Age]]&gt;17,Table1[[#This Row],[Age]]&lt;76),"1","0")</f>
        <v>0</v>
      </c>
      <c r="N1467">
        <f>1</f>
        <v>1</v>
      </c>
      <c r="O1467">
        <f>IF(Table1[[#This Row],[Labdate]]="",0,IF(Table1[[#This Row],[Labvalue]]="",0,1))</f>
        <v>1</v>
      </c>
      <c r="P1467">
        <f>IF(YEAR(Table1[[#This Row],[Labdate]]) = 2015,1,0)</f>
        <v>0</v>
      </c>
      <c r="Q1467">
        <f>IF(SUM(Table1[[#This Row],[test completed]],Table1[[#This Row],[Year 2015]])=2,1,0)</f>
        <v>0</v>
      </c>
      <c r="R1467">
        <f>IF(Table1[[#This Row],[Labvalue]]&lt;8,1,0)</f>
        <v>0</v>
      </c>
      <c r="S1467">
        <f>IF(SUM(Table1[[#This Row],[Tested in 2015]],Table1[[#This Row],[Less than 8.0]])=2,1,0)</f>
        <v>0</v>
      </c>
    </row>
    <row r="1468" spans="1:19" x14ac:dyDescent="0.2">
      <c r="A1468">
        <v>2663</v>
      </c>
      <c r="B1468" t="s">
        <v>2</v>
      </c>
      <c r="C1468" s="2">
        <v>26238</v>
      </c>
      <c r="D1468" s="3">
        <f t="shared" ca="1" si="22"/>
        <v>51</v>
      </c>
      <c r="E1468">
        <v>4</v>
      </c>
      <c r="F1468">
        <v>5</v>
      </c>
      <c r="G1468">
        <v>1</v>
      </c>
      <c r="H1468" t="s">
        <v>1</v>
      </c>
      <c r="I1468" s="5">
        <v>250.02</v>
      </c>
      <c r="J1468" t="s">
        <v>0</v>
      </c>
      <c r="K1468" s="2">
        <v>42192</v>
      </c>
      <c r="L1468" s="1">
        <v>9.5</v>
      </c>
      <c r="M1468" t="str">
        <f ca="1">IF(AND(Table1[[#This Row],[Age]]&gt;17,Table1[[#This Row],[Age]]&lt;76),"1","0")</f>
        <v>1</v>
      </c>
      <c r="N1468">
        <f>1</f>
        <v>1</v>
      </c>
      <c r="O1468">
        <f>IF(Table1[[#This Row],[Labdate]]="",0,IF(Table1[[#This Row],[Labvalue]]="",0,1))</f>
        <v>1</v>
      </c>
      <c r="P1468">
        <f>IF(YEAR(Table1[[#This Row],[Labdate]]) = 2015,1,0)</f>
        <v>1</v>
      </c>
      <c r="Q1468">
        <f>IF(SUM(Table1[[#This Row],[test completed]],Table1[[#This Row],[Year 2015]])=2,1,0)</f>
        <v>1</v>
      </c>
      <c r="R1468">
        <f>IF(Table1[[#This Row],[Labvalue]]&lt;8,1,0)</f>
        <v>0</v>
      </c>
      <c r="S1468">
        <f>IF(SUM(Table1[[#This Row],[Tested in 2015]],Table1[[#This Row],[Less than 8.0]])=2,1,0)</f>
        <v>0</v>
      </c>
    </row>
    <row r="1469" spans="1:19" x14ac:dyDescent="0.2">
      <c r="A1469">
        <v>2670</v>
      </c>
      <c r="B1469" t="s">
        <v>2</v>
      </c>
      <c r="C1469" s="2">
        <v>26103</v>
      </c>
      <c r="D1469" s="3">
        <f t="shared" ca="1" si="22"/>
        <v>51</v>
      </c>
      <c r="E1469">
        <v>4</v>
      </c>
      <c r="F1469">
        <v>5</v>
      </c>
      <c r="G1469">
        <v>3</v>
      </c>
      <c r="H1469" t="s">
        <v>4</v>
      </c>
      <c r="I1469" s="5">
        <v>250.02</v>
      </c>
      <c r="J1469" t="s">
        <v>0</v>
      </c>
      <c r="K1469" s="2">
        <v>42266</v>
      </c>
      <c r="L1469" s="1">
        <v>9.5</v>
      </c>
      <c r="M1469" t="str">
        <f ca="1">IF(AND(Table1[[#This Row],[Age]]&gt;17,Table1[[#This Row],[Age]]&lt;76),"1","0")</f>
        <v>1</v>
      </c>
      <c r="N1469">
        <f>1</f>
        <v>1</v>
      </c>
      <c r="O1469">
        <f>IF(Table1[[#This Row],[Labdate]]="",0,IF(Table1[[#This Row],[Labvalue]]="",0,1))</f>
        <v>1</v>
      </c>
      <c r="P1469">
        <f>IF(YEAR(Table1[[#This Row],[Labdate]]) = 2015,1,0)</f>
        <v>1</v>
      </c>
      <c r="Q1469">
        <f>IF(SUM(Table1[[#This Row],[test completed]],Table1[[#This Row],[Year 2015]])=2,1,0)</f>
        <v>1</v>
      </c>
      <c r="R1469">
        <f>IF(Table1[[#This Row],[Labvalue]]&lt;8,1,0)</f>
        <v>0</v>
      </c>
      <c r="S1469">
        <f>IF(SUM(Table1[[#This Row],[Tested in 2015]],Table1[[#This Row],[Less than 8.0]])=2,1,0)</f>
        <v>0</v>
      </c>
    </row>
    <row r="1470" spans="1:19" x14ac:dyDescent="0.2">
      <c r="A1470">
        <v>2673</v>
      </c>
      <c r="B1470" t="s">
        <v>3</v>
      </c>
      <c r="C1470" s="2">
        <v>40315</v>
      </c>
      <c r="D1470" s="3">
        <f t="shared" ca="1" si="22"/>
        <v>13</v>
      </c>
      <c r="E1470">
        <v>4</v>
      </c>
      <c r="F1470">
        <v>5</v>
      </c>
      <c r="G1470">
        <v>1</v>
      </c>
      <c r="H1470" t="s">
        <v>1</v>
      </c>
      <c r="I1470" s="5">
        <v>250.02</v>
      </c>
      <c r="J1470" t="s">
        <v>0</v>
      </c>
      <c r="K1470" s="2">
        <v>42113</v>
      </c>
      <c r="L1470" s="1">
        <v>8.9214801788330078</v>
      </c>
      <c r="M1470" t="str">
        <f ca="1">IF(AND(Table1[[#This Row],[Age]]&gt;17,Table1[[#This Row],[Age]]&lt;76),"1","0")</f>
        <v>0</v>
      </c>
      <c r="N1470">
        <f>1</f>
        <v>1</v>
      </c>
      <c r="O1470">
        <f>IF(Table1[[#This Row],[Labdate]]="",0,IF(Table1[[#This Row],[Labvalue]]="",0,1))</f>
        <v>1</v>
      </c>
      <c r="P1470">
        <f>IF(YEAR(Table1[[#This Row],[Labdate]]) = 2015,1,0)</f>
        <v>1</v>
      </c>
      <c r="Q1470">
        <f>IF(SUM(Table1[[#This Row],[test completed]],Table1[[#This Row],[Year 2015]])=2,1,0)</f>
        <v>1</v>
      </c>
      <c r="R1470">
        <f>IF(Table1[[#This Row],[Labvalue]]&lt;8,1,0)</f>
        <v>0</v>
      </c>
      <c r="S1470">
        <f>IF(SUM(Table1[[#This Row],[Tested in 2015]],Table1[[#This Row],[Less than 8.0]])=2,1,0)</f>
        <v>0</v>
      </c>
    </row>
    <row r="1471" spans="1:19" x14ac:dyDescent="0.2">
      <c r="A1471">
        <v>2707</v>
      </c>
      <c r="B1471" t="s">
        <v>3</v>
      </c>
      <c r="C1471" s="2">
        <v>37325</v>
      </c>
      <c r="D1471" s="3">
        <f t="shared" ca="1" si="22"/>
        <v>21</v>
      </c>
      <c r="E1471">
        <v>4</v>
      </c>
      <c r="F1471">
        <v>5</v>
      </c>
      <c r="G1471">
        <v>1</v>
      </c>
      <c r="H1471" t="s">
        <v>1</v>
      </c>
      <c r="I1471" s="5">
        <v>250.02</v>
      </c>
      <c r="J1471" t="s">
        <v>0</v>
      </c>
      <c r="K1471" s="2">
        <v>41964</v>
      </c>
      <c r="L1471" s="1">
        <v>10</v>
      </c>
      <c r="M1471" t="str">
        <f ca="1">IF(AND(Table1[[#This Row],[Age]]&gt;17,Table1[[#This Row],[Age]]&lt;76),"1","0")</f>
        <v>1</v>
      </c>
      <c r="N1471">
        <f>1</f>
        <v>1</v>
      </c>
      <c r="O1471">
        <f>IF(Table1[[#This Row],[Labdate]]="",0,IF(Table1[[#This Row],[Labvalue]]="",0,1))</f>
        <v>1</v>
      </c>
      <c r="P1471">
        <f>IF(YEAR(Table1[[#This Row],[Labdate]]) = 2015,1,0)</f>
        <v>0</v>
      </c>
      <c r="Q1471">
        <f>IF(SUM(Table1[[#This Row],[test completed]],Table1[[#This Row],[Year 2015]])=2,1,0)</f>
        <v>0</v>
      </c>
      <c r="R1471">
        <f>IF(Table1[[#This Row],[Labvalue]]&lt;8,1,0)</f>
        <v>0</v>
      </c>
      <c r="S1471">
        <f>IF(SUM(Table1[[#This Row],[Tested in 2015]],Table1[[#This Row],[Less than 8.0]])=2,1,0)</f>
        <v>0</v>
      </c>
    </row>
    <row r="1472" spans="1:19" x14ac:dyDescent="0.2">
      <c r="A1472">
        <v>2722</v>
      </c>
      <c r="B1472" t="s">
        <v>3</v>
      </c>
      <c r="C1472" s="2">
        <v>31631</v>
      </c>
      <c r="D1472" s="3">
        <f t="shared" ca="1" si="22"/>
        <v>36</v>
      </c>
      <c r="E1472">
        <v>4</v>
      </c>
      <c r="F1472">
        <v>5</v>
      </c>
      <c r="G1472">
        <v>1</v>
      </c>
      <c r="H1472" t="s">
        <v>1</v>
      </c>
      <c r="I1472" s="5">
        <v>250.4</v>
      </c>
      <c r="J1472" t="s">
        <v>0</v>
      </c>
      <c r="K1472" s="2">
        <v>42295</v>
      </c>
      <c r="L1472" s="1">
        <v>9.9024677276611328</v>
      </c>
      <c r="M1472" t="str">
        <f ca="1">IF(AND(Table1[[#This Row],[Age]]&gt;17,Table1[[#This Row],[Age]]&lt;76),"1","0")</f>
        <v>1</v>
      </c>
      <c r="N1472">
        <f>1</f>
        <v>1</v>
      </c>
      <c r="O1472">
        <f>IF(Table1[[#This Row],[Labdate]]="",0,IF(Table1[[#This Row],[Labvalue]]="",0,1))</f>
        <v>1</v>
      </c>
      <c r="P1472">
        <f>IF(YEAR(Table1[[#This Row],[Labdate]]) = 2015,1,0)</f>
        <v>1</v>
      </c>
      <c r="Q1472">
        <f>IF(SUM(Table1[[#This Row],[test completed]],Table1[[#This Row],[Year 2015]])=2,1,0)</f>
        <v>1</v>
      </c>
      <c r="R1472">
        <f>IF(Table1[[#This Row],[Labvalue]]&lt;8,1,0)</f>
        <v>0</v>
      </c>
      <c r="S1472">
        <f>IF(SUM(Table1[[#This Row],[Tested in 2015]],Table1[[#This Row],[Less than 8.0]])=2,1,0)</f>
        <v>0</v>
      </c>
    </row>
    <row r="1473" spans="1:19" x14ac:dyDescent="0.2">
      <c r="A1473">
        <v>2737</v>
      </c>
      <c r="B1473" t="s">
        <v>2</v>
      </c>
      <c r="C1473" s="2">
        <v>39605</v>
      </c>
      <c r="D1473" s="3">
        <f t="shared" ca="1" si="22"/>
        <v>14</v>
      </c>
      <c r="E1473">
        <v>4</v>
      </c>
      <c r="F1473">
        <v>5</v>
      </c>
      <c r="G1473">
        <v>1</v>
      </c>
      <c r="H1473" t="s">
        <v>1</v>
      </c>
      <c r="I1473" s="5">
        <v>250.02</v>
      </c>
      <c r="J1473" t="s">
        <v>0</v>
      </c>
      <c r="K1473" s="2">
        <v>42294</v>
      </c>
      <c r="L1473" s="1">
        <v>7.0922331809997559</v>
      </c>
      <c r="M1473" t="str">
        <f ca="1">IF(AND(Table1[[#This Row],[Age]]&gt;17,Table1[[#This Row],[Age]]&lt;76),"1","0")</f>
        <v>0</v>
      </c>
      <c r="N1473">
        <f>1</f>
        <v>1</v>
      </c>
      <c r="O1473">
        <f>IF(Table1[[#This Row],[Labdate]]="",0,IF(Table1[[#This Row],[Labvalue]]="",0,1))</f>
        <v>1</v>
      </c>
      <c r="P1473">
        <f>IF(YEAR(Table1[[#This Row],[Labdate]]) = 2015,1,0)</f>
        <v>1</v>
      </c>
      <c r="Q1473">
        <f>IF(SUM(Table1[[#This Row],[test completed]],Table1[[#This Row],[Year 2015]])=2,1,0)</f>
        <v>1</v>
      </c>
      <c r="R1473">
        <f>IF(Table1[[#This Row],[Labvalue]]&lt;8,1,0)</f>
        <v>1</v>
      </c>
      <c r="S1473">
        <f>IF(SUM(Table1[[#This Row],[Tested in 2015]],Table1[[#This Row],[Less than 8.0]])=2,1,0)</f>
        <v>1</v>
      </c>
    </row>
    <row r="1474" spans="1:19" x14ac:dyDescent="0.2">
      <c r="A1474">
        <v>2744</v>
      </c>
      <c r="B1474" t="s">
        <v>3</v>
      </c>
      <c r="C1474" s="2">
        <v>25114</v>
      </c>
      <c r="D1474" s="3">
        <f t="shared" ref="D1474:D1537" ca="1" si="23">INT((TODAY()-C1474)/365)</f>
        <v>54</v>
      </c>
      <c r="E1474">
        <v>4</v>
      </c>
      <c r="F1474">
        <v>5</v>
      </c>
      <c r="G1474">
        <v>1</v>
      </c>
      <c r="H1474" t="s">
        <v>1</v>
      </c>
      <c r="I1474" s="5">
        <v>250.02</v>
      </c>
      <c r="J1474" t="s">
        <v>0</v>
      </c>
      <c r="K1474" s="2">
        <v>41764</v>
      </c>
      <c r="L1474" s="1"/>
      <c r="M1474" t="str">
        <f ca="1">IF(AND(Table1[[#This Row],[Age]]&gt;17,Table1[[#This Row],[Age]]&lt;76),"1","0")</f>
        <v>1</v>
      </c>
      <c r="N1474">
        <f>1</f>
        <v>1</v>
      </c>
      <c r="O1474">
        <f>IF(Table1[[#This Row],[Labdate]]="",0,IF(Table1[[#This Row],[Labvalue]]="",0,1))</f>
        <v>0</v>
      </c>
      <c r="P1474">
        <f>IF(YEAR(Table1[[#This Row],[Labdate]]) = 2015,1,0)</f>
        <v>0</v>
      </c>
      <c r="Q1474">
        <f>IF(SUM(Table1[[#This Row],[test completed]],Table1[[#This Row],[Year 2015]])=2,1,0)</f>
        <v>0</v>
      </c>
      <c r="R1474">
        <f>IF(Table1[[#This Row],[Labvalue]]&lt;8,1,0)</f>
        <v>1</v>
      </c>
      <c r="S1474">
        <f>IF(SUM(Table1[[#This Row],[Tested in 2015]],Table1[[#This Row],[Less than 8.0]])=2,1,0)</f>
        <v>0</v>
      </c>
    </row>
    <row r="1475" spans="1:19" x14ac:dyDescent="0.2">
      <c r="A1475">
        <v>2753</v>
      </c>
      <c r="B1475" t="s">
        <v>3</v>
      </c>
      <c r="C1475" s="2">
        <v>24683</v>
      </c>
      <c r="D1475" s="3">
        <f t="shared" ca="1" si="23"/>
        <v>55</v>
      </c>
      <c r="E1475">
        <v>4</v>
      </c>
      <c r="F1475">
        <v>5</v>
      </c>
      <c r="G1475">
        <v>4</v>
      </c>
      <c r="H1475" t="s">
        <v>5</v>
      </c>
      <c r="I1475" s="5">
        <v>250.02</v>
      </c>
      <c r="J1475" t="s">
        <v>0</v>
      </c>
      <c r="K1475" s="2"/>
      <c r="L1475" s="1"/>
      <c r="M1475" t="str">
        <f ca="1">IF(AND(Table1[[#This Row],[Age]]&gt;17,Table1[[#This Row],[Age]]&lt;76),"1","0")</f>
        <v>1</v>
      </c>
      <c r="N1475">
        <f>1</f>
        <v>1</v>
      </c>
      <c r="O1475">
        <f>IF(Table1[[#This Row],[Labdate]]="",0,IF(Table1[[#This Row],[Labvalue]]="",0,1))</f>
        <v>0</v>
      </c>
      <c r="P1475">
        <f>IF(YEAR(Table1[[#This Row],[Labdate]]) = 2015,1,0)</f>
        <v>0</v>
      </c>
      <c r="Q1475">
        <f>IF(SUM(Table1[[#This Row],[test completed]],Table1[[#This Row],[Year 2015]])=2,1,0)</f>
        <v>0</v>
      </c>
      <c r="R1475">
        <f>IF(Table1[[#This Row],[Labvalue]]&lt;8,1,0)</f>
        <v>1</v>
      </c>
      <c r="S1475">
        <f>IF(SUM(Table1[[#This Row],[Tested in 2015]],Table1[[#This Row],[Less than 8.0]])=2,1,0)</f>
        <v>0</v>
      </c>
    </row>
    <row r="1476" spans="1:19" x14ac:dyDescent="0.2">
      <c r="A1476">
        <v>2758</v>
      </c>
      <c r="B1476" t="s">
        <v>3</v>
      </c>
      <c r="C1476" s="2">
        <v>39605</v>
      </c>
      <c r="D1476" s="3">
        <f t="shared" ca="1" si="23"/>
        <v>14</v>
      </c>
      <c r="E1476">
        <v>4</v>
      </c>
      <c r="F1476">
        <v>5</v>
      </c>
      <c r="G1476">
        <v>4</v>
      </c>
      <c r="H1476" t="s">
        <v>5</v>
      </c>
      <c r="I1476" s="5">
        <v>250.02</v>
      </c>
      <c r="J1476" t="s">
        <v>0</v>
      </c>
      <c r="K1476" s="2"/>
      <c r="L1476" s="1"/>
      <c r="M1476" t="str">
        <f ca="1">IF(AND(Table1[[#This Row],[Age]]&gt;17,Table1[[#This Row],[Age]]&lt;76),"1","0")</f>
        <v>0</v>
      </c>
      <c r="N1476">
        <f>1</f>
        <v>1</v>
      </c>
      <c r="O1476">
        <f>IF(Table1[[#This Row],[Labdate]]="",0,IF(Table1[[#This Row],[Labvalue]]="",0,1))</f>
        <v>0</v>
      </c>
      <c r="P1476">
        <f>IF(YEAR(Table1[[#This Row],[Labdate]]) = 2015,1,0)</f>
        <v>0</v>
      </c>
      <c r="Q1476">
        <f>IF(SUM(Table1[[#This Row],[test completed]],Table1[[#This Row],[Year 2015]])=2,1,0)</f>
        <v>0</v>
      </c>
      <c r="R1476">
        <f>IF(Table1[[#This Row],[Labvalue]]&lt;8,1,0)</f>
        <v>1</v>
      </c>
      <c r="S1476">
        <f>IF(SUM(Table1[[#This Row],[Tested in 2015]],Table1[[#This Row],[Less than 8.0]])=2,1,0)</f>
        <v>0</v>
      </c>
    </row>
    <row r="1477" spans="1:19" x14ac:dyDescent="0.2">
      <c r="A1477">
        <v>2765</v>
      </c>
      <c r="B1477" t="s">
        <v>2</v>
      </c>
      <c r="C1477" s="2">
        <v>17846</v>
      </c>
      <c r="D1477" s="3">
        <f t="shared" ca="1" si="23"/>
        <v>74</v>
      </c>
      <c r="E1477">
        <v>4</v>
      </c>
      <c r="F1477">
        <v>5</v>
      </c>
      <c r="G1477">
        <v>1</v>
      </c>
      <c r="H1477" t="s">
        <v>1</v>
      </c>
      <c r="I1477" s="5">
        <v>250.02</v>
      </c>
      <c r="J1477" t="s">
        <v>0</v>
      </c>
      <c r="K1477" s="2">
        <v>42196</v>
      </c>
      <c r="L1477" s="1">
        <v>11</v>
      </c>
      <c r="M1477" t="str">
        <f ca="1">IF(AND(Table1[[#This Row],[Age]]&gt;17,Table1[[#This Row],[Age]]&lt;76),"1","0")</f>
        <v>1</v>
      </c>
      <c r="N1477">
        <f>1</f>
        <v>1</v>
      </c>
      <c r="O1477">
        <f>IF(Table1[[#This Row],[Labdate]]="",0,IF(Table1[[#This Row],[Labvalue]]="",0,1))</f>
        <v>1</v>
      </c>
      <c r="P1477">
        <f>IF(YEAR(Table1[[#This Row],[Labdate]]) = 2015,1,0)</f>
        <v>1</v>
      </c>
      <c r="Q1477">
        <f>IF(SUM(Table1[[#This Row],[test completed]],Table1[[#This Row],[Year 2015]])=2,1,0)</f>
        <v>1</v>
      </c>
      <c r="R1477">
        <f>IF(Table1[[#This Row],[Labvalue]]&lt;8,1,0)</f>
        <v>0</v>
      </c>
      <c r="S1477">
        <f>IF(SUM(Table1[[#This Row],[Tested in 2015]],Table1[[#This Row],[Less than 8.0]])=2,1,0)</f>
        <v>0</v>
      </c>
    </row>
    <row r="1478" spans="1:19" x14ac:dyDescent="0.2">
      <c r="A1478">
        <v>2774</v>
      </c>
      <c r="B1478" t="s">
        <v>3</v>
      </c>
      <c r="C1478" s="2">
        <v>28016</v>
      </c>
      <c r="D1478" s="3">
        <f t="shared" ca="1" si="23"/>
        <v>46</v>
      </c>
      <c r="E1478">
        <v>4</v>
      </c>
      <c r="F1478">
        <v>5</v>
      </c>
      <c r="G1478">
        <v>1</v>
      </c>
      <c r="H1478" t="s">
        <v>1</v>
      </c>
      <c r="I1478" s="5">
        <v>250.02</v>
      </c>
      <c r="J1478" t="s">
        <v>0</v>
      </c>
      <c r="K1478" s="2">
        <v>42032</v>
      </c>
      <c r="L1478" s="1"/>
      <c r="M1478" t="str">
        <f ca="1">IF(AND(Table1[[#This Row],[Age]]&gt;17,Table1[[#This Row],[Age]]&lt;76),"1","0")</f>
        <v>1</v>
      </c>
      <c r="N1478">
        <f>1</f>
        <v>1</v>
      </c>
      <c r="O1478">
        <f>IF(Table1[[#This Row],[Labdate]]="",0,IF(Table1[[#This Row],[Labvalue]]="",0,1))</f>
        <v>0</v>
      </c>
      <c r="P1478">
        <f>IF(YEAR(Table1[[#This Row],[Labdate]]) = 2015,1,0)</f>
        <v>1</v>
      </c>
      <c r="Q1478">
        <f>IF(SUM(Table1[[#This Row],[test completed]],Table1[[#This Row],[Year 2015]])=2,1,0)</f>
        <v>0</v>
      </c>
      <c r="R1478">
        <f>IF(Table1[[#This Row],[Labvalue]]&lt;8,1,0)</f>
        <v>1</v>
      </c>
      <c r="S1478">
        <f>IF(SUM(Table1[[#This Row],[Tested in 2015]],Table1[[#This Row],[Less than 8.0]])=2,1,0)</f>
        <v>0</v>
      </c>
    </row>
    <row r="1479" spans="1:19" x14ac:dyDescent="0.2">
      <c r="A1479">
        <v>2776</v>
      </c>
      <c r="B1479" t="s">
        <v>2</v>
      </c>
      <c r="C1479" s="2">
        <v>13761</v>
      </c>
      <c r="D1479" s="3">
        <f t="shared" ca="1" si="23"/>
        <v>85</v>
      </c>
      <c r="E1479">
        <v>4</v>
      </c>
      <c r="F1479">
        <v>5</v>
      </c>
      <c r="G1479">
        <v>1</v>
      </c>
      <c r="H1479" t="s">
        <v>1</v>
      </c>
      <c r="I1479" s="5">
        <v>250.02</v>
      </c>
      <c r="J1479" t="s">
        <v>0</v>
      </c>
      <c r="K1479" s="2">
        <v>42065</v>
      </c>
      <c r="L1479" s="1">
        <v>11</v>
      </c>
      <c r="M1479" t="str">
        <f ca="1">IF(AND(Table1[[#This Row],[Age]]&gt;17,Table1[[#This Row],[Age]]&lt;76),"1","0")</f>
        <v>0</v>
      </c>
      <c r="N1479">
        <f>1</f>
        <v>1</v>
      </c>
      <c r="O1479">
        <f>IF(Table1[[#This Row],[Labdate]]="",0,IF(Table1[[#This Row],[Labvalue]]="",0,1))</f>
        <v>1</v>
      </c>
      <c r="P1479">
        <f>IF(YEAR(Table1[[#This Row],[Labdate]]) = 2015,1,0)</f>
        <v>1</v>
      </c>
      <c r="Q1479">
        <f>IF(SUM(Table1[[#This Row],[test completed]],Table1[[#This Row],[Year 2015]])=2,1,0)</f>
        <v>1</v>
      </c>
      <c r="R1479">
        <f>IF(Table1[[#This Row],[Labvalue]]&lt;8,1,0)</f>
        <v>0</v>
      </c>
      <c r="S1479">
        <f>IF(SUM(Table1[[#This Row],[Tested in 2015]],Table1[[#This Row],[Less than 8.0]])=2,1,0)</f>
        <v>0</v>
      </c>
    </row>
    <row r="1480" spans="1:19" x14ac:dyDescent="0.2">
      <c r="A1480">
        <v>2781</v>
      </c>
      <c r="B1480" t="s">
        <v>3</v>
      </c>
      <c r="C1480" s="2">
        <v>32076</v>
      </c>
      <c r="D1480" s="3">
        <f t="shared" ca="1" si="23"/>
        <v>35</v>
      </c>
      <c r="E1480">
        <v>4</v>
      </c>
      <c r="F1480">
        <v>5</v>
      </c>
      <c r="G1480">
        <v>1</v>
      </c>
      <c r="H1480" t="s">
        <v>1</v>
      </c>
      <c r="I1480" s="5">
        <v>250.4</v>
      </c>
      <c r="J1480" t="s">
        <v>0</v>
      </c>
      <c r="K1480" s="2">
        <v>42049</v>
      </c>
      <c r="L1480" s="1">
        <v>9.6999999999999993</v>
      </c>
      <c r="M1480" t="str">
        <f ca="1">IF(AND(Table1[[#This Row],[Age]]&gt;17,Table1[[#This Row],[Age]]&lt;76),"1","0")</f>
        <v>1</v>
      </c>
      <c r="N1480">
        <f>1</f>
        <v>1</v>
      </c>
      <c r="O1480">
        <f>IF(Table1[[#This Row],[Labdate]]="",0,IF(Table1[[#This Row],[Labvalue]]="",0,1))</f>
        <v>1</v>
      </c>
      <c r="P1480">
        <f>IF(YEAR(Table1[[#This Row],[Labdate]]) = 2015,1,0)</f>
        <v>1</v>
      </c>
      <c r="Q1480">
        <f>IF(SUM(Table1[[#This Row],[test completed]],Table1[[#This Row],[Year 2015]])=2,1,0)</f>
        <v>1</v>
      </c>
      <c r="R1480">
        <f>IF(Table1[[#This Row],[Labvalue]]&lt;8,1,0)</f>
        <v>0</v>
      </c>
      <c r="S1480">
        <f>IF(SUM(Table1[[#This Row],[Tested in 2015]],Table1[[#This Row],[Less than 8.0]])=2,1,0)</f>
        <v>0</v>
      </c>
    </row>
    <row r="1481" spans="1:19" x14ac:dyDescent="0.2">
      <c r="A1481">
        <v>2803</v>
      </c>
      <c r="B1481" t="s">
        <v>2</v>
      </c>
      <c r="C1481" s="2">
        <v>36249</v>
      </c>
      <c r="D1481" s="3">
        <f t="shared" ca="1" si="23"/>
        <v>24</v>
      </c>
      <c r="E1481">
        <v>4</v>
      </c>
      <c r="F1481">
        <v>5</v>
      </c>
      <c r="G1481">
        <v>1</v>
      </c>
      <c r="H1481" t="s">
        <v>1</v>
      </c>
      <c r="I1481" s="5">
        <v>250.02</v>
      </c>
      <c r="J1481" t="s">
        <v>0</v>
      </c>
      <c r="K1481" s="2">
        <v>42252</v>
      </c>
      <c r="L1481" s="1">
        <v>7.6176848411560059</v>
      </c>
      <c r="M1481" t="str">
        <f ca="1">IF(AND(Table1[[#This Row],[Age]]&gt;17,Table1[[#This Row],[Age]]&lt;76),"1","0")</f>
        <v>1</v>
      </c>
      <c r="N1481">
        <f>1</f>
        <v>1</v>
      </c>
      <c r="O1481">
        <f>IF(Table1[[#This Row],[Labdate]]="",0,IF(Table1[[#This Row],[Labvalue]]="",0,1))</f>
        <v>1</v>
      </c>
      <c r="P1481">
        <f>IF(YEAR(Table1[[#This Row],[Labdate]]) = 2015,1,0)</f>
        <v>1</v>
      </c>
      <c r="Q1481">
        <f>IF(SUM(Table1[[#This Row],[test completed]],Table1[[#This Row],[Year 2015]])=2,1,0)</f>
        <v>1</v>
      </c>
      <c r="R1481">
        <f>IF(Table1[[#This Row],[Labvalue]]&lt;8,1,0)</f>
        <v>1</v>
      </c>
      <c r="S1481">
        <f>IF(SUM(Table1[[#This Row],[Tested in 2015]],Table1[[#This Row],[Less than 8.0]])=2,1,0)</f>
        <v>1</v>
      </c>
    </row>
    <row r="1482" spans="1:19" x14ac:dyDescent="0.2">
      <c r="A1482">
        <v>2806</v>
      </c>
      <c r="B1482" t="s">
        <v>3</v>
      </c>
      <c r="C1482" s="2">
        <v>17159</v>
      </c>
      <c r="D1482" s="3">
        <f t="shared" ca="1" si="23"/>
        <v>76</v>
      </c>
      <c r="E1482">
        <v>4</v>
      </c>
      <c r="F1482">
        <v>5</v>
      </c>
      <c r="G1482">
        <v>3</v>
      </c>
      <c r="H1482" t="s">
        <v>4</v>
      </c>
      <c r="I1482" s="5">
        <v>250.02</v>
      </c>
      <c r="J1482" t="s">
        <v>0</v>
      </c>
      <c r="K1482" s="2">
        <v>42319</v>
      </c>
      <c r="L1482" s="1">
        <v>7.9509177207946777</v>
      </c>
      <c r="M1482" t="str">
        <f ca="1">IF(AND(Table1[[#This Row],[Age]]&gt;17,Table1[[#This Row],[Age]]&lt;76),"1","0")</f>
        <v>0</v>
      </c>
      <c r="N1482">
        <f>1</f>
        <v>1</v>
      </c>
      <c r="O1482">
        <f>IF(Table1[[#This Row],[Labdate]]="",0,IF(Table1[[#This Row],[Labvalue]]="",0,1))</f>
        <v>1</v>
      </c>
      <c r="P1482">
        <f>IF(YEAR(Table1[[#This Row],[Labdate]]) = 2015,1,0)</f>
        <v>1</v>
      </c>
      <c r="Q1482">
        <f>IF(SUM(Table1[[#This Row],[test completed]],Table1[[#This Row],[Year 2015]])=2,1,0)</f>
        <v>1</v>
      </c>
      <c r="R1482">
        <f>IF(Table1[[#This Row],[Labvalue]]&lt;8,1,0)</f>
        <v>1</v>
      </c>
      <c r="S1482">
        <f>IF(SUM(Table1[[#This Row],[Tested in 2015]],Table1[[#This Row],[Less than 8.0]])=2,1,0)</f>
        <v>1</v>
      </c>
    </row>
    <row r="1483" spans="1:19" x14ac:dyDescent="0.2">
      <c r="A1483">
        <v>2809</v>
      </c>
      <c r="B1483" t="s">
        <v>3</v>
      </c>
      <c r="C1483" s="2">
        <v>34547</v>
      </c>
      <c r="D1483" s="3">
        <f t="shared" ca="1" si="23"/>
        <v>28</v>
      </c>
      <c r="E1483">
        <v>4</v>
      </c>
      <c r="F1483">
        <v>5</v>
      </c>
      <c r="G1483">
        <v>1</v>
      </c>
      <c r="H1483" t="s">
        <v>1</v>
      </c>
      <c r="I1483" s="5">
        <v>250.02</v>
      </c>
      <c r="J1483" t="s">
        <v>0</v>
      </c>
      <c r="K1483" s="2">
        <v>41779</v>
      </c>
      <c r="L1483" s="1">
        <v>7.2864494323730469</v>
      </c>
      <c r="M1483" t="str">
        <f ca="1">IF(AND(Table1[[#This Row],[Age]]&gt;17,Table1[[#This Row],[Age]]&lt;76),"1","0")</f>
        <v>1</v>
      </c>
      <c r="N1483">
        <f>1</f>
        <v>1</v>
      </c>
      <c r="O1483">
        <f>IF(Table1[[#This Row],[Labdate]]="",0,IF(Table1[[#This Row],[Labvalue]]="",0,1))</f>
        <v>1</v>
      </c>
      <c r="P1483">
        <f>IF(YEAR(Table1[[#This Row],[Labdate]]) = 2015,1,0)</f>
        <v>0</v>
      </c>
      <c r="Q1483">
        <f>IF(SUM(Table1[[#This Row],[test completed]],Table1[[#This Row],[Year 2015]])=2,1,0)</f>
        <v>0</v>
      </c>
      <c r="R1483">
        <f>IF(Table1[[#This Row],[Labvalue]]&lt;8,1,0)</f>
        <v>1</v>
      </c>
      <c r="S1483">
        <f>IF(SUM(Table1[[#This Row],[Tested in 2015]],Table1[[#This Row],[Less than 8.0]])=2,1,0)</f>
        <v>0</v>
      </c>
    </row>
    <row r="1484" spans="1:19" x14ac:dyDescent="0.2">
      <c r="A1484">
        <v>2812</v>
      </c>
      <c r="B1484" t="s">
        <v>2</v>
      </c>
      <c r="C1484" s="2">
        <v>10960</v>
      </c>
      <c r="D1484" s="3">
        <f t="shared" ca="1" si="23"/>
        <v>93</v>
      </c>
      <c r="E1484">
        <v>4</v>
      </c>
      <c r="F1484">
        <v>5</v>
      </c>
      <c r="G1484">
        <v>1</v>
      </c>
      <c r="H1484" t="s">
        <v>1</v>
      </c>
      <c r="I1484" s="5">
        <v>250.73</v>
      </c>
      <c r="J1484" t="s">
        <v>0</v>
      </c>
      <c r="K1484" s="2">
        <v>41919</v>
      </c>
      <c r="L1484" s="1">
        <v>11</v>
      </c>
      <c r="M1484" t="str">
        <f ca="1">IF(AND(Table1[[#This Row],[Age]]&gt;17,Table1[[#This Row],[Age]]&lt;76),"1","0")</f>
        <v>0</v>
      </c>
      <c r="N1484">
        <f>1</f>
        <v>1</v>
      </c>
      <c r="O1484">
        <f>IF(Table1[[#This Row],[Labdate]]="",0,IF(Table1[[#This Row],[Labvalue]]="",0,1))</f>
        <v>1</v>
      </c>
      <c r="P1484">
        <f>IF(YEAR(Table1[[#This Row],[Labdate]]) = 2015,1,0)</f>
        <v>0</v>
      </c>
      <c r="Q1484">
        <f>IF(SUM(Table1[[#This Row],[test completed]],Table1[[#This Row],[Year 2015]])=2,1,0)</f>
        <v>0</v>
      </c>
      <c r="R1484">
        <f>IF(Table1[[#This Row],[Labvalue]]&lt;8,1,0)</f>
        <v>0</v>
      </c>
      <c r="S1484">
        <f>IF(SUM(Table1[[#This Row],[Tested in 2015]],Table1[[#This Row],[Less than 8.0]])=2,1,0)</f>
        <v>0</v>
      </c>
    </row>
    <row r="1485" spans="1:19" x14ac:dyDescent="0.2">
      <c r="A1485">
        <v>2815</v>
      </c>
      <c r="B1485" t="s">
        <v>3</v>
      </c>
      <c r="C1485" s="2">
        <v>21253</v>
      </c>
      <c r="D1485" s="3">
        <f t="shared" ca="1" si="23"/>
        <v>65</v>
      </c>
      <c r="E1485">
        <v>4</v>
      </c>
      <c r="F1485">
        <v>5</v>
      </c>
      <c r="G1485">
        <v>1</v>
      </c>
      <c r="H1485" t="s">
        <v>1</v>
      </c>
      <c r="I1485" s="5">
        <v>250.02</v>
      </c>
      <c r="J1485" t="s">
        <v>0</v>
      </c>
      <c r="K1485" s="2">
        <v>42303</v>
      </c>
      <c r="L1485" s="1"/>
      <c r="M1485" t="str">
        <f ca="1">IF(AND(Table1[[#This Row],[Age]]&gt;17,Table1[[#This Row],[Age]]&lt;76),"1","0")</f>
        <v>1</v>
      </c>
      <c r="N1485">
        <f>1</f>
        <v>1</v>
      </c>
      <c r="O1485">
        <f>IF(Table1[[#This Row],[Labdate]]="",0,IF(Table1[[#This Row],[Labvalue]]="",0,1))</f>
        <v>0</v>
      </c>
      <c r="P1485">
        <f>IF(YEAR(Table1[[#This Row],[Labdate]]) = 2015,1,0)</f>
        <v>1</v>
      </c>
      <c r="Q1485">
        <f>IF(SUM(Table1[[#This Row],[test completed]],Table1[[#This Row],[Year 2015]])=2,1,0)</f>
        <v>0</v>
      </c>
      <c r="R1485">
        <f>IF(Table1[[#This Row],[Labvalue]]&lt;8,1,0)</f>
        <v>1</v>
      </c>
      <c r="S1485">
        <f>IF(SUM(Table1[[#This Row],[Tested in 2015]],Table1[[#This Row],[Less than 8.0]])=2,1,0)</f>
        <v>0</v>
      </c>
    </row>
    <row r="1486" spans="1:19" x14ac:dyDescent="0.2">
      <c r="A1486">
        <v>2831</v>
      </c>
      <c r="B1486" t="s">
        <v>3</v>
      </c>
      <c r="C1486" s="2">
        <v>27852</v>
      </c>
      <c r="D1486" s="3">
        <f t="shared" ca="1" si="23"/>
        <v>47</v>
      </c>
      <c r="E1486">
        <v>4</v>
      </c>
      <c r="F1486">
        <v>5</v>
      </c>
      <c r="G1486">
        <v>1</v>
      </c>
      <c r="H1486" t="s">
        <v>1</v>
      </c>
      <c r="I1486" s="5">
        <v>250.02</v>
      </c>
      <c r="J1486" t="s">
        <v>0</v>
      </c>
      <c r="K1486" s="2">
        <v>41925</v>
      </c>
      <c r="L1486" s="1"/>
      <c r="M1486" t="str">
        <f ca="1">IF(AND(Table1[[#This Row],[Age]]&gt;17,Table1[[#This Row],[Age]]&lt;76),"1","0")</f>
        <v>1</v>
      </c>
      <c r="N1486">
        <f>1</f>
        <v>1</v>
      </c>
      <c r="O1486">
        <f>IF(Table1[[#This Row],[Labdate]]="",0,IF(Table1[[#This Row],[Labvalue]]="",0,1))</f>
        <v>0</v>
      </c>
      <c r="P1486">
        <f>IF(YEAR(Table1[[#This Row],[Labdate]]) = 2015,1,0)</f>
        <v>0</v>
      </c>
      <c r="Q1486">
        <f>IF(SUM(Table1[[#This Row],[test completed]],Table1[[#This Row],[Year 2015]])=2,1,0)</f>
        <v>0</v>
      </c>
      <c r="R1486">
        <f>IF(Table1[[#This Row],[Labvalue]]&lt;8,1,0)</f>
        <v>1</v>
      </c>
      <c r="S1486">
        <f>IF(SUM(Table1[[#This Row],[Tested in 2015]],Table1[[#This Row],[Less than 8.0]])=2,1,0)</f>
        <v>0</v>
      </c>
    </row>
    <row r="1487" spans="1:19" x14ac:dyDescent="0.2">
      <c r="A1487">
        <v>2849</v>
      </c>
      <c r="B1487" t="s">
        <v>2</v>
      </c>
      <c r="C1487" s="2">
        <v>29565</v>
      </c>
      <c r="D1487" s="3">
        <f t="shared" ca="1" si="23"/>
        <v>42</v>
      </c>
      <c r="E1487">
        <v>4</v>
      </c>
      <c r="F1487">
        <v>5</v>
      </c>
      <c r="G1487">
        <v>1</v>
      </c>
      <c r="H1487" t="s">
        <v>1</v>
      </c>
      <c r="I1487" s="5">
        <v>250.02</v>
      </c>
      <c r="J1487" t="s">
        <v>0</v>
      </c>
      <c r="K1487" s="2">
        <v>42058</v>
      </c>
      <c r="L1487" s="1">
        <v>9.8000000000000007</v>
      </c>
      <c r="M1487" t="str">
        <f ca="1">IF(AND(Table1[[#This Row],[Age]]&gt;17,Table1[[#This Row],[Age]]&lt;76),"1","0")</f>
        <v>1</v>
      </c>
      <c r="N1487">
        <f>1</f>
        <v>1</v>
      </c>
      <c r="O1487">
        <f>IF(Table1[[#This Row],[Labdate]]="",0,IF(Table1[[#This Row],[Labvalue]]="",0,1))</f>
        <v>1</v>
      </c>
      <c r="P1487">
        <f>IF(YEAR(Table1[[#This Row],[Labdate]]) = 2015,1,0)</f>
        <v>1</v>
      </c>
      <c r="Q1487">
        <f>IF(SUM(Table1[[#This Row],[test completed]],Table1[[#This Row],[Year 2015]])=2,1,0)</f>
        <v>1</v>
      </c>
      <c r="R1487">
        <f>IF(Table1[[#This Row],[Labvalue]]&lt;8,1,0)</f>
        <v>0</v>
      </c>
      <c r="S1487">
        <f>IF(SUM(Table1[[#This Row],[Tested in 2015]],Table1[[#This Row],[Less than 8.0]])=2,1,0)</f>
        <v>0</v>
      </c>
    </row>
    <row r="1488" spans="1:19" x14ac:dyDescent="0.2">
      <c r="A1488">
        <v>2869</v>
      </c>
      <c r="B1488" t="s">
        <v>3</v>
      </c>
      <c r="C1488" s="2">
        <v>10941</v>
      </c>
      <c r="D1488" s="3">
        <f t="shared" ca="1" si="23"/>
        <v>93</v>
      </c>
      <c r="E1488">
        <v>4</v>
      </c>
      <c r="F1488">
        <v>5</v>
      </c>
      <c r="G1488">
        <v>1</v>
      </c>
      <c r="H1488" t="s">
        <v>1</v>
      </c>
      <c r="I1488" s="5">
        <v>250.73</v>
      </c>
      <c r="J1488" t="s">
        <v>0</v>
      </c>
      <c r="K1488" s="2">
        <v>41778</v>
      </c>
      <c r="L1488" s="1">
        <v>6.3093485832214355</v>
      </c>
      <c r="M1488" t="str">
        <f ca="1">IF(AND(Table1[[#This Row],[Age]]&gt;17,Table1[[#This Row],[Age]]&lt;76),"1","0")</f>
        <v>0</v>
      </c>
      <c r="N1488">
        <f>1</f>
        <v>1</v>
      </c>
      <c r="O1488">
        <f>IF(Table1[[#This Row],[Labdate]]="",0,IF(Table1[[#This Row],[Labvalue]]="",0,1))</f>
        <v>1</v>
      </c>
      <c r="P1488">
        <f>IF(YEAR(Table1[[#This Row],[Labdate]]) = 2015,1,0)</f>
        <v>0</v>
      </c>
      <c r="Q1488">
        <f>IF(SUM(Table1[[#This Row],[test completed]],Table1[[#This Row],[Year 2015]])=2,1,0)</f>
        <v>0</v>
      </c>
      <c r="R1488">
        <f>IF(Table1[[#This Row],[Labvalue]]&lt;8,1,0)</f>
        <v>1</v>
      </c>
      <c r="S1488">
        <f>IF(SUM(Table1[[#This Row],[Tested in 2015]],Table1[[#This Row],[Less than 8.0]])=2,1,0)</f>
        <v>0</v>
      </c>
    </row>
    <row r="1489" spans="1:19" x14ac:dyDescent="0.2">
      <c r="A1489">
        <v>2880</v>
      </c>
      <c r="B1489" t="s">
        <v>3</v>
      </c>
      <c r="C1489" s="2">
        <v>20138</v>
      </c>
      <c r="D1489" s="3">
        <f t="shared" ca="1" si="23"/>
        <v>68</v>
      </c>
      <c r="E1489">
        <v>4</v>
      </c>
      <c r="F1489">
        <v>5</v>
      </c>
      <c r="G1489">
        <v>1</v>
      </c>
      <c r="H1489" t="s">
        <v>1</v>
      </c>
      <c r="I1489" s="5">
        <v>250.02</v>
      </c>
      <c r="J1489" t="s">
        <v>0</v>
      </c>
      <c r="K1489" s="2">
        <v>42292</v>
      </c>
      <c r="L1489" s="1">
        <v>11.5</v>
      </c>
      <c r="M1489" t="str">
        <f ca="1">IF(AND(Table1[[#This Row],[Age]]&gt;17,Table1[[#This Row],[Age]]&lt;76),"1","0")</f>
        <v>1</v>
      </c>
      <c r="N1489">
        <f>1</f>
        <v>1</v>
      </c>
      <c r="O1489">
        <f>IF(Table1[[#This Row],[Labdate]]="",0,IF(Table1[[#This Row],[Labvalue]]="",0,1))</f>
        <v>1</v>
      </c>
      <c r="P1489">
        <f>IF(YEAR(Table1[[#This Row],[Labdate]]) = 2015,1,0)</f>
        <v>1</v>
      </c>
      <c r="Q1489">
        <f>IF(SUM(Table1[[#This Row],[test completed]],Table1[[#This Row],[Year 2015]])=2,1,0)</f>
        <v>1</v>
      </c>
      <c r="R1489">
        <f>IF(Table1[[#This Row],[Labvalue]]&lt;8,1,0)</f>
        <v>0</v>
      </c>
      <c r="S1489">
        <f>IF(SUM(Table1[[#This Row],[Tested in 2015]],Table1[[#This Row],[Less than 8.0]])=2,1,0)</f>
        <v>0</v>
      </c>
    </row>
    <row r="1490" spans="1:19" x14ac:dyDescent="0.2">
      <c r="A1490">
        <v>2881</v>
      </c>
      <c r="B1490" t="s">
        <v>3</v>
      </c>
      <c r="C1490" s="2">
        <v>22503</v>
      </c>
      <c r="D1490" s="3">
        <f t="shared" ca="1" si="23"/>
        <v>61</v>
      </c>
      <c r="E1490">
        <v>4</v>
      </c>
      <c r="F1490">
        <v>5</v>
      </c>
      <c r="G1490">
        <v>1</v>
      </c>
      <c r="H1490" t="s">
        <v>1</v>
      </c>
      <c r="I1490" s="5">
        <v>250.02</v>
      </c>
      <c r="J1490" t="s">
        <v>0</v>
      </c>
      <c r="K1490" s="2">
        <v>42115</v>
      </c>
      <c r="L1490" s="1"/>
      <c r="M1490" t="str">
        <f ca="1">IF(AND(Table1[[#This Row],[Age]]&gt;17,Table1[[#This Row],[Age]]&lt;76),"1","0")</f>
        <v>1</v>
      </c>
      <c r="N1490">
        <f>1</f>
        <v>1</v>
      </c>
      <c r="O1490">
        <f>IF(Table1[[#This Row],[Labdate]]="",0,IF(Table1[[#This Row],[Labvalue]]="",0,1))</f>
        <v>0</v>
      </c>
      <c r="P1490">
        <f>IF(YEAR(Table1[[#This Row],[Labdate]]) = 2015,1,0)</f>
        <v>1</v>
      </c>
      <c r="Q1490">
        <f>IF(SUM(Table1[[#This Row],[test completed]],Table1[[#This Row],[Year 2015]])=2,1,0)</f>
        <v>0</v>
      </c>
      <c r="R1490">
        <f>IF(Table1[[#This Row],[Labvalue]]&lt;8,1,0)</f>
        <v>1</v>
      </c>
      <c r="S1490">
        <f>IF(SUM(Table1[[#This Row],[Tested in 2015]],Table1[[#This Row],[Less than 8.0]])=2,1,0)</f>
        <v>0</v>
      </c>
    </row>
    <row r="1491" spans="1:19" x14ac:dyDescent="0.2">
      <c r="A1491">
        <v>2882</v>
      </c>
      <c r="B1491" t="s">
        <v>2</v>
      </c>
      <c r="C1491" s="2">
        <v>33040</v>
      </c>
      <c r="D1491" s="3">
        <f t="shared" ca="1" si="23"/>
        <v>32</v>
      </c>
      <c r="E1491">
        <v>4</v>
      </c>
      <c r="F1491">
        <v>5</v>
      </c>
      <c r="G1491">
        <v>1</v>
      </c>
      <c r="H1491" t="s">
        <v>1</v>
      </c>
      <c r="I1491" s="5">
        <v>250.02</v>
      </c>
      <c r="J1491" t="s">
        <v>0</v>
      </c>
      <c r="K1491" s="2">
        <v>42341</v>
      </c>
      <c r="L1491" s="1">
        <v>9.8000000000000007</v>
      </c>
      <c r="M1491" t="str">
        <f ca="1">IF(AND(Table1[[#This Row],[Age]]&gt;17,Table1[[#This Row],[Age]]&lt;76),"1","0")</f>
        <v>1</v>
      </c>
      <c r="N1491">
        <f>1</f>
        <v>1</v>
      </c>
      <c r="O1491">
        <f>IF(Table1[[#This Row],[Labdate]]="",0,IF(Table1[[#This Row],[Labvalue]]="",0,1))</f>
        <v>1</v>
      </c>
      <c r="P1491">
        <f>IF(YEAR(Table1[[#This Row],[Labdate]]) = 2015,1,0)</f>
        <v>1</v>
      </c>
      <c r="Q1491">
        <f>IF(SUM(Table1[[#This Row],[test completed]],Table1[[#This Row],[Year 2015]])=2,1,0)</f>
        <v>1</v>
      </c>
      <c r="R1491">
        <f>IF(Table1[[#This Row],[Labvalue]]&lt;8,1,0)</f>
        <v>0</v>
      </c>
      <c r="S1491">
        <f>IF(SUM(Table1[[#This Row],[Tested in 2015]],Table1[[#This Row],[Less than 8.0]])=2,1,0)</f>
        <v>0</v>
      </c>
    </row>
    <row r="1492" spans="1:19" x14ac:dyDescent="0.2">
      <c r="A1492">
        <v>2884</v>
      </c>
      <c r="B1492" t="s">
        <v>3</v>
      </c>
      <c r="C1492" s="2">
        <v>20811</v>
      </c>
      <c r="D1492" s="3">
        <f t="shared" ca="1" si="23"/>
        <v>66</v>
      </c>
      <c r="E1492">
        <v>4</v>
      </c>
      <c r="F1492">
        <v>5</v>
      </c>
      <c r="G1492">
        <v>4</v>
      </c>
      <c r="H1492" t="s">
        <v>5</v>
      </c>
      <c r="I1492" s="5">
        <v>250.02</v>
      </c>
      <c r="J1492" t="s">
        <v>0</v>
      </c>
      <c r="K1492" s="2"/>
      <c r="L1492" s="1"/>
      <c r="M1492" t="str">
        <f ca="1">IF(AND(Table1[[#This Row],[Age]]&gt;17,Table1[[#This Row],[Age]]&lt;76),"1","0")</f>
        <v>1</v>
      </c>
      <c r="N1492">
        <f>1</f>
        <v>1</v>
      </c>
      <c r="O1492">
        <f>IF(Table1[[#This Row],[Labdate]]="",0,IF(Table1[[#This Row],[Labvalue]]="",0,1))</f>
        <v>0</v>
      </c>
      <c r="P1492">
        <f>IF(YEAR(Table1[[#This Row],[Labdate]]) = 2015,1,0)</f>
        <v>0</v>
      </c>
      <c r="Q1492">
        <f>IF(SUM(Table1[[#This Row],[test completed]],Table1[[#This Row],[Year 2015]])=2,1,0)</f>
        <v>0</v>
      </c>
      <c r="R1492">
        <f>IF(Table1[[#This Row],[Labvalue]]&lt;8,1,0)</f>
        <v>1</v>
      </c>
      <c r="S1492">
        <f>IF(SUM(Table1[[#This Row],[Tested in 2015]],Table1[[#This Row],[Less than 8.0]])=2,1,0)</f>
        <v>0</v>
      </c>
    </row>
    <row r="1493" spans="1:19" x14ac:dyDescent="0.2">
      <c r="A1493">
        <v>2915</v>
      </c>
      <c r="B1493" t="s">
        <v>2</v>
      </c>
      <c r="C1493" s="2">
        <v>30983</v>
      </c>
      <c r="D1493" s="3">
        <f t="shared" ca="1" si="23"/>
        <v>38</v>
      </c>
      <c r="E1493">
        <v>4</v>
      </c>
      <c r="F1493">
        <v>5</v>
      </c>
      <c r="G1493">
        <v>1</v>
      </c>
      <c r="H1493" t="s">
        <v>1</v>
      </c>
      <c r="I1493" s="5">
        <v>250.02</v>
      </c>
      <c r="J1493" t="s">
        <v>0</v>
      </c>
      <c r="K1493" s="2">
        <v>42363</v>
      </c>
      <c r="L1493" s="1">
        <v>9.8000000000000007</v>
      </c>
      <c r="M1493" t="str">
        <f ca="1">IF(AND(Table1[[#This Row],[Age]]&gt;17,Table1[[#This Row],[Age]]&lt;76),"1","0")</f>
        <v>1</v>
      </c>
      <c r="N1493">
        <f>1</f>
        <v>1</v>
      </c>
      <c r="O1493">
        <f>IF(Table1[[#This Row],[Labdate]]="",0,IF(Table1[[#This Row],[Labvalue]]="",0,1))</f>
        <v>1</v>
      </c>
      <c r="P1493">
        <f>IF(YEAR(Table1[[#This Row],[Labdate]]) = 2015,1,0)</f>
        <v>1</v>
      </c>
      <c r="Q1493">
        <f>IF(SUM(Table1[[#This Row],[test completed]],Table1[[#This Row],[Year 2015]])=2,1,0)</f>
        <v>1</v>
      </c>
      <c r="R1493">
        <f>IF(Table1[[#This Row],[Labvalue]]&lt;8,1,0)</f>
        <v>0</v>
      </c>
      <c r="S1493">
        <f>IF(SUM(Table1[[#This Row],[Tested in 2015]],Table1[[#This Row],[Less than 8.0]])=2,1,0)</f>
        <v>0</v>
      </c>
    </row>
    <row r="1494" spans="1:19" x14ac:dyDescent="0.2">
      <c r="A1494">
        <v>2922</v>
      </c>
      <c r="B1494" t="s">
        <v>3</v>
      </c>
      <c r="C1494" s="2">
        <v>33504</v>
      </c>
      <c r="D1494" s="3">
        <f t="shared" ca="1" si="23"/>
        <v>31</v>
      </c>
      <c r="E1494">
        <v>4</v>
      </c>
      <c r="F1494">
        <v>5</v>
      </c>
      <c r="G1494">
        <v>1</v>
      </c>
      <c r="H1494" t="s">
        <v>1</v>
      </c>
      <c r="I1494" s="5">
        <v>250.02</v>
      </c>
      <c r="J1494" t="s">
        <v>0</v>
      </c>
      <c r="K1494" s="2">
        <v>42070</v>
      </c>
      <c r="L1494" s="1">
        <v>9.0885410308837891</v>
      </c>
      <c r="M1494" t="str">
        <f ca="1">IF(AND(Table1[[#This Row],[Age]]&gt;17,Table1[[#This Row],[Age]]&lt;76),"1","0")</f>
        <v>1</v>
      </c>
      <c r="N1494">
        <f>1</f>
        <v>1</v>
      </c>
      <c r="O1494">
        <f>IF(Table1[[#This Row],[Labdate]]="",0,IF(Table1[[#This Row],[Labvalue]]="",0,1))</f>
        <v>1</v>
      </c>
      <c r="P1494">
        <f>IF(YEAR(Table1[[#This Row],[Labdate]]) = 2015,1,0)</f>
        <v>1</v>
      </c>
      <c r="Q1494">
        <f>IF(SUM(Table1[[#This Row],[test completed]],Table1[[#This Row],[Year 2015]])=2,1,0)</f>
        <v>1</v>
      </c>
      <c r="R1494">
        <f>IF(Table1[[#This Row],[Labvalue]]&lt;8,1,0)</f>
        <v>0</v>
      </c>
      <c r="S1494">
        <f>IF(SUM(Table1[[#This Row],[Tested in 2015]],Table1[[#This Row],[Less than 8.0]])=2,1,0)</f>
        <v>0</v>
      </c>
    </row>
    <row r="1495" spans="1:19" x14ac:dyDescent="0.2">
      <c r="A1495">
        <v>2950</v>
      </c>
      <c r="B1495" t="s">
        <v>3</v>
      </c>
      <c r="C1495" s="2">
        <v>11804</v>
      </c>
      <c r="D1495" s="3">
        <f t="shared" ca="1" si="23"/>
        <v>91</v>
      </c>
      <c r="E1495">
        <v>4</v>
      </c>
      <c r="F1495">
        <v>5</v>
      </c>
      <c r="G1495">
        <v>1</v>
      </c>
      <c r="H1495" t="s">
        <v>1</v>
      </c>
      <c r="I1495" s="5">
        <v>250.02</v>
      </c>
      <c r="J1495" t="s">
        <v>0</v>
      </c>
      <c r="K1495" s="2">
        <v>42302</v>
      </c>
      <c r="L1495" s="1">
        <v>8.7950849533081055</v>
      </c>
      <c r="M1495" t="str">
        <f ca="1">IF(AND(Table1[[#This Row],[Age]]&gt;17,Table1[[#This Row],[Age]]&lt;76),"1","0")</f>
        <v>0</v>
      </c>
      <c r="N1495">
        <f>1</f>
        <v>1</v>
      </c>
      <c r="O1495">
        <f>IF(Table1[[#This Row],[Labdate]]="",0,IF(Table1[[#This Row],[Labvalue]]="",0,1))</f>
        <v>1</v>
      </c>
      <c r="P1495">
        <f>IF(YEAR(Table1[[#This Row],[Labdate]]) = 2015,1,0)</f>
        <v>1</v>
      </c>
      <c r="Q1495">
        <f>IF(SUM(Table1[[#This Row],[test completed]],Table1[[#This Row],[Year 2015]])=2,1,0)</f>
        <v>1</v>
      </c>
      <c r="R1495">
        <f>IF(Table1[[#This Row],[Labvalue]]&lt;8,1,0)</f>
        <v>0</v>
      </c>
      <c r="S1495">
        <f>IF(SUM(Table1[[#This Row],[Tested in 2015]],Table1[[#This Row],[Less than 8.0]])=2,1,0)</f>
        <v>0</v>
      </c>
    </row>
    <row r="1496" spans="1:19" x14ac:dyDescent="0.2">
      <c r="A1496">
        <v>2955</v>
      </c>
      <c r="B1496" t="s">
        <v>2</v>
      </c>
      <c r="C1496" s="2">
        <v>9272</v>
      </c>
      <c r="D1496" s="3">
        <f t="shared" ca="1" si="23"/>
        <v>98</v>
      </c>
      <c r="E1496">
        <v>4</v>
      </c>
      <c r="F1496">
        <v>5</v>
      </c>
      <c r="G1496">
        <v>1</v>
      </c>
      <c r="H1496" t="s">
        <v>1</v>
      </c>
      <c r="I1496" s="5">
        <v>250.73</v>
      </c>
      <c r="J1496" t="s">
        <v>0</v>
      </c>
      <c r="K1496" s="2">
        <v>42057</v>
      </c>
      <c r="L1496" s="1">
        <v>8.684596061706543</v>
      </c>
      <c r="M1496" t="str">
        <f ca="1">IF(AND(Table1[[#This Row],[Age]]&gt;17,Table1[[#This Row],[Age]]&lt;76),"1","0")</f>
        <v>0</v>
      </c>
      <c r="N1496">
        <f>1</f>
        <v>1</v>
      </c>
      <c r="O1496">
        <f>IF(Table1[[#This Row],[Labdate]]="",0,IF(Table1[[#This Row],[Labvalue]]="",0,1))</f>
        <v>1</v>
      </c>
      <c r="P1496">
        <f>IF(YEAR(Table1[[#This Row],[Labdate]]) = 2015,1,0)</f>
        <v>1</v>
      </c>
      <c r="Q1496">
        <f>IF(SUM(Table1[[#This Row],[test completed]],Table1[[#This Row],[Year 2015]])=2,1,0)</f>
        <v>1</v>
      </c>
      <c r="R1496">
        <f>IF(Table1[[#This Row],[Labvalue]]&lt;8,1,0)</f>
        <v>0</v>
      </c>
      <c r="S1496">
        <f>IF(SUM(Table1[[#This Row],[Tested in 2015]],Table1[[#This Row],[Less than 8.0]])=2,1,0)</f>
        <v>0</v>
      </c>
    </row>
    <row r="1497" spans="1:19" x14ac:dyDescent="0.2">
      <c r="A1497">
        <v>2961</v>
      </c>
      <c r="B1497" t="s">
        <v>3</v>
      </c>
      <c r="C1497" s="2">
        <v>25630</v>
      </c>
      <c r="D1497" s="3">
        <f t="shared" ca="1" si="23"/>
        <v>53</v>
      </c>
      <c r="E1497">
        <v>4</v>
      </c>
      <c r="F1497">
        <v>5</v>
      </c>
      <c r="G1497">
        <v>1</v>
      </c>
      <c r="H1497" t="s">
        <v>1</v>
      </c>
      <c r="I1497" s="5">
        <v>250.02</v>
      </c>
      <c r="J1497" t="s">
        <v>0</v>
      </c>
      <c r="K1497" s="2">
        <v>42078</v>
      </c>
      <c r="L1497" s="1"/>
      <c r="M1497" t="str">
        <f ca="1">IF(AND(Table1[[#This Row],[Age]]&gt;17,Table1[[#This Row],[Age]]&lt;76),"1","0")</f>
        <v>1</v>
      </c>
      <c r="N1497">
        <f>1</f>
        <v>1</v>
      </c>
      <c r="O1497">
        <f>IF(Table1[[#This Row],[Labdate]]="",0,IF(Table1[[#This Row],[Labvalue]]="",0,1))</f>
        <v>0</v>
      </c>
      <c r="P1497">
        <f>IF(YEAR(Table1[[#This Row],[Labdate]]) = 2015,1,0)</f>
        <v>1</v>
      </c>
      <c r="Q1497">
        <f>IF(SUM(Table1[[#This Row],[test completed]],Table1[[#This Row],[Year 2015]])=2,1,0)</f>
        <v>0</v>
      </c>
      <c r="R1497">
        <f>IF(Table1[[#This Row],[Labvalue]]&lt;8,1,0)</f>
        <v>1</v>
      </c>
      <c r="S1497">
        <f>IF(SUM(Table1[[#This Row],[Tested in 2015]],Table1[[#This Row],[Less than 8.0]])=2,1,0)</f>
        <v>0</v>
      </c>
    </row>
    <row r="1498" spans="1:19" x14ac:dyDescent="0.2">
      <c r="A1498">
        <v>2976</v>
      </c>
      <c r="B1498" t="s">
        <v>2</v>
      </c>
      <c r="C1498" s="2">
        <v>21731</v>
      </c>
      <c r="D1498" s="3">
        <f t="shared" ca="1" si="23"/>
        <v>63</v>
      </c>
      <c r="E1498">
        <v>4</v>
      </c>
      <c r="F1498">
        <v>5</v>
      </c>
      <c r="G1498">
        <v>1</v>
      </c>
      <c r="H1498" t="s">
        <v>1</v>
      </c>
      <c r="I1498" s="5">
        <v>250.02</v>
      </c>
      <c r="J1498" t="s">
        <v>0</v>
      </c>
      <c r="K1498" s="2">
        <v>42296</v>
      </c>
      <c r="L1498" s="1">
        <v>9.0199317932128906</v>
      </c>
      <c r="M1498" t="str">
        <f ca="1">IF(AND(Table1[[#This Row],[Age]]&gt;17,Table1[[#This Row],[Age]]&lt;76),"1","0")</f>
        <v>1</v>
      </c>
      <c r="N1498">
        <f>1</f>
        <v>1</v>
      </c>
      <c r="O1498">
        <f>IF(Table1[[#This Row],[Labdate]]="",0,IF(Table1[[#This Row],[Labvalue]]="",0,1))</f>
        <v>1</v>
      </c>
      <c r="P1498">
        <f>IF(YEAR(Table1[[#This Row],[Labdate]]) = 2015,1,0)</f>
        <v>1</v>
      </c>
      <c r="Q1498">
        <f>IF(SUM(Table1[[#This Row],[test completed]],Table1[[#This Row],[Year 2015]])=2,1,0)</f>
        <v>1</v>
      </c>
      <c r="R1498">
        <f>IF(Table1[[#This Row],[Labvalue]]&lt;8,1,0)</f>
        <v>0</v>
      </c>
      <c r="S1498">
        <f>IF(SUM(Table1[[#This Row],[Tested in 2015]],Table1[[#This Row],[Less than 8.0]])=2,1,0)</f>
        <v>0</v>
      </c>
    </row>
    <row r="1499" spans="1:19" x14ac:dyDescent="0.2">
      <c r="A1499">
        <v>2982</v>
      </c>
      <c r="B1499" t="s">
        <v>3</v>
      </c>
      <c r="C1499" s="2">
        <v>9163</v>
      </c>
      <c r="D1499" s="3">
        <f t="shared" ca="1" si="23"/>
        <v>98</v>
      </c>
      <c r="E1499">
        <v>4</v>
      </c>
      <c r="F1499">
        <v>5</v>
      </c>
      <c r="G1499">
        <v>1</v>
      </c>
      <c r="H1499" t="s">
        <v>1</v>
      </c>
      <c r="I1499" s="5">
        <v>250.73</v>
      </c>
      <c r="J1499" t="s">
        <v>0</v>
      </c>
      <c r="K1499" s="2">
        <v>41882</v>
      </c>
      <c r="L1499" s="1">
        <v>9.5755138397216797</v>
      </c>
      <c r="M1499" t="str">
        <f ca="1">IF(AND(Table1[[#This Row],[Age]]&gt;17,Table1[[#This Row],[Age]]&lt;76),"1","0")</f>
        <v>0</v>
      </c>
      <c r="N1499">
        <f>1</f>
        <v>1</v>
      </c>
      <c r="O1499">
        <f>IF(Table1[[#This Row],[Labdate]]="",0,IF(Table1[[#This Row],[Labvalue]]="",0,1))</f>
        <v>1</v>
      </c>
      <c r="P1499">
        <f>IF(YEAR(Table1[[#This Row],[Labdate]]) = 2015,1,0)</f>
        <v>0</v>
      </c>
      <c r="Q1499">
        <f>IF(SUM(Table1[[#This Row],[test completed]],Table1[[#This Row],[Year 2015]])=2,1,0)</f>
        <v>0</v>
      </c>
      <c r="R1499">
        <f>IF(Table1[[#This Row],[Labvalue]]&lt;8,1,0)</f>
        <v>0</v>
      </c>
      <c r="S1499">
        <f>IF(SUM(Table1[[#This Row],[Tested in 2015]],Table1[[#This Row],[Less than 8.0]])=2,1,0)</f>
        <v>0</v>
      </c>
    </row>
    <row r="1500" spans="1:19" x14ac:dyDescent="0.2">
      <c r="A1500">
        <v>2988</v>
      </c>
      <c r="B1500" t="s">
        <v>3</v>
      </c>
      <c r="C1500" s="2">
        <v>35018</v>
      </c>
      <c r="D1500" s="3">
        <f t="shared" ca="1" si="23"/>
        <v>27</v>
      </c>
      <c r="E1500">
        <v>4</v>
      </c>
      <c r="F1500">
        <v>5</v>
      </c>
      <c r="G1500">
        <v>1</v>
      </c>
      <c r="H1500" t="s">
        <v>1</v>
      </c>
      <c r="I1500" s="5">
        <v>250.02</v>
      </c>
      <c r="J1500" t="s">
        <v>0</v>
      </c>
      <c r="K1500" s="2">
        <v>42020</v>
      </c>
      <c r="L1500" s="1">
        <v>10</v>
      </c>
      <c r="M1500" t="str">
        <f ca="1">IF(AND(Table1[[#This Row],[Age]]&gt;17,Table1[[#This Row],[Age]]&lt;76),"1","0")</f>
        <v>1</v>
      </c>
      <c r="N1500">
        <f>1</f>
        <v>1</v>
      </c>
      <c r="O1500">
        <f>IF(Table1[[#This Row],[Labdate]]="",0,IF(Table1[[#This Row],[Labvalue]]="",0,1))</f>
        <v>1</v>
      </c>
      <c r="P1500">
        <f>IF(YEAR(Table1[[#This Row],[Labdate]]) = 2015,1,0)</f>
        <v>1</v>
      </c>
      <c r="Q1500">
        <f>IF(SUM(Table1[[#This Row],[test completed]],Table1[[#This Row],[Year 2015]])=2,1,0)</f>
        <v>1</v>
      </c>
      <c r="R1500">
        <f>IF(Table1[[#This Row],[Labvalue]]&lt;8,1,0)</f>
        <v>0</v>
      </c>
      <c r="S1500">
        <f>IF(SUM(Table1[[#This Row],[Tested in 2015]],Table1[[#This Row],[Less than 8.0]])=2,1,0)</f>
        <v>0</v>
      </c>
    </row>
    <row r="1501" spans="1:19" x14ac:dyDescent="0.2">
      <c r="A1501">
        <v>2990</v>
      </c>
      <c r="B1501" t="s">
        <v>3</v>
      </c>
      <c r="C1501" s="2">
        <v>13135</v>
      </c>
      <c r="D1501" s="3">
        <f t="shared" ca="1" si="23"/>
        <v>87</v>
      </c>
      <c r="E1501">
        <v>4</v>
      </c>
      <c r="F1501">
        <v>5</v>
      </c>
      <c r="G1501">
        <v>1</v>
      </c>
      <c r="H1501" t="s">
        <v>1</v>
      </c>
      <c r="I1501" s="5">
        <v>250.02</v>
      </c>
      <c r="J1501" t="s">
        <v>0</v>
      </c>
      <c r="K1501" s="2">
        <v>41821</v>
      </c>
      <c r="L1501" s="1">
        <v>9.7448596954345703</v>
      </c>
      <c r="M1501" t="str">
        <f ca="1">IF(AND(Table1[[#This Row],[Age]]&gt;17,Table1[[#This Row],[Age]]&lt;76),"1","0")</f>
        <v>0</v>
      </c>
      <c r="N1501">
        <f>1</f>
        <v>1</v>
      </c>
      <c r="O1501">
        <f>IF(Table1[[#This Row],[Labdate]]="",0,IF(Table1[[#This Row],[Labvalue]]="",0,1))</f>
        <v>1</v>
      </c>
      <c r="P1501">
        <f>IF(YEAR(Table1[[#This Row],[Labdate]]) = 2015,1,0)</f>
        <v>0</v>
      </c>
      <c r="Q1501">
        <f>IF(SUM(Table1[[#This Row],[test completed]],Table1[[#This Row],[Year 2015]])=2,1,0)</f>
        <v>0</v>
      </c>
      <c r="R1501">
        <f>IF(Table1[[#This Row],[Labvalue]]&lt;8,1,0)</f>
        <v>0</v>
      </c>
      <c r="S1501">
        <f>IF(SUM(Table1[[#This Row],[Tested in 2015]],Table1[[#This Row],[Less than 8.0]])=2,1,0)</f>
        <v>0</v>
      </c>
    </row>
    <row r="1502" spans="1:19" x14ac:dyDescent="0.2">
      <c r="A1502">
        <v>3000</v>
      </c>
      <c r="B1502" t="s">
        <v>3</v>
      </c>
      <c r="C1502" s="2">
        <v>20508</v>
      </c>
      <c r="D1502" s="3">
        <f t="shared" ca="1" si="23"/>
        <v>67</v>
      </c>
      <c r="E1502">
        <v>4</v>
      </c>
      <c r="F1502">
        <v>5</v>
      </c>
      <c r="G1502">
        <v>1</v>
      </c>
      <c r="H1502" t="s">
        <v>1</v>
      </c>
      <c r="I1502" s="5">
        <v>250.02</v>
      </c>
      <c r="J1502" t="s">
        <v>0</v>
      </c>
      <c r="K1502" s="2">
        <v>41724</v>
      </c>
      <c r="L1502" s="1">
        <v>7.1379909515380859</v>
      </c>
      <c r="M1502" t="str">
        <f ca="1">IF(AND(Table1[[#This Row],[Age]]&gt;17,Table1[[#This Row],[Age]]&lt;76),"1","0")</f>
        <v>1</v>
      </c>
      <c r="N1502">
        <f>1</f>
        <v>1</v>
      </c>
      <c r="O1502">
        <f>IF(Table1[[#This Row],[Labdate]]="",0,IF(Table1[[#This Row],[Labvalue]]="",0,1))</f>
        <v>1</v>
      </c>
      <c r="P1502">
        <f>IF(YEAR(Table1[[#This Row],[Labdate]]) = 2015,1,0)</f>
        <v>0</v>
      </c>
      <c r="Q1502">
        <f>IF(SUM(Table1[[#This Row],[test completed]],Table1[[#This Row],[Year 2015]])=2,1,0)</f>
        <v>0</v>
      </c>
      <c r="R1502">
        <f>IF(Table1[[#This Row],[Labvalue]]&lt;8,1,0)</f>
        <v>1</v>
      </c>
      <c r="S1502">
        <f>IF(SUM(Table1[[#This Row],[Tested in 2015]],Table1[[#This Row],[Less than 8.0]])=2,1,0)</f>
        <v>0</v>
      </c>
    </row>
    <row r="1503" spans="1:19" x14ac:dyDescent="0.2">
      <c r="A1503">
        <v>4</v>
      </c>
      <c r="B1503" t="s">
        <v>3</v>
      </c>
      <c r="C1503" s="2">
        <v>28318</v>
      </c>
      <c r="D1503" s="3">
        <f t="shared" ca="1" si="23"/>
        <v>45</v>
      </c>
      <c r="E1503">
        <v>4</v>
      </c>
      <c r="F1503">
        <v>6</v>
      </c>
      <c r="G1503">
        <v>1</v>
      </c>
      <c r="H1503" t="s">
        <v>1</v>
      </c>
      <c r="I1503" s="5">
        <v>250.02</v>
      </c>
      <c r="J1503" t="s">
        <v>0</v>
      </c>
      <c r="K1503" s="2">
        <v>42134</v>
      </c>
      <c r="L1503" s="1">
        <v>9.4770889282226562</v>
      </c>
      <c r="M1503" t="str">
        <f ca="1">IF(AND(Table1[[#This Row],[Age]]&gt;17,Table1[[#This Row],[Age]]&lt;76),"1","0")</f>
        <v>1</v>
      </c>
      <c r="N1503">
        <f>1</f>
        <v>1</v>
      </c>
      <c r="O1503">
        <f>IF(Table1[[#This Row],[Labdate]]="",0,IF(Table1[[#This Row],[Labvalue]]="",0,1))</f>
        <v>1</v>
      </c>
      <c r="P1503">
        <f>IF(YEAR(Table1[[#This Row],[Labdate]]) = 2015,1,0)</f>
        <v>1</v>
      </c>
      <c r="Q1503">
        <f>IF(SUM(Table1[[#This Row],[test completed]],Table1[[#This Row],[Year 2015]])=2,1,0)</f>
        <v>1</v>
      </c>
      <c r="R1503">
        <f>IF(Table1[[#This Row],[Labvalue]]&lt;8,1,0)</f>
        <v>0</v>
      </c>
      <c r="S1503">
        <f>IF(SUM(Table1[[#This Row],[Tested in 2015]],Table1[[#This Row],[Less than 8.0]])=2,1,0)</f>
        <v>0</v>
      </c>
    </row>
    <row r="1504" spans="1:19" x14ac:dyDescent="0.2">
      <c r="A1504">
        <v>15</v>
      </c>
      <c r="B1504" t="s">
        <v>2</v>
      </c>
      <c r="C1504" s="2">
        <v>18252</v>
      </c>
      <c r="D1504" s="3">
        <f t="shared" ca="1" si="23"/>
        <v>73</v>
      </c>
      <c r="E1504">
        <v>4</v>
      </c>
      <c r="F1504">
        <v>6</v>
      </c>
      <c r="G1504">
        <v>1</v>
      </c>
      <c r="H1504" t="s">
        <v>1</v>
      </c>
      <c r="I1504" s="5">
        <v>250.02</v>
      </c>
      <c r="J1504" t="s">
        <v>0</v>
      </c>
      <c r="K1504" s="2">
        <v>42360</v>
      </c>
      <c r="L1504" s="1">
        <v>8.3429059982299805</v>
      </c>
      <c r="M1504" t="str">
        <f ca="1">IF(AND(Table1[[#This Row],[Age]]&gt;17,Table1[[#This Row],[Age]]&lt;76),"1","0")</f>
        <v>1</v>
      </c>
      <c r="N1504">
        <f>1</f>
        <v>1</v>
      </c>
      <c r="O1504">
        <f>IF(Table1[[#This Row],[Labdate]]="",0,IF(Table1[[#This Row],[Labvalue]]="",0,1))</f>
        <v>1</v>
      </c>
      <c r="P1504">
        <f>IF(YEAR(Table1[[#This Row],[Labdate]]) = 2015,1,0)</f>
        <v>1</v>
      </c>
      <c r="Q1504">
        <f>IF(SUM(Table1[[#This Row],[test completed]],Table1[[#This Row],[Year 2015]])=2,1,0)</f>
        <v>1</v>
      </c>
      <c r="R1504">
        <f>IF(Table1[[#This Row],[Labvalue]]&lt;8,1,0)</f>
        <v>0</v>
      </c>
      <c r="S1504">
        <f>IF(SUM(Table1[[#This Row],[Tested in 2015]],Table1[[#This Row],[Less than 8.0]])=2,1,0)</f>
        <v>0</v>
      </c>
    </row>
    <row r="1505" spans="1:19" x14ac:dyDescent="0.2">
      <c r="A1505">
        <v>18</v>
      </c>
      <c r="B1505" t="s">
        <v>2</v>
      </c>
      <c r="C1505" s="2">
        <v>26677</v>
      </c>
      <c r="D1505" s="3">
        <f t="shared" ca="1" si="23"/>
        <v>50</v>
      </c>
      <c r="E1505">
        <v>4</v>
      </c>
      <c r="F1505">
        <v>6</v>
      </c>
      <c r="G1505">
        <v>1</v>
      </c>
      <c r="H1505" t="s">
        <v>1</v>
      </c>
      <c r="I1505" s="5">
        <v>250.02</v>
      </c>
      <c r="J1505" t="s">
        <v>0</v>
      </c>
      <c r="K1505" s="2">
        <v>42066</v>
      </c>
      <c r="L1505" s="1">
        <v>8.1896677017211914</v>
      </c>
      <c r="M1505" t="str">
        <f ca="1">IF(AND(Table1[[#This Row],[Age]]&gt;17,Table1[[#This Row],[Age]]&lt;76),"1","0")</f>
        <v>1</v>
      </c>
      <c r="N1505">
        <f>1</f>
        <v>1</v>
      </c>
      <c r="O1505">
        <f>IF(Table1[[#This Row],[Labdate]]="",0,IF(Table1[[#This Row],[Labvalue]]="",0,1))</f>
        <v>1</v>
      </c>
      <c r="P1505">
        <f>IF(YEAR(Table1[[#This Row],[Labdate]]) = 2015,1,0)</f>
        <v>1</v>
      </c>
      <c r="Q1505">
        <f>IF(SUM(Table1[[#This Row],[test completed]],Table1[[#This Row],[Year 2015]])=2,1,0)</f>
        <v>1</v>
      </c>
      <c r="R1505">
        <f>IF(Table1[[#This Row],[Labvalue]]&lt;8,1,0)</f>
        <v>0</v>
      </c>
      <c r="S1505">
        <f>IF(SUM(Table1[[#This Row],[Tested in 2015]],Table1[[#This Row],[Less than 8.0]])=2,1,0)</f>
        <v>0</v>
      </c>
    </row>
    <row r="1506" spans="1:19" x14ac:dyDescent="0.2">
      <c r="A1506">
        <v>23</v>
      </c>
      <c r="B1506" t="s">
        <v>2</v>
      </c>
      <c r="C1506" s="2">
        <v>31596</v>
      </c>
      <c r="D1506" s="3">
        <f t="shared" ca="1" si="23"/>
        <v>36</v>
      </c>
      <c r="E1506">
        <v>4</v>
      </c>
      <c r="F1506">
        <v>6</v>
      </c>
      <c r="G1506">
        <v>1</v>
      </c>
      <c r="H1506" t="s">
        <v>1</v>
      </c>
      <c r="I1506" s="5">
        <v>250.02</v>
      </c>
      <c r="J1506" t="s">
        <v>0</v>
      </c>
      <c r="K1506" s="2">
        <v>42333</v>
      </c>
      <c r="L1506" s="1">
        <v>9.4070215225219727</v>
      </c>
      <c r="M1506" t="str">
        <f ca="1">IF(AND(Table1[[#This Row],[Age]]&gt;17,Table1[[#This Row],[Age]]&lt;76),"1","0")</f>
        <v>1</v>
      </c>
      <c r="N1506">
        <f>1</f>
        <v>1</v>
      </c>
      <c r="O1506">
        <f>IF(Table1[[#This Row],[Labdate]]="",0,IF(Table1[[#This Row],[Labvalue]]="",0,1))</f>
        <v>1</v>
      </c>
      <c r="P1506">
        <f>IF(YEAR(Table1[[#This Row],[Labdate]]) = 2015,1,0)</f>
        <v>1</v>
      </c>
      <c r="Q1506">
        <f>IF(SUM(Table1[[#This Row],[test completed]],Table1[[#This Row],[Year 2015]])=2,1,0)</f>
        <v>1</v>
      </c>
      <c r="R1506">
        <f>IF(Table1[[#This Row],[Labvalue]]&lt;8,1,0)</f>
        <v>0</v>
      </c>
      <c r="S1506">
        <f>IF(SUM(Table1[[#This Row],[Tested in 2015]],Table1[[#This Row],[Less than 8.0]])=2,1,0)</f>
        <v>0</v>
      </c>
    </row>
    <row r="1507" spans="1:19" x14ac:dyDescent="0.2">
      <c r="A1507">
        <v>51</v>
      </c>
      <c r="B1507" t="s">
        <v>2</v>
      </c>
      <c r="C1507" s="2">
        <v>26751</v>
      </c>
      <c r="D1507" s="3">
        <f t="shared" ca="1" si="23"/>
        <v>50</v>
      </c>
      <c r="E1507">
        <v>4</v>
      </c>
      <c r="F1507">
        <v>6</v>
      </c>
      <c r="G1507">
        <v>1</v>
      </c>
      <c r="H1507" t="s">
        <v>1</v>
      </c>
      <c r="I1507" s="5">
        <v>250.02</v>
      </c>
      <c r="J1507" t="s">
        <v>0</v>
      </c>
      <c r="K1507" s="2">
        <v>42052</v>
      </c>
      <c r="L1507" s="1">
        <v>8.7771339416503906</v>
      </c>
      <c r="M1507" t="str">
        <f ca="1">IF(AND(Table1[[#This Row],[Age]]&gt;17,Table1[[#This Row],[Age]]&lt;76),"1","0")</f>
        <v>1</v>
      </c>
      <c r="N1507">
        <f>1</f>
        <v>1</v>
      </c>
      <c r="O1507">
        <f>IF(Table1[[#This Row],[Labdate]]="",0,IF(Table1[[#This Row],[Labvalue]]="",0,1))</f>
        <v>1</v>
      </c>
      <c r="P1507">
        <f>IF(YEAR(Table1[[#This Row],[Labdate]]) = 2015,1,0)</f>
        <v>1</v>
      </c>
      <c r="Q1507">
        <f>IF(SUM(Table1[[#This Row],[test completed]],Table1[[#This Row],[Year 2015]])=2,1,0)</f>
        <v>1</v>
      </c>
      <c r="R1507">
        <f>IF(Table1[[#This Row],[Labvalue]]&lt;8,1,0)</f>
        <v>0</v>
      </c>
      <c r="S1507">
        <f>IF(SUM(Table1[[#This Row],[Tested in 2015]],Table1[[#This Row],[Less than 8.0]])=2,1,0)</f>
        <v>0</v>
      </c>
    </row>
    <row r="1508" spans="1:19" x14ac:dyDescent="0.2">
      <c r="A1508">
        <v>59</v>
      </c>
      <c r="B1508" t="s">
        <v>2</v>
      </c>
      <c r="C1508" s="2">
        <v>14106</v>
      </c>
      <c r="D1508" s="3">
        <f t="shared" ca="1" si="23"/>
        <v>84</v>
      </c>
      <c r="E1508">
        <v>4</v>
      </c>
      <c r="F1508">
        <v>6</v>
      </c>
      <c r="G1508">
        <v>1</v>
      </c>
      <c r="H1508" t="s">
        <v>1</v>
      </c>
      <c r="I1508" s="5">
        <v>250.91</v>
      </c>
      <c r="J1508" t="s">
        <v>0</v>
      </c>
      <c r="K1508" s="2">
        <v>42138</v>
      </c>
      <c r="L1508" s="1">
        <v>6</v>
      </c>
      <c r="M1508" t="str">
        <f ca="1">IF(AND(Table1[[#This Row],[Age]]&gt;17,Table1[[#This Row],[Age]]&lt;76),"1","0")</f>
        <v>0</v>
      </c>
      <c r="N1508">
        <f>1</f>
        <v>1</v>
      </c>
      <c r="O1508">
        <f>IF(Table1[[#This Row],[Labdate]]="",0,IF(Table1[[#This Row],[Labvalue]]="",0,1))</f>
        <v>1</v>
      </c>
      <c r="P1508">
        <f>IF(YEAR(Table1[[#This Row],[Labdate]]) = 2015,1,0)</f>
        <v>1</v>
      </c>
      <c r="Q1508">
        <f>IF(SUM(Table1[[#This Row],[test completed]],Table1[[#This Row],[Year 2015]])=2,1,0)</f>
        <v>1</v>
      </c>
      <c r="R1508">
        <f>IF(Table1[[#This Row],[Labvalue]]&lt;8,1,0)</f>
        <v>1</v>
      </c>
      <c r="S1508">
        <f>IF(SUM(Table1[[#This Row],[Tested in 2015]],Table1[[#This Row],[Less than 8.0]])=2,1,0)</f>
        <v>1</v>
      </c>
    </row>
    <row r="1509" spans="1:19" x14ac:dyDescent="0.2">
      <c r="A1509">
        <v>64</v>
      </c>
      <c r="B1509" t="s">
        <v>2</v>
      </c>
      <c r="C1509" s="2">
        <v>27765</v>
      </c>
      <c r="D1509" s="3">
        <f t="shared" ca="1" si="23"/>
        <v>47</v>
      </c>
      <c r="E1509">
        <v>4</v>
      </c>
      <c r="F1509">
        <v>6</v>
      </c>
      <c r="G1509">
        <v>1</v>
      </c>
      <c r="H1509" t="s">
        <v>1</v>
      </c>
      <c r="I1509" s="5">
        <v>250.02</v>
      </c>
      <c r="J1509" t="s">
        <v>0</v>
      </c>
      <c r="K1509" s="2">
        <v>42290</v>
      </c>
      <c r="L1509" s="1">
        <v>8.649235725402832</v>
      </c>
      <c r="M1509" t="str">
        <f ca="1">IF(AND(Table1[[#This Row],[Age]]&gt;17,Table1[[#This Row],[Age]]&lt;76),"1","0")</f>
        <v>1</v>
      </c>
      <c r="N1509">
        <f>1</f>
        <v>1</v>
      </c>
      <c r="O1509">
        <f>IF(Table1[[#This Row],[Labdate]]="",0,IF(Table1[[#This Row],[Labvalue]]="",0,1))</f>
        <v>1</v>
      </c>
      <c r="P1509">
        <f>IF(YEAR(Table1[[#This Row],[Labdate]]) = 2015,1,0)</f>
        <v>1</v>
      </c>
      <c r="Q1509">
        <f>IF(SUM(Table1[[#This Row],[test completed]],Table1[[#This Row],[Year 2015]])=2,1,0)</f>
        <v>1</v>
      </c>
      <c r="R1509">
        <f>IF(Table1[[#This Row],[Labvalue]]&lt;8,1,0)</f>
        <v>0</v>
      </c>
      <c r="S1509">
        <f>IF(SUM(Table1[[#This Row],[Tested in 2015]],Table1[[#This Row],[Less than 8.0]])=2,1,0)</f>
        <v>0</v>
      </c>
    </row>
    <row r="1510" spans="1:19" x14ac:dyDescent="0.2">
      <c r="A1510">
        <v>66</v>
      </c>
      <c r="B1510" t="s">
        <v>3</v>
      </c>
      <c r="C1510" s="2">
        <v>39350</v>
      </c>
      <c r="D1510" s="3">
        <f t="shared" ca="1" si="23"/>
        <v>15</v>
      </c>
      <c r="E1510">
        <v>4</v>
      </c>
      <c r="F1510">
        <v>6</v>
      </c>
      <c r="G1510">
        <v>1</v>
      </c>
      <c r="H1510" t="s">
        <v>1</v>
      </c>
      <c r="I1510" s="5">
        <v>250.02</v>
      </c>
      <c r="J1510" t="s">
        <v>0</v>
      </c>
      <c r="K1510" s="2">
        <v>42112</v>
      </c>
      <c r="L1510" s="1">
        <v>7.2867422103881836</v>
      </c>
      <c r="M1510" t="str">
        <f ca="1">IF(AND(Table1[[#This Row],[Age]]&gt;17,Table1[[#This Row],[Age]]&lt;76),"1","0")</f>
        <v>0</v>
      </c>
      <c r="N1510">
        <f>1</f>
        <v>1</v>
      </c>
      <c r="O1510">
        <f>IF(Table1[[#This Row],[Labdate]]="",0,IF(Table1[[#This Row],[Labvalue]]="",0,1))</f>
        <v>1</v>
      </c>
      <c r="P1510">
        <f>IF(YEAR(Table1[[#This Row],[Labdate]]) = 2015,1,0)</f>
        <v>1</v>
      </c>
      <c r="Q1510">
        <f>IF(SUM(Table1[[#This Row],[test completed]],Table1[[#This Row],[Year 2015]])=2,1,0)</f>
        <v>1</v>
      </c>
      <c r="R1510">
        <f>IF(Table1[[#This Row],[Labvalue]]&lt;8,1,0)</f>
        <v>1</v>
      </c>
      <c r="S1510">
        <f>IF(SUM(Table1[[#This Row],[Tested in 2015]],Table1[[#This Row],[Less than 8.0]])=2,1,0)</f>
        <v>1</v>
      </c>
    </row>
    <row r="1511" spans="1:19" x14ac:dyDescent="0.2">
      <c r="A1511">
        <v>70</v>
      </c>
      <c r="B1511" t="s">
        <v>2</v>
      </c>
      <c r="C1511" s="2">
        <v>24600</v>
      </c>
      <c r="D1511" s="3">
        <f t="shared" ca="1" si="23"/>
        <v>56</v>
      </c>
      <c r="E1511">
        <v>4</v>
      </c>
      <c r="F1511">
        <v>6</v>
      </c>
      <c r="G1511">
        <v>1</v>
      </c>
      <c r="H1511" t="s">
        <v>1</v>
      </c>
      <c r="I1511" s="5">
        <v>250.02</v>
      </c>
      <c r="J1511" t="s">
        <v>0</v>
      </c>
      <c r="K1511" s="2">
        <v>42033</v>
      </c>
      <c r="L1511" s="1">
        <v>7.2196722030639648</v>
      </c>
      <c r="M1511" t="str">
        <f ca="1">IF(AND(Table1[[#This Row],[Age]]&gt;17,Table1[[#This Row],[Age]]&lt;76),"1","0")</f>
        <v>1</v>
      </c>
      <c r="N1511">
        <f>1</f>
        <v>1</v>
      </c>
      <c r="O1511">
        <f>IF(Table1[[#This Row],[Labdate]]="",0,IF(Table1[[#This Row],[Labvalue]]="",0,1))</f>
        <v>1</v>
      </c>
      <c r="P1511">
        <f>IF(YEAR(Table1[[#This Row],[Labdate]]) = 2015,1,0)</f>
        <v>1</v>
      </c>
      <c r="Q1511">
        <f>IF(SUM(Table1[[#This Row],[test completed]],Table1[[#This Row],[Year 2015]])=2,1,0)</f>
        <v>1</v>
      </c>
      <c r="R1511">
        <f>IF(Table1[[#This Row],[Labvalue]]&lt;8,1,0)</f>
        <v>1</v>
      </c>
      <c r="S1511">
        <f>IF(SUM(Table1[[#This Row],[Tested in 2015]],Table1[[#This Row],[Less than 8.0]])=2,1,0)</f>
        <v>1</v>
      </c>
    </row>
    <row r="1512" spans="1:19" x14ac:dyDescent="0.2">
      <c r="A1512">
        <v>81</v>
      </c>
      <c r="B1512" t="s">
        <v>3</v>
      </c>
      <c r="C1512" s="2">
        <v>36076</v>
      </c>
      <c r="D1512" s="3">
        <f t="shared" ca="1" si="23"/>
        <v>24</v>
      </c>
      <c r="E1512">
        <v>4</v>
      </c>
      <c r="F1512">
        <v>6</v>
      </c>
      <c r="G1512">
        <v>1</v>
      </c>
      <c r="H1512" t="s">
        <v>1</v>
      </c>
      <c r="I1512" s="5">
        <v>250.02</v>
      </c>
      <c r="J1512" t="s">
        <v>0</v>
      </c>
      <c r="K1512" s="2">
        <v>42300</v>
      </c>
      <c r="L1512" s="1">
        <v>8.6833267211914062</v>
      </c>
      <c r="M1512" t="str">
        <f ca="1">IF(AND(Table1[[#This Row],[Age]]&gt;17,Table1[[#This Row],[Age]]&lt;76),"1","0")</f>
        <v>1</v>
      </c>
      <c r="N1512">
        <f>1</f>
        <v>1</v>
      </c>
      <c r="O1512">
        <f>IF(Table1[[#This Row],[Labdate]]="",0,IF(Table1[[#This Row],[Labvalue]]="",0,1))</f>
        <v>1</v>
      </c>
      <c r="P1512">
        <f>IF(YEAR(Table1[[#This Row],[Labdate]]) = 2015,1,0)</f>
        <v>1</v>
      </c>
      <c r="Q1512">
        <f>IF(SUM(Table1[[#This Row],[test completed]],Table1[[#This Row],[Year 2015]])=2,1,0)</f>
        <v>1</v>
      </c>
      <c r="R1512">
        <f>IF(Table1[[#This Row],[Labvalue]]&lt;8,1,0)</f>
        <v>0</v>
      </c>
      <c r="S1512">
        <f>IF(SUM(Table1[[#This Row],[Tested in 2015]],Table1[[#This Row],[Less than 8.0]])=2,1,0)</f>
        <v>0</v>
      </c>
    </row>
    <row r="1513" spans="1:19" x14ac:dyDescent="0.2">
      <c r="A1513">
        <v>90</v>
      </c>
      <c r="B1513" t="s">
        <v>3</v>
      </c>
      <c r="C1513" s="2">
        <v>15203</v>
      </c>
      <c r="D1513" s="3">
        <f t="shared" ca="1" si="23"/>
        <v>81</v>
      </c>
      <c r="E1513">
        <v>4</v>
      </c>
      <c r="F1513">
        <v>6</v>
      </c>
      <c r="G1513">
        <v>1</v>
      </c>
      <c r="H1513" t="s">
        <v>1</v>
      </c>
      <c r="I1513" s="5">
        <v>250.02</v>
      </c>
      <c r="J1513" t="s">
        <v>0</v>
      </c>
      <c r="K1513" s="2">
        <v>42064</v>
      </c>
      <c r="L1513" s="1">
        <v>6.1528425216674805</v>
      </c>
      <c r="M1513" t="str">
        <f ca="1">IF(AND(Table1[[#This Row],[Age]]&gt;17,Table1[[#This Row],[Age]]&lt;76),"1","0")</f>
        <v>0</v>
      </c>
      <c r="N1513">
        <f>1</f>
        <v>1</v>
      </c>
      <c r="O1513">
        <f>IF(Table1[[#This Row],[Labdate]]="",0,IF(Table1[[#This Row],[Labvalue]]="",0,1))</f>
        <v>1</v>
      </c>
      <c r="P1513">
        <f>IF(YEAR(Table1[[#This Row],[Labdate]]) = 2015,1,0)</f>
        <v>1</v>
      </c>
      <c r="Q1513">
        <f>IF(SUM(Table1[[#This Row],[test completed]],Table1[[#This Row],[Year 2015]])=2,1,0)</f>
        <v>1</v>
      </c>
      <c r="R1513">
        <f>IF(Table1[[#This Row],[Labvalue]]&lt;8,1,0)</f>
        <v>1</v>
      </c>
      <c r="S1513">
        <f>IF(SUM(Table1[[#This Row],[Tested in 2015]],Table1[[#This Row],[Less than 8.0]])=2,1,0)</f>
        <v>1</v>
      </c>
    </row>
    <row r="1514" spans="1:19" x14ac:dyDescent="0.2">
      <c r="A1514">
        <v>104</v>
      </c>
      <c r="B1514" t="s">
        <v>3</v>
      </c>
      <c r="C1514" s="2">
        <v>12363</v>
      </c>
      <c r="D1514" s="3">
        <f t="shared" ca="1" si="23"/>
        <v>89</v>
      </c>
      <c r="E1514">
        <v>4</v>
      </c>
      <c r="F1514">
        <v>6</v>
      </c>
      <c r="G1514">
        <v>1</v>
      </c>
      <c r="H1514" t="s">
        <v>1</v>
      </c>
      <c r="I1514" s="5">
        <v>250.02</v>
      </c>
      <c r="J1514" t="s">
        <v>0</v>
      </c>
      <c r="K1514" s="2">
        <v>42310</v>
      </c>
      <c r="L1514" s="1">
        <v>7.4056210517883301</v>
      </c>
      <c r="M1514" t="str">
        <f ca="1">IF(AND(Table1[[#This Row],[Age]]&gt;17,Table1[[#This Row],[Age]]&lt;76),"1","0")</f>
        <v>0</v>
      </c>
      <c r="N1514">
        <f>1</f>
        <v>1</v>
      </c>
      <c r="O1514">
        <f>IF(Table1[[#This Row],[Labdate]]="",0,IF(Table1[[#This Row],[Labvalue]]="",0,1))</f>
        <v>1</v>
      </c>
      <c r="P1514">
        <f>IF(YEAR(Table1[[#This Row],[Labdate]]) = 2015,1,0)</f>
        <v>1</v>
      </c>
      <c r="Q1514">
        <f>IF(SUM(Table1[[#This Row],[test completed]],Table1[[#This Row],[Year 2015]])=2,1,0)</f>
        <v>1</v>
      </c>
      <c r="R1514">
        <f>IF(Table1[[#This Row],[Labvalue]]&lt;8,1,0)</f>
        <v>1</v>
      </c>
      <c r="S1514">
        <f>IF(SUM(Table1[[#This Row],[Tested in 2015]],Table1[[#This Row],[Less than 8.0]])=2,1,0)</f>
        <v>1</v>
      </c>
    </row>
    <row r="1515" spans="1:19" x14ac:dyDescent="0.2">
      <c r="A1515">
        <v>124</v>
      </c>
      <c r="B1515" t="s">
        <v>2</v>
      </c>
      <c r="C1515" s="2">
        <v>35206</v>
      </c>
      <c r="D1515" s="3">
        <f t="shared" ca="1" si="23"/>
        <v>27</v>
      </c>
      <c r="E1515">
        <v>4</v>
      </c>
      <c r="F1515">
        <v>6</v>
      </c>
      <c r="G1515">
        <v>1</v>
      </c>
      <c r="H1515" t="s">
        <v>1</v>
      </c>
      <c r="I1515" s="5">
        <v>250.02</v>
      </c>
      <c r="J1515" t="s">
        <v>0</v>
      </c>
      <c r="K1515" s="2">
        <v>42209</v>
      </c>
      <c r="L1515" s="1">
        <v>7.3894100189208984</v>
      </c>
      <c r="M1515" t="str">
        <f ca="1">IF(AND(Table1[[#This Row],[Age]]&gt;17,Table1[[#This Row],[Age]]&lt;76),"1","0")</f>
        <v>1</v>
      </c>
      <c r="N1515">
        <f>1</f>
        <v>1</v>
      </c>
      <c r="O1515">
        <f>IF(Table1[[#This Row],[Labdate]]="",0,IF(Table1[[#This Row],[Labvalue]]="",0,1))</f>
        <v>1</v>
      </c>
      <c r="P1515">
        <f>IF(YEAR(Table1[[#This Row],[Labdate]]) = 2015,1,0)</f>
        <v>1</v>
      </c>
      <c r="Q1515">
        <f>IF(SUM(Table1[[#This Row],[test completed]],Table1[[#This Row],[Year 2015]])=2,1,0)</f>
        <v>1</v>
      </c>
      <c r="R1515">
        <f>IF(Table1[[#This Row],[Labvalue]]&lt;8,1,0)</f>
        <v>1</v>
      </c>
      <c r="S1515">
        <f>IF(SUM(Table1[[#This Row],[Tested in 2015]],Table1[[#This Row],[Less than 8.0]])=2,1,0)</f>
        <v>1</v>
      </c>
    </row>
    <row r="1516" spans="1:19" x14ac:dyDescent="0.2">
      <c r="A1516">
        <v>131</v>
      </c>
      <c r="B1516" t="s">
        <v>3</v>
      </c>
      <c r="C1516" s="2">
        <v>15424</v>
      </c>
      <c r="D1516" s="3">
        <f t="shared" ca="1" si="23"/>
        <v>81</v>
      </c>
      <c r="E1516">
        <v>4</v>
      </c>
      <c r="F1516">
        <v>6</v>
      </c>
      <c r="G1516">
        <v>1</v>
      </c>
      <c r="H1516" t="s">
        <v>1</v>
      </c>
      <c r="I1516" s="5">
        <v>250.02</v>
      </c>
      <c r="J1516" t="s">
        <v>0</v>
      </c>
      <c r="K1516" s="2">
        <v>42222</v>
      </c>
      <c r="L1516" s="1">
        <v>8.8684539794921875</v>
      </c>
      <c r="M1516" t="str">
        <f ca="1">IF(AND(Table1[[#This Row],[Age]]&gt;17,Table1[[#This Row],[Age]]&lt;76),"1","0")</f>
        <v>0</v>
      </c>
      <c r="N1516">
        <f>1</f>
        <v>1</v>
      </c>
      <c r="O1516">
        <f>IF(Table1[[#This Row],[Labdate]]="",0,IF(Table1[[#This Row],[Labvalue]]="",0,1))</f>
        <v>1</v>
      </c>
      <c r="P1516">
        <f>IF(YEAR(Table1[[#This Row],[Labdate]]) = 2015,1,0)</f>
        <v>1</v>
      </c>
      <c r="Q1516">
        <f>IF(SUM(Table1[[#This Row],[test completed]],Table1[[#This Row],[Year 2015]])=2,1,0)</f>
        <v>1</v>
      </c>
      <c r="R1516">
        <f>IF(Table1[[#This Row],[Labvalue]]&lt;8,1,0)</f>
        <v>0</v>
      </c>
      <c r="S1516">
        <f>IF(SUM(Table1[[#This Row],[Tested in 2015]],Table1[[#This Row],[Less than 8.0]])=2,1,0)</f>
        <v>0</v>
      </c>
    </row>
    <row r="1517" spans="1:19" x14ac:dyDescent="0.2">
      <c r="A1517">
        <v>132</v>
      </c>
      <c r="B1517" t="s">
        <v>2</v>
      </c>
      <c r="C1517" s="2">
        <v>27366</v>
      </c>
      <c r="D1517" s="3">
        <f t="shared" ca="1" si="23"/>
        <v>48</v>
      </c>
      <c r="E1517">
        <v>4</v>
      </c>
      <c r="F1517">
        <v>6</v>
      </c>
      <c r="G1517">
        <v>1</v>
      </c>
      <c r="H1517" t="s">
        <v>1</v>
      </c>
      <c r="I1517" s="5">
        <v>250.02</v>
      </c>
      <c r="J1517" t="s">
        <v>0</v>
      </c>
      <c r="K1517" s="2">
        <v>42272</v>
      </c>
      <c r="L1517" s="1">
        <v>6.9043121337890625</v>
      </c>
      <c r="M1517" t="str">
        <f ca="1">IF(AND(Table1[[#This Row],[Age]]&gt;17,Table1[[#This Row],[Age]]&lt;76),"1","0")</f>
        <v>1</v>
      </c>
      <c r="N1517">
        <f>1</f>
        <v>1</v>
      </c>
      <c r="O1517">
        <f>IF(Table1[[#This Row],[Labdate]]="",0,IF(Table1[[#This Row],[Labvalue]]="",0,1))</f>
        <v>1</v>
      </c>
      <c r="P1517">
        <f>IF(YEAR(Table1[[#This Row],[Labdate]]) = 2015,1,0)</f>
        <v>1</v>
      </c>
      <c r="Q1517">
        <f>IF(SUM(Table1[[#This Row],[test completed]],Table1[[#This Row],[Year 2015]])=2,1,0)</f>
        <v>1</v>
      </c>
      <c r="R1517">
        <f>IF(Table1[[#This Row],[Labvalue]]&lt;8,1,0)</f>
        <v>1</v>
      </c>
      <c r="S1517">
        <f>IF(SUM(Table1[[#This Row],[Tested in 2015]],Table1[[#This Row],[Less than 8.0]])=2,1,0)</f>
        <v>1</v>
      </c>
    </row>
    <row r="1518" spans="1:19" x14ac:dyDescent="0.2">
      <c r="A1518">
        <v>148</v>
      </c>
      <c r="B1518" t="s">
        <v>3</v>
      </c>
      <c r="C1518" s="2">
        <v>31237</v>
      </c>
      <c r="D1518" s="3">
        <f t="shared" ca="1" si="23"/>
        <v>37</v>
      </c>
      <c r="E1518">
        <v>4</v>
      </c>
      <c r="F1518">
        <v>6</v>
      </c>
      <c r="G1518">
        <v>1</v>
      </c>
      <c r="H1518" t="s">
        <v>1</v>
      </c>
      <c r="I1518" s="5">
        <v>250.4</v>
      </c>
      <c r="J1518" t="s">
        <v>0</v>
      </c>
      <c r="K1518" s="2">
        <v>42226</v>
      </c>
      <c r="L1518" s="1">
        <v>7.6213569641113281</v>
      </c>
      <c r="M1518" t="str">
        <f ca="1">IF(AND(Table1[[#This Row],[Age]]&gt;17,Table1[[#This Row],[Age]]&lt;76),"1","0")</f>
        <v>1</v>
      </c>
      <c r="N1518">
        <f>1</f>
        <v>1</v>
      </c>
      <c r="O1518">
        <f>IF(Table1[[#This Row],[Labdate]]="",0,IF(Table1[[#This Row],[Labvalue]]="",0,1))</f>
        <v>1</v>
      </c>
      <c r="P1518">
        <f>IF(YEAR(Table1[[#This Row],[Labdate]]) = 2015,1,0)</f>
        <v>1</v>
      </c>
      <c r="Q1518">
        <f>IF(SUM(Table1[[#This Row],[test completed]],Table1[[#This Row],[Year 2015]])=2,1,0)</f>
        <v>1</v>
      </c>
      <c r="R1518">
        <f>IF(Table1[[#This Row],[Labvalue]]&lt;8,1,0)</f>
        <v>1</v>
      </c>
      <c r="S1518">
        <f>IF(SUM(Table1[[#This Row],[Tested in 2015]],Table1[[#This Row],[Less than 8.0]])=2,1,0)</f>
        <v>1</v>
      </c>
    </row>
    <row r="1519" spans="1:19" x14ac:dyDescent="0.2">
      <c r="A1519">
        <v>149</v>
      </c>
      <c r="B1519" t="s">
        <v>3</v>
      </c>
      <c r="C1519" s="2">
        <v>31060</v>
      </c>
      <c r="D1519" s="3">
        <f t="shared" ca="1" si="23"/>
        <v>38</v>
      </c>
      <c r="E1519">
        <v>4</v>
      </c>
      <c r="F1519">
        <v>6</v>
      </c>
      <c r="G1519">
        <v>3</v>
      </c>
      <c r="H1519" t="s">
        <v>4</v>
      </c>
      <c r="I1519" s="5">
        <v>250.02</v>
      </c>
      <c r="J1519" t="s">
        <v>0</v>
      </c>
      <c r="K1519" s="2">
        <v>42267</v>
      </c>
      <c r="L1519" s="1">
        <v>8.721501350402832</v>
      </c>
      <c r="M1519" t="str">
        <f ca="1">IF(AND(Table1[[#This Row],[Age]]&gt;17,Table1[[#This Row],[Age]]&lt;76),"1","0")</f>
        <v>1</v>
      </c>
      <c r="N1519">
        <f>1</f>
        <v>1</v>
      </c>
      <c r="O1519">
        <f>IF(Table1[[#This Row],[Labdate]]="",0,IF(Table1[[#This Row],[Labvalue]]="",0,1))</f>
        <v>1</v>
      </c>
      <c r="P1519">
        <f>IF(YEAR(Table1[[#This Row],[Labdate]]) = 2015,1,0)</f>
        <v>1</v>
      </c>
      <c r="Q1519">
        <f>IF(SUM(Table1[[#This Row],[test completed]],Table1[[#This Row],[Year 2015]])=2,1,0)</f>
        <v>1</v>
      </c>
      <c r="R1519">
        <f>IF(Table1[[#This Row],[Labvalue]]&lt;8,1,0)</f>
        <v>0</v>
      </c>
      <c r="S1519">
        <f>IF(SUM(Table1[[#This Row],[Tested in 2015]],Table1[[#This Row],[Less than 8.0]])=2,1,0)</f>
        <v>0</v>
      </c>
    </row>
    <row r="1520" spans="1:19" x14ac:dyDescent="0.2">
      <c r="A1520">
        <v>162</v>
      </c>
      <c r="B1520" t="s">
        <v>2</v>
      </c>
      <c r="C1520" s="2">
        <v>33198</v>
      </c>
      <c r="D1520" s="3">
        <f t="shared" ca="1" si="23"/>
        <v>32</v>
      </c>
      <c r="E1520">
        <v>4</v>
      </c>
      <c r="F1520">
        <v>6</v>
      </c>
      <c r="G1520">
        <v>3</v>
      </c>
      <c r="H1520" t="s">
        <v>4</v>
      </c>
      <c r="I1520" s="5">
        <v>250.02</v>
      </c>
      <c r="J1520" t="s">
        <v>0</v>
      </c>
      <c r="K1520" s="2">
        <v>42072</v>
      </c>
      <c r="L1520" s="1">
        <v>9.8516950607299805</v>
      </c>
      <c r="M1520" t="str">
        <f ca="1">IF(AND(Table1[[#This Row],[Age]]&gt;17,Table1[[#This Row],[Age]]&lt;76),"1","0")</f>
        <v>1</v>
      </c>
      <c r="N1520">
        <f>1</f>
        <v>1</v>
      </c>
      <c r="O1520">
        <f>IF(Table1[[#This Row],[Labdate]]="",0,IF(Table1[[#This Row],[Labvalue]]="",0,1))</f>
        <v>1</v>
      </c>
      <c r="P1520">
        <f>IF(YEAR(Table1[[#This Row],[Labdate]]) = 2015,1,0)</f>
        <v>1</v>
      </c>
      <c r="Q1520">
        <f>IF(SUM(Table1[[#This Row],[test completed]],Table1[[#This Row],[Year 2015]])=2,1,0)</f>
        <v>1</v>
      </c>
      <c r="R1520">
        <f>IF(Table1[[#This Row],[Labvalue]]&lt;8,1,0)</f>
        <v>0</v>
      </c>
      <c r="S1520">
        <f>IF(SUM(Table1[[#This Row],[Tested in 2015]],Table1[[#This Row],[Less than 8.0]])=2,1,0)</f>
        <v>0</v>
      </c>
    </row>
    <row r="1521" spans="1:19" x14ac:dyDescent="0.2">
      <c r="A1521">
        <v>172</v>
      </c>
      <c r="B1521" t="s">
        <v>3</v>
      </c>
      <c r="C1521" s="2">
        <v>21973</v>
      </c>
      <c r="D1521" s="3">
        <f t="shared" ca="1" si="23"/>
        <v>63</v>
      </c>
      <c r="E1521">
        <v>4</v>
      </c>
      <c r="F1521">
        <v>6</v>
      </c>
      <c r="G1521">
        <v>1</v>
      </c>
      <c r="H1521" t="s">
        <v>1</v>
      </c>
      <c r="I1521" s="5">
        <v>250.02</v>
      </c>
      <c r="J1521" t="s">
        <v>0</v>
      </c>
      <c r="K1521" s="2">
        <v>42170</v>
      </c>
      <c r="L1521" s="1">
        <v>7.4027438163757324</v>
      </c>
      <c r="M1521" t="str">
        <f ca="1">IF(AND(Table1[[#This Row],[Age]]&gt;17,Table1[[#This Row],[Age]]&lt;76),"1","0")</f>
        <v>1</v>
      </c>
      <c r="N1521">
        <f>1</f>
        <v>1</v>
      </c>
      <c r="O1521">
        <f>IF(Table1[[#This Row],[Labdate]]="",0,IF(Table1[[#This Row],[Labvalue]]="",0,1))</f>
        <v>1</v>
      </c>
      <c r="P1521">
        <f>IF(YEAR(Table1[[#This Row],[Labdate]]) = 2015,1,0)</f>
        <v>1</v>
      </c>
      <c r="Q1521">
        <f>IF(SUM(Table1[[#This Row],[test completed]],Table1[[#This Row],[Year 2015]])=2,1,0)</f>
        <v>1</v>
      </c>
      <c r="R1521">
        <f>IF(Table1[[#This Row],[Labvalue]]&lt;8,1,0)</f>
        <v>1</v>
      </c>
      <c r="S1521">
        <f>IF(SUM(Table1[[#This Row],[Tested in 2015]],Table1[[#This Row],[Less than 8.0]])=2,1,0)</f>
        <v>1</v>
      </c>
    </row>
    <row r="1522" spans="1:19" x14ac:dyDescent="0.2">
      <c r="A1522">
        <v>173</v>
      </c>
      <c r="B1522" t="s">
        <v>3</v>
      </c>
      <c r="C1522" s="2">
        <v>38744</v>
      </c>
      <c r="D1522" s="3">
        <f t="shared" ca="1" si="23"/>
        <v>17</v>
      </c>
      <c r="E1522">
        <v>4</v>
      </c>
      <c r="F1522">
        <v>6</v>
      </c>
      <c r="G1522">
        <v>1</v>
      </c>
      <c r="H1522" t="s">
        <v>1</v>
      </c>
      <c r="I1522" s="5">
        <v>250.02</v>
      </c>
      <c r="J1522" t="s">
        <v>0</v>
      </c>
      <c r="K1522" s="2">
        <v>42324</v>
      </c>
      <c r="L1522" s="1">
        <v>9.90667724609375</v>
      </c>
      <c r="M1522" t="str">
        <f ca="1">IF(AND(Table1[[#This Row],[Age]]&gt;17,Table1[[#This Row],[Age]]&lt;76),"1","0")</f>
        <v>0</v>
      </c>
      <c r="N1522">
        <f>1</f>
        <v>1</v>
      </c>
      <c r="O1522">
        <f>IF(Table1[[#This Row],[Labdate]]="",0,IF(Table1[[#This Row],[Labvalue]]="",0,1))</f>
        <v>1</v>
      </c>
      <c r="P1522">
        <f>IF(YEAR(Table1[[#This Row],[Labdate]]) = 2015,1,0)</f>
        <v>1</v>
      </c>
      <c r="Q1522">
        <f>IF(SUM(Table1[[#This Row],[test completed]],Table1[[#This Row],[Year 2015]])=2,1,0)</f>
        <v>1</v>
      </c>
      <c r="R1522">
        <f>IF(Table1[[#This Row],[Labvalue]]&lt;8,1,0)</f>
        <v>0</v>
      </c>
      <c r="S1522">
        <f>IF(SUM(Table1[[#This Row],[Tested in 2015]],Table1[[#This Row],[Less than 8.0]])=2,1,0)</f>
        <v>0</v>
      </c>
    </row>
    <row r="1523" spans="1:19" x14ac:dyDescent="0.2">
      <c r="A1523">
        <v>180</v>
      </c>
      <c r="B1523" t="s">
        <v>2</v>
      </c>
      <c r="C1523" s="2">
        <v>27157</v>
      </c>
      <c r="D1523" s="3">
        <f t="shared" ca="1" si="23"/>
        <v>49</v>
      </c>
      <c r="E1523">
        <v>4</v>
      </c>
      <c r="F1523">
        <v>6</v>
      </c>
      <c r="G1523">
        <v>1</v>
      </c>
      <c r="H1523" t="s">
        <v>1</v>
      </c>
      <c r="I1523" s="5">
        <v>250.02</v>
      </c>
      <c r="J1523" t="s">
        <v>0</v>
      </c>
      <c r="K1523" s="2">
        <v>42155</v>
      </c>
      <c r="L1523" s="1">
        <v>7.5806641578674316</v>
      </c>
      <c r="M1523" t="str">
        <f ca="1">IF(AND(Table1[[#This Row],[Age]]&gt;17,Table1[[#This Row],[Age]]&lt;76),"1","0")</f>
        <v>1</v>
      </c>
      <c r="N1523">
        <f>1</f>
        <v>1</v>
      </c>
      <c r="O1523">
        <f>IF(Table1[[#This Row],[Labdate]]="",0,IF(Table1[[#This Row],[Labvalue]]="",0,1))</f>
        <v>1</v>
      </c>
      <c r="P1523">
        <f>IF(YEAR(Table1[[#This Row],[Labdate]]) = 2015,1,0)</f>
        <v>1</v>
      </c>
      <c r="Q1523">
        <f>IF(SUM(Table1[[#This Row],[test completed]],Table1[[#This Row],[Year 2015]])=2,1,0)</f>
        <v>1</v>
      </c>
      <c r="R1523">
        <f>IF(Table1[[#This Row],[Labvalue]]&lt;8,1,0)</f>
        <v>1</v>
      </c>
      <c r="S1523">
        <f>IF(SUM(Table1[[#This Row],[Tested in 2015]],Table1[[#This Row],[Less than 8.0]])=2,1,0)</f>
        <v>1</v>
      </c>
    </row>
    <row r="1524" spans="1:19" x14ac:dyDescent="0.2">
      <c r="A1524">
        <v>202</v>
      </c>
      <c r="B1524" t="s">
        <v>2</v>
      </c>
      <c r="C1524" s="2">
        <v>9840</v>
      </c>
      <c r="D1524" s="3">
        <f t="shared" ca="1" si="23"/>
        <v>96</v>
      </c>
      <c r="E1524">
        <v>4</v>
      </c>
      <c r="F1524">
        <v>6</v>
      </c>
      <c r="G1524">
        <v>1</v>
      </c>
      <c r="H1524" t="s">
        <v>1</v>
      </c>
      <c r="I1524" s="5">
        <v>250.73</v>
      </c>
      <c r="J1524" t="s">
        <v>0</v>
      </c>
      <c r="K1524" s="2">
        <v>42359</v>
      </c>
      <c r="L1524" s="1">
        <v>8.6583623886108398</v>
      </c>
      <c r="M1524" t="str">
        <f ca="1">IF(AND(Table1[[#This Row],[Age]]&gt;17,Table1[[#This Row],[Age]]&lt;76),"1","0")</f>
        <v>0</v>
      </c>
      <c r="N1524">
        <f>1</f>
        <v>1</v>
      </c>
      <c r="O1524">
        <f>IF(Table1[[#This Row],[Labdate]]="",0,IF(Table1[[#This Row],[Labvalue]]="",0,1))</f>
        <v>1</v>
      </c>
      <c r="P1524">
        <f>IF(YEAR(Table1[[#This Row],[Labdate]]) = 2015,1,0)</f>
        <v>1</v>
      </c>
      <c r="Q1524">
        <f>IF(SUM(Table1[[#This Row],[test completed]],Table1[[#This Row],[Year 2015]])=2,1,0)</f>
        <v>1</v>
      </c>
      <c r="R1524">
        <f>IF(Table1[[#This Row],[Labvalue]]&lt;8,1,0)</f>
        <v>0</v>
      </c>
      <c r="S1524">
        <f>IF(SUM(Table1[[#This Row],[Tested in 2015]],Table1[[#This Row],[Less than 8.0]])=2,1,0)</f>
        <v>0</v>
      </c>
    </row>
    <row r="1525" spans="1:19" x14ac:dyDescent="0.2">
      <c r="A1525">
        <v>204</v>
      </c>
      <c r="B1525" t="s">
        <v>2</v>
      </c>
      <c r="C1525" s="2">
        <v>18605</v>
      </c>
      <c r="D1525" s="3">
        <f t="shared" ca="1" si="23"/>
        <v>72</v>
      </c>
      <c r="E1525">
        <v>4</v>
      </c>
      <c r="F1525">
        <v>6</v>
      </c>
      <c r="G1525">
        <v>1</v>
      </c>
      <c r="H1525" t="s">
        <v>1</v>
      </c>
      <c r="I1525" s="5">
        <v>250.02</v>
      </c>
      <c r="J1525" t="s">
        <v>0</v>
      </c>
      <c r="K1525" s="2">
        <v>42331</v>
      </c>
      <c r="L1525" s="1">
        <v>9.3229255676269531</v>
      </c>
      <c r="M1525" t="str">
        <f ca="1">IF(AND(Table1[[#This Row],[Age]]&gt;17,Table1[[#This Row],[Age]]&lt;76),"1","0")</f>
        <v>1</v>
      </c>
      <c r="N1525">
        <f>1</f>
        <v>1</v>
      </c>
      <c r="O1525">
        <f>IF(Table1[[#This Row],[Labdate]]="",0,IF(Table1[[#This Row],[Labvalue]]="",0,1))</f>
        <v>1</v>
      </c>
      <c r="P1525">
        <f>IF(YEAR(Table1[[#This Row],[Labdate]]) = 2015,1,0)</f>
        <v>1</v>
      </c>
      <c r="Q1525">
        <f>IF(SUM(Table1[[#This Row],[test completed]],Table1[[#This Row],[Year 2015]])=2,1,0)</f>
        <v>1</v>
      </c>
      <c r="R1525">
        <f>IF(Table1[[#This Row],[Labvalue]]&lt;8,1,0)</f>
        <v>0</v>
      </c>
      <c r="S1525">
        <f>IF(SUM(Table1[[#This Row],[Tested in 2015]],Table1[[#This Row],[Less than 8.0]])=2,1,0)</f>
        <v>0</v>
      </c>
    </row>
    <row r="1526" spans="1:19" x14ac:dyDescent="0.2">
      <c r="A1526">
        <v>205</v>
      </c>
      <c r="B1526" t="s">
        <v>3</v>
      </c>
      <c r="C1526" s="2">
        <v>19701</v>
      </c>
      <c r="D1526" s="3">
        <f t="shared" ca="1" si="23"/>
        <v>69</v>
      </c>
      <c r="E1526">
        <v>4</v>
      </c>
      <c r="F1526">
        <v>6</v>
      </c>
      <c r="G1526">
        <v>1</v>
      </c>
      <c r="H1526" t="s">
        <v>1</v>
      </c>
      <c r="I1526" s="5">
        <v>250.02</v>
      </c>
      <c r="J1526" t="s">
        <v>0</v>
      </c>
      <c r="K1526" s="2">
        <v>42334</v>
      </c>
      <c r="L1526" s="1">
        <v>9.3903083801269531</v>
      </c>
      <c r="M1526" t="str">
        <f ca="1">IF(AND(Table1[[#This Row],[Age]]&gt;17,Table1[[#This Row],[Age]]&lt;76),"1","0")</f>
        <v>1</v>
      </c>
      <c r="N1526">
        <f>1</f>
        <v>1</v>
      </c>
      <c r="O1526">
        <f>IF(Table1[[#This Row],[Labdate]]="",0,IF(Table1[[#This Row],[Labvalue]]="",0,1))</f>
        <v>1</v>
      </c>
      <c r="P1526">
        <f>IF(YEAR(Table1[[#This Row],[Labdate]]) = 2015,1,0)</f>
        <v>1</v>
      </c>
      <c r="Q1526">
        <f>IF(SUM(Table1[[#This Row],[test completed]],Table1[[#This Row],[Year 2015]])=2,1,0)</f>
        <v>1</v>
      </c>
      <c r="R1526">
        <f>IF(Table1[[#This Row],[Labvalue]]&lt;8,1,0)</f>
        <v>0</v>
      </c>
      <c r="S1526">
        <f>IF(SUM(Table1[[#This Row],[Tested in 2015]],Table1[[#This Row],[Less than 8.0]])=2,1,0)</f>
        <v>0</v>
      </c>
    </row>
    <row r="1527" spans="1:19" x14ac:dyDescent="0.2">
      <c r="A1527">
        <v>226</v>
      </c>
      <c r="B1527" t="s">
        <v>3</v>
      </c>
      <c r="C1527" s="2">
        <v>25425</v>
      </c>
      <c r="D1527" s="3">
        <f t="shared" ca="1" si="23"/>
        <v>53</v>
      </c>
      <c r="E1527">
        <v>4</v>
      </c>
      <c r="F1527">
        <v>6</v>
      </c>
      <c r="G1527">
        <v>1</v>
      </c>
      <c r="H1527" t="s">
        <v>1</v>
      </c>
      <c r="I1527" s="5">
        <v>250.02</v>
      </c>
      <c r="J1527" t="s">
        <v>0</v>
      </c>
      <c r="K1527" s="2">
        <v>42078</v>
      </c>
      <c r="L1527" s="1">
        <v>7.4166727066040039</v>
      </c>
      <c r="M1527" t="str">
        <f ca="1">IF(AND(Table1[[#This Row],[Age]]&gt;17,Table1[[#This Row],[Age]]&lt;76),"1","0")</f>
        <v>1</v>
      </c>
      <c r="N1527">
        <f>1</f>
        <v>1</v>
      </c>
      <c r="O1527">
        <f>IF(Table1[[#This Row],[Labdate]]="",0,IF(Table1[[#This Row],[Labvalue]]="",0,1))</f>
        <v>1</v>
      </c>
      <c r="P1527">
        <f>IF(YEAR(Table1[[#This Row],[Labdate]]) = 2015,1,0)</f>
        <v>1</v>
      </c>
      <c r="Q1527">
        <f>IF(SUM(Table1[[#This Row],[test completed]],Table1[[#This Row],[Year 2015]])=2,1,0)</f>
        <v>1</v>
      </c>
      <c r="R1527">
        <f>IF(Table1[[#This Row],[Labvalue]]&lt;8,1,0)</f>
        <v>1</v>
      </c>
      <c r="S1527">
        <f>IF(SUM(Table1[[#This Row],[Tested in 2015]],Table1[[#This Row],[Less than 8.0]])=2,1,0)</f>
        <v>1</v>
      </c>
    </row>
    <row r="1528" spans="1:19" x14ac:dyDescent="0.2">
      <c r="A1528">
        <v>227</v>
      </c>
      <c r="B1528" t="s">
        <v>2</v>
      </c>
      <c r="C1528" s="2">
        <v>14295</v>
      </c>
      <c r="D1528" s="3">
        <f t="shared" ca="1" si="23"/>
        <v>84</v>
      </c>
      <c r="E1528">
        <v>4</v>
      </c>
      <c r="F1528">
        <v>6</v>
      </c>
      <c r="G1528">
        <v>4</v>
      </c>
      <c r="H1528" t="s">
        <v>5</v>
      </c>
      <c r="I1528" s="5">
        <v>250.91</v>
      </c>
      <c r="J1528" t="s">
        <v>0</v>
      </c>
      <c r="K1528" s="2"/>
      <c r="L1528" s="1"/>
      <c r="M1528" t="str">
        <f ca="1">IF(AND(Table1[[#This Row],[Age]]&gt;17,Table1[[#This Row],[Age]]&lt;76),"1","0")</f>
        <v>0</v>
      </c>
      <c r="N1528">
        <f>1</f>
        <v>1</v>
      </c>
      <c r="O1528">
        <f>IF(Table1[[#This Row],[Labdate]]="",0,IF(Table1[[#This Row],[Labvalue]]="",0,1))</f>
        <v>0</v>
      </c>
      <c r="P1528">
        <f>IF(YEAR(Table1[[#This Row],[Labdate]]) = 2015,1,0)</f>
        <v>0</v>
      </c>
      <c r="Q1528">
        <f>IF(SUM(Table1[[#This Row],[test completed]],Table1[[#This Row],[Year 2015]])=2,1,0)</f>
        <v>0</v>
      </c>
      <c r="R1528">
        <f>IF(Table1[[#This Row],[Labvalue]]&lt;8,1,0)</f>
        <v>1</v>
      </c>
      <c r="S1528">
        <f>IF(SUM(Table1[[#This Row],[Tested in 2015]],Table1[[#This Row],[Less than 8.0]])=2,1,0)</f>
        <v>0</v>
      </c>
    </row>
    <row r="1529" spans="1:19" x14ac:dyDescent="0.2">
      <c r="A1529">
        <v>229</v>
      </c>
      <c r="B1529" t="s">
        <v>2</v>
      </c>
      <c r="C1529" s="2">
        <v>32560</v>
      </c>
      <c r="D1529" s="3">
        <f t="shared" ca="1" si="23"/>
        <v>34</v>
      </c>
      <c r="E1529">
        <v>4</v>
      </c>
      <c r="F1529">
        <v>6</v>
      </c>
      <c r="G1529">
        <v>1</v>
      </c>
      <c r="H1529" t="s">
        <v>1</v>
      </c>
      <c r="I1529" s="5">
        <v>250.02</v>
      </c>
      <c r="J1529" t="s">
        <v>0</v>
      </c>
      <c r="K1529" s="2">
        <v>42154</v>
      </c>
      <c r="L1529" s="1">
        <v>9.8808059692382812</v>
      </c>
      <c r="M1529" t="str">
        <f ca="1">IF(AND(Table1[[#This Row],[Age]]&gt;17,Table1[[#This Row],[Age]]&lt;76),"1","0")</f>
        <v>1</v>
      </c>
      <c r="N1529">
        <f>1</f>
        <v>1</v>
      </c>
      <c r="O1529">
        <f>IF(Table1[[#This Row],[Labdate]]="",0,IF(Table1[[#This Row],[Labvalue]]="",0,1))</f>
        <v>1</v>
      </c>
      <c r="P1529">
        <f>IF(YEAR(Table1[[#This Row],[Labdate]]) = 2015,1,0)</f>
        <v>1</v>
      </c>
      <c r="Q1529">
        <f>IF(SUM(Table1[[#This Row],[test completed]],Table1[[#This Row],[Year 2015]])=2,1,0)</f>
        <v>1</v>
      </c>
      <c r="R1529">
        <f>IF(Table1[[#This Row],[Labvalue]]&lt;8,1,0)</f>
        <v>0</v>
      </c>
      <c r="S1529">
        <f>IF(SUM(Table1[[#This Row],[Tested in 2015]],Table1[[#This Row],[Less than 8.0]])=2,1,0)</f>
        <v>0</v>
      </c>
    </row>
    <row r="1530" spans="1:19" x14ac:dyDescent="0.2">
      <c r="A1530">
        <v>239</v>
      </c>
      <c r="B1530" t="s">
        <v>3</v>
      </c>
      <c r="C1530" s="2">
        <v>32487</v>
      </c>
      <c r="D1530" s="3">
        <f t="shared" ca="1" si="23"/>
        <v>34</v>
      </c>
      <c r="E1530">
        <v>4</v>
      </c>
      <c r="F1530">
        <v>6</v>
      </c>
      <c r="G1530">
        <v>1</v>
      </c>
      <c r="H1530" t="s">
        <v>1</v>
      </c>
      <c r="I1530" s="5">
        <v>250.4</v>
      </c>
      <c r="J1530" t="s">
        <v>0</v>
      </c>
      <c r="K1530" s="2">
        <v>42102</v>
      </c>
      <c r="L1530" s="1">
        <v>9.849024772644043</v>
      </c>
      <c r="M1530" t="str">
        <f ca="1">IF(AND(Table1[[#This Row],[Age]]&gt;17,Table1[[#This Row],[Age]]&lt;76),"1","0")</f>
        <v>1</v>
      </c>
      <c r="N1530">
        <f>1</f>
        <v>1</v>
      </c>
      <c r="O1530">
        <f>IF(Table1[[#This Row],[Labdate]]="",0,IF(Table1[[#This Row],[Labvalue]]="",0,1))</f>
        <v>1</v>
      </c>
      <c r="P1530">
        <f>IF(YEAR(Table1[[#This Row],[Labdate]]) = 2015,1,0)</f>
        <v>1</v>
      </c>
      <c r="Q1530">
        <f>IF(SUM(Table1[[#This Row],[test completed]],Table1[[#This Row],[Year 2015]])=2,1,0)</f>
        <v>1</v>
      </c>
      <c r="R1530">
        <f>IF(Table1[[#This Row],[Labvalue]]&lt;8,1,0)</f>
        <v>0</v>
      </c>
      <c r="S1530">
        <f>IF(SUM(Table1[[#This Row],[Tested in 2015]],Table1[[#This Row],[Less than 8.0]])=2,1,0)</f>
        <v>0</v>
      </c>
    </row>
    <row r="1531" spans="1:19" x14ac:dyDescent="0.2">
      <c r="A1531">
        <v>251</v>
      </c>
      <c r="B1531" t="s">
        <v>2</v>
      </c>
      <c r="C1531" s="2">
        <v>30995</v>
      </c>
      <c r="D1531" s="3">
        <f t="shared" ca="1" si="23"/>
        <v>38</v>
      </c>
      <c r="E1531">
        <v>4</v>
      </c>
      <c r="F1531">
        <v>6</v>
      </c>
      <c r="G1531">
        <v>1</v>
      </c>
      <c r="H1531" t="s">
        <v>1</v>
      </c>
      <c r="I1531" s="5">
        <v>250.02</v>
      </c>
      <c r="J1531" t="s">
        <v>0</v>
      </c>
      <c r="K1531" s="2">
        <v>42239</v>
      </c>
      <c r="L1531" s="1">
        <v>8.2964458465576172</v>
      </c>
      <c r="M1531" t="str">
        <f ca="1">IF(AND(Table1[[#This Row],[Age]]&gt;17,Table1[[#This Row],[Age]]&lt;76),"1","0")</f>
        <v>1</v>
      </c>
      <c r="N1531">
        <f>1</f>
        <v>1</v>
      </c>
      <c r="O1531">
        <f>IF(Table1[[#This Row],[Labdate]]="",0,IF(Table1[[#This Row],[Labvalue]]="",0,1))</f>
        <v>1</v>
      </c>
      <c r="P1531">
        <f>IF(YEAR(Table1[[#This Row],[Labdate]]) = 2015,1,0)</f>
        <v>1</v>
      </c>
      <c r="Q1531">
        <f>IF(SUM(Table1[[#This Row],[test completed]],Table1[[#This Row],[Year 2015]])=2,1,0)</f>
        <v>1</v>
      </c>
      <c r="R1531">
        <f>IF(Table1[[#This Row],[Labvalue]]&lt;8,1,0)</f>
        <v>0</v>
      </c>
      <c r="S1531">
        <f>IF(SUM(Table1[[#This Row],[Tested in 2015]],Table1[[#This Row],[Less than 8.0]])=2,1,0)</f>
        <v>0</v>
      </c>
    </row>
    <row r="1532" spans="1:19" x14ac:dyDescent="0.2">
      <c r="A1532">
        <v>253</v>
      </c>
      <c r="B1532" t="s">
        <v>2</v>
      </c>
      <c r="C1532" s="2">
        <v>18393</v>
      </c>
      <c r="D1532" s="3">
        <f t="shared" ca="1" si="23"/>
        <v>73</v>
      </c>
      <c r="E1532">
        <v>4</v>
      </c>
      <c r="F1532">
        <v>6</v>
      </c>
      <c r="G1532">
        <v>1</v>
      </c>
      <c r="H1532" t="s">
        <v>1</v>
      </c>
      <c r="I1532" s="5">
        <v>250.02</v>
      </c>
      <c r="J1532" t="s">
        <v>0</v>
      </c>
      <c r="K1532" s="2">
        <v>42011</v>
      </c>
      <c r="L1532" s="1">
        <v>6.848846435546875</v>
      </c>
      <c r="M1532" t="str">
        <f ca="1">IF(AND(Table1[[#This Row],[Age]]&gt;17,Table1[[#This Row],[Age]]&lt;76),"1","0")</f>
        <v>1</v>
      </c>
      <c r="N1532">
        <f>1</f>
        <v>1</v>
      </c>
      <c r="O1532">
        <f>IF(Table1[[#This Row],[Labdate]]="",0,IF(Table1[[#This Row],[Labvalue]]="",0,1))</f>
        <v>1</v>
      </c>
      <c r="P1532">
        <f>IF(YEAR(Table1[[#This Row],[Labdate]]) = 2015,1,0)</f>
        <v>1</v>
      </c>
      <c r="Q1532">
        <f>IF(SUM(Table1[[#This Row],[test completed]],Table1[[#This Row],[Year 2015]])=2,1,0)</f>
        <v>1</v>
      </c>
      <c r="R1532">
        <f>IF(Table1[[#This Row],[Labvalue]]&lt;8,1,0)</f>
        <v>1</v>
      </c>
      <c r="S1532">
        <f>IF(SUM(Table1[[#This Row],[Tested in 2015]],Table1[[#This Row],[Less than 8.0]])=2,1,0)</f>
        <v>1</v>
      </c>
    </row>
    <row r="1533" spans="1:19" x14ac:dyDescent="0.2">
      <c r="A1533">
        <v>271</v>
      </c>
      <c r="B1533" t="s">
        <v>2</v>
      </c>
      <c r="C1533" s="2">
        <v>27985</v>
      </c>
      <c r="D1533" s="3">
        <f t="shared" ca="1" si="23"/>
        <v>46</v>
      </c>
      <c r="E1533">
        <v>4</v>
      </c>
      <c r="F1533">
        <v>6</v>
      </c>
      <c r="G1533">
        <v>1</v>
      </c>
      <c r="H1533" t="s">
        <v>1</v>
      </c>
      <c r="I1533" s="5">
        <v>250.02</v>
      </c>
      <c r="J1533" t="s">
        <v>0</v>
      </c>
      <c r="K1533" s="2">
        <v>42044</v>
      </c>
      <c r="L1533" s="1">
        <v>6.4809718132019043</v>
      </c>
      <c r="M1533" t="str">
        <f ca="1">IF(AND(Table1[[#This Row],[Age]]&gt;17,Table1[[#This Row],[Age]]&lt;76),"1","0")</f>
        <v>1</v>
      </c>
      <c r="N1533">
        <f>1</f>
        <v>1</v>
      </c>
      <c r="O1533">
        <f>IF(Table1[[#This Row],[Labdate]]="",0,IF(Table1[[#This Row],[Labvalue]]="",0,1))</f>
        <v>1</v>
      </c>
      <c r="P1533">
        <f>IF(YEAR(Table1[[#This Row],[Labdate]]) = 2015,1,0)</f>
        <v>1</v>
      </c>
      <c r="Q1533">
        <f>IF(SUM(Table1[[#This Row],[test completed]],Table1[[#This Row],[Year 2015]])=2,1,0)</f>
        <v>1</v>
      </c>
      <c r="R1533">
        <f>IF(Table1[[#This Row],[Labvalue]]&lt;8,1,0)</f>
        <v>1</v>
      </c>
      <c r="S1533">
        <f>IF(SUM(Table1[[#This Row],[Tested in 2015]],Table1[[#This Row],[Less than 8.0]])=2,1,0)</f>
        <v>1</v>
      </c>
    </row>
    <row r="1534" spans="1:19" x14ac:dyDescent="0.2">
      <c r="A1534">
        <v>289</v>
      </c>
      <c r="B1534" t="s">
        <v>2</v>
      </c>
      <c r="C1534" s="2">
        <v>22399</v>
      </c>
      <c r="D1534" s="3">
        <f t="shared" ca="1" si="23"/>
        <v>62</v>
      </c>
      <c r="E1534">
        <v>4</v>
      </c>
      <c r="F1534">
        <v>6</v>
      </c>
      <c r="G1534">
        <v>1</v>
      </c>
      <c r="H1534" t="s">
        <v>1</v>
      </c>
      <c r="I1534" s="5">
        <v>250.02</v>
      </c>
      <c r="J1534" t="s">
        <v>0</v>
      </c>
      <c r="K1534" s="2">
        <v>42127</v>
      </c>
      <c r="L1534" s="1">
        <v>6.5301342010498047</v>
      </c>
      <c r="M1534" t="str">
        <f ca="1">IF(AND(Table1[[#This Row],[Age]]&gt;17,Table1[[#This Row],[Age]]&lt;76),"1","0")</f>
        <v>1</v>
      </c>
      <c r="N1534">
        <f>1</f>
        <v>1</v>
      </c>
      <c r="O1534">
        <f>IF(Table1[[#This Row],[Labdate]]="",0,IF(Table1[[#This Row],[Labvalue]]="",0,1))</f>
        <v>1</v>
      </c>
      <c r="P1534">
        <f>IF(YEAR(Table1[[#This Row],[Labdate]]) = 2015,1,0)</f>
        <v>1</v>
      </c>
      <c r="Q1534">
        <f>IF(SUM(Table1[[#This Row],[test completed]],Table1[[#This Row],[Year 2015]])=2,1,0)</f>
        <v>1</v>
      </c>
      <c r="R1534">
        <f>IF(Table1[[#This Row],[Labvalue]]&lt;8,1,0)</f>
        <v>1</v>
      </c>
      <c r="S1534">
        <f>IF(SUM(Table1[[#This Row],[Tested in 2015]],Table1[[#This Row],[Less than 8.0]])=2,1,0)</f>
        <v>1</v>
      </c>
    </row>
    <row r="1535" spans="1:19" x14ac:dyDescent="0.2">
      <c r="A1535">
        <v>294</v>
      </c>
      <c r="B1535" t="s">
        <v>3</v>
      </c>
      <c r="C1535" s="2">
        <v>28681</v>
      </c>
      <c r="D1535" s="3">
        <f t="shared" ca="1" si="23"/>
        <v>44</v>
      </c>
      <c r="E1535">
        <v>4</v>
      </c>
      <c r="F1535">
        <v>6</v>
      </c>
      <c r="G1535">
        <v>1</v>
      </c>
      <c r="H1535" t="s">
        <v>1</v>
      </c>
      <c r="I1535" s="5">
        <v>250.02</v>
      </c>
      <c r="J1535" t="s">
        <v>0</v>
      </c>
      <c r="K1535" s="2">
        <v>42276</v>
      </c>
      <c r="L1535" s="1">
        <v>6.4459414482116699</v>
      </c>
      <c r="M1535" t="str">
        <f ca="1">IF(AND(Table1[[#This Row],[Age]]&gt;17,Table1[[#This Row],[Age]]&lt;76),"1","0")</f>
        <v>1</v>
      </c>
      <c r="N1535">
        <f>1</f>
        <v>1</v>
      </c>
      <c r="O1535">
        <f>IF(Table1[[#This Row],[Labdate]]="",0,IF(Table1[[#This Row],[Labvalue]]="",0,1))</f>
        <v>1</v>
      </c>
      <c r="P1535">
        <f>IF(YEAR(Table1[[#This Row],[Labdate]]) = 2015,1,0)</f>
        <v>1</v>
      </c>
      <c r="Q1535">
        <f>IF(SUM(Table1[[#This Row],[test completed]],Table1[[#This Row],[Year 2015]])=2,1,0)</f>
        <v>1</v>
      </c>
      <c r="R1535">
        <f>IF(Table1[[#This Row],[Labvalue]]&lt;8,1,0)</f>
        <v>1</v>
      </c>
      <c r="S1535">
        <f>IF(SUM(Table1[[#This Row],[Tested in 2015]],Table1[[#This Row],[Less than 8.0]])=2,1,0)</f>
        <v>1</v>
      </c>
    </row>
    <row r="1536" spans="1:19" x14ac:dyDescent="0.2">
      <c r="A1536">
        <v>323</v>
      </c>
      <c r="B1536" t="s">
        <v>2</v>
      </c>
      <c r="C1536" s="2">
        <v>12607</v>
      </c>
      <c r="D1536" s="3">
        <f t="shared" ca="1" si="23"/>
        <v>88</v>
      </c>
      <c r="E1536">
        <v>4</v>
      </c>
      <c r="F1536">
        <v>6</v>
      </c>
      <c r="G1536">
        <v>1</v>
      </c>
      <c r="H1536" t="s">
        <v>1</v>
      </c>
      <c r="I1536" s="5">
        <v>250.02</v>
      </c>
      <c r="J1536" t="s">
        <v>0</v>
      </c>
      <c r="K1536" s="2">
        <v>42265</v>
      </c>
      <c r="L1536" s="1">
        <v>7.5566363334655762</v>
      </c>
      <c r="M1536" t="str">
        <f ca="1">IF(AND(Table1[[#This Row],[Age]]&gt;17,Table1[[#This Row],[Age]]&lt;76),"1","0")</f>
        <v>0</v>
      </c>
      <c r="N1536">
        <f>1</f>
        <v>1</v>
      </c>
      <c r="O1536">
        <f>IF(Table1[[#This Row],[Labdate]]="",0,IF(Table1[[#This Row],[Labvalue]]="",0,1))</f>
        <v>1</v>
      </c>
      <c r="P1536">
        <f>IF(YEAR(Table1[[#This Row],[Labdate]]) = 2015,1,0)</f>
        <v>1</v>
      </c>
      <c r="Q1536">
        <f>IF(SUM(Table1[[#This Row],[test completed]],Table1[[#This Row],[Year 2015]])=2,1,0)</f>
        <v>1</v>
      </c>
      <c r="R1536">
        <f>IF(Table1[[#This Row],[Labvalue]]&lt;8,1,0)</f>
        <v>1</v>
      </c>
      <c r="S1536">
        <f>IF(SUM(Table1[[#This Row],[Tested in 2015]],Table1[[#This Row],[Less than 8.0]])=2,1,0)</f>
        <v>1</v>
      </c>
    </row>
    <row r="1537" spans="1:19" x14ac:dyDescent="0.2">
      <c r="A1537">
        <v>330</v>
      </c>
      <c r="B1537" t="s">
        <v>2</v>
      </c>
      <c r="C1537" s="2">
        <v>19633</v>
      </c>
      <c r="D1537" s="3">
        <f t="shared" ca="1" si="23"/>
        <v>69</v>
      </c>
      <c r="E1537">
        <v>4</v>
      </c>
      <c r="F1537">
        <v>6</v>
      </c>
      <c r="G1537">
        <v>1</v>
      </c>
      <c r="H1537" t="s">
        <v>1</v>
      </c>
      <c r="I1537" s="5">
        <v>250.02</v>
      </c>
      <c r="J1537" t="s">
        <v>0</v>
      </c>
      <c r="K1537" s="2">
        <v>42239</v>
      </c>
      <c r="L1537" s="1">
        <v>6.3732700347900391</v>
      </c>
      <c r="M1537" t="str">
        <f ca="1">IF(AND(Table1[[#This Row],[Age]]&gt;17,Table1[[#This Row],[Age]]&lt;76),"1","0")</f>
        <v>1</v>
      </c>
      <c r="N1537">
        <f>1</f>
        <v>1</v>
      </c>
      <c r="O1537">
        <f>IF(Table1[[#This Row],[Labdate]]="",0,IF(Table1[[#This Row],[Labvalue]]="",0,1))</f>
        <v>1</v>
      </c>
      <c r="P1537">
        <f>IF(YEAR(Table1[[#This Row],[Labdate]]) = 2015,1,0)</f>
        <v>1</v>
      </c>
      <c r="Q1537">
        <f>IF(SUM(Table1[[#This Row],[test completed]],Table1[[#This Row],[Year 2015]])=2,1,0)</f>
        <v>1</v>
      </c>
      <c r="R1537">
        <f>IF(Table1[[#This Row],[Labvalue]]&lt;8,1,0)</f>
        <v>1</v>
      </c>
      <c r="S1537">
        <f>IF(SUM(Table1[[#This Row],[Tested in 2015]],Table1[[#This Row],[Less than 8.0]])=2,1,0)</f>
        <v>1</v>
      </c>
    </row>
    <row r="1538" spans="1:19" x14ac:dyDescent="0.2">
      <c r="A1538">
        <v>331</v>
      </c>
      <c r="B1538" t="s">
        <v>2</v>
      </c>
      <c r="C1538" s="2">
        <v>36812</v>
      </c>
      <c r="D1538" s="3">
        <f t="shared" ref="D1538:D1601" ca="1" si="24">INT((TODAY()-C1538)/365)</f>
        <v>22</v>
      </c>
      <c r="E1538">
        <v>4</v>
      </c>
      <c r="F1538">
        <v>6</v>
      </c>
      <c r="G1538">
        <v>1</v>
      </c>
      <c r="H1538" t="s">
        <v>1</v>
      </c>
      <c r="I1538" s="5">
        <v>250.02</v>
      </c>
      <c r="J1538" t="s">
        <v>0</v>
      </c>
      <c r="K1538" s="2">
        <v>42064</v>
      </c>
      <c r="L1538" s="1">
        <v>9.2408332824707031</v>
      </c>
      <c r="M1538" t="str">
        <f ca="1">IF(AND(Table1[[#This Row],[Age]]&gt;17,Table1[[#This Row],[Age]]&lt;76),"1","0")</f>
        <v>1</v>
      </c>
      <c r="N1538">
        <f>1</f>
        <v>1</v>
      </c>
      <c r="O1538">
        <f>IF(Table1[[#This Row],[Labdate]]="",0,IF(Table1[[#This Row],[Labvalue]]="",0,1))</f>
        <v>1</v>
      </c>
      <c r="P1538">
        <f>IF(YEAR(Table1[[#This Row],[Labdate]]) = 2015,1,0)</f>
        <v>1</v>
      </c>
      <c r="Q1538">
        <f>IF(SUM(Table1[[#This Row],[test completed]],Table1[[#This Row],[Year 2015]])=2,1,0)</f>
        <v>1</v>
      </c>
      <c r="R1538">
        <f>IF(Table1[[#This Row],[Labvalue]]&lt;8,1,0)</f>
        <v>0</v>
      </c>
      <c r="S1538">
        <f>IF(SUM(Table1[[#This Row],[Tested in 2015]],Table1[[#This Row],[Less than 8.0]])=2,1,0)</f>
        <v>0</v>
      </c>
    </row>
    <row r="1539" spans="1:19" x14ac:dyDescent="0.2">
      <c r="A1539">
        <v>334</v>
      </c>
      <c r="B1539" t="s">
        <v>2</v>
      </c>
      <c r="C1539" s="2">
        <v>35095</v>
      </c>
      <c r="D1539" s="3">
        <f t="shared" ca="1" si="24"/>
        <v>27</v>
      </c>
      <c r="E1539">
        <v>4</v>
      </c>
      <c r="F1539">
        <v>6</v>
      </c>
      <c r="G1539">
        <v>1</v>
      </c>
      <c r="H1539" t="s">
        <v>1</v>
      </c>
      <c r="I1539" s="5">
        <v>250.02</v>
      </c>
      <c r="J1539" t="s">
        <v>0</v>
      </c>
      <c r="K1539" s="2">
        <v>42195</v>
      </c>
      <c r="L1539" s="1">
        <v>6.0998201370239258</v>
      </c>
      <c r="M1539" t="str">
        <f ca="1">IF(AND(Table1[[#This Row],[Age]]&gt;17,Table1[[#This Row],[Age]]&lt;76),"1","0")</f>
        <v>1</v>
      </c>
      <c r="N1539">
        <f>1</f>
        <v>1</v>
      </c>
      <c r="O1539">
        <f>IF(Table1[[#This Row],[Labdate]]="",0,IF(Table1[[#This Row],[Labvalue]]="",0,1))</f>
        <v>1</v>
      </c>
      <c r="P1539">
        <f>IF(YEAR(Table1[[#This Row],[Labdate]]) = 2015,1,0)</f>
        <v>1</v>
      </c>
      <c r="Q1539">
        <f>IF(SUM(Table1[[#This Row],[test completed]],Table1[[#This Row],[Year 2015]])=2,1,0)</f>
        <v>1</v>
      </c>
      <c r="R1539">
        <f>IF(Table1[[#This Row],[Labvalue]]&lt;8,1,0)</f>
        <v>1</v>
      </c>
      <c r="S1539">
        <f>IF(SUM(Table1[[#This Row],[Tested in 2015]],Table1[[#This Row],[Less than 8.0]])=2,1,0)</f>
        <v>1</v>
      </c>
    </row>
    <row r="1540" spans="1:19" x14ac:dyDescent="0.2">
      <c r="A1540">
        <v>336</v>
      </c>
      <c r="B1540" t="s">
        <v>2</v>
      </c>
      <c r="C1540" s="2">
        <v>23741</v>
      </c>
      <c r="D1540" s="3">
        <f t="shared" ca="1" si="24"/>
        <v>58</v>
      </c>
      <c r="E1540">
        <v>4</v>
      </c>
      <c r="F1540">
        <v>6</v>
      </c>
      <c r="G1540">
        <v>1</v>
      </c>
      <c r="H1540" t="s">
        <v>1</v>
      </c>
      <c r="I1540" s="5">
        <v>250.02</v>
      </c>
      <c r="J1540" t="s">
        <v>0</v>
      </c>
      <c r="K1540" s="2">
        <v>42310</v>
      </c>
      <c r="L1540" s="1">
        <v>8.8866338729858398</v>
      </c>
      <c r="M1540" t="str">
        <f ca="1">IF(AND(Table1[[#This Row],[Age]]&gt;17,Table1[[#This Row],[Age]]&lt;76),"1","0")</f>
        <v>1</v>
      </c>
      <c r="N1540">
        <f>1</f>
        <v>1</v>
      </c>
      <c r="O1540">
        <f>IF(Table1[[#This Row],[Labdate]]="",0,IF(Table1[[#This Row],[Labvalue]]="",0,1))</f>
        <v>1</v>
      </c>
      <c r="P1540">
        <f>IF(YEAR(Table1[[#This Row],[Labdate]]) = 2015,1,0)</f>
        <v>1</v>
      </c>
      <c r="Q1540">
        <f>IF(SUM(Table1[[#This Row],[test completed]],Table1[[#This Row],[Year 2015]])=2,1,0)</f>
        <v>1</v>
      </c>
      <c r="R1540">
        <f>IF(Table1[[#This Row],[Labvalue]]&lt;8,1,0)</f>
        <v>0</v>
      </c>
      <c r="S1540">
        <f>IF(SUM(Table1[[#This Row],[Tested in 2015]],Table1[[#This Row],[Less than 8.0]])=2,1,0)</f>
        <v>0</v>
      </c>
    </row>
    <row r="1541" spans="1:19" x14ac:dyDescent="0.2">
      <c r="A1541">
        <v>338</v>
      </c>
      <c r="B1541" t="s">
        <v>3</v>
      </c>
      <c r="C1541" s="2">
        <v>24090</v>
      </c>
      <c r="D1541" s="3">
        <f t="shared" ca="1" si="24"/>
        <v>57</v>
      </c>
      <c r="E1541">
        <v>4</v>
      </c>
      <c r="F1541">
        <v>6</v>
      </c>
      <c r="G1541">
        <v>1</v>
      </c>
      <c r="H1541" t="s">
        <v>1</v>
      </c>
      <c r="I1541" s="5">
        <v>250.02</v>
      </c>
      <c r="J1541" t="s">
        <v>0</v>
      </c>
      <c r="K1541" s="2">
        <v>42360</v>
      </c>
      <c r="L1541" s="1">
        <v>7.8388681411743164</v>
      </c>
      <c r="M1541" t="str">
        <f ca="1">IF(AND(Table1[[#This Row],[Age]]&gt;17,Table1[[#This Row],[Age]]&lt;76),"1","0")</f>
        <v>1</v>
      </c>
      <c r="N1541">
        <f>1</f>
        <v>1</v>
      </c>
      <c r="O1541">
        <f>IF(Table1[[#This Row],[Labdate]]="",0,IF(Table1[[#This Row],[Labvalue]]="",0,1))</f>
        <v>1</v>
      </c>
      <c r="P1541">
        <f>IF(YEAR(Table1[[#This Row],[Labdate]]) = 2015,1,0)</f>
        <v>1</v>
      </c>
      <c r="Q1541">
        <f>IF(SUM(Table1[[#This Row],[test completed]],Table1[[#This Row],[Year 2015]])=2,1,0)</f>
        <v>1</v>
      </c>
      <c r="R1541">
        <f>IF(Table1[[#This Row],[Labvalue]]&lt;8,1,0)</f>
        <v>1</v>
      </c>
      <c r="S1541">
        <f>IF(SUM(Table1[[#This Row],[Tested in 2015]],Table1[[#This Row],[Less than 8.0]])=2,1,0)</f>
        <v>1</v>
      </c>
    </row>
    <row r="1542" spans="1:19" x14ac:dyDescent="0.2">
      <c r="A1542">
        <v>351</v>
      </c>
      <c r="B1542" t="s">
        <v>3</v>
      </c>
      <c r="C1542" s="2">
        <v>12197</v>
      </c>
      <c r="D1542" s="3">
        <f t="shared" ca="1" si="24"/>
        <v>90</v>
      </c>
      <c r="E1542">
        <v>4</v>
      </c>
      <c r="F1542">
        <v>6</v>
      </c>
      <c r="G1542">
        <v>1</v>
      </c>
      <c r="H1542" t="s">
        <v>1</v>
      </c>
      <c r="I1542" s="5">
        <v>250.02</v>
      </c>
      <c r="J1542" t="s">
        <v>0</v>
      </c>
      <c r="K1542" s="2">
        <v>42134</v>
      </c>
      <c r="L1542" s="1">
        <v>6.3955578804016113</v>
      </c>
      <c r="M1542" t="str">
        <f ca="1">IF(AND(Table1[[#This Row],[Age]]&gt;17,Table1[[#This Row],[Age]]&lt;76),"1","0")</f>
        <v>0</v>
      </c>
      <c r="N1542">
        <f>1</f>
        <v>1</v>
      </c>
      <c r="O1542">
        <f>IF(Table1[[#This Row],[Labdate]]="",0,IF(Table1[[#This Row],[Labvalue]]="",0,1))</f>
        <v>1</v>
      </c>
      <c r="P1542">
        <f>IF(YEAR(Table1[[#This Row],[Labdate]]) = 2015,1,0)</f>
        <v>1</v>
      </c>
      <c r="Q1542">
        <f>IF(SUM(Table1[[#This Row],[test completed]],Table1[[#This Row],[Year 2015]])=2,1,0)</f>
        <v>1</v>
      </c>
      <c r="R1542">
        <f>IF(Table1[[#This Row],[Labvalue]]&lt;8,1,0)</f>
        <v>1</v>
      </c>
      <c r="S1542">
        <f>IF(SUM(Table1[[#This Row],[Tested in 2015]],Table1[[#This Row],[Less than 8.0]])=2,1,0)</f>
        <v>1</v>
      </c>
    </row>
    <row r="1543" spans="1:19" x14ac:dyDescent="0.2">
      <c r="A1543">
        <v>361</v>
      </c>
      <c r="B1543" t="s">
        <v>3</v>
      </c>
      <c r="C1543" s="2">
        <v>30491</v>
      </c>
      <c r="D1543" s="3">
        <f t="shared" ca="1" si="24"/>
        <v>39</v>
      </c>
      <c r="E1543">
        <v>4</v>
      </c>
      <c r="F1543">
        <v>6</v>
      </c>
      <c r="G1543">
        <v>7</v>
      </c>
      <c r="H1543" t="s">
        <v>8</v>
      </c>
      <c r="I1543" s="5">
        <v>250.02</v>
      </c>
      <c r="J1543" t="s">
        <v>0</v>
      </c>
      <c r="K1543" s="2"/>
      <c r="L1543" s="1"/>
      <c r="M1543" t="str">
        <f ca="1">IF(AND(Table1[[#This Row],[Age]]&gt;17,Table1[[#This Row],[Age]]&lt;76),"1","0")</f>
        <v>1</v>
      </c>
      <c r="N1543">
        <f>1</f>
        <v>1</v>
      </c>
      <c r="O1543">
        <f>IF(Table1[[#This Row],[Labdate]]="",0,IF(Table1[[#This Row],[Labvalue]]="",0,1))</f>
        <v>0</v>
      </c>
      <c r="P1543">
        <f>IF(YEAR(Table1[[#This Row],[Labdate]]) = 2015,1,0)</f>
        <v>0</v>
      </c>
      <c r="Q1543">
        <f>IF(SUM(Table1[[#This Row],[test completed]],Table1[[#This Row],[Year 2015]])=2,1,0)</f>
        <v>0</v>
      </c>
      <c r="R1543">
        <f>IF(Table1[[#This Row],[Labvalue]]&lt;8,1,0)</f>
        <v>1</v>
      </c>
      <c r="S1543">
        <f>IF(SUM(Table1[[#This Row],[Tested in 2015]],Table1[[#This Row],[Less than 8.0]])=2,1,0)</f>
        <v>0</v>
      </c>
    </row>
    <row r="1544" spans="1:19" x14ac:dyDescent="0.2">
      <c r="A1544">
        <v>377</v>
      </c>
      <c r="B1544" t="s">
        <v>2</v>
      </c>
      <c r="C1544" s="2">
        <v>36037</v>
      </c>
      <c r="D1544" s="3">
        <f t="shared" ca="1" si="24"/>
        <v>24</v>
      </c>
      <c r="E1544">
        <v>4</v>
      </c>
      <c r="F1544">
        <v>6</v>
      </c>
      <c r="G1544">
        <v>1</v>
      </c>
      <c r="H1544" t="s">
        <v>1</v>
      </c>
      <c r="I1544" s="5">
        <v>250.02</v>
      </c>
      <c r="J1544" t="s">
        <v>0</v>
      </c>
      <c r="K1544" s="2">
        <v>42168</v>
      </c>
      <c r="L1544" s="1">
        <v>6.3138027191162109</v>
      </c>
      <c r="M1544" t="str">
        <f ca="1">IF(AND(Table1[[#This Row],[Age]]&gt;17,Table1[[#This Row],[Age]]&lt;76),"1","0")</f>
        <v>1</v>
      </c>
      <c r="N1544">
        <f>1</f>
        <v>1</v>
      </c>
      <c r="O1544">
        <f>IF(Table1[[#This Row],[Labdate]]="",0,IF(Table1[[#This Row],[Labvalue]]="",0,1))</f>
        <v>1</v>
      </c>
      <c r="P1544">
        <f>IF(YEAR(Table1[[#This Row],[Labdate]]) = 2015,1,0)</f>
        <v>1</v>
      </c>
      <c r="Q1544">
        <f>IF(SUM(Table1[[#This Row],[test completed]],Table1[[#This Row],[Year 2015]])=2,1,0)</f>
        <v>1</v>
      </c>
      <c r="R1544">
        <f>IF(Table1[[#This Row],[Labvalue]]&lt;8,1,0)</f>
        <v>1</v>
      </c>
      <c r="S1544">
        <f>IF(SUM(Table1[[#This Row],[Tested in 2015]],Table1[[#This Row],[Less than 8.0]])=2,1,0)</f>
        <v>1</v>
      </c>
    </row>
    <row r="1545" spans="1:19" x14ac:dyDescent="0.2">
      <c r="A1545">
        <v>380</v>
      </c>
      <c r="B1545" t="s">
        <v>3</v>
      </c>
      <c r="C1545" s="2">
        <v>39055</v>
      </c>
      <c r="D1545" s="3">
        <f t="shared" ca="1" si="24"/>
        <v>16</v>
      </c>
      <c r="E1545">
        <v>4</v>
      </c>
      <c r="F1545">
        <v>6</v>
      </c>
      <c r="G1545">
        <v>1</v>
      </c>
      <c r="H1545" t="s">
        <v>1</v>
      </c>
      <c r="I1545" s="5">
        <v>250.02</v>
      </c>
      <c r="J1545" t="s">
        <v>0</v>
      </c>
      <c r="K1545" s="2">
        <v>42357</v>
      </c>
      <c r="L1545" s="1">
        <v>8.9152364730834961</v>
      </c>
      <c r="M1545" t="str">
        <f ca="1">IF(AND(Table1[[#This Row],[Age]]&gt;17,Table1[[#This Row],[Age]]&lt;76),"1","0")</f>
        <v>0</v>
      </c>
      <c r="N1545">
        <f>1</f>
        <v>1</v>
      </c>
      <c r="O1545">
        <f>IF(Table1[[#This Row],[Labdate]]="",0,IF(Table1[[#This Row],[Labvalue]]="",0,1))</f>
        <v>1</v>
      </c>
      <c r="P1545">
        <f>IF(YEAR(Table1[[#This Row],[Labdate]]) = 2015,1,0)</f>
        <v>1</v>
      </c>
      <c r="Q1545">
        <f>IF(SUM(Table1[[#This Row],[test completed]],Table1[[#This Row],[Year 2015]])=2,1,0)</f>
        <v>1</v>
      </c>
      <c r="R1545">
        <f>IF(Table1[[#This Row],[Labvalue]]&lt;8,1,0)</f>
        <v>0</v>
      </c>
      <c r="S1545">
        <f>IF(SUM(Table1[[#This Row],[Tested in 2015]],Table1[[#This Row],[Less than 8.0]])=2,1,0)</f>
        <v>0</v>
      </c>
    </row>
    <row r="1546" spans="1:19" x14ac:dyDescent="0.2">
      <c r="A1546">
        <v>383</v>
      </c>
      <c r="B1546" t="s">
        <v>3</v>
      </c>
      <c r="C1546" s="2">
        <v>26365</v>
      </c>
      <c r="D1546" s="3">
        <f t="shared" ca="1" si="24"/>
        <v>51</v>
      </c>
      <c r="E1546">
        <v>4</v>
      </c>
      <c r="F1546">
        <v>6</v>
      </c>
      <c r="G1546">
        <v>1</v>
      </c>
      <c r="H1546" t="s">
        <v>1</v>
      </c>
      <c r="I1546" s="5">
        <v>250.02</v>
      </c>
      <c r="J1546" t="s">
        <v>0</v>
      </c>
      <c r="K1546" s="2">
        <v>42316</v>
      </c>
      <c r="L1546" s="1">
        <v>9.0600299835205078</v>
      </c>
      <c r="M1546" t="str">
        <f ca="1">IF(AND(Table1[[#This Row],[Age]]&gt;17,Table1[[#This Row],[Age]]&lt;76),"1","0")</f>
        <v>1</v>
      </c>
      <c r="N1546">
        <f>1</f>
        <v>1</v>
      </c>
      <c r="O1546">
        <f>IF(Table1[[#This Row],[Labdate]]="",0,IF(Table1[[#This Row],[Labvalue]]="",0,1))</f>
        <v>1</v>
      </c>
      <c r="P1546">
        <f>IF(YEAR(Table1[[#This Row],[Labdate]]) = 2015,1,0)</f>
        <v>1</v>
      </c>
      <c r="Q1546">
        <f>IF(SUM(Table1[[#This Row],[test completed]],Table1[[#This Row],[Year 2015]])=2,1,0)</f>
        <v>1</v>
      </c>
      <c r="R1546">
        <f>IF(Table1[[#This Row],[Labvalue]]&lt;8,1,0)</f>
        <v>0</v>
      </c>
      <c r="S1546">
        <f>IF(SUM(Table1[[#This Row],[Tested in 2015]],Table1[[#This Row],[Less than 8.0]])=2,1,0)</f>
        <v>0</v>
      </c>
    </row>
    <row r="1547" spans="1:19" x14ac:dyDescent="0.2">
      <c r="A1547">
        <v>386</v>
      </c>
      <c r="B1547" t="s">
        <v>2</v>
      </c>
      <c r="C1547" s="2">
        <v>20730</v>
      </c>
      <c r="D1547" s="3">
        <f t="shared" ca="1" si="24"/>
        <v>66</v>
      </c>
      <c r="E1547">
        <v>4</v>
      </c>
      <c r="F1547">
        <v>6</v>
      </c>
      <c r="G1547">
        <v>1</v>
      </c>
      <c r="H1547" t="s">
        <v>1</v>
      </c>
      <c r="I1547" s="5">
        <v>250.02</v>
      </c>
      <c r="J1547" t="s">
        <v>0</v>
      </c>
      <c r="K1547" s="2">
        <v>42338</v>
      </c>
      <c r="L1547" s="1">
        <v>6.8305339813232422</v>
      </c>
      <c r="M1547" t="str">
        <f ca="1">IF(AND(Table1[[#This Row],[Age]]&gt;17,Table1[[#This Row],[Age]]&lt;76),"1","0")</f>
        <v>1</v>
      </c>
      <c r="N1547">
        <f>1</f>
        <v>1</v>
      </c>
      <c r="O1547">
        <f>IF(Table1[[#This Row],[Labdate]]="",0,IF(Table1[[#This Row],[Labvalue]]="",0,1))</f>
        <v>1</v>
      </c>
      <c r="P1547">
        <f>IF(YEAR(Table1[[#This Row],[Labdate]]) = 2015,1,0)</f>
        <v>1</v>
      </c>
      <c r="Q1547">
        <f>IF(SUM(Table1[[#This Row],[test completed]],Table1[[#This Row],[Year 2015]])=2,1,0)</f>
        <v>1</v>
      </c>
      <c r="R1547">
        <f>IF(Table1[[#This Row],[Labvalue]]&lt;8,1,0)</f>
        <v>1</v>
      </c>
      <c r="S1547">
        <f>IF(SUM(Table1[[#This Row],[Tested in 2015]],Table1[[#This Row],[Less than 8.0]])=2,1,0)</f>
        <v>1</v>
      </c>
    </row>
    <row r="1548" spans="1:19" x14ac:dyDescent="0.2">
      <c r="A1548">
        <v>389</v>
      </c>
      <c r="B1548" t="s">
        <v>2</v>
      </c>
      <c r="C1548" s="2">
        <v>30288</v>
      </c>
      <c r="D1548" s="3">
        <f t="shared" ca="1" si="24"/>
        <v>40</v>
      </c>
      <c r="E1548">
        <v>4</v>
      </c>
      <c r="F1548">
        <v>6</v>
      </c>
      <c r="G1548">
        <v>1</v>
      </c>
      <c r="H1548" t="s">
        <v>1</v>
      </c>
      <c r="I1548" s="5">
        <v>250.02</v>
      </c>
      <c r="J1548" t="s">
        <v>0</v>
      </c>
      <c r="K1548" s="2">
        <v>42056</v>
      </c>
      <c r="L1548" s="1">
        <v>9.530360221862793</v>
      </c>
      <c r="M1548" t="str">
        <f ca="1">IF(AND(Table1[[#This Row],[Age]]&gt;17,Table1[[#This Row],[Age]]&lt;76),"1","0")</f>
        <v>1</v>
      </c>
      <c r="N1548">
        <f>1</f>
        <v>1</v>
      </c>
      <c r="O1548">
        <f>IF(Table1[[#This Row],[Labdate]]="",0,IF(Table1[[#This Row],[Labvalue]]="",0,1))</f>
        <v>1</v>
      </c>
      <c r="P1548">
        <f>IF(YEAR(Table1[[#This Row],[Labdate]]) = 2015,1,0)</f>
        <v>1</v>
      </c>
      <c r="Q1548">
        <f>IF(SUM(Table1[[#This Row],[test completed]],Table1[[#This Row],[Year 2015]])=2,1,0)</f>
        <v>1</v>
      </c>
      <c r="R1548">
        <f>IF(Table1[[#This Row],[Labvalue]]&lt;8,1,0)</f>
        <v>0</v>
      </c>
      <c r="S1548">
        <f>IF(SUM(Table1[[#This Row],[Tested in 2015]],Table1[[#This Row],[Less than 8.0]])=2,1,0)</f>
        <v>0</v>
      </c>
    </row>
    <row r="1549" spans="1:19" x14ac:dyDescent="0.2">
      <c r="A1549">
        <v>393</v>
      </c>
      <c r="B1549" t="s">
        <v>3</v>
      </c>
      <c r="C1549" s="2">
        <v>19956</v>
      </c>
      <c r="D1549" s="3">
        <f t="shared" ca="1" si="24"/>
        <v>68</v>
      </c>
      <c r="E1549">
        <v>4</v>
      </c>
      <c r="F1549">
        <v>6</v>
      </c>
      <c r="G1549">
        <v>3</v>
      </c>
      <c r="H1549" t="s">
        <v>4</v>
      </c>
      <c r="I1549" s="5">
        <v>250.02</v>
      </c>
      <c r="J1549" t="s">
        <v>0</v>
      </c>
      <c r="K1549" s="2">
        <v>42164</v>
      </c>
      <c r="L1549" s="1">
        <v>8.4432258605957031</v>
      </c>
      <c r="M1549" t="str">
        <f ca="1">IF(AND(Table1[[#This Row],[Age]]&gt;17,Table1[[#This Row],[Age]]&lt;76),"1","0")</f>
        <v>1</v>
      </c>
      <c r="N1549">
        <f>1</f>
        <v>1</v>
      </c>
      <c r="O1549">
        <f>IF(Table1[[#This Row],[Labdate]]="",0,IF(Table1[[#This Row],[Labvalue]]="",0,1))</f>
        <v>1</v>
      </c>
      <c r="P1549">
        <f>IF(YEAR(Table1[[#This Row],[Labdate]]) = 2015,1,0)</f>
        <v>1</v>
      </c>
      <c r="Q1549">
        <f>IF(SUM(Table1[[#This Row],[test completed]],Table1[[#This Row],[Year 2015]])=2,1,0)</f>
        <v>1</v>
      </c>
      <c r="R1549">
        <f>IF(Table1[[#This Row],[Labvalue]]&lt;8,1,0)</f>
        <v>0</v>
      </c>
      <c r="S1549">
        <f>IF(SUM(Table1[[#This Row],[Tested in 2015]],Table1[[#This Row],[Less than 8.0]])=2,1,0)</f>
        <v>0</v>
      </c>
    </row>
    <row r="1550" spans="1:19" x14ac:dyDescent="0.2">
      <c r="A1550">
        <v>413</v>
      </c>
      <c r="B1550" t="s">
        <v>2</v>
      </c>
      <c r="C1550" s="2">
        <v>29078</v>
      </c>
      <c r="D1550" s="3">
        <f t="shared" ca="1" si="24"/>
        <v>43</v>
      </c>
      <c r="E1550">
        <v>4</v>
      </c>
      <c r="F1550">
        <v>6</v>
      </c>
      <c r="G1550">
        <v>1</v>
      </c>
      <c r="H1550" t="s">
        <v>1</v>
      </c>
      <c r="I1550" s="5">
        <v>250.02</v>
      </c>
      <c r="J1550" t="s">
        <v>0</v>
      </c>
      <c r="K1550" s="2">
        <v>42097</v>
      </c>
      <c r="L1550" s="1">
        <v>8.418177604675293</v>
      </c>
      <c r="M1550" t="str">
        <f ca="1">IF(AND(Table1[[#This Row],[Age]]&gt;17,Table1[[#This Row],[Age]]&lt;76),"1","0")</f>
        <v>1</v>
      </c>
      <c r="N1550">
        <f>1</f>
        <v>1</v>
      </c>
      <c r="O1550">
        <f>IF(Table1[[#This Row],[Labdate]]="",0,IF(Table1[[#This Row],[Labvalue]]="",0,1))</f>
        <v>1</v>
      </c>
      <c r="P1550">
        <f>IF(YEAR(Table1[[#This Row],[Labdate]]) = 2015,1,0)</f>
        <v>1</v>
      </c>
      <c r="Q1550">
        <f>IF(SUM(Table1[[#This Row],[test completed]],Table1[[#This Row],[Year 2015]])=2,1,0)</f>
        <v>1</v>
      </c>
      <c r="R1550">
        <f>IF(Table1[[#This Row],[Labvalue]]&lt;8,1,0)</f>
        <v>0</v>
      </c>
      <c r="S1550">
        <f>IF(SUM(Table1[[#This Row],[Tested in 2015]],Table1[[#This Row],[Less than 8.0]])=2,1,0)</f>
        <v>0</v>
      </c>
    </row>
    <row r="1551" spans="1:19" x14ac:dyDescent="0.2">
      <c r="A1551">
        <v>415</v>
      </c>
      <c r="B1551" t="s">
        <v>3</v>
      </c>
      <c r="C1551" s="2">
        <v>36516</v>
      </c>
      <c r="D1551" s="3">
        <f t="shared" ca="1" si="24"/>
        <v>23</v>
      </c>
      <c r="E1551">
        <v>4</v>
      </c>
      <c r="F1551">
        <v>6</v>
      </c>
      <c r="G1551">
        <v>6</v>
      </c>
      <c r="H1551" t="s">
        <v>7</v>
      </c>
      <c r="I1551" s="5">
        <v>250.02</v>
      </c>
      <c r="J1551" t="s">
        <v>0</v>
      </c>
      <c r="K1551" s="2"/>
      <c r="L1551" s="1"/>
      <c r="M1551" t="str">
        <f ca="1">IF(AND(Table1[[#This Row],[Age]]&gt;17,Table1[[#This Row],[Age]]&lt;76),"1","0")</f>
        <v>1</v>
      </c>
      <c r="N1551">
        <f>1</f>
        <v>1</v>
      </c>
      <c r="O1551">
        <f>IF(Table1[[#This Row],[Labdate]]="",0,IF(Table1[[#This Row],[Labvalue]]="",0,1))</f>
        <v>0</v>
      </c>
      <c r="P1551">
        <f>IF(YEAR(Table1[[#This Row],[Labdate]]) = 2015,1,0)</f>
        <v>0</v>
      </c>
      <c r="Q1551">
        <f>IF(SUM(Table1[[#This Row],[test completed]],Table1[[#This Row],[Year 2015]])=2,1,0)</f>
        <v>0</v>
      </c>
      <c r="R1551">
        <f>IF(Table1[[#This Row],[Labvalue]]&lt;8,1,0)</f>
        <v>1</v>
      </c>
      <c r="S1551">
        <f>IF(SUM(Table1[[#This Row],[Tested in 2015]],Table1[[#This Row],[Less than 8.0]])=2,1,0)</f>
        <v>0</v>
      </c>
    </row>
    <row r="1552" spans="1:19" x14ac:dyDescent="0.2">
      <c r="A1552">
        <v>437</v>
      </c>
      <c r="B1552" t="s">
        <v>3</v>
      </c>
      <c r="C1552" s="2">
        <v>34398</v>
      </c>
      <c r="D1552" s="3">
        <f t="shared" ca="1" si="24"/>
        <v>29</v>
      </c>
      <c r="E1552">
        <v>4</v>
      </c>
      <c r="F1552">
        <v>6</v>
      </c>
      <c r="G1552">
        <v>1</v>
      </c>
      <c r="H1552" t="s">
        <v>1</v>
      </c>
      <c r="I1552" s="5">
        <v>250.02</v>
      </c>
      <c r="J1552" t="s">
        <v>0</v>
      </c>
      <c r="K1552" s="2">
        <v>42122</v>
      </c>
      <c r="L1552" s="1">
        <v>7.199859619140625</v>
      </c>
      <c r="M1552" t="str">
        <f ca="1">IF(AND(Table1[[#This Row],[Age]]&gt;17,Table1[[#This Row],[Age]]&lt;76),"1","0")</f>
        <v>1</v>
      </c>
      <c r="N1552">
        <f>1</f>
        <v>1</v>
      </c>
      <c r="O1552">
        <f>IF(Table1[[#This Row],[Labdate]]="",0,IF(Table1[[#This Row],[Labvalue]]="",0,1))</f>
        <v>1</v>
      </c>
      <c r="P1552">
        <f>IF(YEAR(Table1[[#This Row],[Labdate]]) = 2015,1,0)</f>
        <v>1</v>
      </c>
      <c r="Q1552">
        <f>IF(SUM(Table1[[#This Row],[test completed]],Table1[[#This Row],[Year 2015]])=2,1,0)</f>
        <v>1</v>
      </c>
      <c r="R1552">
        <f>IF(Table1[[#This Row],[Labvalue]]&lt;8,1,0)</f>
        <v>1</v>
      </c>
      <c r="S1552">
        <f>IF(SUM(Table1[[#This Row],[Tested in 2015]],Table1[[#This Row],[Less than 8.0]])=2,1,0)</f>
        <v>1</v>
      </c>
    </row>
    <row r="1553" spans="1:19" x14ac:dyDescent="0.2">
      <c r="A1553">
        <v>439</v>
      </c>
      <c r="B1553" t="s">
        <v>2</v>
      </c>
      <c r="C1553" s="2">
        <v>9181</v>
      </c>
      <c r="D1553" s="3">
        <f t="shared" ca="1" si="24"/>
        <v>98</v>
      </c>
      <c r="E1553">
        <v>4</v>
      </c>
      <c r="F1553">
        <v>6</v>
      </c>
      <c r="G1553">
        <v>1</v>
      </c>
      <c r="H1553" t="s">
        <v>1</v>
      </c>
      <c r="I1553" s="5">
        <v>250.73</v>
      </c>
      <c r="J1553" t="s">
        <v>0</v>
      </c>
      <c r="K1553" s="2">
        <v>42201</v>
      </c>
      <c r="L1553" s="1">
        <v>9.9216995239257812</v>
      </c>
      <c r="M1553" t="str">
        <f ca="1">IF(AND(Table1[[#This Row],[Age]]&gt;17,Table1[[#This Row],[Age]]&lt;76),"1","0")</f>
        <v>0</v>
      </c>
      <c r="N1553">
        <f>1</f>
        <v>1</v>
      </c>
      <c r="O1553">
        <f>IF(Table1[[#This Row],[Labdate]]="",0,IF(Table1[[#This Row],[Labvalue]]="",0,1))</f>
        <v>1</v>
      </c>
      <c r="P1553">
        <f>IF(YEAR(Table1[[#This Row],[Labdate]]) = 2015,1,0)</f>
        <v>1</v>
      </c>
      <c r="Q1553">
        <f>IF(SUM(Table1[[#This Row],[test completed]],Table1[[#This Row],[Year 2015]])=2,1,0)</f>
        <v>1</v>
      </c>
      <c r="R1553">
        <f>IF(Table1[[#This Row],[Labvalue]]&lt;8,1,0)</f>
        <v>0</v>
      </c>
      <c r="S1553">
        <f>IF(SUM(Table1[[#This Row],[Tested in 2015]],Table1[[#This Row],[Less than 8.0]])=2,1,0)</f>
        <v>0</v>
      </c>
    </row>
    <row r="1554" spans="1:19" x14ac:dyDescent="0.2">
      <c r="A1554">
        <v>447</v>
      </c>
      <c r="B1554" t="s">
        <v>3</v>
      </c>
      <c r="C1554" s="2">
        <v>17868</v>
      </c>
      <c r="D1554" s="3">
        <f t="shared" ca="1" si="24"/>
        <v>74</v>
      </c>
      <c r="E1554">
        <v>4</v>
      </c>
      <c r="F1554">
        <v>6</v>
      </c>
      <c r="G1554">
        <v>1</v>
      </c>
      <c r="H1554" t="s">
        <v>1</v>
      </c>
      <c r="I1554" s="5">
        <v>250.02</v>
      </c>
      <c r="J1554" t="s">
        <v>0</v>
      </c>
      <c r="K1554" s="2">
        <v>42300</v>
      </c>
      <c r="L1554" s="1">
        <v>7.0940485000610352</v>
      </c>
      <c r="M1554" t="str">
        <f ca="1">IF(AND(Table1[[#This Row],[Age]]&gt;17,Table1[[#This Row],[Age]]&lt;76),"1","0")</f>
        <v>1</v>
      </c>
      <c r="N1554">
        <f>1</f>
        <v>1</v>
      </c>
      <c r="O1554">
        <f>IF(Table1[[#This Row],[Labdate]]="",0,IF(Table1[[#This Row],[Labvalue]]="",0,1))</f>
        <v>1</v>
      </c>
      <c r="P1554">
        <f>IF(YEAR(Table1[[#This Row],[Labdate]]) = 2015,1,0)</f>
        <v>1</v>
      </c>
      <c r="Q1554">
        <f>IF(SUM(Table1[[#This Row],[test completed]],Table1[[#This Row],[Year 2015]])=2,1,0)</f>
        <v>1</v>
      </c>
      <c r="R1554">
        <f>IF(Table1[[#This Row],[Labvalue]]&lt;8,1,0)</f>
        <v>1</v>
      </c>
      <c r="S1554">
        <f>IF(SUM(Table1[[#This Row],[Tested in 2015]],Table1[[#This Row],[Less than 8.0]])=2,1,0)</f>
        <v>1</v>
      </c>
    </row>
    <row r="1555" spans="1:19" x14ac:dyDescent="0.2">
      <c r="A1555">
        <v>450</v>
      </c>
      <c r="B1555" t="s">
        <v>3</v>
      </c>
      <c r="C1555" s="2">
        <v>13991</v>
      </c>
      <c r="D1555" s="3">
        <f t="shared" ca="1" si="24"/>
        <v>85</v>
      </c>
      <c r="E1555">
        <v>4</v>
      </c>
      <c r="F1555">
        <v>6</v>
      </c>
      <c r="G1555">
        <v>1</v>
      </c>
      <c r="H1555" t="s">
        <v>1</v>
      </c>
      <c r="I1555" s="5">
        <v>250.02</v>
      </c>
      <c r="J1555" t="s">
        <v>0</v>
      </c>
      <c r="K1555" s="2">
        <v>42172</v>
      </c>
      <c r="L1555" s="1">
        <v>9.6830425262451172</v>
      </c>
      <c r="M1555" t="str">
        <f ca="1">IF(AND(Table1[[#This Row],[Age]]&gt;17,Table1[[#This Row],[Age]]&lt;76),"1","0")</f>
        <v>0</v>
      </c>
      <c r="N1555">
        <f>1</f>
        <v>1</v>
      </c>
      <c r="O1555">
        <f>IF(Table1[[#This Row],[Labdate]]="",0,IF(Table1[[#This Row],[Labvalue]]="",0,1))</f>
        <v>1</v>
      </c>
      <c r="P1555">
        <f>IF(YEAR(Table1[[#This Row],[Labdate]]) = 2015,1,0)</f>
        <v>1</v>
      </c>
      <c r="Q1555">
        <f>IF(SUM(Table1[[#This Row],[test completed]],Table1[[#This Row],[Year 2015]])=2,1,0)</f>
        <v>1</v>
      </c>
      <c r="R1555">
        <f>IF(Table1[[#This Row],[Labvalue]]&lt;8,1,0)</f>
        <v>0</v>
      </c>
      <c r="S1555">
        <f>IF(SUM(Table1[[#This Row],[Tested in 2015]],Table1[[#This Row],[Less than 8.0]])=2,1,0)</f>
        <v>0</v>
      </c>
    </row>
    <row r="1556" spans="1:19" x14ac:dyDescent="0.2">
      <c r="A1556">
        <v>454</v>
      </c>
      <c r="B1556" t="s">
        <v>3</v>
      </c>
      <c r="C1556" s="2">
        <v>24393</v>
      </c>
      <c r="D1556" s="3">
        <f t="shared" ca="1" si="24"/>
        <v>56</v>
      </c>
      <c r="E1556">
        <v>4</v>
      </c>
      <c r="F1556">
        <v>6</v>
      </c>
      <c r="G1556">
        <v>1</v>
      </c>
      <c r="H1556" t="s">
        <v>1</v>
      </c>
      <c r="I1556" s="5">
        <v>250.02</v>
      </c>
      <c r="J1556" t="s">
        <v>0</v>
      </c>
      <c r="K1556" s="2">
        <v>42188</v>
      </c>
      <c r="L1556" s="1">
        <v>6.9234375953674316</v>
      </c>
      <c r="M1556" t="str">
        <f ca="1">IF(AND(Table1[[#This Row],[Age]]&gt;17,Table1[[#This Row],[Age]]&lt;76),"1","0")</f>
        <v>1</v>
      </c>
      <c r="N1556">
        <f>1</f>
        <v>1</v>
      </c>
      <c r="O1556">
        <f>IF(Table1[[#This Row],[Labdate]]="",0,IF(Table1[[#This Row],[Labvalue]]="",0,1))</f>
        <v>1</v>
      </c>
      <c r="P1556">
        <f>IF(YEAR(Table1[[#This Row],[Labdate]]) = 2015,1,0)</f>
        <v>1</v>
      </c>
      <c r="Q1556">
        <f>IF(SUM(Table1[[#This Row],[test completed]],Table1[[#This Row],[Year 2015]])=2,1,0)</f>
        <v>1</v>
      </c>
      <c r="R1556">
        <f>IF(Table1[[#This Row],[Labvalue]]&lt;8,1,0)</f>
        <v>1</v>
      </c>
      <c r="S1556">
        <f>IF(SUM(Table1[[#This Row],[Tested in 2015]],Table1[[#This Row],[Less than 8.0]])=2,1,0)</f>
        <v>1</v>
      </c>
    </row>
    <row r="1557" spans="1:19" x14ac:dyDescent="0.2">
      <c r="A1557">
        <v>461</v>
      </c>
      <c r="B1557" t="s">
        <v>3</v>
      </c>
      <c r="C1557" s="2">
        <v>34794</v>
      </c>
      <c r="D1557" s="3">
        <f t="shared" ca="1" si="24"/>
        <v>28</v>
      </c>
      <c r="E1557">
        <v>4</v>
      </c>
      <c r="F1557">
        <v>6</v>
      </c>
      <c r="G1557">
        <v>1</v>
      </c>
      <c r="H1557" t="s">
        <v>1</v>
      </c>
      <c r="I1557" s="5">
        <v>250.02</v>
      </c>
      <c r="J1557" t="s">
        <v>0</v>
      </c>
      <c r="K1557" s="2">
        <v>42287</v>
      </c>
      <c r="L1557" s="1">
        <v>9.1582374572753906</v>
      </c>
      <c r="M1557" t="str">
        <f ca="1">IF(AND(Table1[[#This Row],[Age]]&gt;17,Table1[[#This Row],[Age]]&lt;76),"1","0")</f>
        <v>1</v>
      </c>
      <c r="N1557">
        <f>1</f>
        <v>1</v>
      </c>
      <c r="O1557">
        <f>IF(Table1[[#This Row],[Labdate]]="",0,IF(Table1[[#This Row],[Labvalue]]="",0,1))</f>
        <v>1</v>
      </c>
      <c r="P1557">
        <f>IF(YEAR(Table1[[#This Row],[Labdate]]) = 2015,1,0)</f>
        <v>1</v>
      </c>
      <c r="Q1557">
        <f>IF(SUM(Table1[[#This Row],[test completed]],Table1[[#This Row],[Year 2015]])=2,1,0)</f>
        <v>1</v>
      </c>
      <c r="R1557">
        <f>IF(Table1[[#This Row],[Labvalue]]&lt;8,1,0)</f>
        <v>0</v>
      </c>
      <c r="S1557">
        <f>IF(SUM(Table1[[#This Row],[Tested in 2015]],Table1[[#This Row],[Less than 8.0]])=2,1,0)</f>
        <v>0</v>
      </c>
    </row>
    <row r="1558" spans="1:19" x14ac:dyDescent="0.2">
      <c r="A1558">
        <v>462</v>
      </c>
      <c r="B1558" t="s">
        <v>3</v>
      </c>
      <c r="C1558" s="2">
        <v>26117</v>
      </c>
      <c r="D1558" s="3">
        <f t="shared" ca="1" si="24"/>
        <v>51</v>
      </c>
      <c r="E1558">
        <v>4</v>
      </c>
      <c r="F1558">
        <v>6</v>
      </c>
      <c r="G1558">
        <v>1</v>
      </c>
      <c r="H1558" t="s">
        <v>1</v>
      </c>
      <c r="I1558" s="5">
        <v>250.02</v>
      </c>
      <c r="J1558" t="s">
        <v>0</v>
      </c>
      <c r="K1558" s="2">
        <v>42253</v>
      </c>
      <c r="L1558" s="1">
        <v>9.1035890579223633</v>
      </c>
      <c r="M1558" t="str">
        <f ca="1">IF(AND(Table1[[#This Row],[Age]]&gt;17,Table1[[#This Row],[Age]]&lt;76),"1","0")</f>
        <v>1</v>
      </c>
      <c r="N1558">
        <f>1</f>
        <v>1</v>
      </c>
      <c r="O1558">
        <f>IF(Table1[[#This Row],[Labdate]]="",0,IF(Table1[[#This Row],[Labvalue]]="",0,1))</f>
        <v>1</v>
      </c>
      <c r="P1558">
        <f>IF(YEAR(Table1[[#This Row],[Labdate]]) = 2015,1,0)</f>
        <v>1</v>
      </c>
      <c r="Q1558">
        <f>IF(SUM(Table1[[#This Row],[test completed]],Table1[[#This Row],[Year 2015]])=2,1,0)</f>
        <v>1</v>
      </c>
      <c r="R1558">
        <f>IF(Table1[[#This Row],[Labvalue]]&lt;8,1,0)</f>
        <v>0</v>
      </c>
      <c r="S1558">
        <f>IF(SUM(Table1[[#This Row],[Tested in 2015]],Table1[[#This Row],[Less than 8.0]])=2,1,0)</f>
        <v>0</v>
      </c>
    </row>
    <row r="1559" spans="1:19" x14ac:dyDescent="0.2">
      <c r="A1559">
        <v>467</v>
      </c>
      <c r="B1559" t="s">
        <v>2</v>
      </c>
      <c r="C1559" s="2">
        <v>34004</v>
      </c>
      <c r="D1559" s="3">
        <f t="shared" ca="1" si="24"/>
        <v>30</v>
      </c>
      <c r="E1559">
        <v>4</v>
      </c>
      <c r="F1559">
        <v>6</v>
      </c>
      <c r="G1559">
        <v>1</v>
      </c>
      <c r="H1559" t="s">
        <v>1</v>
      </c>
      <c r="I1559" s="5">
        <v>250.02</v>
      </c>
      <c r="J1559" t="s">
        <v>0</v>
      </c>
      <c r="K1559" s="2">
        <v>42091</v>
      </c>
      <c r="L1559" s="1">
        <v>8.3101348876953125</v>
      </c>
      <c r="M1559" t="str">
        <f ca="1">IF(AND(Table1[[#This Row],[Age]]&gt;17,Table1[[#This Row],[Age]]&lt;76),"1","0")</f>
        <v>1</v>
      </c>
      <c r="N1559">
        <f>1</f>
        <v>1</v>
      </c>
      <c r="O1559">
        <f>IF(Table1[[#This Row],[Labdate]]="",0,IF(Table1[[#This Row],[Labvalue]]="",0,1))</f>
        <v>1</v>
      </c>
      <c r="P1559">
        <f>IF(YEAR(Table1[[#This Row],[Labdate]]) = 2015,1,0)</f>
        <v>1</v>
      </c>
      <c r="Q1559">
        <f>IF(SUM(Table1[[#This Row],[test completed]],Table1[[#This Row],[Year 2015]])=2,1,0)</f>
        <v>1</v>
      </c>
      <c r="R1559">
        <f>IF(Table1[[#This Row],[Labvalue]]&lt;8,1,0)</f>
        <v>0</v>
      </c>
      <c r="S1559">
        <f>IF(SUM(Table1[[#This Row],[Tested in 2015]],Table1[[#This Row],[Less than 8.0]])=2,1,0)</f>
        <v>0</v>
      </c>
    </row>
    <row r="1560" spans="1:19" x14ac:dyDescent="0.2">
      <c r="A1560">
        <v>503</v>
      </c>
      <c r="B1560" t="s">
        <v>2</v>
      </c>
      <c r="C1560" s="2">
        <v>24000</v>
      </c>
      <c r="D1560" s="3">
        <f t="shared" ca="1" si="24"/>
        <v>57</v>
      </c>
      <c r="E1560">
        <v>4</v>
      </c>
      <c r="F1560">
        <v>6</v>
      </c>
      <c r="G1560">
        <v>1</v>
      </c>
      <c r="H1560" t="s">
        <v>1</v>
      </c>
      <c r="I1560" s="5">
        <v>250.02</v>
      </c>
      <c r="J1560" t="s">
        <v>0</v>
      </c>
      <c r="K1560" s="2">
        <v>42053</v>
      </c>
      <c r="L1560" s="1">
        <v>8.1544036865234375</v>
      </c>
      <c r="M1560" t="str">
        <f ca="1">IF(AND(Table1[[#This Row],[Age]]&gt;17,Table1[[#This Row],[Age]]&lt;76),"1","0")</f>
        <v>1</v>
      </c>
      <c r="N1560">
        <f>1</f>
        <v>1</v>
      </c>
      <c r="O1560">
        <f>IF(Table1[[#This Row],[Labdate]]="",0,IF(Table1[[#This Row],[Labvalue]]="",0,1))</f>
        <v>1</v>
      </c>
      <c r="P1560">
        <f>IF(YEAR(Table1[[#This Row],[Labdate]]) = 2015,1,0)</f>
        <v>1</v>
      </c>
      <c r="Q1560">
        <f>IF(SUM(Table1[[#This Row],[test completed]],Table1[[#This Row],[Year 2015]])=2,1,0)</f>
        <v>1</v>
      </c>
      <c r="R1560">
        <f>IF(Table1[[#This Row],[Labvalue]]&lt;8,1,0)</f>
        <v>0</v>
      </c>
      <c r="S1560">
        <f>IF(SUM(Table1[[#This Row],[Tested in 2015]],Table1[[#This Row],[Less than 8.0]])=2,1,0)</f>
        <v>0</v>
      </c>
    </row>
    <row r="1561" spans="1:19" x14ac:dyDescent="0.2">
      <c r="A1561">
        <v>504</v>
      </c>
      <c r="B1561" t="s">
        <v>3</v>
      </c>
      <c r="C1561" s="2">
        <v>36365</v>
      </c>
      <c r="D1561" s="3">
        <f t="shared" ca="1" si="24"/>
        <v>23</v>
      </c>
      <c r="E1561">
        <v>4</v>
      </c>
      <c r="F1561">
        <v>6</v>
      </c>
      <c r="G1561">
        <v>1</v>
      </c>
      <c r="H1561" t="s">
        <v>1</v>
      </c>
      <c r="I1561" s="5">
        <v>250.02</v>
      </c>
      <c r="J1561" t="s">
        <v>0</v>
      </c>
      <c r="K1561" s="2">
        <v>42219</v>
      </c>
      <c r="L1561" s="1">
        <v>7.1288928985595703</v>
      </c>
      <c r="M1561" t="str">
        <f ca="1">IF(AND(Table1[[#This Row],[Age]]&gt;17,Table1[[#This Row],[Age]]&lt;76),"1","0")</f>
        <v>1</v>
      </c>
      <c r="N1561">
        <f>1</f>
        <v>1</v>
      </c>
      <c r="O1561">
        <f>IF(Table1[[#This Row],[Labdate]]="",0,IF(Table1[[#This Row],[Labvalue]]="",0,1))</f>
        <v>1</v>
      </c>
      <c r="P1561">
        <f>IF(YEAR(Table1[[#This Row],[Labdate]]) = 2015,1,0)</f>
        <v>1</v>
      </c>
      <c r="Q1561">
        <f>IF(SUM(Table1[[#This Row],[test completed]],Table1[[#This Row],[Year 2015]])=2,1,0)</f>
        <v>1</v>
      </c>
      <c r="R1561">
        <f>IF(Table1[[#This Row],[Labvalue]]&lt;8,1,0)</f>
        <v>1</v>
      </c>
      <c r="S1561">
        <f>IF(SUM(Table1[[#This Row],[Tested in 2015]],Table1[[#This Row],[Less than 8.0]])=2,1,0)</f>
        <v>1</v>
      </c>
    </row>
    <row r="1562" spans="1:19" x14ac:dyDescent="0.2">
      <c r="A1562">
        <v>525</v>
      </c>
      <c r="B1562" t="s">
        <v>2</v>
      </c>
      <c r="C1562" s="2">
        <v>32897</v>
      </c>
      <c r="D1562" s="3">
        <f t="shared" ca="1" si="24"/>
        <v>33</v>
      </c>
      <c r="E1562">
        <v>4</v>
      </c>
      <c r="F1562">
        <v>6</v>
      </c>
      <c r="G1562">
        <v>1</v>
      </c>
      <c r="H1562" t="s">
        <v>1</v>
      </c>
      <c r="I1562" s="5">
        <v>250.02</v>
      </c>
      <c r="J1562" t="s">
        <v>0</v>
      </c>
      <c r="K1562" s="2">
        <v>42222</v>
      </c>
      <c r="L1562" s="1">
        <v>7.9611120223999023</v>
      </c>
      <c r="M1562" t="str">
        <f ca="1">IF(AND(Table1[[#This Row],[Age]]&gt;17,Table1[[#This Row],[Age]]&lt;76),"1","0")</f>
        <v>1</v>
      </c>
      <c r="N1562">
        <f>1</f>
        <v>1</v>
      </c>
      <c r="O1562">
        <f>IF(Table1[[#This Row],[Labdate]]="",0,IF(Table1[[#This Row],[Labvalue]]="",0,1))</f>
        <v>1</v>
      </c>
      <c r="P1562">
        <f>IF(YEAR(Table1[[#This Row],[Labdate]]) = 2015,1,0)</f>
        <v>1</v>
      </c>
      <c r="Q1562">
        <f>IF(SUM(Table1[[#This Row],[test completed]],Table1[[#This Row],[Year 2015]])=2,1,0)</f>
        <v>1</v>
      </c>
      <c r="R1562">
        <f>IF(Table1[[#This Row],[Labvalue]]&lt;8,1,0)</f>
        <v>1</v>
      </c>
      <c r="S1562">
        <f>IF(SUM(Table1[[#This Row],[Tested in 2015]],Table1[[#This Row],[Less than 8.0]])=2,1,0)</f>
        <v>1</v>
      </c>
    </row>
    <row r="1563" spans="1:19" x14ac:dyDescent="0.2">
      <c r="A1563">
        <v>528</v>
      </c>
      <c r="B1563" t="s">
        <v>3</v>
      </c>
      <c r="C1563" s="2">
        <v>14683</v>
      </c>
      <c r="D1563" s="3">
        <f t="shared" ca="1" si="24"/>
        <v>83</v>
      </c>
      <c r="E1563">
        <v>4</v>
      </c>
      <c r="F1563">
        <v>6</v>
      </c>
      <c r="G1563">
        <v>1</v>
      </c>
      <c r="H1563" t="s">
        <v>1</v>
      </c>
      <c r="I1563" s="5">
        <v>250.02</v>
      </c>
      <c r="J1563" t="s">
        <v>0</v>
      </c>
      <c r="K1563" s="2">
        <v>42010</v>
      </c>
      <c r="L1563" s="1">
        <v>6.7627058029174805</v>
      </c>
      <c r="M1563" t="str">
        <f ca="1">IF(AND(Table1[[#This Row],[Age]]&gt;17,Table1[[#This Row],[Age]]&lt;76),"1","0")</f>
        <v>0</v>
      </c>
      <c r="N1563">
        <f>1</f>
        <v>1</v>
      </c>
      <c r="O1563">
        <f>IF(Table1[[#This Row],[Labdate]]="",0,IF(Table1[[#This Row],[Labvalue]]="",0,1))</f>
        <v>1</v>
      </c>
      <c r="P1563">
        <f>IF(YEAR(Table1[[#This Row],[Labdate]]) = 2015,1,0)</f>
        <v>1</v>
      </c>
      <c r="Q1563">
        <f>IF(SUM(Table1[[#This Row],[test completed]],Table1[[#This Row],[Year 2015]])=2,1,0)</f>
        <v>1</v>
      </c>
      <c r="R1563">
        <f>IF(Table1[[#This Row],[Labvalue]]&lt;8,1,0)</f>
        <v>1</v>
      </c>
      <c r="S1563">
        <f>IF(SUM(Table1[[#This Row],[Tested in 2015]],Table1[[#This Row],[Less than 8.0]])=2,1,0)</f>
        <v>1</v>
      </c>
    </row>
    <row r="1564" spans="1:19" x14ac:dyDescent="0.2">
      <c r="A1564">
        <v>534</v>
      </c>
      <c r="B1564" t="s">
        <v>3</v>
      </c>
      <c r="C1564" s="2">
        <v>27856</v>
      </c>
      <c r="D1564" s="3">
        <f t="shared" ca="1" si="24"/>
        <v>47</v>
      </c>
      <c r="E1564">
        <v>4</v>
      </c>
      <c r="F1564">
        <v>6</v>
      </c>
      <c r="G1564">
        <v>6</v>
      </c>
      <c r="H1564" t="s">
        <v>7</v>
      </c>
      <c r="I1564" s="5">
        <v>250.02</v>
      </c>
      <c r="J1564" t="s">
        <v>0</v>
      </c>
      <c r="K1564" s="2"/>
      <c r="L1564" s="1"/>
      <c r="M1564" t="str">
        <f ca="1">IF(AND(Table1[[#This Row],[Age]]&gt;17,Table1[[#This Row],[Age]]&lt;76),"1","0")</f>
        <v>1</v>
      </c>
      <c r="N1564">
        <f>1</f>
        <v>1</v>
      </c>
      <c r="O1564">
        <f>IF(Table1[[#This Row],[Labdate]]="",0,IF(Table1[[#This Row],[Labvalue]]="",0,1))</f>
        <v>0</v>
      </c>
      <c r="P1564">
        <f>IF(YEAR(Table1[[#This Row],[Labdate]]) = 2015,1,0)</f>
        <v>0</v>
      </c>
      <c r="Q1564">
        <f>IF(SUM(Table1[[#This Row],[test completed]],Table1[[#This Row],[Year 2015]])=2,1,0)</f>
        <v>0</v>
      </c>
      <c r="R1564">
        <f>IF(Table1[[#This Row],[Labvalue]]&lt;8,1,0)</f>
        <v>1</v>
      </c>
      <c r="S1564">
        <f>IF(SUM(Table1[[#This Row],[Tested in 2015]],Table1[[#This Row],[Less than 8.0]])=2,1,0)</f>
        <v>0</v>
      </c>
    </row>
    <row r="1565" spans="1:19" x14ac:dyDescent="0.2">
      <c r="A1565">
        <v>545</v>
      </c>
      <c r="B1565" t="s">
        <v>2</v>
      </c>
      <c r="C1565" s="2">
        <v>27628</v>
      </c>
      <c r="D1565" s="3">
        <f t="shared" ca="1" si="24"/>
        <v>47</v>
      </c>
      <c r="E1565">
        <v>4</v>
      </c>
      <c r="F1565">
        <v>6</v>
      </c>
      <c r="G1565">
        <v>1</v>
      </c>
      <c r="H1565" t="s">
        <v>1</v>
      </c>
      <c r="I1565" s="5">
        <v>250.02</v>
      </c>
      <c r="J1565" t="s">
        <v>0</v>
      </c>
      <c r="K1565" s="2">
        <v>42344</v>
      </c>
      <c r="L1565" s="1">
        <v>9.1206636428833008</v>
      </c>
      <c r="M1565" t="str">
        <f ca="1">IF(AND(Table1[[#This Row],[Age]]&gt;17,Table1[[#This Row],[Age]]&lt;76),"1","0")</f>
        <v>1</v>
      </c>
      <c r="N1565">
        <f>1</f>
        <v>1</v>
      </c>
      <c r="O1565">
        <f>IF(Table1[[#This Row],[Labdate]]="",0,IF(Table1[[#This Row],[Labvalue]]="",0,1))</f>
        <v>1</v>
      </c>
      <c r="P1565">
        <f>IF(YEAR(Table1[[#This Row],[Labdate]]) = 2015,1,0)</f>
        <v>1</v>
      </c>
      <c r="Q1565">
        <f>IF(SUM(Table1[[#This Row],[test completed]],Table1[[#This Row],[Year 2015]])=2,1,0)</f>
        <v>1</v>
      </c>
      <c r="R1565">
        <f>IF(Table1[[#This Row],[Labvalue]]&lt;8,1,0)</f>
        <v>0</v>
      </c>
      <c r="S1565">
        <f>IF(SUM(Table1[[#This Row],[Tested in 2015]],Table1[[#This Row],[Less than 8.0]])=2,1,0)</f>
        <v>0</v>
      </c>
    </row>
    <row r="1566" spans="1:19" x14ac:dyDescent="0.2">
      <c r="A1566">
        <v>550</v>
      </c>
      <c r="B1566" t="s">
        <v>2</v>
      </c>
      <c r="C1566" s="2">
        <v>36283</v>
      </c>
      <c r="D1566" s="3">
        <f t="shared" ca="1" si="24"/>
        <v>24</v>
      </c>
      <c r="E1566">
        <v>4</v>
      </c>
      <c r="F1566">
        <v>6</v>
      </c>
      <c r="G1566">
        <v>3</v>
      </c>
      <c r="H1566" t="s">
        <v>4</v>
      </c>
      <c r="I1566" s="5">
        <v>250.02</v>
      </c>
      <c r="J1566" t="s">
        <v>0</v>
      </c>
      <c r="K1566" s="2">
        <v>42069</v>
      </c>
      <c r="L1566" s="1">
        <v>9.4845638275146484</v>
      </c>
      <c r="M1566" t="str">
        <f ca="1">IF(AND(Table1[[#This Row],[Age]]&gt;17,Table1[[#This Row],[Age]]&lt;76),"1","0")</f>
        <v>1</v>
      </c>
      <c r="N1566">
        <f>1</f>
        <v>1</v>
      </c>
      <c r="O1566">
        <f>IF(Table1[[#This Row],[Labdate]]="",0,IF(Table1[[#This Row],[Labvalue]]="",0,1))</f>
        <v>1</v>
      </c>
      <c r="P1566">
        <f>IF(YEAR(Table1[[#This Row],[Labdate]]) = 2015,1,0)</f>
        <v>1</v>
      </c>
      <c r="Q1566">
        <f>IF(SUM(Table1[[#This Row],[test completed]],Table1[[#This Row],[Year 2015]])=2,1,0)</f>
        <v>1</v>
      </c>
      <c r="R1566">
        <f>IF(Table1[[#This Row],[Labvalue]]&lt;8,1,0)</f>
        <v>0</v>
      </c>
      <c r="S1566">
        <f>IF(SUM(Table1[[#This Row],[Tested in 2015]],Table1[[#This Row],[Less than 8.0]])=2,1,0)</f>
        <v>0</v>
      </c>
    </row>
    <row r="1567" spans="1:19" x14ac:dyDescent="0.2">
      <c r="A1567">
        <v>558</v>
      </c>
      <c r="B1567" t="s">
        <v>2</v>
      </c>
      <c r="C1567" s="2">
        <v>20103</v>
      </c>
      <c r="D1567" s="3">
        <f t="shared" ca="1" si="24"/>
        <v>68</v>
      </c>
      <c r="E1567">
        <v>4</v>
      </c>
      <c r="F1567">
        <v>6</v>
      </c>
      <c r="G1567">
        <v>1</v>
      </c>
      <c r="H1567" t="s">
        <v>1</v>
      </c>
      <c r="I1567" s="5">
        <v>250.02</v>
      </c>
      <c r="J1567" t="s">
        <v>0</v>
      </c>
      <c r="K1567" s="2">
        <v>42054</v>
      </c>
      <c r="L1567" s="1">
        <v>8.9269819259643555</v>
      </c>
      <c r="M1567" t="str">
        <f ca="1">IF(AND(Table1[[#This Row],[Age]]&gt;17,Table1[[#This Row],[Age]]&lt;76),"1","0")</f>
        <v>1</v>
      </c>
      <c r="N1567">
        <f>1</f>
        <v>1</v>
      </c>
      <c r="O1567">
        <f>IF(Table1[[#This Row],[Labdate]]="",0,IF(Table1[[#This Row],[Labvalue]]="",0,1))</f>
        <v>1</v>
      </c>
      <c r="P1567">
        <f>IF(YEAR(Table1[[#This Row],[Labdate]]) = 2015,1,0)</f>
        <v>1</v>
      </c>
      <c r="Q1567">
        <f>IF(SUM(Table1[[#This Row],[test completed]],Table1[[#This Row],[Year 2015]])=2,1,0)</f>
        <v>1</v>
      </c>
      <c r="R1567">
        <f>IF(Table1[[#This Row],[Labvalue]]&lt;8,1,0)</f>
        <v>0</v>
      </c>
      <c r="S1567">
        <f>IF(SUM(Table1[[#This Row],[Tested in 2015]],Table1[[#This Row],[Less than 8.0]])=2,1,0)</f>
        <v>0</v>
      </c>
    </row>
    <row r="1568" spans="1:19" x14ac:dyDescent="0.2">
      <c r="A1568">
        <v>580</v>
      </c>
      <c r="B1568" t="s">
        <v>3</v>
      </c>
      <c r="C1568" s="2">
        <v>14484</v>
      </c>
      <c r="D1568" s="3">
        <f t="shared" ca="1" si="24"/>
        <v>83</v>
      </c>
      <c r="E1568">
        <v>4</v>
      </c>
      <c r="F1568">
        <v>6</v>
      </c>
      <c r="G1568">
        <v>1</v>
      </c>
      <c r="H1568" t="s">
        <v>1</v>
      </c>
      <c r="I1568" s="5">
        <v>250.02</v>
      </c>
      <c r="J1568" t="s">
        <v>0</v>
      </c>
      <c r="K1568" s="2">
        <v>42294</v>
      </c>
      <c r="L1568" s="1">
        <v>8.6160440444946289</v>
      </c>
      <c r="M1568" t="str">
        <f ca="1">IF(AND(Table1[[#This Row],[Age]]&gt;17,Table1[[#This Row],[Age]]&lt;76),"1","0")</f>
        <v>0</v>
      </c>
      <c r="N1568">
        <f>1</f>
        <v>1</v>
      </c>
      <c r="O1568">
        <f>IF(Table1[[#This Row],[Labdate]]="",0,IF(Table1[[#This Row],[Labvalue]]="",0,1))</f>
        <v>1</v>
      </c>
      <c r="P1568">
        <f>IF(YEAR(Table1[[#This Row],[Labdate]]) = 2015,1,0)</f>
        <v>1</v>
      </c>
      <c r="Q1568">
        <f>IF(SUM(Table1[[#This Row],[test completed]],Table1[[#This Row],[Year 2015]])=2,1,0)</f>
        <v>1</v>
      </c>
      <c r="R1568">
        <f>IF(Table1[[#This Row],[Labvalue]]&lt;8,1,0)</f>
        <v>0</v>
      </c>
      <c r="S1568">
        <f>IF(SUM(Table1[[#This Row],[Tested in 2015]],Table1[[#This Row],[Less than 8.0]])=2,1,0)</f>
        <v>0</v>
      </c>
    </row>
    <row r="1569" spans="1:19" x14ac:dyDescent="0.2">
      <c r="A1569">
        <v>598</v>
      </c>
      <c r="B1569" t="s">
        <v>3</v>
      </c>
      <c r="C1569" s="2">
        <v>27019</v>
      </c>
      <c r="D1569" s="3">
        <f t="shared" ca="1" si="24"/>
        <v>49</v>
      </c>
      <c r="E1569">
        <v>4</v>
      </c>
      <c r="F1569">
        <v>6</v>
      </c>
      <c r="G1569">
        <v>1</v>
      </c>
      <c r="H1569" t="s">
        <v>1</v>
      </c>
      <c r="I1569" s="5">
        <v>250.02</v>
      </c>
      <c r="J1569" t="s">
        <v>0</v>
      </c>
      <c r="K1569" s="2">
        <v>42260</v>
      </c>
      <c r="L1569" s="1">
        <v>6.5752682685852051</v>
      </c>
      <c r="M1569" t="str">
        <f ca="1">IF(AND(Table1[[#This Row],[Age]]&gt;17,Table1[[#This Row],[Age]]&lt;76),"1","0")</f>
        <v>1</v>
      </c>
      <c r="N1569">
        <f>1</f>
        <v>1</v>
      </c>
      <c r="O1569">
        <f>IF(Table1[[#This Row],[Labdate]]="",0,IF(Table1[[#This Row],[Labvalue]]="",0,1))</f>
        <v>1</v>
      </c>
      <c r="P1569">
        <f>IF(YEAR(Table1[[#This Row],[Labdate]]) = 2015,1,0)</f>
        <v>1</v>
      </c>
      <c r="Q1569">
        <f>IF(SUM(Table1[[#This Row],[test completed]],Table1[[#This Row],[Year 2015]])=2,1,0)</f>
        <v>1</v>
      </c>
      <c r="R1569">
        <f>IF(Table1[[#This Row],[Labvalue]]&lt;8,1,0)</f>
        <v>1</v>
      </c>
      <c r="S1569">
        <f>IF(SUM(Table1[[#This Row],[Tested in 2015]],Table1[[#This Row],[Less than 8.0]])=2,1,0)</f>
        <v>1</v>
      </c>
    </row>
    <row r="1570" spans="1:19" x14ac:dyDescent="0.2">
      <c r="A1570">
        <v>606</v>
      </c>
      <c r="B1570" t="s">
        <v>2</v>
      </c>
      <c r="C1570" s="2">
        <v>22625</v>
      </c>
      <c r="D1570" s="3">
        <f t="shared" ca="1" si="24"/>
        <v>61</v>
      </c>
      <c r="E1570">
        <v>4</v>
      </c>
      <c r="F1570">
        <v>6</v>
      </c>
      <c r="G1570">
        <v>1</v>
      </c>
      <c r="H1570" t="s">
        <v>1</v>
      </c>
      <c r="I1570" s="5">
        <v>250.02</v>
      </c>
      <c r="J1570" t="s">
        <v>0</v>
      </c>
      <c r="K1570" s="2">
        <v>42243</v>
      </c>
      <c r="L1570" s="1">
        <v>5.8781981468200684</v>
      </c>
      <c r="M1570" t="str">
        <f ca="1">IF(AND(Table1[[#This Row],[Age]]&gt;17,Table1[[#This Row],[Age]]&lt;76),"1","0")</f>
        <v>1</v>
      </c>
      <c r="N1570">
        <f>1</f>
        <v>1</v>
      </c>
      <c r="O1570">
        <f>IF(Table1[[#This Row],[Labdate]]="",0,IF(Table1[[#This Row],[Labvalue]]="",0,1))</f>
        <v>1</v>
      </c>
      <c r="P1570">
        <f>IF(YEAR(Table1[[#This Row],[Labdate]]) = 2015,1,0)</f>
        <v>1</v>
      </c>
      <c r="Q1570">
        <f>IF(SUM(Table1[[#This Row],[test completed]],Table1[[#This Row],[Year 2015]])=2,1,0)</f>
        <v>1</v>
      </c>
      <c r="R1570">
        <f>IF(Table1[[#This Row],[Labvalue]]&lt;8,1,0)</f>
        <v>1</v>
      </c>
      <c r="S1570">
        <f>IF(SUM(Table1[[#This Row],[Tested in 2015]],Table1[[#This Row],[Less than 8.0]])=2,1,0)</f>
        <v>1</v>
      </c>
    </row>
    <row r="1571" spans="1:19" x14ac:dyDescent="0.2">
      <c r="A1571">
        <v>633</v>
      </c>
      <c r="B1571" t="s">
        <v>2</v>
      </c>
      <c r="C1571" s="2">
        <v>33606</v>
      </c>
      <c r="D1571" s="3">
        <f t="shared" ca="1" si="24"/>
        <v>31</v>
      </c>
      <c r="E1571">
        <v>4</v>
      </c>
      <c r="F1571">
        <v>6</v>
      </c>
      <c r="G1571">
        <v>1</v>
      </c>
      <c r="H1571" t="s">
        <v>1</v>
      </c>
      <c r="I1571" s="5">
        <v>250.02</v>
      </c>
      <c r="J1571" t="s">
        <v>0</v>
      </c>
      <c r="K1571" s="2">
        <v>42278</v>
      </c>
      <c r="L1571" s="1">
        <v>8.6027698516845703</v>
      </c>
      <c r="M1571" t="str">
        <f ca="1">IF(AND(Table1[[#This Row],[Age]]&gt;17,Table1[[#This Row],[Age]]&lt;76),"1","0")</f>
        <v>1</v>
      </c>
      <c r="N1571">
        <f>1</f>
        <v>1</v>
      </c>
      <c r="O1571">
        <f>IF(Table1[[#This Row],[Labdate]]="",0,IF(Table1[[#This Row],[Labvalue]]="",0,1))</f>
        <v>1</v>
      </c>
      <c r="P1571">
        <f>IF(YEAR(Table1[[#This Row],[Labdate]]) = 2015,1,0)</f>
        <v>1</v>
      </c>
      <c r="Q1571">
        <f>IF(SUM(Table1[[#This Row],[test completed]],Table1[[#This Row],[Year 2015]])=2,1,0)</f>
        <v>1</v>
      </c>
      <c r="R1571">
        <f>IF(Table1[[#This Row],[Labvalue]]&lt;8,1,0)</f>
        <v>0</v>
      </c>
      <c r="S1571">
        <f>IF(SUM(Table1[[#This Row],[Tested in 2015]],Table1[[#This Row],[Less than 8.0]])=2,1,0)</f>
        <v>0</v>
      </c>
    </row>
    <row r="1572" spans="1:19" x14ac:dyDescent="0.2">
      <c r="A1572">
        <v>643</v>
      </c>
      <c r="B1572" t="s">
        <v>2</v>
      </c>
      <c r="C1572" s="2">
        <v>12732</v>
      </c>
      <c r="D1572" s="3">
        <f t="shared" ca="1" si="24"/>
        <v>88</v>
      </c>
      <c r="E1572">
        <v>4</v>
      </c>
      <c r="F1572">
        <v>6</v>
      </c>
      <c r="G1572">
        <v>1</v>
      </c>
      <c r="H1572" t="s">
        <v>1</v>
      </c>
      <c r="I1572" s="5">
        <v>250.02</v>
      </c>
      <c r="J1572" t="s">
        <v>0</v>
      </c>
      <c r="K1572" s="2">
        <v>42210</v>
      </c>
      <c r="L1572" s="1">
        <v>6.5452404022216797</v>
      </c>
      <c r="M1572" t="str">
        <f ca="1">IF(AND(Table1[[#This Row],[Age]]&gt;17,Table1[[#This Row],[Age]]&lt;76),"1","0")</f>
        <v>0</v>
      </c>
      <c r="N1572">
        <f>1</f>
        <v>1</v>
      </c>
      <c r="O1572">
        <f>IF(Table1[[#This Row],[Labdate]]="",0,IF(Table1[[#This Row],[Labvalue]]="",0,1))</f>
        <v>1</v>
      </c>
      <c r="P1572">
        <f>IF(YEAR(Table1[[#This Row],[Labdate]]) = 2015,1,0)</f>
        <v>1</v>
      </c>
      <c r="Q1572">
        <f>IF(SUM(Table1[[#This Row],[test completed]],Table1[[#This Row],[Year 2015]])=2,1,0)</f>
        <v>1</v>
      </c>
      <c r="R1572">
        <f>IF(Table1[[#This Row],[Labvalue]]&lt;8,1,0)</f>
        <v>1</v>
      </c>
      <c r="S1572">
        <f>IF(SUM(Table1[[#This Row],[Tested in 2015]],Table1[[#This Row],[Less than 8.0]])=2,1,0)</f>
        <v>1</v>
      </c>
    </row>
    <row r="1573" spans="1:19" x14ac:dyDescent="0.2">
      <c r="A1573">
        <v>645</v>
      </c>
      <c r="B1573" t="s">
        <v>2</v>
      </c>
      <c r="C1573" s="2">
        <v>23242</v>
      </c>
      <c r="D1573" s="3">
        <f t="shared" ca="1" si="24"/>
        <v>59</v>
      </c>
      <c r="E1573">
        <v>4</v>
      </c>
      <c r="F1573">
        <v>6</v>
      </c>
      <c r="G1573">
        <v>1</v>
      </c>
      <c r="H1573" t="s">
        <v>1</v>
      </c>
      <c r="I1573" s="5">
        <v>250.02</v>
      </c>
      <c r="J1573" t="s">
        <v>0</v>
      </c>
      <c r="K1573" s="2">
        <v>42072</v>
      </c>
      <c r="L1573" s="1">
        <v>9.1021270751953125</v>
      </c>
      <c r="M1573" t="str">
        <f ca="1">IF(AND(Table1[[#This Row],[Age]]&gt;17,Table1[[#This Row],[Age]]&lt;76),"1","0")</f>
        <v>1</v>
      </c>
      <c r="N1573">
        <f>1</f>
        <v>1</v>
      </c>
      <c r="O1573">
        <f>IF(Table1[[#This Row],[Labdate]]="",0,IF(Table1[[#This Row],[Labvalue]]="",0,1))</f>
        <v>1</v>
      </c>
      <c r="P1573">
        <f>IF(YEAR(Table1[[#This Row],[Labdate]]) = 2015,1,0)</f>
        <v>1</v>
      </c>
      <c r="Q1573">
        <f>IF(SUM(Table1[[#This Row],[test completed]],Table1[[#This Row],[Year 2015]])=2,1,0)</f>
        <v>1</v>
      </c>
      <c r="R1573">
        <f>IF(Table1[[#This Row],[Labvalue]]&lt;8,1,0)</f>
        <v>0</v>
      </c>
      <c r="S1573">
        <f>IF(SUM(Table1[[#This Row],[Tested in 2015]],Table1[[#This Row],[Less than 8.0]])=2,1,0)</f>
        <v>0</v>
      </c>
    </row>
    <row r="1574" spans="1:19" x14ac:dyDescent="0.2">
      <c r="A1574">
        <v>649</v>
      </c>
      <c r="B1574" t="s">
        <v>3</v>
      </c>
      <c r="C1574" s="2">
        <v>10007</v>
      </c>
      <c r="D1574" s="3">
        <f t="shared" ca="1" si="24"/>
        <v>96</v>
      </c>
      <c r="E1574">
        <v>4</v>
      </c>
      <c r="F1574">
        <v>6</v>
      </c>
      <c r="G1574">
        <v>1</v>
      </c>
      <c r="H1574" t="s">
        <v>1</v>
      </c>
      <c r="I1574" s="5">
        <v>250.73</v>
      </c>
      <c r="J1574" t="s">
        <v>0</v>
      </c>
      <c r="K1574" s="2">
        <v>42192</v>
      </c>
      <c r="L1574" s="1">
        <v>7.8608765602111816</v>
      </c>
      <c r="M1574" t="str">
        <f ca="1">IF(AND(Table1[[#This Row],[Age]]&gt;17,Table1[[#This Row],[Age]]&lt;76),"1","0")</f>
        <v>0</v>
      </c>
      <c r="N1574">
        <f>1</f>
        <v>1</v>
      </c>
      <c r="O1574">
        <f>IF(Table1[[#This Row],[Labdate]]="",0,IF(Table1[[#This Row],[Labvalue]]="",0,1))</f>
        <v>1</v>
      </c>
      <c r="P1574">
        <f>IF(YEAR(Table1[[#This Row],[Labdate]]) = 2015,1,0)</f>
        <v>1</v>
      </c>
      <c r="Q1574">
        <f>IF(SUM(Table1[[#This Row],[test completed]],Table1[[#This Row],[Year 2015]])=2,1,0)</f>
        <v>1</v>
      </c>
      <c r="R1574">
        <f>IF(Table1[[#This Row],[Labvalue]]&lt;8,1,0)</f>
        <v>1</v>
      </c>
      <c r="S1574">
        <f>IF(SUM(Table1[[#This Row],[Tested in 2015]],Table1[[#This Row],[Less than 8.0]])=2,1,0)</f>
        <v>1</v>
      </c>
    </row>
    <row r="1575" spans="1:19" x14ac:dyDescent="0.2">
      <c r="A1575">
        <v>650</v>
      </c>
      <c r="B1575" t="s">
        <v>3</v>
      </c>
      <c r="C1575" s="2">
        <v>17709</v>
      </c>
      <c r="D1575" s="3">
        <f t="shared" ca="1" si="24"/>
        <v>74</v>
      </c>
      <c r="E1575">
        <v>4</v>
      </c>
      <c r="F1575">
        <v>6</v>
      </c>
      <c r="G1575">
        <v>1</v>
      </c>
      <c r="H1575" t="s">
        <v>1</v>
      </c>
      <c r="I1575" s="5">
        <v>250.02</v>
      </c>
      <c r="J1575" t="s">
        <v>0</v>
      </c>
      <c r="K1575" s="2">
        <v>42289</v>
      </c>
      <c r="L1575" s="1">
        <v>8.7097864151000977</v>
      </c>
      <c r="M1575" t="str">
        <f ca="1">IF(AND(Table1[[#This Row],[Age]]&gt;17,Table1[[#This Row],[Age]]&lt;76),"1","0")</f>
        <v>1</v>
      </c>
      <c r="N1575">
        <f>1</f>
        <v>1</v>
      </c>
      <c r="O1575">
        <f>IF(Table1[[#This Row],[Labdate]]="",0,IF(Table1[[#This Row],[Labvalue]]="",0,1))</f>
        <v>1</v>
      </c>
      <c r="P1575">
        <f>IF(YEAR(Table1[[#This Row],[Labdate]]) = 2015,1,0)</f>
        <v>1</v>
      </c>
      <c r="Q1575">
        <f>IF(SUM(Table1[[#This Row],[test completed]],Table1[[#This Row],[Year 2015]])=2,1,0)</f>
        <v>1</v>
      </c>
      <c r="R1575">
        <f>IF(Table1[[#This Row],[Labvalue]]&lt;8,1,0)</f>
        <v>0</v>
      </c>
      <c r="S1575">
        <f>IF(SUM(Table1[[#This Row],[Tested in 2015]],Table1[[#This Row],[Less than 8.0]])=2,1,0)</f>
        <v>0</v>
      </c>
    </row>
    <row r="1576" spans="1:19" x14ac:dyDescent="0.2">
      <c r="A1576">
        <v>667</v>
      </c>
      <c r="B1576" t="s">
        <v>2</v>
      </c>
      <c r="C1576" s="2">
        <v>25416</v>
      </c>
      <c r="D1576" s="3">
        <f t="shared" ca="1" si="24"/>
        <v>53</v>
      </c>
      <c r="E1576">
        <v>4</v>
      </c>
      <c r="F1576">
        <v>6</v>
      </c>
      <c r="G1576">
        <v>1</v>
      </c>
      <c r="H1576" t="s">
        <v>1</v>
      </c>
      <c r="I1576" s="5">
        <v>250.02</v>
      </c>
      <c r="J1576" t="s">
        <v>0</v>
      </c>
      <c r="K1576" s="2">
        <v>42307</v>
      </c>
      <c r="L1576" s="1">
        <v>7.777747631072998</v>
      </c>
      <c r="M1576" t="str">
        <f ca="1">IF(AND(Table1[[#This Row],[Age]]&gt;17,Table1[[#This Row],[Age]]&lt;76),"1","0")</f>
        <v>1</v>
      </c>
      <c r="N1576">
        <f>1</f>
        <v>1</v>
      </c>
      <c r="O1576">
        <f>IF(Table1[[#This Row],[Labdate]]="",0,IF(Table1[[#This Row],[Labvalue]]="",0,1))</f>
        <v>1</v>
      </c>
      <c r="P1576">
        <f>IF(YEAR(Table1[[#This Row],[Labdate]]) = 2015,1,0)</f>
        <v>1</v>
      </c>
      <c r="Q1576">
        <f>IF(SUM(Table1[[#This Row],[test completed]],Table1[[#This Row],[Year 2015]])=2,1,0)</f>
        <v>1</v>
      </c>
      <c r="R1576">
        <f>IF(Table1[[#This Row],[Labvalue]]&lt;8,1,0)</f>
        <v>1</v>
      </c>
      <c r="S1576">
        <f>IF(SUM(Table1[[#This Row],[Tested in 2015]],Table1[[#This Row],[Less than 8.0]])=2,1,0)</f>
        <v>1</v>
      </c>
    </row>
    <row r="1577" spans="1:19" x14ac:dyDescent="0.2">
      <c r="A1577">
        <v>671</v>
      </c>
      <c r="B1577" t="s">
        <v>3</v>
      </c>
      <c r="C1577" s="2">
        <v>21260</v>
      </c>
      <c r="D1577" s="3">
        <f t="shared" ca="1" si="24"/>
        <v>65</v>
      </c>
      <c r="E1577">
        <v>4</v>
      </c>
      <c r="F1577">
        <v>6</v>
      </c>
      <c r="G1577">
        <v>1</v>
      </c>
      <c r="H1577" t="s">
        <v>1</v>
      </c>
      <c r="I1577" s="5">
        <v>250.02</v>
      </c>
      <c r="J1577" t="s">
        <v>0</v>
      </c>
      <c r="K1577" s="2">
        <v>42058</v>
      </c>
      <c r="L1577" s="1">
        <v>7.6988182067871094</v>
      </c>
      <c r="M1577" t="str">
        <f ca="1">IF(AND(Table1[[#This Row],[Age]]&gt;17,Table1[[#This Row],[Age]]&lt;76),"1","0")</f>
        <v>1</v>
      </c>
      <c r="N1577">
        <f>1</f>
        <v>1</v>
      </c>
      <c r="O1577">
        <f>IF(Table1[[#This Row],[Labdate]]="",0,IF(Table1[[#This Row],[Labvalue]]="",0,1))</f>
        <v>1</v>
      </c>
      <c r="P1577">
        <f>IF(YEAR(Table1[[#This Row],[Labdate]]) = 2015,1,0)</f>
        <v>1</v>
      </c>
      <c r="Q1577">
        <f>IF(SUM(Table1[[#This Row],[test completed]],Table1[[#This Row],[Year 2015]])=2,1,0)</f>
        <v>1</v>
      </c>
      <c r="R1577">
        <f>IF(Table1[[#This Row],[Labvalue]]&lt;8,1,0)</f>
        <v>1</v>
      </c>
      <c r="S1577">
        <f>IF(SUM(Table1[[#This Row],[Tested in 2015]],Table1[[#This Row],[Less than 8.0]])=2,1,0)</f>
        <v>1</v>
      </c>
    </row>
    <row r="1578" spans="1:19" x14ac:dyDescent="0.2">
      <c r="A1578">
        <v>692</v>
      </c>
      <c r="B1578" t="s">
        <v>3</v>
      </c>
      <c r="C1578" s="2">
        <v>9168</v>
      </c>
      <c r="D1578" s="3">
        <f t="shared" ca="1" si="24"/>
        <v>98</v>
      </c>
      <c r="E1578">
        <v>4</v>
      </c>
      <c r="F1578">
        <v>6</v>
      </c>
      <c r="G1578">
        <v>1</v>
      </c>
      <c r="H1578" t="s">
        <v>1</v>
      </c>
      <c r="I1578" s="5">
        <v>250.73</v>
      </c>
      <c r="J1578" t="s">
        <v>0</v>
      </c>
      <c r="K1578" s="2">
        <v>42097</v>
      </c>
      <c r="L1578" s="1">
        <v>9.544215202331543</v>
      </c>
      <c r="M1578" t="str">
        <f ca="1">IF(AND(Table1[[#This Row],[Age]]&gt;17,Table1[[#This Row],[Age]]&lt;76),"1","0")</f>
        <v>0</v>
      </c>
      <c r="N1578">
        <f>1</f>
        <v>1</v>
      </c>
      <c r="O1578">
        <f>IF(Table1[[#This Row],[Labdate]]="",0,IF(Table1[[#This Row],[Labvalue]]="",0,1))</f>
        <v>1</v>
      </c>
      <c r="P1578">
        <f>IF(YEAR(Table1[[#This Row],[Labdate]]) = 2015,1,0)</f>
        <v>1</v>
      </c>
      <c r="Q1578">
        <f>IF(SUM(Table1[[#This Row],[test completed]],Table1[[#This Row],[Year 2015]])=2,1,0)</f>
        <v>1</v>
      </c>
      <c r="R1578">
        <f>IF(Table1[[#This Row],[Labvalue]]&lt;8,1,0)</f>
        <v>0</v>
      </c>
      <c r="S1578">
        <f>IF(SUM(Table1[[#This Row],[Tested in 2015]],Table1[[#This Row],[Less than 8.0]])=2,1,0)</f>
        <v>0</v>
      </c>
    </row>
    <row r="1579" spans="1:19" x14ac:dyDescent="0.2">
      <c r="A1579">
        <v>708</v>
      </c>
      <c r="B1579" t="s">
        <v>3</v>
      </c>
      <c r="C1579" s="2">
        <v>32685</v>
      </c>
      <c r="D1579" s="3">
        <f t="shared" ca="1" si="24"/>
        <v>33</v>
      </c>
      <c r="E1579">
        <v>4</v>
      </c>
      <c r="F1579">
        <v>6</v>
      </c>
      <c r="G1579">
        <v>1</v>
      </c>
      <c r="H1579" t="s">
        <v>1</v>
      </c>
      <c r="I1579" s="5">
        <v>250.4</v>
      </c>
      <c r="J1579" t="s">
        <v>0</v>
      </c>
      <c r="K1579" s="2">
        <v>42135</v>
      </c>
      <c r="L1579" s="1">
        <v>7.4820637702941895</v>
      </c>
      <c r="M1579" t="str">
        <f ca="1">IF(AND(Table1[[#This Row],[Age]]&gt;17,Table1[[#This Row],[Age]]&lt;76),"1","0")</f>
        <v>1</v>
      </c>
      <c r="N1579">
        <f>1</f>
        <v>1</v>
      </c>
      <c r="O1579">
        <f>IF(Table1[[#This Row],[Labdate]]="",0,IF(Table1[[#This Row],[Labvalue]]="",0,1))</f>
        <v>1</v>
      </c>
      <c r="P1579">
        <f>IF(YEAR(Table1[[#This Row],[Labdate]]) = 2015,1,0)</f>
        <v>1</v>
      </c>
      <c r="Q1579">
        <f>IF(SUM(Table1[[#This Row],[test completed]],Table1[[#This Row],[Year 2015]])=2,1,0)</f>
        <v>1</v>
      </c>
      <c r="R1579">
        <f>IF(Table1[[#This Row],[Labvalue]]&lt;8,1,0)</f>
        <v>1</v>
      </c>
      <c r="S1579">
        <f>IF(SUM(Table1[[#This Row],[Tested in 2015]],Table1[[#This Row],[Less than 8.0]])=2,1,0)</f>
        <v>1</v>
      </c>
    </row>
    <row r="1580" spans="1:19" x14ac:dyDescent="0.2">
      <c r="A1580">
        <v>715</v>
      </c>
      <c r="B1580" t="s">
        <v>2</v>
      </c>
      <c r="C1580" s="2">
        <v>23613</v>
      </c>
      <c r="D1580" s="3">
        <f t="shared" ca="1" si="24"/>
        <v>58</v>
      </c>
      <c r="E1580">
        <v>4</v>
      </c>
      <c r="F1580">
        <v>6</v>
      </c>
      <c r="G1580">
        <v>1</v>
      </c>
      <c r="H1580" t="s">
        <v>1</v>
      </c>
      <c r="I1580" s="5">
        <v>250.02</v>
      </c>
      <c r="J1580" t="s">
        <v>0</v>
      </c>
      <c r="K1580" s="2">
        <v>42158</v>
      </c>
      <c r="L1580" s="1">
        <v>8.9179325103759766</v>
      </c>
      <c r="M1580" t="str">
        <f ca="1">IF(AND(Table1[[#This Row],[Age]]&gt;17,Table1[[#This Row],[Age]]&lt;76),"1","0")</f>
        <v>1</v>
      </c>
      <c r="N1580">
        <f>1</f>
        <v>1</v>
      </c>
      <c r="O1580">
        <f>IF(Table1[[#This Row],[Labdate]]="",0,IF(Table1[[#This Row],[Labvalue]]="",0,1))</f>
        <v>1</v>
      </c>
      <c r="P1580">
        <f>IF(YEAR(Table1[[#This Row],[Labdate]]) = 2015,1,0)</f>
        <v>1</v>
      </c>
      <c r="Q1580">
        <f>IF(SUM(Table1[[#This Row],[test completed]],Table1[[#This Row],[Year 2015]])=2,1,0)</f>
        <v>1</v>
      </c>
      <c r="R1580">
        <f>IF(Table1[[#This Row],[Labvalue]]&lt;8,1,0)</f>
        <v>0</v>
      </c>
      <c r="S1580">
        <f>IF(SUM(Table1[[#This Row],[Tested in 2015]],Table1[[#This Row],[Less than 8.0]])=2,1,0)</f>
        <v>0</v>
      </c>
    </row>
    <row r="1581" spans="1:19" x14ac:dyDescent="0.2">
      <c r="A1581">
        <v>736</v>
      </c>
      <c r="B1581" t="s">
        <v>3</v>
      </c>
      <c r="C1581" s="2">
        <v>33246</v>
      </c>
      <c r="D1581" s="3">
        <f t="shared" ca="1" si="24"/>
        <v>32</v>
      </c>
      <c r="E1581">
        <v>4</v>
      </c>
      <c r="F1581">
        <v>6</v>
      </c>
      <c r="G1581">
        <v>4</v>
      </c>
      <c r="H1581" t="s">
        <v>5</v>
      </c>
      <c r="I1581" s="5">
        <v>250.02</v>
      </c>
      <c r="J1581" t="s">
        <v>0</v>
      </c>
      <c r="K1581" s="2">
        <v>42014</v>
      </c>
      <c r="L1581" s="1">
        <v>8.8235559463500977</v>
      </c>
      <c r="M1581" t="str">
        <f ca="1">IF(AND(Table1[[#This Row],[Age]]&gt;17,Table1[[#This Row],[Age]]&lt;76),"1","0")</f>
        <v>1</v>
      </c>
      <c r="N1581">
        <f>1</f>
        <v>1</v>
      </c>
      <c r="O1581">
        <f>IF(Table1[[#This Row],[Labdate]]="",0,IF(Table1[[#This Row],[Labvalue]]="",0,1))</f>
        <v>1</v>
      </c>
      <c r="P1581">
        <f>IF(YEAR(Table1[[#This Row],[Labdate]]) = 2015,1,0)</f>
        <v>1</v>
      </c>
      <c r="Q1581">
        <f>IF(SUM(Table1[[#This Row],[test completed]],Table1[[#This Row],[Year 2015]])=2,1,0)</f>
        <v>1</v>
      </c>
      <c r="R1581">
        <f>IF(Table1[[#This Row],[Labvalue]]&lt;8,1,0)</f>
        <v>0</v>
      </c>
      <c r="S1581">
        <f>IF(SUM(Table1[[#This Row],[Tested in 2015]],Table1[[#This Row],[Less than 8.0]])=2,1,0)</f>
        <v>0</v>
      </c>
    </row>
    <row r="1582" spans="1:19" x14ac:dyDescent="0.2">
      <c r="A1582">
        <v>739</v>
      </c>
      <c r="B1582" t="s">
        <v>2</v>
      </c>
      <c r="C1582" s="2">
        <v>21528</v>
      </c>
      <c r="D1582" s="3">
        <f t="shared" ca="1" si="24"/>
        <v>64</v>
      </c>
      <c r="E1582">
        <v>4</v>
      </c>
      <c r="F1582">
        <v>6</v>
      </c>
      <c r="G1582">
        <v>1</v>
      </c>
      <c r="H1582" t="s">
        <v>1</v>
      </c>
      <c r="I1582" s="5">
        <v>250.02</v>
      </c>
      <c r="J1582" t="s">
        <v>0</v>
      </c>
      <c r="K1582" s="2">
        <v>42250</v>
      </c>
      <c r="L1582" s="1">
        <v>7.308509349822998</v>
      </c>
      <c r="M1582" t="str">
        <f ca="1">IF(AND(Table1[[#This Row],[Age]]&gt;17,Table1[[#This Row],[Age]]&lt;76),"1","0")</f>
        <v>1</v>
      </c>
      <c r="N1582">
        <f>1</f>
        <v>1</v>
      </c>
      <c r="O1582">
        <f>IF(Table1[[#This Row],[Labdate]]="",0,IF(Table1[[#This Row],[Labvalue]]="",0,1))</f>
        <v>1</v>
      </c>
      <c r="P1582">
        <f>IF(YEAR(Table1[[#This Row],[Labdate]]) = 2015,1,0)</f>
        <v>1</v>
      </c>
      <c r="Q1582">
        <f>IF(SUM(Table1[[#This Row],[test completed]],Table1[[#This Row],[Year 2015]])=2,1,0)</f>
        <v>1</v>
      </c>
      <c r="R1582">
        <f>IF(Table1[[#This Row],[Labvalue]]&lt;8,1,0)</f>
        <v>1</v>
      </c>
      <c r="S1582">
        <f>IF(SUM(Table1[[#This Row],[Tested in 2015]],Table1[[#This Row],[Less than 8.0]])=2,1,0)</f>
        <v>1</v>
      </c>
    </row>
    <row r="1583" spans="1:19" x14ac:dyDescent="0.2">
      <c r="A1583">
        <v>745</v>
      </c>
      <c r="B1583" t="s">
        <v>3</v>
      </c>
      <c r="C1583" s="2">
        <v>12009</v>
      </c>
      <c r="D1583" s="3">
        <f t="shared" ca="1" si="24"/>
        <v>90</v>
      </c>
      <c r="E1583">
        <v>4</v>
      </c>
      <c r="F1583">
        <v>6</v>
      </c>
      <c r="G1583">
        <v>1</v>
      </c>
      <c r="H1583" t="s">
        <v>1</v>
      </c>
      <c r="I1583" s="5">
        <v>250.02</v>
      </c>
      <c r="J1583" t="s">
        <v>0</v>
      </c>
      <c r="K1583" s="2">
        <v>42034</v>
      </c>
      <c r="L1583" s="1">
        <v>6.6368122100830078</v>
      </c>
      <c r="M1583" t="str">
        <f ca="1">IF(AND(Table1[[#This Row],[Age]]&gt;17,Table1[[#This Row],[Age]]&lt;76),"1","0")</f>
        <v>0</v>
      </c>
      <c r="N1583">
        <f>1</f>
        <v>1</v>
      </c>
      <c r="O1583">
        <f>IF(Table1[[#This Row],[Labdate]]="",0,IF(Table1[[#This Row],[Labvalue]]="",0,1))</f>
        <v>1</v>
      </c>
      <c r="P1583">
        <f>IF(YEAR(Table1[[#This Row],[Labdate]]) = 2015,1,0)</f>
        <v>1</v>
      </c>
      <c r="Q1583">
        <f>IF(SUM(Table1[[#This Row],[test completed]],Table1[[#This Row],[Year 2015]])=2,1,0)</f>
        <v>1</v>
      </c>
      <c r="R1583">
        <f>IF(Table1[[#This Row],[Labvalue]]&lt;8,1,0)</f>
        <v>1</v>
      </c>
      <c r="S1583">
        <f>IF(SUM(Table1[[#This Row],[Tested in 2015]],Table1[[#This Row],[Less than 8.0]])=2,1,0)</f>
        <v>1</v>
      </c>
    </row>
    <row r="1584" spans="1:19" x14ac:dyDescent="0.2">
      <c r="A1584">
        <v>754</v>
      </c>
      <c r="B1584" t="s">
        <v>3</v>
      </c>
      <c r="C1584" s="2">
        <v>23540</v>
      </c>
      <c r="D1584" s="3">
        <f t="shared" ca="1" si="24"/>
        <v>59</v>
      </c>
      <c r="E1584">
        <v>4</v>
      </c>
      <c r="F1584">
        <v>6</v>
      </c>
      <c r="G1584">
        <v>3</v>
      </c>
      <c r="H1584" t="s">
        <v>4</v>
      </c>
      <c r="I1584" s="5">
        <v>250.02</v>
      </c>
      <c r="J1584" t="s">
        <v>0</v>
      </c>
      <c r="K1584" s="2">
        <v>42135</v>
      </c>
      <c r="L1584" s="1">
        <v>6.0725455284118652</v>
      </c>
      <c r="M1584" t="str">
        <f ca="1">IF(AND(Table1[[#This Row],[Age]]&gt;17,Table1[[#This Row],[Age]]&lt;76),"1","0")</f>
        <v>1</v>
      </c>
      <c r="N1584">
        <f>1</f>
        <v>1</v>
      </c>
      <c r="O1584">
        <f>IF(Table1[[#This Row],[Labdate]]="",0,IF(Table1[[#This Row],[Labvalue]]="",0,1))</f>
        <v>1</v>
      </c>
      <c r="P1584">
        <f>IF(YEAR(Table1[[#This Row],[Labdate]]) = 2015,1,0)</f>
        <v>1</v>
      </c>
      <c r="Q1584">
        <f>IF(SUM(Table1[[#This Row],[test completed]],Table1[[#This Row],[Year 2015]])=2,1,0)</f>
        <v>1</v>
      </c>
      <c r="R1584">
        <f>IF(Table1[[#This Row],[Labvalue]]&lt;8,1,0)</f>
        <v>1</v>
      </c>
      <c r="S1584">
        <f>IF(SUM(Table1[[#This Row],[Tested in 2015]],Table1[[#This Row],[Less than 8.0]])=2,1,0)</f>
        <v>1</v>
      </c>
    </row>
    <row r="1585" spans="1:19" x14ac:dyDescent="0.2">
      <c r="A1585">
        <v>763</v>
      </c>
      <c r="B1585" t="s">
        <v>2</v>
      </c>
      <c r="C1585" s="2">
        <v>28703</v>
      </c>
      <c r="D1585" s="3">
        <f t="shared" ca="1" si="24"/>
        <v>44</v>
      </c>
      <c r="E1585">
        <v>4</v>
      </c>
      <c r="F1585">
        <v>6</v>
      </c>
      <c r="G1585">
        <v>1</v>
      </c>
      <c r="H1585" t="s">
        <v>1</v>
      </c>
      <c r="I1585" s="5">
        <v>250.02</v>
      </c>
      <c r="J1585" t="s">
        <v>0</v>
      </c>
      <c r="K1585" s="2">
        <v>42100</v>
      </c>
      <c r="L1585" s="1">
        <v>8.0950222015380859</v>
      </c>
      <c r="M1585" t="str">
        <f ca="1">IF(AND(Table1[[#This Row],[Age]]&gt;17,Table1[[#This Row],[Age]]&lt;76),"1","0")</f>
        <v>1</v>
      </c>
      <c r="N1585">
        <f>1</f>
        <v>1</v>
      </c>
      <c r="O1585">
        <f>IF(Table1[[#This Row],[Labdate]]="",0,IF(Table1[[#This Row],[Labvalue]]="",0,1))</f>
        <v>1</v>
      </c>
      <c r="P1585">
        <f>IF(YEAR(Table1[[#This Row],[Labdate]]) = 2015,1,0)</f>
        <v>1</v>
      </c>
      <c r="Q1585">
        <f>IF(SUM(Table1[[#This Row],[test completed]],Table1[[#This Row],[Year 2015]])=2,1,0)</f>
        <v>1</v>
      </c>
      <c r="R1585">
        <f>IF(Table1[[#This Row],[Labvalue]]&lt;8,1,0)</f>
        <v>0</v>
      </c>
      <c r="S1585">
        <f>IF(SUM(Table1[[#This Row],[Tested in 2015]],Table1[[#This Row],[Less than 8.0]])=2,1,0)</f>
        <v>0</v>
      </c>
    </row>
    <row r="1586" spans="1:19" x14ac:dyDescent="0.2">
      <c r="A1586">
        <v>765</v>
      </c>
      <c r="B1586" t="s">
        <v>2</v>
      </c>
      <c r="C1586" s="2">
        <v>31435</v>
      </c>
      <c r="D1586" s="3">
        <f t="shared" ca="1" si="24"/>
        <v>37</v>
      </c>
      <c r="E1586">
        <v>4</v>
      </c>
      <c r="F1586">
        <v>6</v>
      </c>
      <c r="G1586">
        <v>1</v>
      </c>
      <c r="H1586" t="s">
        <v>1</v>
      </c>
      <c r="I1586" s="5">
        <v>250.02</v>
      </c>
      <c r="J1586" t="s">
        <v>0</v>
      </c>
      <c r="K1586" s="2">
        <v>42274</v>
      </c>
      <c r="L1586" s="1">
        <v>9.3926095962524414</v>
      </c>
      <c r="M1586" t="str">
        <f ca="1">IF(AND(Table1[[#This Row],[Age]]&gt;17,Table1[[#This Row],[Age]]&lt;76),"1","0")</f>
        <v>1</v>
      </c>
      <c r="N1586">
        <f>1</f>
        <v>1</v>
      </c>
      <c r="O1586">
        <f>IF(Table1[[#This Row],[Labdate]]="",0,IF(Table1[[#This Row],[Labvalue]]="",0,1))</f>
        <v>1</v>
      </c>
      <c r="P1586">
        <f>IF(YEAR(Table1[[#This Row],[Labdate]]) = 2015,1,0)</f>
        <v>1</v>
      </c>
      <c r="Q1586">
        <f>IF(SUM(Table1[[#This Row],[test completed]],Table1[[#This Row],[Year 2015]])=2,1,0)</f>
        <v>1</v>
      </c>
      <c r="R1586">
        <f>IF(Table1[[#This Row],[Labvalue]]&lt;8,1,0)</f>
        <v>0</v>
      </c>
      <c r="S1586">
        <f>IF(SUM(Table1[[#This Row],[Tested in 2015]],Table1[[#This Row],[Less than 8.0]])=2,1,0)</f>
        <v>0</v>
      </c>
    </row>
    <row r="1587" spans="1:19" x14ac:dyDescent="0.2">
      <c r="A1587">
        <v>775</v>
      </c>
      <c r="B1587" t="s">
        <v>3</v>
      </c>
      <c r="C1587" s="2">
        <v>17002</v>
      </c>
      <c r="D1587" s="3">
        <f t="shared" ca="1" si="24"/>
        <v>76</v>
      </c>
      <c r="E1587">
        <v>4</v>
      </c>
      <c r="F1587">
        <v>6</v>
      </c>
      <c r="G1587">
        <v>1</v>
      </c>
      <c r="H1587" t="s">
        <v>1</v>
      </c>
      <c r="I1587" s="5">
        <v>250.02</v>
      </c>
      <c r="J1587" t="s">
        <v>0</v>
      </c>
      <c r="K1587" s="2">
        <v>42165</v>
      </c>
      <c r="L1587" s="1">
        <v>9.6379823684692383</v>
      </c>
      <c r="M1587" t="str">
        <f ca="1">IF(AND(Table1[[#This Row],[Age]]&gt;17,Table1[[#This Row],[Age]]&lt;76),"1","0")</f>
        <v>0</v>
      </c>
      <c r="N1587">
        <f>1</f>
        <v>1</v>
      </c>
      <c r="O1587">
        <f>IF(Table1[[#This Row],[Labdate]]="",0,IF(Table1[[#This Row],[Labvalue]]="",0,1))</f>
        <v>1</v>
      </c>
      <c r="P1587">
        <f>IF(YEAR(Table1[[#This Row],[Labdate]]) = 2015,1,0)</f>
        <v>1</v>
      </c>
      <c r="Q1587">
        <f>IF(SUM(Table1[[#This Row],[test completed]],Table1[[#This Row],[Year 2015]])=2,1,0)</f>
        <v>1</v>
      </c>
      <c r="R1587">
        <f>IF(Table1[[#This Row],[Labvalue]]&lt;8,1,0)</f>
        <v>0</v>
      </c>
      <c r="S1587">
        <f>IF(SUM(Table1[[#This Row],[Tested in 2015]],Table1[[#This Row],[Less than 8.0]])=2,1,0)</f>
        <v>0</v>
      </c>
    </row>
    <row r="1588" spans="1:19" x14ac:dyDescent="0.2">
      <c r="A1588">
        <v>776</v>
      </c>
      <c r="B1588" t="s">
        <v>3</v>
      </c>
      <c r="C1588" s="2">
        <v>16807</v>
      </c>
      <c r="D1588" s="3">
        <f t="shared" ca="1" si="24"/>
        <v>77</v>
      </c>
      <c r="E1588">
        <v>4</v>
      </c>
      <c r="F1588">
        <v>6</v>
      </c>
      <c r="G1588">
        <v>1</v>
      </c>
      <c r="H1588" t="s">
        <v>1</v>
      </c>
      <c r="I1588" s="5">
        <v>250.02</v>
      </c>
      <c r="J1588" t="s">
        <v>0</v>
      </c>
      <c r="K1588" s="2">
        <v>42339</v>
      </c>
      <c r="L1588" s="1">
        <v>7.6430177688598633</v>
      </c>
      <c r="M1588" t="str">
        <f ca="1">IF(AND(Table1[[#This Row],[Age]]&gt;17,Table1[[#This Row],[Age]]&lt;76),"1","0")</f>
        <v>0</v>
      </c>
      <c r="N1588">
        <f>1</f>
        <v>1</v>
      </c>
      <c r="O1588">
        <f>IF(Table1[[#This Row],[Labdate]]="",0,IF(Table1[[#This Row],[Labvalue]]="",0,1))</f>
        <v>1</v>
      </c>
      <c r="P1588">
        <f>IF(YEAR(Table1[[#This Row],[Labdate]]) = 2015,1,0)</f>
        <v>1</v>
      </c>
      <c r="Q1588">
        <f>IF(SUM(Table1[[#This Row],[test completed]],Table1[[#This Row],[Year 2015]])=2,1,0)</f>
        <v>1</v>
      </c>
      <c r="R1588">
        <f>IF(Table1[[#This Row],[Labvalue]]&lt;8,1,0)</f>
        <v>1</v>
      </c>
      <c r="S1588">
        <f>IF(SUM(Table1[[#This Row],[Tested in 2015]],Table1[[#This Row],[Less than 8.0]])=2,1,0)</f>
        <v>1</v>
      </c>
    </row>
    <row r="1589" spans="1:19" x14ac:dyDescent="0.2">
      <c r="A1589">
        <v>779</v>
      </c>
      <c r="B1589" t="s">
        <v>2</v>
      </c>
      <c r="C1589" s="2">
        <v>11899</v>
      </c>
      <c r="D1589" s="3">
        <f t="shared" ca="1" si="24"/>
        <v>90</v>
      </c>
      <c r="E1589">
        <v>4</v>
      </c>
      <c r="F1589">
        <v>6</v>
      </c>
      <c r="G1589">
        <v>1</v>
      </c>
      <c r="H1589" t="s">
        <v>1</v>
      </c>
      <c r="I1589" s="5">
        <v>250.02</v>
      </c>
      <c r="J1589" t="s">
        <v>0</v>
      </c>
      <c r="K1589" s="2">
        <v>42233</v>
      </c>
      <c r="L1589" s="1">
        <v>7.438239574432373</v>
      </c>
      <c r="M1589" t="str">
        <f ca="1">IF(AND(Table1[[#This Row],[Age]]&gt;17,Table1[[#This Row],[Age]]&lt;76),"1","0")</f>
        <v>0</v>
      </c>
      <c r="N1589">
        <f>1</f>
        <v>1</v>
      </c>
      <c r="O1589">
        <f>IF(Table1[[#This Row],[Labdate]]="",0,IF(Table1[[#This Row],[Labvalue]]="",0,1))</f>
        <v>1</v>
      </c>
      <c r="P1589">
        <f>IF(YEAR(Table1[[#This Row],[Labdate]]) = 2015,1,0)</f>
        <v>1</v>
      </c>
      <c r="Q1589">
        <f>IF(SUM(Table1[[#This Row],[test completed]],Table1[[#This Row],[Year 2015]])=2,1,0)</f>
        <v>1</v>
      </c>
      <c r="R1589">
        <f>IF(Table1[[#This Row],[Labvalue]]&lt;8,1,0)</f>
        <v>1</v>
      </c>
      <c r="S1589">
        <f>IF(SUM(Table1[[#This Row],[Tested in 2015]],Table1[[#This Row],[Less than 8.0]])=2,1,0)</f>
        <v>1</v>
      </c>
    </row>
    <row r="1590" spans="1:19" x14ac:dyDescent="0.2">
      <c r="A1590">
        <v>794</v>
      </c>
      <c r="B1590" t="s">
        <v>2</v>
      </c>
      <c r="C1590" s="2">
        <v>12328</v>
      </c>
      <c r="D1590" s="3">
        <f t="shared" ca="1" si="24"/>
        <v>89</v>
      </c>
      <c r="E1590">
        <v>4</v>
      </c>
      <c r="F1590">
        <v>6</v>
      </c>
      <c r="G1590">
        <v>1</v>
      </c>
      <c r="H1590" t="s">
        <v>1</v>
      </c>
      <c r="I1590" s="5">
        <v>250.02</v>
      </c>
      <c r="J1590" t="s">
        <v>0</v>
      </c>
      <c r="K1590" s="2">
        <v>42164</v>
      </c>
      <c r="L1590" s="1">
        <v>8.398594856262207</v>
      </c>
      <c r="M1590" t="str">
        <f ca="1">IF(AND(Table1[[#This Row],[Age]]&gt;17,Table1[[#This Row],[Age]]&lt;76),"1","0")</f>
        <v>0</v>
      </c>
      <c r="N1590">
        <f>1</f>
        <v>1</v>
      </c>
      <c r="O1590">
        <f>IF(Table1[[#This Row],[Labdate]]="",0,IF(Table1[[#This Row],[Labvalue]]="",0,1))</f>
        <v>1</v>
      </c>
      <c r="P1590">
        <f>IF(YEAR(Table1[[#This Row],[Labdate]]) = 2015,1,0)</f>
        <v>1</v>
      </c>
      <c r="Q1590">
        <f>IF(SUM(Table1[[#This Row],[test completed]],Table1[[#This Row],[Year 2015]])=2,1,0)</f>
        <v>1</v>
      </c>
      <c r="R1590">
        <f>IF(Table1[[#This Row],[Labvalue]]&lt;8,1,0)</f>
        <v>0</v>
      </c>
      <c r="S1590">
        <f>IF(SUM(Table1[[#This Row],[Tested in 2015]],Table1[[#This Row],[Less than 8.0]])=2,1,0)</f>
        <v>0</v>
      </c>
    </row>
    <row r="1591" spans="1:19" x14ac:dyDescent="0.2">
      <c r="A1591">
        <v>795</v>
      </c>
      <c r="B1591" t="s">
        <v>2</v>
      </c>
      <c r="C1591" s="2">
        <v>24177</v>
      </c>
      <c r="D1591" s="3">
        <f t="shared" ca="1" si="24"/>
        <v>57</v>
      </c>
      <c r="E1591">
        <v>4</v>
      </c>
      <c r="F1591">
        <v>6</v>
      </c>
      <c r="G1591">
        <v>1</v>
      </c>
      <c r="H1591" t="s">
        <v>1</v>
      </c>
      <c r="I1591" s="5">
        <v>250.02</v>
      </c>
      <c r="J1591" t="s">
        <v>0</v>
      </c>
      <c r="K1591" s="2">
        <v>42148</v>
      </c>
      <c r="L1591" s="1">
        <v>7.7077364921569824</v>
      </c>
      <c r="M1591" t="str">
        <f ca="1">IF(AND(Table1[[#This Row],[Age]]&gt;17,Table1[[#This Row],[Age]]&lt;76),"1","0")</f>
        <v>1</v>
      </c>
      <c r="N1591">
        <f>1</f>
        <v>1</v>
      </c>
      <c r="O1591">
        <f>IF(Table1[[#This Row],[Labdate]]="",0,IF(Table1[[#This Row],[Labvalue]]="",0,1))</f>
        <v>1</v>
      </c>
      <c r="P1591">
        <f>IF(YEAR(Table1[[#This Row],[Labdate]]) = 2015,1,0)</f>
        <v>1</v>
      </c>
      <c r="Q1591">
        <f>IF(SUM(Table1[[#This Row],[test completed]],Table1[[#This Row],[Year 2015]])=2,1,0)</f>
        <v>1</v>
      </c>
      <c r="R1591">
        <f>IF(Table1[[#This Row],[Labvalue]]&lt;8,1,0)</f>
        <v>1</v>
      </c>
      <c r="S1591">
        <f>IF(SUM(Table1[[#This Row],[Tested in 2015]],Table1[[#This Row],[Less than 8.0]])=2,1,0)</f>
        <v>1</v>
      </c>
    </row>
    <row r="1592" spans="1:19" x14ac:dyDescent="0.2">
      <c r="A1592">
        <v>808</v>
      </c>
      <c r="B1592" t="s">
        <v>2</v>
      </c>
      <c r="C1592" s="2">
        <v>9680</v>
      </c>
      <c r="D1592" s="3">
        <f t="shared" ca="1" si="24"/>
        <v>96</v>
      </c>
      <c r="E1592">
        <v>4</v>
      </c>
      <c r="F1592">
        <v>6</v>
      </c>
      <c r="G1592">
        <v>1</v>
      </c>
      <c r="H1592" t="s">
        <v>1</v>
      </c>
      <c r="I1592" s="5">
        <v>250.73</v>
      </c>
      <c r="J1592" t="s">
        <v>0</v>
      </c>
      <c r="K1592" s="2">
        <v>42111</v>
      </c>
      <c r="L1592" s="1">
        <v>9.529353141784668</v>
      </c>
      <c r="M1592" t="str">
        <f ca="1">IF(AND(Table1[[#This Row],[Age]]&gt;17,Table1[[#This Row],[Age]]&lt;76),"1","0")</f>
        <v>0</v>
      </c>
      <c r="N1592">
        <f>1</f>
        <v>1</v>
      </c>
      <c r="O1592">
        <f>IF(Table1[[#This Row],[Labdate]]="",0,IF(Table1[[#This Row],[Labvalue]]="",0,1))</f>
        <v>1</v>
      </c>
      <c r="P1592">
        <f>IF(YEAR(Table1[[#This Row],[Labdate]]) = 2015,1,0)</f>
        <v>1</v>
      </c>
      <c r="Q1592">
        <f>IF(SUM(Table1[[#This Row],[test completed]],Table1[[#This Row],[Year 2015]])=2,1,0)</f>
        <v>1</v>
      </c>
      <c r="R1592">
        <f>IF(Table1[[#This Row],[Labvalue]]&lt;8,1,0)</f>
        <v>0</v>
      </c>
      <c r="S1592">
        <f>IF(SUM(Table1[[#This Row],[Tested in 2015]],Table1[[#This Row],[Less than 8.0]])=2,1,0)</f>
        <v>0</v>
      </c>
    </row>
    <row r="1593" spans="1:19" x14ac:dyDescent="0.2">
      <c r="A1593">
        <v>814</v>
      </c>
      <c r="B1593" t="s">
        <v>3</v>
      </c>
      <c r="C1593" s="2">
        <v>16095</v>
      </c>
      <c r="D1593" s="3">
        <f t="shared" ca="1" si="24"/>
        <v>79</v>
      </c>
      <c r="E1593">
        <v>4</v>
      </c>
      <c r="F1593">
        <v>6</v>
      </c>
      <c r="G1593">
        <v>1</v>
      </c>
      <c r="H1593" t="s">
        <v>1</v>
      </c>
      <c r="I1593" s="5">
        <v>250.02</v>
      </c>
      <c r="J1593" t="s">
        <v>0</v>
      </c>
      <c r="K1593" s="2">
        <v>42170</v>
      </c>
      <c r="L1593" s="1">
        <v>9.9573945999145508</v>
      </c>
      <c r="M1593" t="str">
        <f ca="1">IF(AND(Table1[[#This Row],[Age]]&gt;17,Table1[[#This Row],[Age]]&lt;76),"1","0")</f>
        <v>0</v>
      </c>
      <c r="N1593">
        <f>1</f>
        <v>1</v>
      </c>
      <c r="O1593">
        <f>IF(Table1[[#This Row],[Labdate]]="",0,IF(Table1[[#This Row],[Labvalue]]="",0,1))</f>
        <v>1</v>
      </c>
      <c r="P1593">
        <f>IF(YEAR(Table1[[#This Row],[Labdate]]) = 2015,1,0)</f>
        <v>1</v>
      </c>
      <c r="Q1593">
        <f>IF(SUM(Table1[[#This Row],[test completed]],Table1[[#This Row],[Year 2015]])=2,1,0)</f>
        <v>1</v>
      </c>
      <c r="R1593">
        <f>IF(Table1[[#This Row],[Labvalue]]&lt;8,1,0)</f>
        <v>0</v>
      </c>
      <c r="S1593">
        <f>IF(SUM(Table1[[#This Row],[Tested in 2015]],Table1[[#This Row],[Less than 8.0]])=2,1,0)</f>
        <v>0</v>
      </c>
    </row>
    <row r="1594" spans="1:19" x14ac:dyDescent="0.2">
      <c r="A1594">
        <v>824</v>
      </c>
      <c r="B1594" t="s">
        <v>2</v>
      </c>
      <c r="C1594" s="2">
        <v>25106</v>
      </c>
      <c r="D1594" s="3">
        <f t="shared" ca="1" si="24"/>
        <v>54</v>
      </c>
      <c r="E1594">
        <v>4</v>
      </c>
      <c r="F1594">
        <v>6</v>
      </c>
      <c r="G1594">
        <v>1</v>
      </c>
      <c r="H1594" t="s">
        <v>1</v>
      </c>
      <c r="I1594" s="5">
        <v>250.02</v>
      </c>
      <c r="J1594" t="s">
        <v>0</v>
      </c>
      <c r="K1594" s="2">
        <v>42299</v>
      </c>
      <c r="L1594" s="1">
        <v>6.7439870834350586</v>
      </c>
      <c r="M1594" t="str">
        <f ca="1">IF(AND(Table1[[#This Row],[Age]]&gt;17,Table1[[#This Row],[Age]]&lt;76),"1","0")</f>
        <v>1</v>
      </c>
      <c r="N1594">
        <f>1</f>
        <v>1</v>
      </c>
      <c r="O1594">
        <f>IF(Table1[[#This Row],[Labdate]]="",0,IF(Table1[[#This Row],[Labvalue]]="",0,1))</f>
        <v>1</v>
      </c>
      <c r="P1594">
        <f>IF(YEAR(Table1[[#This Row],[Labdate]]) = 2015,1,0)</f>
        <v>1</v>
      </c>
      <c r="Q1594">
        <f>IF(SUM(Table1[[#This Row],[test completed]],Table1[[#This Row],[Year 2015]])=2,1,0)</f>
        <v>1</v>
      </c>
      <c r="R1594">
        <f>IF(Table1[[#This Row],[Labvalue]]&lt;8,1,0)</f>
        <v>1</v>
      </c>
      <c r="S1594">
        <f>IF(SUM(Table1[[#This Row],[Tested in 2015]],Table1[[#This Row],[Less than 8.0]])=2,1,0)</f>
        <v>1</v>
      </c>
    </row>
    <row r="1595" spans="1:19" x14ac:dyDescent="0.2">
      <c r="A1595">
        <v>844</v>
      </c>
      <c r="B1595" t="s">
        <v>3</v>
      </c>
      <c r="C1595" s="2">
        <v>37747</v>
      </c>
      <c r="D1595" s="3">
        <f t="shared" ca="1" si="24"/>
        <v>20</v>
      </c>
      <c r="E1595">
        <v>4</v>
      </c>
      <c r="F1595">
        <v>6</v>
      </c>
      <c r="G1595">
        <v>1</v>
      </c>
      <c r="H1595" t="s">
        <v>1</v>
      </c>
      <c r="I1595" s="5">
        <v>250.02</v>
      </c>
      <c r="J1595" t="s">
        <v>0</v>
      </c>
      <c r="K1595" s="2">
        <v>42152</v>
      </c>
      <c r="L1595" s="1">
        <v>9.146946907043457</v>
      </c>
      <c r="M1595" t="str">
        <f ca="1">IF(AND(Table1[[#This Row],[Age]]&gt;17,Table1[[#This Row],[Age]]&lt;76),"1","0")</f>
        <v>1</v>
      </c>
      <c r="N1595">
        <f>1</f>
        <v>1</v>
      </c>
      <c r="O1595">
        <f>IF(Table1[[#This Row],[Labdate]]="",0,IF(Table1[[#This Row],[Labvalue]]="",0,1))</f>
        <v>1</v>
      </c>
      <c r="P1595">
        <f>IF(YEAR(Table1[[#This Row],[Labdate]]) = 2015,1,0)</f>
        <v>1</v>
      </c>
      <c r="Q1595">
        <f>IF(SUM(Table1[[#This Row],[test completed]],Table1[[#This Row],[Year 2015]])=2,1,0)</f>
        <v>1</v>
      </c>
      <c r="R1595">
        <f>IF(Table1[[#This Row],[Labvalue]]&lt;8,1,0)</f>
        <v>0</v>
      </c>
      <c r="S1595">
        <f>IF(SUM(Table1[[#This Row],[Tested in 2015]],Table1[[#This Row],[Less than 8.0]])=2,1,0)</f>
        <v>0</v>
      </c>
    </row>
    <row r="1596" spans="1:19" x14ac:dyDescent="0.2">
      <c r="A1596">
        <v>850</v>
      </c>
      <c r="B1596" t="s">
        <v>2</v>
      </c>
      <c r="C1596" s="2">
        <v>17854</v>
      </c>
      <c r="D1596" s="3">
        <f t="shared" ca="1" si="24"/>
        <v>74</v>
      </c>
      <c r="E1596">
        <v>4</v>
      </c>
      <c r="F1596">
        <v>6</v>
      </c>
      <c r="G1596">
        <v>1</v>
      </c>
      <c r="H1596" t="s">
        <v>1</v>
      </c>
      <c r="I1596" s="5">
        <v>250.02</v>
      </c>
      <c r="J1596" t="s">
        <v>0</v>
      </c>
      <c r="K1596" s="2">
        <v>42236</v>
      </c>
      <c r="L1596" s="1">
        <v>7.7555575370788574</v>
      </c>
      <c r="M1596" t="str">
        <f ca="1">IF(AND(Table1[[#This Row],[Age]]&gt;17,Table1[[#This Row],[Age]]&lt;76),"1","0")</f>
        <v>1</v>
      </c>
      <c r="N1596">
        <f>1</f>
        <v>1</v>
      </c>
      <c r="O1596">
        <f>IF(Table1[[#This Row],[Labdate]]="",0,IF(Table1[[#This Row],[Labvalue]]="",0,1))</f>
        <v>1</v>
      </c>
      <c r="P1596">
        <f>IF(YEAR(Table1[[#This Row],[Labdate]]) = 2015,1,0)</f>
        <v>1</v>
      </c>
      <c r="Q1596">
        <f>IF(SUM(Table1[[#This Row],[test completed]],Table1[[#This Row],[Year 2015]])=2,1,0)</f>
        <v>1</v>
      </c>
      <c r="R1596">
        <f>IF(Table1[[#This Row],[Labvalue]]&lt;8,1,0)</f>
        <v>1</v>
      </c>
      <c r="S1596">
        <f>IF(SUM(Table1[[#This Row],[Tested in 2015]],Table1[[#This Row],[Less than 8.0]])=2,1,0)</f>
        <v>1</v>
      </c>
    </row>
    <row r="1597" spans="1:19" x14ac:dyDescent="0.2">
      <c r="A1597">
        <v>860</v>
      </c>
      <c r="B1597" t="s">
        <v>2</v>
      </c>
      <c r="C1597" s="2">
        <v>25985</v>
      </c>
      <c r="D1597" s="3">
        <f t="shared" ca="1" si="24"/>
        <v>52</v>
      </c>
      <c r="E1597">
        <v>4</v>
      </c>
      <c r="F1597">
        <v>6</v>
      </c>
      <c r="G1597">
        <v>2</v>
      </c>
      <c r="H1597" t="s">
        <v>6</v>
      </c>
      <c r="I1597" s="5">
        <v>250.02</v>
      </c>
      <c r="J1597" t="s">
        <v>0</v>
      </c>
      <c r="K1597" s="2">
        <v>42012</v>
      </c>
      <c r="L1597" s="1">
        <v>5.8387441635131836</v>
      </c>
      <c r="M1597" t="str">
        <f ca="1">IF(AND(Table1[[#This Row],[Age]]&gt;17,Table1[[#This Row],[Age]]&lt;76),"1","0")</f>
        <v>1</v>
      </c>
      <c r="N1597">
        <f>1</f>
        <v>1</v>
      </c>
      <c r="O1597">
        <f>IF(Table1[[#This Row],[Labdate]]="",0,IF(Table1[[#This Row],[Labvalue]]="",0,1))</f>
        <v>1</v>
      </c>
      <c r="P1597">
        <f>IF(YEAR(Table1[[#This Row],[Labdate]]) = 2015,1,0)</f>
        <v>1</v>
      </c>
      <c r="Q1597">
        <f>IF(SUM(Table1[[#This Row],[test completed]],Table1[[#This Row],[Year 2015]])=2,1,0)</f>
        <v>1</v>
      </c>
      <c r="R1597">
        <f>IF(Table1[[#This Row],[Labvalue]]&lt;8,1,0)</f>
        <v>1</v>
      </c>
      <c r="S1597">
        <f>IF(SUM(Table1[[#This Row],[Tested in 2015]],Table1[[#This Row],[Less than 8.0]])=2,1,0)</f>
        <v>1</v>
      </c>
    </row>
    <row r="1598" spans="1:19" x14ac:dyDescent="0.2">
      <c r="A1598">
        <v>863</v>
      </c>
      <c r="B1598" t="s">
        <v>3</v>
      </c>
      <c r="C1598" s="2">
        <v>38524</v>
      </c>
      <c r="D1598" s="3">
        <f t="shared" ca="1" si="24"/>
        <v>17</v>
      </c>
      <c r="E1598">
        <v>4</v>
      </c>
      <c r="F1598">
        <v>6</v>
      </c>
      <c r="G1598">
        <v>1</v>
      </c>
      <c r="H1598" t="s">
        <v>1</v>
      </c>
      <c r="I1598" s="5">
        <v>250.02</v>
      </c>
      <c r="J1598" t="s">
        <v>0</v>
      </c>
      <c r="K1598" s="2">
        <v>42294</v>
      </c>
      <c r="L1598" s="1">
        <v>9.7581462860107422</v>
      </c>
      <c r="M1598" t="str">
        <f ca="1">IF(AND(Table1[[#This Row],[Age]]&gt;17,Table1[[#This Row],[Age]]&lt;76),"1","0")</f>
        <v>0</v>
      </c>
      <c r="N1598">
        <f>1</f>
        <v>1</v>
      </c>
      <c r="O1598">
        <f>IF(Table1[[#This Row],[Labdate]]="",0,IF(Table1[[#This Row],[Labvalue]]="",0,1))</f>
        <v>1</v>
      </c>
      <c r="P1598">
        <f>IF(YEAR(Table1[[#This Row],[Labdate]]) = 2015,1,0)</f>
        <v>1</v>
      </c>
      <c r="Q1598">
        <f>IF(SUM(Table1[[#This Row],[test completed]],Table1[[#This Row],[Year 2015]])=2,1,0)</f>
        <v>1</v>
      </c>
      <c r="R1598">
        <f>IF(Table1[[#This Row],[Labvalue]]&lt;8,1,0)</f>
        <v>0</v>
      </c>
      <c r="S1598">
        <f>IF(SUM(Table1[[#This Row],[Tested in 2015]],Table1[[#This Row],[Less than 8.0]])=2,1,0)</f>
        <v>0</v>
      </c>
    </row>
    <row r="1599" spans="1:19" x14ac:dyDescent="0.2">
      <c r="A1599">
        <v>872</v>
      </c>
      <c r="B1599" t="s">
        <v>2</v>
      </c>
      <c r="C1599" s="2">
        <v>23852</v>
      </c>
      <c r="D1599" s="3">
        <f t="shared" ca="1" si="24"/>
        <v>58</v>
      </c>
      <c r="E1599">
        <v>4</v>
      </c>
      <c r="F1599">
        <v>6</v>
      </c>
      <c r="G1599">
        <v>1</v>
      </c>
      <c r="H1599" t="s">
        <v>1</v>
      </c>
      <c r="I1599" s="5">
        <v>250.02</v>
      </c>
      <c r="J1599" t="s">
        <v>0</v>
      </c>
      <c r="K1599" s="2"/>
      <c r="L1599" s="1"/>
      <c r="M1599" t="str">
        <f ca="1">IF(AND(Table1[[#This Row],[Age]]&gt;17,Table1[[#This Row],[Age]]&lt;76),"1","0")</f>
        <v>1</v>
      </c>
      <c r="N1599">
        <f>1</f>
        <v>1</v>
      </c>
      <c r="O1599">
        <f>IF(Table1[[#This Row],[Labdate]]="",0,IF(Table1[[#This Row],[Labvalue]]="",0,1))</f>
        <v>0</v>
      </c>
      <c r="P1599">
        <f>IF(YEAR(Table1[[#This Row],[Labdate]]) = 2015,1,0)</f>
        <v>0</v>
      </c>
      <c r="Q1599">
        <f>IF(SUM(Table1[[#This Row],[test completed]],Table1[[#This Row],[Year 2015]])=2,1,0)</f>
        <v>0</v>
      </c>
      <c r="R1599">
        <f>IF(Table1[[#This Row],[Labvalue]]&lt;8,1,0)</f>
        <v>1</v>
      </c>
      <c r="S1599">
        <f>IF(SUM(Table1[[#This Row],[Tested in 2015]],Table1[[#This Row],[Less than 8.0]])=2,1,0)</f>
        <v>0</v>
      </c>
    </row>
    <row r="1600" spans="1:19" x14ac:dyDescent="0.2">
      <c r="A1600">
        <v>874</v>
      </c>
      <c r="B1600" t="s">
        <v>2</v>
      </c>
      <c r="C1600" s="2">
        <v>15945</v>
      </c>
      <c r="D1600" s="3">
        <f t="shared" ca="1" si="24"/>
        <v>79</v>
      </c>
      <c r="E1600">
        <v>4</v>
      </c>
      <c r="F1600">
        <v>6</v>
      </c>
      <c r="G1600">
        <v>1</v>
      </c>
      <c r="H1600" t="s">
        <v>1</v>
      </c>
      <c r="I1600" s="5">
        <v>250.02</v>
      </c>
      <c r="J1600" t="s">
        <v>0</v>
      </c>
      <c r="K1600" s="2"/>
      <c r="L1600" s="1"/>
      <c r="M1600" t="str">
        <f ca="1">IF(AND(Table1[[#This Row],[Age]]&gt;17,Table1[[#This Row],[Age]]&lt;76),"1","0")</f>
        <v>0</v>
      </c>
      <c r="N1600">
        <f>1</f>
        <v>1</v>
      </c>
      <c r="O1600">
        <f>IF(Table1[[#This Row],[Labdate]]="",0,IF(Table1[[#This Row],[Labvalue]]="",0,1))</f>
        <v>0</v>
      </c>
      <c r="P1600">
        <f>IF(YEAR(Table1[[#This Row],[Labdate]]) = 2015,1,0)</f>
        <v>0</v>
      </c>
      <c r="Q1600">
        <f>IF(SUM(Table1[[#This Row],[test completed]],Table1[[#This Row],[Year 2015]])=2,1,0)</f>
        <v>0</v>
      </c>
      <c r="R1600">
        <f>IF(Table1[[#This Row],[Labvalue]]&lt;8,1,0)</f>
        <v>1</v>
      </c>
      <c r="S1600">
        <f>IF(SUM(Table1[[#This Row],[Tested in 2015]],Table1[[#This Row],[Less than 8.0]])=2,1,0)</f>
        <v>0</v>
      </c>
    </row>
    <row r="1601" spans="1:19" x14ac:dyDescent="0.2">
      <c r="A1601">
        <v>880</v>
      </c>
      <c r="B1601" t="s">
        <v>2</v>
      </c>
      <c r="C1601" s="2">
        <v>37703</v>
      </c>
      <c r="D1601" s="3">
        <f t="shared" ca="1" si="24"/>
        <v>20</v>
      </c>
      <c r="E1601">
        <v>4</v>
      </c>
      <c r="F1601">
        <v>6</v>
      </c>
      <c r="G1601">
        <v>2</v>
      </c>
      <c r="H1601" t="s">
        <v>6</v>
      </c>
      <c r="I1601" s="5">
        <v>250.02</v>
      </c>
      <c r="J1601" t="s">
        <v>0</v>
      </c>
      <c r="K1601" s="2"/>
      <c r="L1601" s="1"/>
      <c r="M1601" t="str">
        <f ca="1">IF(AND(Table1[[#This Row],[Age]]&gt;17,Table1[[#This Row],[Age]]&lt;76),"1","0")</f>
        <v>1</v>
      </c>
      <c r="N1601">
        <f>1</f>
        <v>1</v>
      </c>
      <c r="O1601">
        <f>IF(Table1[[#This Row],[Labdate]]="",0,IF(Table1[[#This Row],[Labvalue]]="",0,1))</f>
        <v>0</v>
      </c>
      <c r="P1601">
        <f>IF(YEAR(Table1[[#This Row],[Labdate]]) = 2015,1,0)</f>
        <v>0</v>
      </c>
      <c r="Q1601">
        <f>IF(SUM(Table1[[#This Row],[test completed]],Table1[[#This Row],[Year 2015]])=2,1,0)</f>
        <v>0</v>
      </c>
      <c r="R1601">
        <f>IF(Table1[[#This Row],[Labvalue]]&lt;8,1,0)</f>
        <v>1</v>
      </c>
      <c r="S1601">
        <f>IF(SUM(Table1[[#This Row],[Tested in 2015]],Table1[[#This Row],[Less than 8.0]])=2,1,0)</f>
        <v>0</v>
      </c>
    </row>
    <row r="1602" spans="1:19" x14ac:dyDescent="0.2">
      <c r="A1602">
        <v>885</v>
      </c>
      <c r="B1602" t="s">
        <v>3</v>
      </c>
      <c r="C1602" s="2">
        <v>18385</v>
      </c>
      <c r="D1602" s="3">
        <f t="shared" ref="D1602:D1665" ca="1" si="25">INT((TODAY()-C1602)/365)</f>
        <v>73</v>
      </c>
      <c r="E1602">
        <v>4</v>
      </c>
      <c r="F1602">
        <v>6</v>
      </c>
      <c r="G1602">
        <v>1</v>
      </c>
      <c r="H1602" t="s">
        <v>1</v>
      </c>
      <c r="I1602" s="5">
        <v>250.02</v>
      </c>
      <c r="J1602" t="s">
        <v>0</v>
      </c>
      <c r="K1602" s="2"/>
      <c r="L1602" s="1"/>
      <c r="M1602" t="str">
        <f ca="1">IF(AND(Table1[[#This Row],[Age]]&gt;17,Table1[[#This Row],[Age]]&lt;76),"1","0")</f>
        <v>1</v>
      </c>
      <c r="N1602">
        <f>1</f>
        <v>1</v>
      </c>
      <c r="O1602">
        <f>IF(Table1[[#This Row],[Labdate]]="",0,IF(Table1[[#This Row],[Labvalue]]="",0,1))</f>
        <v>0</v>
      </c>
      <c r="P1602">
        <f>IF(YEAR(Table1[[#This Row],[Labdate]]) = 2015,1,0)</f>
        <v>0</v>
      </c>
      <c r="Q1602">
        <f>IF(SUM(Table1[[#This Row],[test completed]],Table1[[#This Row],[Year 2015]])=2,1,0)</f>
        <v>0</v>
      </c>
      <c r="R1602">
        <f>IF(Table1[[#This Row],[Labvalue]]&lt;8,1,0)</f>
        <v>1</v>
      </c>
      <c r="S1602">
        <f>IF(SUM(Table1[[#This Row],[Tested in 2015]],Table1[[#This Row],[Less than 8.0]])=2,1,0)</f>
        <v>0</v>
      </c>
    </row>
    <row r="1603" spans="1:19" x14ac:dyDescent="0.2">
      <c r="A1603">
        <v>893</v>
      </c>
      <c r="B1603" t="s">
        <v>2</v>
      </c>
      <c r="C1603" s="2">
        <v>21265</v>
      </c>
      <c r="D1603" s="3">
        <f t="shared" ca="1" si="25"/>
        <v>65</v>
      </c>
      <c r="E1603">
        <v>4</v>
      </c>
      <c r="F1603">
        <v>6</v>
      </c>
      <c r="G1603">
        <v>1</v>
      </c>
      <c r="H1603" t="s">
        <v>1</v>
      </c>
      <c r="I1603" s="5">
        <v>250.02</v>
      </c>
      <c r="J1603" t="s">
        <v>0</v>
      </c>
      <c r="K1603" s="2"/>
      <c r="L1603" s="1"/>
      <c r="M1603" t="str">
        <f ca="1">IF(AND(Table1[[#This Row],[Age]]&gt;17,Table1[[#This Row],[Age]]&lt;76),"1","0")</f>
        <v>1</v>
      </c>
      <c r="N1603">
        <f>1</f>
        <v>1</v>
      </c>
      <c r="O1603">
        <f>IF(Table1[[#This Row],[Labdate]]="",0,IF(Table1[[#This Row],[Labvalue]]="",0,1))</f>
        <v>0</v>
      </c>
      <c r="P1603">
        <f>IF(YEAR(Table1[[#This Row],[Labdate]]) = 2015,1,0)</f>
        <v>0</v>
      </c>
      <c r="Q1603">
        <f>IF(SUM(Table1[[#This Row],[test completed]],Table1[[#This Row],[Year 2015]])=2,1,0)</f>
        <v>0</v>
      </c>
      <c r="R1603">
        <f>IF(Table1[[#This Row],[Labvalue]]&lt;8,1,0)</f>
        <v>1</v>
      </c>
      <c r="S1603">
        <f>IF(SUM(Table1[[#This Row],[Tested in 2015]],Table1[[#This Row],[Less than 8.0]])=2,1,0)</f>
        <v>0</v>
      </c>
    </row>
    <row r="1604" spans="1:19" x14ac:dyDescent="0.2">
      <c r="A1604">
        <v>920</v>
      </c>
      <c r="B1604" t="s">
        <v>2</v>
      </c>
      <c r="C1604" s="2">
        <v>25828</v>
      </c>
      <c r="D1604" s="3">
        <f t="shared" ca="1" si="25"/>
        <v>52</v>
      </c>
      <c r="E1604">
        <v>4</v>
      </c>
      <c r="F1604">
        <v>6</v>
      </c>
      <c r="G1604">
        <v>1</v>
      </c>
      <c r="H1604" t="s">
        <v>1</v>
      </c>
      <c r="I1604" s="5">
        <v>250.02</v>
      </c>
      <c r="J1604" t="s">
        <v>0</v>
      </c>
      <c r="K1604" s="2"/>
      <c r="L1604" s="1"/>
      <c r="M1604" t="str">
        <f ca="1">IF(AND(Table1[[#This Row],[Age]]&gt;17,Table1[[#This Row],[Age]]&lt;76),"1","0")</f>
        <v>1</v>
      </c>
      <c r="N1604">
        <f>1</f>
        <v>1</v>
      </c>
      <c r="O1604">
        <f>IF(Table1[[#This Row],[Labdate]]="",0,IF(Table1[[#This Row],[Labvalue]]="",0,1))</f>
        <v>0</v>
      </c>
      <c r="P1604">
        <f>IF(YEAR(Table1[[#This Row],[Labdate]]) = 2015,1,0)</f>
        <v>0</v>
      </c>
      <c r="Q1604">
        <f>IF(SUM(Table1[[#This Row],[test completed]],Table1[[#This Row],[Year 2015]])=2,1,0)</f>
        <v>0</v>
      </c>
      <c r="R1604">
        <f>IF(Table1[[#This Row],[Labvalue]]&lt;8,1,0)</f>
        <v>1</v>
      </c>
      <c r="S1604">
        <f>IF(SUM(Table1[[#This Row],[Tested in 2015]],Table1[[#This Row],[Less than 8.0]])=2,1,0)</f>
        <v>0</v>
      </c>
    </row>
    <row r="1605" spans="1:19" x14ac:dyDescent="0.2">
      <c r="A1605">
        <v>933</v>
      </c>
      <c r="B1605" t="s">
        <v>3</v>
      </c>
      <c r="C1605" s="2">
        <v>11854</v>
      </c>
      <c r="D1605" s="3">
        <f t="shared" ca="1" si="25"/>
        <v>91</v>
      </c>
      <c r="E1605">
        <v>4</v>
      </c>
      <c r="F1605">
        <v>6</v>
      </c>
      <c r="G1605">
        <v>1</v>
      </c>
      <c r="H1605" t="s">
        <v>1</v>
      </c>
      <c r="I1605" s="5">
        <v>250.02</v>
      </c>
      <c r="J1605" t="s">
        <v>0</v>
      </c>
      <c r="K1605" s="2"/>
      <c r="L1605" s="1"/>
      <c r="M1605" t="str">
        <f ca="1">IF(AND(Table1[[#This Row],[Age]]&gt;17,Table1[[#This Row],[Age]]&lt;76),"1","0")</f>
        <v>0</v>
      </c>
      <c r="N1605">
        <f>1</f>
        <v>1</v>
      </c>
      <c r="O1605">
        <f>IF(Table1[[#This Row],[Labdate]]="",0,IF(Table1[[#This Row],[Labvalue]]="",0,1))</f>
        <v>0</v>
      </c>
      <c r="P1605">
        <f>IF(YEAR(Table1[[#This Row],[Labdate]]) = 2015,1,0)</f>
        <v>0</v>
      </c>
      <c r="Q1605">
        <f>IF(SUM(Table1[[#This Row],[test completed]],Table1[[#This Row],[Year 2015]])=2,1,0)</f>
        <v>0</v>
      </c>
      <c r="R1605">
        <f>IF(Table1[[#This Row],[Labvalue]]&lt;8,1,0)</f>
        <v>1</v>
      </c>
      <c r="S1605">
        <f>IF(SUM(Table1[[#This Row],[Tested in 2015]],Table1[[#This Row],[Less than 8.0]])=2,1,0)</f>
        <v>0</v>
      </c>
    </row>
    <row r="1606" spans="1:19" x14ac:dyDescent="0.2">
      <c r="A1606">
        <v>950</v>
      </c>
      <c r="B1606" t="s">
        <v>3</v>
      </c>
      <c r="C1606" s="2">
        <v>35538</v>
      </c>
      <c r="D1606" s="3">
        <f t="shared" ca="1" si="25"/>
        <v>26</v>
      </c>
      <c r="E1606">
        <v>4</v>
      </c>
      <c r="F1606">
        <v>6</v>
      </c>
      <c r="G1606">
        <v>1</v>
      </c>
      <c r="H1606" t="s">
        <v>1</v>
      </c>
      <c r="I1606" s="5">
        <v>250.02</v>
      </c>
      <c r="J1606" t="s">
        <v>0</v>
      </c>
      <c r="K1606" s="2"/>
      <c r="L1606" s="1"/>
      <c r="M1606" t="str">
        <f ca="1">IF(AND(Table1[[#This Row],[Age]]&gt;17,Table1[[#This Row],[Age]]&lt;76),"1","0")</f>
        <v>1</v>
      </c>
      <c r="N1606">
        <f>1</f>
        <v>1</v>
      </c>
      <c r="O1606">
        <f>IF(Table1[[#This Row],[Labdate]]="",0,IF(Table1[[#This Row],[Labvalue]]="",0,1))</f>
        <v>0</v>
      </c>
      <c r="P1606">
        <f>IF(YEAR(Table1[[#This Row],[Labdate]]) = 2015,1,0)</f>
        <v>0</v>
      </c>
      <c r="Q1606">
        <f>IF(SUM(Table1[[#This Row],[test completed]],Table1[[#This Row],[Year 2015]])=2,1,0)</f>
        <v>0</v>
      </c>
      <c r="R1606">
        <f>IF(Table1[[#This Row],[Labvalue]]&lt;8,1,0)</f>
        <v>1</v>
      </c>
      <c r="S1606">
        <f>IF(SUM(Table1[[#This Row],[Tested in 2015]],Table1[[#This Row],[Less than 8.0]])=2,1,0)</f>
        <v>0</v>
      </c>
    </row>
    <row r="1607" spans="1:19" x14ac:dyDescent="0.2">
      <c r="A1607">
        <v>960</v>
      </c>
      <c r="B1607" t="s">
        <v>2</v>
      </c>
      <c r="C1607" s="2">
        <v>19042</v>
      </c>
      <c r="D1607" s="3">
        <f t="shared" ca="1" si="25"/>
        <v>71</v>
      </c>
      <c r="E1607">
        <v>4</v>
      </c>
      <c r="F1607">
        <v>6</v>
      </c>
      <c r="G1607">
        <v>1</v>
      </c>
      <c r="H1607" t="s">
        <v>1</v>
      </c>
      <c r="I1607" s="5">
        <v>250.02</v>
      </c>
      <c r="J1607" t="s">
        <v>0</v>
      </c>
      <c r="K1607" s="2"/>
      <c r="L1607" s="1"/>
      <c r="M1607" t="str">
        <f ca="1">IF(AND(Table1[[#This Row],[Age]]&gt;17,Table1[[#This Row],[Age]]&lt;76),"1","0")</f>
        <v>1</v>
      </c>
      <c r="N1607">
        <f>1</f>
        <v>1</v>
      </c>
      <c r="O1607">
        <f>IF(Table1[[#This Row],[Labdate]]="",0,IF(Table1[[#This Row],[Labvalue]]="",0,1))</f>
        <v>0</v>
      </c>
      <c r="P1607">
        <f>IF(YEAR(Table1[[#This Row],[Labdate]]) = 2015,1,0)</f>
        <v>0</v>
      </c>
      <c r="Q1607">
        <f>IF(SUM(Table1[[#This Row],[test completed]],Table1[[#This Row],[Year 2015]])=2,1,0)</f>
        <v>0</v>
      </c>
      <c r="R1607">
        <f>IF(Table1[[#This Row],[Labvalue]]&lt;8,1,0)</f>
        <v>1</v>
      </c>
      <c r="S1607">
        <f>IF(SUM(Table1[[#This Row],[Tested in 2015]],Table1[[#This Row],[Less than 8.0]])=2,1,0)</f>
        <v>0</v>
      </c>
    </row>
    <row r="1608" spans="1:19" x14ac:dyDescent="0.2">
      <c r="A1608">
        <v>961</v>
      </c>
      <c r="B1608" t="s">
        <v>2</v>
      </c>
      <c r="C1608" s="2">
        <v>37243</v>
      </c>
      <c r="D1608" s="3">
        <f t="shared" ca="1" si="25"/>
        <v>21</v>
      </c>
      <c r="E1608">
        <v>4</v>
      </c>
      <c r="F1608">
        <v>6</v>
      </c>
      <c r="G1608">
        <v>1</v>
      </c>
      <c r="H1608" t="s">
        <v>1</v>
      </c>
      <c r="I1608" s="5">
        <v>250.02</v>
      </c>
      <c r="J1608" t="s">
        <v>0</v>
      </c>
      <c r="K1608" s="2"/>
      <c r="L1608" s="1"/>
      <c r="M1608" t="str">
        <f ca="1">IF(AND(Table1[[#This Row],[Age]]&gt;17,Table1[[#This Row],[Age]]&lt;76),"1","0")</f>
        <v>1</v>
      </c>
      <c r="N1608">
        <f>1</f>
        <v>1</v>
      </c>
      <c r="O1608">
        <f>IF(Table1[[#This Row],[Labdate]]="",0,IF(Table1[[#This Row],[Labvalue]]="",0,1))</f>
        <v>0</v>
      </c>
      <c r="P1608">
        <f>IF(YEAR(Table1[[#This Row],[Labdate]]) = 2015,1,0)</f>
        <v>0</v>
      </c>
      <c r="Q1608">
        <f>IF(SUM(Table1[[#This Row],[test completed]],Table1[[#This Row],[Year 2015]])=2,1,0)</f>
        <v>0</v>
      </c>
      <c r="R1608">
        <f>IF(Table1[[#This Row],[Labvalue]]&lt;8,1,0)</f>
        <v>1</v>
      </c>
      <c r="S1608">
        <f>IF(SUM(Table1[[#This Row],[Tested in 2015]],Table1[[#This Row],[Less than 8.0]])=2,1,0)</f>
        <v>0</v>
      </c>
    </row>
    <row r="1609" spans="1:19" x14ac:dyDescent="0.2">
      <c r="A1609">
        <v>963</v>
      </c>
      <c r="B1609" t="s">
        <v>2</v>
      </c>
      <c r="C1609" s="2">
        <v>26854</v>
      </c>
      <c r="D1609" s="3">
        <f t="shared" ca="1" si="25"/>
        <v>49</v>
      </c>
      <c r="E1609">
        <v>4</v>
      </c>
      <c r="F1609">
        <v>6</v>
      </c>
      <c r="G1609">
        <v>1</v>
      </c>
      <c r="H1609" t="s">
        <v>1</v>
      </c>
      <c r="I1609" s="5">
        <v>250.02</v>
      </c>
      <c r="J1609" t="s">
        <v>0</v>
      </c>
      <c r="K1609" s="2"/>
      <c r="L1609" s="1"/>
      <c r="M1609" t="str">
        <f ca="1">IF(AND(Table1[[#This Row],[Age]]&gt;17,Table1[[#This Row],[Age]]&lt;76),"1","0")</f>
        <v>1</v>
      </c>
      <c r="N1609">
        <f>1</f>
        <v>1</v>
      </c>
      <c r="O1609">
        <f>IF(Table1[[#This Row],[Labdate]]="",0,IF(Table1[[#This Row],[Labvalue]]="",0,1))</f>
        <v>0</v>
      </c>
      <c r="P1609">
        <f>IF(YEAR(Table1[[#This Row],[Labdate]]) = 2015,1,0)</f>
        <v>0</v>
      </c>
      <c r="Q1609">
        <f>IF(SUM(Table1[[#This Row],[test completed]],Table1[[#This Row],[Year 2015]])=2,1,0)</f>
        <v>0</v>
      </c>
      <c r="R1609">
        <f>IF(Table1[[#This Row],[Labvalue]]&lt;8,1,0)</f>
        <v>1</v>
      </c>
      <c r="S1609">
        <f>IF(SUM(Table1[[#This Row],[Tested in 2015]],Table1[[#This Row],[Less than 8.0]])=2,1,0)</f>
        <v>0</v>
      </c>
    </row>
    <row r="1610" spans="1:19" x14ac:dyDescent="0.2">
      <c r="A1610">
        <v>965</v>
      </c>
      <c r="B1610" t="s">
        <v>2</v>
      </c>
      <c r="C1610" s="2">
        <v>39045</v>
      </c>
      <c r="D1610" s="3">
        <f t="shared" ca="1" si="25"/>
        <v>16</v>
      </c>
      <c r="E1610">
        <v>4</v>
      </c>
      <c r="F1610">
        <v>6</v>
      </c>
      <c r="G1610">
        <v>1</v>
      </c>
      <c r="H1610" t="s">
        <v>1</v>
      </c>
      <c r="I1610" s="5">
        <v>250.02</v>
      </c>
      <c r="J1610" t="s">
        <v>0</v>
      </c>
      <c r="K1610" s="2"/>
      <c r="L1610" s="1"/>
      <c r="M1610" t="str">
        <f ca="1">IF(AND(Table1[[#This Row],[Age]]&gt;17,Table1[[#This Row],[Age]]&lt;76),"1","0")</f>
        <v>0</v>
      </c>
      <c r="N1610">
        <f>1</f>
        <v>1</v>
      </c>
      <c r="O1610">
        <f>IF(Table1[[#This Row],[Labdate]]="",0,IF(Table1[[#This Row],[Labvalue]]="",0,1))</f>
        <v>0</v>
      </c>
      <c r="P1610">
        <f>IF(YEAR(Table1[[#This Row],[Labdate]]) = 2015,1,0)</f>
        <v>0</v>
      </c>
      <c r="Q1610">
        <f>IF(SUM(Table1[[#This Row],[test completed]],Table1[[#This Row],[Year 2015]])=2,1,0)</f>
        <v>0</v>
      </c>
      <c r="R1610">
        <f>IF(Table1[[#This Row],[Labvalue]]&lt;8,1,0)</f>
        <v>1</v>
      </c>
      <c r="S1610">
        <f>IF(SUM(Table1[[#This Row],[Tested in 2015]],Table1[[#This Row],[Less than 8.0]])=2,1,0)</f>
        <v>0</v>
      </c>
    </row>
    <row r="1611" spans="1:19" x14ac:dyDescent="0.2">
      <c r="A1611">
        <v>987</v>
      </c>
      <c r="B1611" t="s">
        <v>2</v>
      </c>
      <c r="C1611" s="2">
        <v>13542</v>
      </c>
      <c r="D1611" s="3">
        <f t="shared" ca="1" si="25"/>
        <v>86</v>
      </c>
      <c r="E1611">
        <v>4</v>
      </c>
      <c r="F1611">
        <v>6</v>
      </c>
      <c r="G1611">
        <v>1</v>
      </c>
      <c r="H1611" t="s">
        <v>1</v>
      </c>
      <c r="I1611" s="5">
        <v>250.02</v>
      </c>
      <c r="J1611" t="s">
        <v>0</v>
      </c>
      <c r="K1611" s="2"/>
      <c r="L1611" s="1"/>
      <c r="M1611" t="str">
        <f ca="1">IF(AND(Table1[[#This Row],[Age]]&gt;17,Table1[[#This Row],[Age]]&lt;76),"1","0")</f>
        <v>0</v>
      </c>
      <c r="N1611">
        <f>1</f>
        <v>1</v>
      </c>
      <c r="O1611">
        <f>IF(Table1[[#This Row],[Labdate]]="",0,IF(Table1[[#This Row],[Labvalue]]="",0,1))</f>
        <v>0</v>
      </c>
      <c r="P1611">
        <f>IF(YEAR(Table1[[#This Row],[Labdate]]) = 2015,1,0)</f>
        <v>0</v>
      </c>
      <c r="Q1611">
        <f>IF(SUM(Table1[[#This Row],[test completed]],Table1[[#This Row],[Year 2015]])=2,1,0)</f>
        <v>0</v>
      </c>
      <c r="R1611">
        <f>IF(Table1[[#This Row],[Labvalue]]&lt;8,1,0)</f>
        <v>1</v>
      </c>
      <c r="S1611">
        <f>IF(SUM(Table1[[#This Row],[Tested in 2015]],Table1[[#This Row],[Less than 8.0]])=2,1,0)</f>
        <v>0</v>
      </c>
    </row>
    <row r="1612" spans="1:19" x14ac:dyDescent="0.2">
      <c r="A1612">
        <v>991</v>
      </c>
      <c r="B1612" t="s">
        <v>2</v>
      </c>
      <c r="C1612" s="2">
        <v>10228</v>
      </c>
      <c r="D1612" s="3">
        <f t="shared" ca="1" si="25"/>
        <v>95</v>
      </c>
      <c r="E1612">
        <v>4</v>
      </c>
      <c r="F1612">
        <v>6</v>
      </c>
      <c r="G1612">
        <v>1</v>
      </c>
      <c r="H1612" t="s">
        <v>1</v>
      </c>
      <c r="I1612" s="5">
        <v>250.73</v>
      </c>
      <c r="J1612" t="s">
        <v>0</v>
      </c>
      <c r="K1612" s="2"/>
      <c r="L1612" s="1"/>
      <c r="M1612" t="str">
        <f ca="1">IF(AND(Table1[[#This Row],[Age]]&gt;17,Table1[[#This Row],[Age]]&lt;76),"1","0")</f>
        <v>0</v>
      </c>
      <c r="N1612">
        <f>1</f>
        <v>1</v>
      </c>
      <c r="O1612">
        <f>IF(Table1[[#This Row],[Labdate]]="",0,IF(Table1[[#This Row],[Labvalue]]="",0,1))</f>
        <v>0</v>
      </c>
      <c r="P1612">
        <f>IF(YEAR(Table1[[#This Row],[Labdate]]) = 2015,1,0)</f>
        <v>0</v>
      </c>
      <c r="Q1612">
        <f>IF(SUM(Table1[[#This Row],[test completed]],Table1[[#This Row],[Year 2015]])=2,1,0)</f>
        <v>0</v>
      </c>
      <c r="R1612">
        <f>IF(Table1[[#This Row],[Labvalue]]&lt;8,1,0)</f>
        <v>1</v>
      </c>
      <c r="S1612">
        <f>IF(SUM(Table1[[#This Row],[Tested in 2015]],Table1[[#This Row],[Less than 8.0]])=2,1,0)</f>
        <v>0</v>
      </c>
    </row>
    <row r="1613" spans="1:19" x14ac:dyDescent="0.2">
      <c r="A1613">
        <v>998</v>
      </c>
      <c r="B1613" t="s">
        <v>3</v>
      </c>
      <c r="C1613" s="2">
        <v>26871</v>
      </c>
      <c r="D1613" s="3">
        <f t="shared" ca="1" si="25"/>
        <v>49</v>
      </c>
      <c r="E1613">
        <v>4</v>
      </c>
      <c r="F1613">
        <v>6</v>
      </c>
      <c r="G1613">
        <v>1</v>
      </c>
      <c r="H1613" t="s">
        <v>1</v>
      </c>
      <c r="I1613" s="5">
        <v>250.02</v>
      </c>
      <c r="J1613" t="s">
        <v>0</v>
      </c>
      <c r="K1613" s="2"/>
      <c r="L1613" s="1"/>
      <c r="M1613" t="str">
        <f ca="1">IF(AND(Table1[[#This Row],[Age]]&gt;17,Table1[[#This Row],[Age]]&lt;76),"1","0")</f>
        <v>1</v>
      </c>
      <c r="N1613">
        <f>1</f>
        <v>1</v>
      </c>
      <c r="O1613">
        <f>IF(Table1[[#This Row],[Labdate]]="",0,IF(Table1[[#This Row],[Labvalue]]="",0,1))</f>
        <v>0</v>
      </c>
      <c r="P1613">
        <f>IF(YEAR(Table1[[#This Row],[Labdate]]) = 2015,1,0)</f>
        <v>0</v>
      </c>
      <c r="Q1613">
        <f>IF(SUM(Table1[[#This Row],[test completed]],Table1[[#This Row],[Year 2015]])=2,1,0)</f>
        <v>0</v>
      </c>
      <c r="R1613">
        <f>IF(Table1[[#This Row],[Labvalue]]&lt;8,1,0)</f>
        <v>1</v>
      </c>
      <c r="S1613">
        <f>IF(SUM(Table1[[#This Row],[Tested in 2015]],Table1[[#This Row],[Less than 8.0]])=2,1,0)</f>
        <v>0</v>
      </c>
    </row>
    <row r="1614" spans="1:19" x14ac:dyDescent="0.2">
      <c r="A1614">
        <v>999</v>
      </c>
      <c r="B1614" t="s">
        <v>3</v>
      </c>
      <c r="C1614" s="2">
        <v>27658</v>
      </c>
      <c r="D1614" s="3">
        <f t="shared" ca="1" si="25"/>
        <v>47</v>
      </c>
      <c r="E1614">
        <v>4</v>
      </c>
      <c r="F1614">
        <v>6</v>
      </c>
      <c r="G1614">
        <v>1</v>
      </c>
      <c r="H1614" t="s">
        <v>1</v>
      </c>
      <c r="I1614" s="5">
        <v>250.02</v>
      </c>
      <c r="J1614" t="s">
        <v>0</v>
      </c>
      <c r="K1614" s="2"/>
      <c r="L1614" s="1"/>
      <c r="M1614" t="str">
        <f ca="1">IF(AND(Table1[[#This Row],[Age]]&gt;17,Table1[[#This Row],[Age]]&lt;76),"1","0")</f>
        <v>1</v>
      </c>
      <c r="N1614">
        <f>1</f>
        <v>1</v>
      </c>
      <c r="O1614">
        <f>IF(Table1[[#This Row],[Labdate]]="",0,IF(Table1[[#This Row],[Labvalue]]="",0,1))</f>
        <v>0</v>
      </c>
      <c r="P1614">
        <f>IF(YEAR(Table1[[#This Row],[Labdate]]) = 2015,1,0)</f>
        <v>0</v>
      </c>
      <c r="Q1614">
        <f>IF(SUM(Table1[[#This Row],[test completed]],Table1[[#This Row],[Year 2015]])=2,1,0)</f>
        <v>0</v>
      </c>
      <c r="R1614">
        <f>IF(Table1[[#This Row],[Labvalue]]&lt;8,1,0)</f>
        <v>1</v>
      </c>
      <c r="S1614">
        <f>IF(SUM(Table1[[#This Row],[Tested in 2015]],Table1[[#This Row],[Less than 8.0]])=2,1,0)</f>
        <v>0</v>
      </c>
    </row>
    <row r="1615" spans="1:19" x14ac:dyDescent="0.2">
      <c r="A1615">
        <v>1003</v>
      </c>
      <c r="B1615" t="s">
        <v>3</v>
      </c>
      <c r="C1615" s="2">
        <v>15583</v>
      </c>
      <c r="D1615" s="3">
        <f t="shared" ca="1" si="25"/>
        <v>80</v>
      </c>
      <c r="E1615">
        <v>4</v>
      </c>
      <c r="F1615">
        <v>6</v>
      </c>
      <c r="G1615">
        <v>1</v>
      </c>
      <c r="H1615" t="s">
        <v>1</v>
      </c>
      <c r="I1615" s="5">
        <v>250.02</v>
      </c>
      <c r="J1615" t="s">
        <v>0</v>
      </c>
      <c r="K1615" s="2"/>
      <c r="L1615" s="1"/>
      <c r="M1615" t="str">
        <f ca="1">IF(AND(Table1[[#This Row],[Age]]&gt;17,Table1[[#This Row],[Age]]&lt;76),"1","0")</f>
        <v>0</v>
      </c>
      <c r="N1615">
        <f>1</f>
        <v>1</v>
      </c>
      <c r="O1615">
        <f>IF(Table1[[#This Row],[Labdate]]="",0,IF(Table1[[#This Row],[Labvalue]]="",0,1))</f>
        <v>0</v>
      </c>
      <c r="P1615">
        <f>IF(YEAR(Table1[[#This Row],[Labdate]]) = 2015,1,0)</f>
        <v>0</v>
      </c>
      <c r="Q1615">
        <f>IF(SUM(Table1[[#This Row],[test completed]],Table1[[#This Row],[Year 2015]])=2,1,0)</f>
        <v>0</v>
      </c>
      <c r="R1615">
        <f>IF(Table1[[#This Row],[Labvalue]]&lt;8,1,0)</f>
        <v>1</v>
      </c>
      <c r="S1615">
        <f>IF(SUM(Table1[[#This Row],[Tested in 2015]],Table1[[#This Row],[Less than 8.0]])=2,1,0)</f>
        <v>0</v>
      </c>
    </row>
    <row r="1616" spans="1:19" x14ac:dyDescent="0.2">
      <c r="A1616">
        <v>1051</v>
      </c>
      <c r="B1616" t="s">
        <v>2</v>
      </c>
      <c r="C1616" s="2">
        <v>9307</v>
      </c>
      <c r="D1616" s="3">
        <f t="shared" ca="1" si="25"/>
        <v>98</v>
      </c>
      <c r="E1616">
        <v>4</v>
      </c>
      <c r="F1616">
        <v>6</v>
      </c>
      <c r="G1616">
        <v>7</v>
      </c>
      <c r="H1616" t="s">
        <v>8</v>
      </c>
      <c r="I1616" s="5">
        <v>250.73</v>
      </c>
      <c r="J1616" t="s">
        <v>0</v>
      </c>
      <c r="K1616" s="2"/>
      <c r="L1616" s="1"/>
      <c r="M1616" t="str">
        <f ca="1">IF(AND(Table1[[#This Row],[Age]]&gt;17,Table1[[#This Row],[Age]]&lt;76),"1","0")</f>
        <v>0</v>
      </c>
      <c r="N1616">
        <f>1</f>
        <v>1</v>
      </c>
      <c r="O1616">
        <f>IF(Table1[[#This Row],[Labdate]]="",0,IF(Table1[[#This Row],[Labvalue]]="",0,1))</f>
        <v>0</v>
      </c>
      <c r="P1616">
        <f>IF(YEAR(Table1[[#This Row],[Labdate]]) = 2015,1,0)</f>
        <v>0</v>
      </c>
      <c r="Q1616">
        <f>IF(SUM(Table1[[#This Row],[test completed]],Table1[[#This Row],[Year 2015]])=2,1,0)</f>
        <v>0</v>
      </c>
      <c r="R1616">
        <f>IF(Table1[[#This Row],[Labvalue]]&lt;8,1,0)</f>
        <v>1</v>
      </c>
      <c r="S1616">
        <f>IF(SUM(Table1[[#This Row],[Tested in 2015]],Table1[[#This Row],[Less than 8.0]])=2,1,0)</f>
        <v>0</v>
      </c>
    </row>
    <row r="1617" spans="1:19" x14ac:dyDescent="0.2">
      <c r="A1617">
        <v>1056</v>
      </c>
      <c r="B1617" t="s">
        <v>2</v>
      </c>
      <c r="C1617" s="2">
        <v>40132</v>
      </c>
      <c r="D1617" s="3">
        <f t="shared" ca="1" si="25"/>
        <v>13</v>
      </c>
      <c r="E1617">
        <v>4</v>
      </c>
      <c r="F1617">
        <v>6</v>
      </c>
      <c r="G1617">
        <v>1</v>
      </c>
      <c r="H1617" t="s">
        <v>1</v>
      </c>
      <c r="I1617" s="5">
        <v>250.02</v>
      </c>
      <c r="J1617" t="s">
        <v>0</v>
      </c>
      <c r="K1617" s="2"/>
      <c r="L1617" s="1"/>
      <c r="M1617" t="str">
        <f ca="1">IF(AND(Table1[[#This Row],[Age]]&gt;17,Table1[[#This Row],[Age]]&lt;76),"1","0")</f>
        <v>0</v>
      </c>
      <c r="N1617">
        <f>1</f>
        <v>1</v>
      </c>
      <c r="O1617">
        <f>IF(Table1[[#This Row],[Labdate]]="",0,IF(Table1[[#This Row],[Labvalue]]="",0,1))</f>
        <v>0</v>
      </c>
      <c r="P1617">
        <f>IF(YEAR(Table1[[#This Row],[Labdate]]) = 2015,1,0)</f>
        <v>0</v>
      </c>
      <c r="Q1617">
        <f>IF(SUM(Table1[[#This Row],[test completed]],Table1[[#This Row],[Year 2015]])=2,1,0)</f>
        <v>0</v>
      </c>
      <c r="R1617">
        <f>IF(Table1[[#This Row],[Labvalue]]&lt;8,1,0)</f>
        <v>1</v>
      </c>
      <c r="S1617">
        <f>IF(SUM(Table1[[#This Row],[Tested in 2015]],Table1[[#This Row],[Less than 8.0]])=2,1,0)</f>
        <v>0</v>
      </c>
    </row>
    <row r="1618" spans="1:19" x14ac:dyDescent="0.2">
      <c r="A1618">
        <v>1070</v>
      </c>
      <c r="B1618" t="s">
        <v>2</v>
      </c>
      <c r="C1618" s="2">
        <v>34203</v>
      </c>
      <c r="D1618" s="3">
        <f t="shared" ca="1" si="25"/>
        <v>29</v>
      </c>
      <c r="E1618">
        <v>4</v>
      </c>
      <c r="F1618">
        <v>6</v>
      </c>
      <c r="G1618">
        <v>1</v>
      </c>
      <c r="H1618" t="s">
        <v>1</v>
      </c>
      <c r="I1618" s="5">
        <v>250.02</v>
      </c>
      <c r="J1618" t="s">
        <v>0</v>
      </c>
      <c r="K1618" s="2"/>
      <c r="L1618" s="1"/>
      <c r="M1618" t="str">
        <f ca="1">IF(AND(Table1[[#This Row],[Age]]&gt;17,Table1[[#This Row],[Age]]&lt;76),"1","0")</f>
        <v>1</v>
      </c>
      <c r="N1618">
        <f>1</f>
        <v>1</v>
      </c>
      <c r="O1618">
        <f>IF(Table1[[#This Row],[Labdate]]="",0,IF(Table1[[#This Row],[Labvalue]]="",0,1))</f>
        <v>0</v>
      </c>
      <c r="P1618">
        <f>IF(YEAR(Table1[[#This Row],[Labdate]]) = 2015,1,0)</f>
        <v>0</v>
      </c>
      <c r="Q1618">
        <f>IF(SUM(Table1[[#This Row],[test completed]],Table1[[#This Row],[Year 2015]])=2,1,0)</f>
        <v>0</v>
      </c>
      <c r="R1618">
        <f>IF(Table1[[#This Row],[Labvalue]]&lt;8,1,0)</f>
        <v>1</v>
      </c>
      <c r="S1618">
        <f>IF(SUM(Table1[[#This Row],[Tested in 2015]],Table1[[#This Row],[Less than 8.0]])=2,1,0)</f>
        <v>0</v>
      </c>
    </row>
    <row r="1619" spans="1:19" x14ac:dyDescent="0.2">
      <c r="A1619">
        <v>1084</v>
      </c>
      <c r="B1619" t="s">
        <v>2</v>
      </c>
      <c r="C1619" s="2">
        <v>28917</v>
      </c>
      <c r="D1619" s="3">
        <f t="shared" ca="1" si="25"/>
        <v>44</v>
      </c>
      <c r="E1619">
        <v>4</v>
      </c>
      <c r="F1619">
        <v>6</v>
      </c>
      <c r="G1619">
        <v>1</v>
      </c>
      <c r="H1619" t="s">
        <v>1</v>
      </c>
      <c r="I1619" s="5">
        <v>250.02</v>
      </c>
      <c r="J1619" t="s">
        <v>0</v>
      </c>
      <c r="K1619" s="2"/>
      <c r="L1619" s="1"/>
      <c r="M1619" t="str">
        <f ca="1">IF(AND(Table1[[#This Row],[Age]]&gt;17,Table1[[#This Row],[Age]]&lt;76),"1","0")</f>
        <v>1</v>
      </c>
      <c r="N1619">
        <f>1</f>
        <v>1</v>
      </c>
      <c r="O1619">
        <f>IF(Table1[[#This Row],[Labdate]]="",0,IF(Table1[[#This Row],[Labvalue]]="",0,1))</f>
        <v>0</v>
      </c>
      <c r="P1619">
        <f>IF(YEAR(Table1[[#This Row],[Labdate]]) = 2015,1,0)</f>
        <v>0</v>
      </c>
      <c r="Q1619">
        <f>IF(SUM(Table1[[#This Row],[test completed]],Table1[[#This Row],[Year 2015]])=2,1,0)</f>
        <v>0</v>
      </c>
      <c r="R1619">
        <f>IF(Table1[[#This Row],[Labvalue]]&lt;8,1,0)</f>
        <v>1</v>
      </c>
      <c r="S1619">
        <f>IF(SUM(Table1[[#This Row],[Tested in 2015]],Table1[[#This Row],[Less than 8.0]])=2,1,0)</f>
        <v>0</v>
      </c>
    </row>
    <row r="1620" spans="1:19" x14ac:dyDescent="0.2">
      <c r="A1620">
        <v>1099</v>
      </c>
      <c r="B1620" t="s">
        <v>2</v>
      </c>
      <c r="C1620" s="2">
        <v>29837</v>
      </c>
      <c r="D1620" s="3">
        <f t="shared" ca="1" si="25"/>
        <v>41</v>
      </c>
      <c r="E1620">
        <v>4</v>
      </c>
      <c r="F1620">
        <v>6</v>
      </c>
      <c r="G1620">
        <v>1</v>
      </c>
      <c r="H1620" t="s">
        <v>1</v>
      </c>
      <c r="I1620" s="5">
        <v>250.02</v>
      </c>
      <c r="J1620" t="s">
        <v>0</v>
      </c>
      <c r="K1620" s="2"/>
      <c r="L1620" s="1"/>
      <c r="M1620" t="str">
        <f ca="1">IF(AND(Table1[[#This Row],[Age]]&gt;17,Table1[[#This Row],[Age]]&lt;76),"1","0")</f>
        <v>1</v>
      </c>
      <c r="N1620">
        <f>1</f>
        <v>1</v>
      </c>
      <c r="O1620">
        <f>IF(Table1[[#This Row],[Labdate]]="",0,IF(Table1[[#This Row],[Labvalue]]="",0,1))</f>
        <v>0</v>
      </c>
      <c r="P1620">
        <f>IF(YEAR(Table1[[#This Row],[Labdate]]) = 2015,1,0)</f>
        <v>0</v>
      </c>
      <c r="Q1620">
        <f>IF(SUM(Table1[[#This Row],[test completed]],Table1[[#This Row],[Year 2015]])=2,1,0)</f>
        <v>0</v>
      </c>
      <c r="R1620">
        <f>IF(Table1[[#This Row],[Labvalue]]&lt;8,1,0)</f>
        <v>1</v>
      </c>
      <c r="S1620">
        <f>IF(SUM(Table1[[#This Row],[Tested in 2015]],Table1[[#This Row],[Less than 8.0]])=2,1,0)</f>
        <v>0</v>
      </c>
    </row>
    <row r="1621" spans="1:19" x14ac:dyDescent="0.2">
      <c r="A1621">
        <v>1103</v>
      </c>
      <c r="B1621" t="s">
        <v>3</v>
      </c>
      <c r="C1621" s="2">
        <v>11561</v>
      </c>
      <c r="D1621" s="3">
        <f t="shared" ca="1" si="25"/>
        <v>91</v>
      </c>
      <c r="E1621">
        <v>4</v>
      </c>
      <c r="F1621">
        <v>6</v>
      </c>
      <c r="G1621">
        <v>1</v>
      </c>
      <c r="H1621" t="s">
        <v>1</v>
      </c>
      <c r="I1621" s="5">
        <v>250.73</v>
      </c>
      <c r="J1621" t="s">
        <v>0</v>
      </c>
      <c r="K1621" s="2"/>
      <c r="L1621" s="1"/>
      <c r="M1621" t="str">
        <f ca="1">IF(AND(Table1[[#This Row],[Age]]&gt;17,Table1[[#This Row],[Age]]&lt;76),"1","0")</f>
        <v>0</v>
      </c>
      <c r="N1621">
        <f>1</f>
        <v>1</v>
      </c>
      <c r="O1621">
        <f>IF(Table1[[#This Row],[Labdate]]="",0,IF(Table1[[#This Row],[Labvalue]]="",0,1))</f>
        <v>0</v>
      </c>
      <c r="P1621">
        <f>IF(YEAR(Table1[[#This Row],[Labdate]]) = 2015,1,0)</f>
        <v>0</v>
      </c>
      <c r="Q1621">
        <f>IF(SUM(Table1[[#This Row],[test completed]],Table1[[#This Row],[Year 2015]])=2,1,0)</f>
        <v>0</v>
      </c>
      <c r="R1621">
        <f>IF(Table1[[#This Row],[Labvalue]]&lt;8,1,0)</f>
        <v>1</v>
      </c>
      <c r="S1621">
        <f>IF(SUM(Table1[[#This Row],[Tested in 2015]],Table1[[#This Row],[Less than 8.0]])=2,1,0)</f>
        <v>0</v>
      </c>
    </row>
    <row r="1622" spans="1:19" x14ac:dyDescent="0.2">
      <c r="A1622">
        <v>1106</v>
      </c>
      <c r="B1622" t="s">
        <v>3</v>
      </c>
      <c r="C1622" s="2">
        <v>27229</v>
      </c>
      <c r="D1622" s="3">
        <f t="shared" ca="1" si="25"/>
        <v>48</v>
      </c>
      <c r="E1622">
        <v>4</v>
      </c>
      <c r="F1622">
        <v>6</v>
      </c>
      <c r="G1622">
        <v>1</v>
      </c>
      <c r="H1622" t="s">
        <v>1</v>
      </c>
      <c r="I1622" s="5">
        <v>250.02</v>
      </c>
      <c r="J1622" t="s">
        <v>0</v>
      </c>
      <c r="K1622" s="2"/>
      <c r="L1622" s="1"/>
      <c r="M1622" t="str">
        <f ca="1">IF(AND(Table1[[#This Row],[Age]]&gt;17,Table1[[#This Row],[Age]]&lt;76),"1","0")</f>
        <v>1</v>
      </c>
      <c r="N1622">
        <f>1</f>
        <v>1</v>
      </c>
      <c r="O1622">
        <f>IF(Table1[[#This Row],[Labdate]]="",0,IF(Table1[[#This Row],[Labvalue]]="",0,1))</f>
        <v>0</v>
      </c>
      <c r="P1622">
        <f>IF(YEAR(Table1[[#This Row],[Labdate]]) = 2015,1,0)</f>
        <v>0</v>
      </c>
      <c r="Q1622">
        <f>IF(SUM(Table1[[#This Row],[test completed]],Table1[[#This Row],[Year 2015]])=2,1,0)</f>
        <v>0</v>
      </c>
      <c r="R1622">
        <f>IF(Table1[[#This Row],[Labvalue]]&lt;8,1,0)</f>
        <v>1</v>
      </c>
      <c r="S1622">
        <f>IF(SUM(Table1[[#This Row],[Tested in 2015]],Table1[[#This Row],[Less than 8.0]])=2,1,0)</f>
        <v>0</v>
      </c>
    </row>
    <row r="1623" spans="1:19" x14ac:dyDescent="0.2">
      <c r="A1623">
        <v>1116</v>
      </c>
      <c r="B1623" t="s">
        <v>2</v>
      </c>
      <c r="C1623" s="2">
        <v>35682</v>
      </c>
      <c r="D1623" s="3">
        <f t="shared" ca="1" si="25"/>
        <v>25</v>
      </c>
      <c r="E1623">
        <v>4</v>
      </c>
      <c r="F1623">
        <v>6</v>
      </c>
      <c r="G1623">
        <v>1</v>
      </c>
      <c r="H1623" t="s">
        <v>1</v>
      </c>
      <c r="I1623" s="5">
        <v>250.02</v>
      </c>
      <c r="J1623" t="s">
        <v>0</v>
      </c>
      <c r="K1623" s="2"/>
      <c r="L1623" s="1"/>
      <c r="M1623" t="str">
        <f ca="1">IF(AND(Table1[[#This Row],[Age]]&gt;17,Table1[[#This Row],[Age]]&lt;76),"1","0")</f>
        <v>1</v>
      </c>
      <c r="N1623">
        <f>1</f>
        <v>1</v>
      </c>
      <c r="O1623">
        <f>IF(Table1[[#This Row],[Labdate]]="",0,IF(Table1[[#This Row],[Labvalue]]="",0,1))</f>
        <v>0</v>
      </c>
      <c r="P1623">
        <f>IF(YEAR(Table1[[#This Row],[Labdate]]) = 2015,1,0)</f>
        <v>0</v>
      </c>
      <c r="Q1623">
        <f>IF(SUM(Table1[[#This Row],[test completed]],Table1[[#This Row],[Year 2015]])=2,1,0)</f>
        <v>0</v>
      </c>
      <c r="R1623">
        <f>IF(Table1[[#This Row],[Labvalue]]&lt;8,1,0)</f>
        <v>1</v>
      </c>
      <c r="S1623">
        <f>IF(SUM(Table1[[#This Row],[Tested in 2015]],Table1[[#This Row],[Less than 8.0]])=2,1,0)</f>
        <v>0</v>
      </c>
    </row>
    <row r="1624" spans="1:19" x14ac:dyDescent="0.2">
      <c r="A1624">
        <v>1143</v>
      </c>
      <c r="B1624" t="s">
        <v>3</v>
      </c>
      <c r="C1624" s="2">
        <v>33530</v>
      </c>
      <c r="D1624" s="3">
        <f t="shared" ca="1" si="25"/>
        <v>31</v>
      </c>
      <c r="E1624">
        <v>4</v>
      </c>
      <c r="F1624">
        <v>6</v>
      </c>
      <c r="G1624">
        <v>1</v>
      </c>
      <c r="H1624" t="s">
        <v>1</v>
      </c>
      <c r="I1624" s="5">
        <v>250.02</v>
      </c>
      <c r="J1624" t="s">
        <v>0</v>
      </c>
      <c r="K1624" s="2"/>
      <c r="L1624" s="1"/>
      <c r="M1624" t="str">
        <f ca="1">IF(AND(Table1[[#This Row],[Age]]&gt;17,Table1[[#This Row],[Age]]&lt;76),"1","0")</f>
        <v>1</v>
      </c>
      <c r="N1624">
        <f>1</f>
        <v>1</v>
      </c>
      <c r="O1624">
        <f>IF(Table1[[#This Row],[Labdate]]="",0,IF(Table1[[#This Row],[Labvalue]]="",0,1))</f>
        <v>0</v>
      </c>
      <c r="P1624">
        <f>IF(YEAR(Table1[[#This Row],[Labdate]]) = 2015,1,0)</f>
        <v>0</v>
      </c>
      <c r="Q1624">
        <f>IF(SUM(Table1[[#This Row],[test completed]],Table1[[#This Row],[Year 2015]])=2,1,0)</f>
        <v>0</v>
      </c>
      <c r="R1624">
        <f>IF(Table1[[#This Row],[Labvalue]]&lt;8,1,0)</f>
        <v>1</v>
      </c>
      <c r="S1624">
        <f>IF(SUM(Table1[[#This Row],[Tested in 2015]],Table1[[#This Row],[Less than 8.0]])=2,1,0)</f>
        <v>0</v>
      </c>
    </row>
    <row r="1625" spans="1:19" x14ac:dyDescent="0.2">
      <c r="A1625">
        <v>1144</v>
      </c>
      <c r="B1625" t="s">
        <v>3</v>
      </c>
      <c r="C1625" s="2">
        <v>15821</v>
      </c>
      <c r="D1625" s="3">
        <f t="shared" ca="1" si="25"/>
        <v>80</v>
      </c>
      <c r="E1625">
        <v>4</v>
      </c>
      <c r="F1625">
        <v>6</v>
      </c>
      <c r="G1625">
        <v>1</v>
      </c>
      <c r="H1625" t="s">
        <v>1</v>
      </c>
      <c r="I1625" s="5">
        <v>250.02</v>
      </c>
      <c r="J1625" t="s">
        <v>0</v>
      </c>
      <c r="K1625" s="2"/>
      <c r="L1625" s="1"/>
      <c r="M1625" t="str">
        <f ca="1">IF(AND(Table1[[#This Row],[Age]]&gt;17,Table1[[#This Row],[Age]]&lt;76),"1","0")</f>
        <v>0</v>
      </c>
      <c r="N1625">
        <f>1</f>
        <v>1</v>
      </c>
      <c r="O1625">
        <f>IF(Table1[[#This Row],[Labdate]]="",0,IF(Table1[[#This Row],[Labvalue]]="",0,1))</f>
        <v>0</v>
      </c>
      <c r="P1625">
        <f>IF(YEAR(Table1[[#This Row],[Labdate]]) = 2015,1,0)</f>
        <v>0</v>
      </c>
      <c r="Q1625">
        <f>IF(SUM(Table1[[#This Row],[test completed]],Table1[[#This Row],[Year 2015]])=2,1,0)</f>
        <v>0</v>
      </c>
      <c r="R1625">
        <f>IF(Table1[[#This Row],[Labvalue]]&lt;8,1,0)</f>
        <v>1</v>
      </c>
      <c r="S1625">
        <f>IF(SUM(Table1[[#This Row],[Tested in 2015]],Table1[[#This Row],[Less than 8.0]])=2,1,0)</f>
        <v>0</v>
      </c>
    </row>
    <row r="1626" spans="1:19" x14ac:dyDescent="0.2">
      <c r="A1626">
        <v>1145</v>
      </c>
      <c r="B1626" t="s">
        <v>3</v>
      </c>
      <c r="C1626" s="2">
        <v>39641</v>
      </c>
      <c r="D1626" s="3">
        <f t="shared" ca="1" si="25"/>
        <v>14</v>
      </c>
      <c r="E1626">
        <v>4</v>
      </c>
      <c r="F1626">
        <v>6</v>
      </c>
      <c r="G1626">
        <v>1</v>
      </c>
      <c r="H1626" t="s">
        <v>1</v>
      </c>
      <c r="I1626" s="5">
        <v>250.02</v>
      </c>
      <c r="J1626" t="s">
        <v>0</v>
      </c>
      <c r="K1626" s="2"/>
      <c r="L1626" s="1"/>
      <c r="M1626" t="str">
        <f ca="1">IF(AND(Table1[[#This Row],[Age]]&gt;17,Table1[[#This Row],[Age]]&lt;76),"1","0")</f>
        <v>0</v>
      </c>
      <c r="N1626">
        <f>1</f>
        <v>1</v>
      </c>
      <c r="O1626">
        <f>IF(Table1[[#This Row],[Labdate]]="",0,IF(Table1[[#This Row],[Labvalue]]="",0,1))</f>
        <v>0</v>
      </c>
      <c r="P1626">
        <f>IF(YEAR(Table1[[#This Row],[Labdate]]) = 2015,1,0)</f>
        <v>0</v>
      </c>
      <c r="Q1626">
        <f>IF(SUM(Table1[[#This Row],[test completed]],Table1[[#This Row],[Year 2015]])=2,1,0)</f>
        <v>0</v>
      </c>
      <c r="R1626">
        <f>IF(Table1[[#This Row],[Labvalue]]&lt;8,1,0)</f>
        <v>1</v>
      </c>
      <c r="S1626">
        <f>IF(SUM(Table1[[#This Row],[Tested in 2015]],Table1[[#This Row],[Less than 8.0]])=2,1,0)</f>
        <v>0</v>
      </c>
    </row>
    <row r="1627" spans="1:19" x14ac:dyDescent="0.2">
      <c r="A1627">
        <v>1166</v>
      </c>
      <c r="B1627" t="s">
        <v>3</v>
      </c>
      <c r="C1627" s="2">
        <v>17222</v>
      </c>
      <c r="D1627" s="3">
        <f t="shared" ca="1" si="25"/>
        <v>76</v>
      </c>
      <c r="E1627">
        <v>4</v>
      </c>
      <c r="F1627">
        <v>6</v>
      </c>
      <c r="G1627">
        <v>1</v>
      </c>
      <c r="H1627" t="s">
        <v>1</v>
      </c>
      <c r="I1627" s="5">
        <v>250.02</v>
      </c>
      <c r="J1627" t="s">
        <v>0</v>
      </c>
      <c r="K1627" s="2"/>
      <c r="L1627" s="1"/>
      <c r="M1627" t="str">
        <f ca="1">IF(AND(Table1[[#This Row],[Age]]&gt;17,Table1[[#This Row],[Age]]&lt;76),"1","0")</f>
        <v>0</v>
      </c>
      <c r="N1627">
        <f>1</f>
        <v>1</v>
      </c>
      <c r="O1627">
        <f>IF(Table1[[#This Row],[Labdate]]="",0,IF(Table1[[#This Row],[Labvalue]]="",0,1))</f>
        <v>0</v>
      </c>
      <c r="P1627">
        <f>IF(YEAR(Table1[[#This Row],[Labdate]]) = 2015,1,0)</f>
        <v>0</v>
      </c>
      <c r="Q1627">
        <f>IF(SUM(Table1[[#This Row],[test completed]],Table1[[#This Row],[Year 2015]])=2,1,0)</f>
        <v>0</v>
      </c>
      <c r="R1627">
        <f>IF(Table1[[#This Row],[Labvalue]]&lt;8,1,0)</f>
        <v>1</v>
      </c>
      <c r="S1627">
        <f>IF(SUM(Table1[[#This Row],[Tested in 2015]],Table1[[#This Row],[Less than 8.0]])=2,1,0)</f>
        <v>0</v>
      </c>
    </row>
    <row r="1628" spans="1:19" x14ac:dyDescent="0.2">
      <c r="A1628">
        <v>1171</v>
      </c>
      <c r="B1628" t="s">
        <v>2</v>
      </c>
      <c r="C1628" s="2">
        <v>19498</v>
      </c>
      <c r="D1628" s="3">
        <f t="shared" ca="1" si="25"/>
        <v>70</v>
      </c>
      <c r="E1628">
        <v>4</v>
      </c>
      <c r="F1628">
        <v>6</v>
      </c>
      <c r="G1628">
        <v>1</v>
      </c>
      <c r="H1628" t="s">
        <v>1</v>
      </c>
      <c r="I1628" s="5">
        <v>250.02</v>
      </c>
      <c r="J1628" t="s">
        <v>0</v>
      </c>
      <c r="K1628" s="2"/>
      <c r="L1628" s="1"/>
      <c r="M1628" t="str">
        <f ca="1">IF(AND(Table1[[#This Row],[Age]]&gt;17,Table1[[#This Row],[Age]]&lt;76),"1","0")</f>
        <v>1</v>
      </c>
      <c r="N1628">
        <f>1</f>
        <v>1</v>
      </c>
      <c r="O1628">
        <f>IF(Table1[[#This Row],[Labdate]]="",0,IF(Table1[[#This Row],[Labvalue]]="",0,1))</f>
        <v>0</v>
      </c>
      <c r="P1628">
        <f>IF(YEAR(Table1[[#This Row],[Labdate]]) = 2015,1,0)</f>
        <v>0</v>
      </c>
      <c r="Q1628">
        <f>IF(SUM(Table1[[#This Row],[test completed]],Table1[[#This Row],[Year 2015]])=2,1,0)</f>
        <v>0</v>
      </c>
      <c r="R1628">
        <f>IF(Table1[[#This Row],[Labvalue]]&lt;8,1,0)</f>
        <v>1</v>
      </c>
      <c r="S1628">
        <f>IF(SUM(Table1[[#This Row],[Tested in 2015]],Table1[[#This Row],[Less than 8.0]])=2,1,0)</f>
        <v>0</v>
      </c>
    </row>
    <row r="1629" spans="1:19" x14ac:dyDescent="0.2">
      <c r="A1629">
        <v>1179</v>
      </c>
      <c r="B1629" t="s">
        <v>3</v>
      </c>
      <c r="C1629" s="2">
        <v>34558</v>
      </c>
      <c r="D1629" s="3">
        <f t="shared" ca="1" si="25"/>
        <v>28</v>
      </c>
      <c r="E1629">
        <v>4</v>
      </c>
      <c r="F1629">
        <v>6</v>
      </c>
      <c r="G1629">
        <v>1</v>
      </c>
      <c r="H1629" t="s">
        <v>1</v>
      </c>
      <c r="I1629" s="5">
        <v>250.02</v>
      </c>
      <c r="J1629" t="s">
        <v>0</v>
      </c>
      <c r="K1629" s="2"/>
      <c r="L1629" s="1"/>
      <c r="M1629" t="str">
        <f ca="1">IF(AND(Table1[[#This Row],[Age]]&gt;17,Table1[[#This Row],[Age]]&lt;76),"1","0")</f>
        <v>1</v>
      </c>
      <c r="N1629">
        <f>1</f>
        <v>1</v>
      </c>
      <c r="O1629">
        <f>IF(Table1[[#This Row],[Labdate]]="",0,IF(Table1[[#This Row],[Labvalue]]="",0,1))</f>
        <v>0</v>
      </c>
      <c r="P1629">
        <f>IF(YEAR(Table1[[#This Row],[Labdate]]) = 2015,1,0)</f>
        <v>0</v>
      </c>
      <c r="Q1629">
        <f>IF(SUM(Table1[[#This Row],[test completed]],Table1[[#This Row],[Year 2015]])=2,1,0)</f>
        <v>0</v>
      </c>
      <c r="R1629">
        <f>IF(Table1[[#This Row],[Labvalue]]&lt;8,1,0)</f>
        <v>1</v>
      </c>
      <c r="S1629">
        <f>IF(SUM(Table1[[#This Row],[Tested in 2015]],Table1[[#This Row],[Less than 8.0]])=2,1,0)</f>
        <v>0</v>
      </c>
    </row>
    <row r="1630" spans="1:19" x14ac:dyDescent="0.2">
      <c r="A1630">
        <v>1182</v>
      </c>
      <c r="B1630" t="s">
        <v>3</v>
      </c>
      <c r="C1630" s="2">
        <v>18032</v>
      </c>
      <c r="D1630" s="3">
        <f t="shared" ca="1" si="25"/>
        <v>74</v>
      </c>
      <c r="E1630">
        <v>4</v>
      </c>
      <c r="F1630">
        <v>6</v>
      </c>
      <c r="G1630">
        <v>7</v>
      </c>
      <c r="H1630" t="s">
        <v>8</v>
      </c>
      <c r="I1630" s="5">
        <v>250.02</v>
      </c>
      <c r="J1630" t="s">
        <v>0</v>
      </c>
      <c r="K1630" s="2"/>
      <c r="L1630" s="1"/>
      <c r="M1630" t="str">
        <f ca="1">IF(AND(Table1[[#This Row],[Age]]&gt;17,Table1[[#This Row],[Age]]&lt;76),"1","0")</f>
        <v>1</v>
      </c>
      <c r="N1630">
        <f>1</f>
        <v>1</v>
      </c>
      <c r="O1630">
        <f>IF(Table1[[#This Row],[Labdate]]="",0,IF(Table1[[#This Row],[Labvalue]]="",0,1))</f>
        <v>0</v>
      </c>
      <c r="P1630">
        <f>IF(YEAR(Table1[[#This Row],[Labdate]]) = 2015,1,0)</f>
        <v>0</v>
      </c>
      <c r="Q1630">
        <f>IF(SUM(Table1[[#This Row],[test completed]],Table1[[#This Row],[Year 2015]])=2,1,0)</f>
        <v>0</v>
      </c>
      <c r="R1630">
        <f>IF(Table1[[#This Row],[Labvalue]]&lt;8,1,0)</f>
        <v>1</v>
      </c>
      <c r="S1630">
        <f>IF(SUM(Table1[[#This Row],[Tested in 2015]],Table1[[#This Row],[Less than 8.0]])=2,1,0)</f>
        <v>0</v>
      </c>
    </row>
    <row r="1631" spans="1:19" x14ac:dyDescent="0.2">
      <c r="A1631">
        <v>1187</v>
      </c>
      <c r="B1631" t="s">
        <v>3</v>
      </c>
      <c r="C1631" s="2">
        <v>33723</v>
      </c>
      <c r="D1631" s="3">
        <f t="shared" ca="1" si="25"/>
        <v>31</v>
      </c>
      <c r="E1631">
        <v>4</v>
      </c>
      <c r="F1631">
        <v>6</v>
      </c>
      <c r="G1631">
        <v>7</v>
      </c>
      <c r="H1631" t="s">
        <v>8</v>
      </c>
      <c r="I1631" s="5">
        <v>250.02</v>
      </c>
      <c r="J1631" t="s">
        <v>0</v>
      </c>
      <c r="K1631" s="2"/>
      <c r="L1631" s="1"/>
      <c r="M1631" t="str">
        <f ca="1">IF(AND(Table1[[#This Row],[Age]]&gt;17,Table1[[#This Row],[Age]]&lt;76),"1","0")</f>
        <v>1</v>
      </c>
      <c r="N1631">
        <f>1</f>
        <v>1</v>
      </c>
      <c r="O1631">
        <f>IF(Table1[[#This Row],[Labdate]]="",0,IF(Table1[[#This Row],[Labvalue]]="",0,1))</f>
        <v>0</v>
      </c>
      <c r="P1631">
        <f>IF(YEAR(Table1[[#This Row],[Labdate]]) = 2015,1,0)</f>
        <v>0</v>
      </c>
      <c r="Q1631">
        <f>IF(SUM(Table1[[#This Row],[test completed]],Table1[[#This Row],[Year 2015]])=2,1,0)</f>
        <v>0</v>
      </c>
      <c r="R1631">
        <f>IF(Table1[[#This Row],[Labvalue]]&lt;8,1,0)</f>
        <v>1</v>
      </c>
      <c r="S1631">
        <f>IF(SUM(Table1[[#This Row],[Tested in 2015]],Table1[[#This Row],[Less than 8.0]])=2,1,0)</f>
        <v>0</v>
      </c>
    </row>
    <row r="1632" spans="1:19" x14ac:dyDescent="0.2">
      <c r="A1632">
        <v>1190</v>
      </c>
      <c r="B1632" t="s">
        <v>2</v>
      </c>
      <c r="C1632" s="2">
        <v>21736</v>
      </c>
      <c r="D1632" s="3">
        <f t="shared" ca="1" si="25"/>
        <v>63</v>
      </c>
      <c r="E1632">
        <v>4</v>
      </c>
      <c r="F1632">
        <v>6</v>
      </c>
      <c r="G1632">
        <v>1</v>
      </c>
      <c r="H1632" t="s">
        <v>1</v>
      </c>
      <c r="I1632" s="5">
        <v>250.02</v>
      </c>
      <c r="J1632" t="s">
        <v>0</v>
      </c>
      <c r="K1632" s="2">
        <v>42154</v>
      </c>
      <c r="L1632" s="1">
        <v>8.9917230606079102</v>
      </c>
      <c r="M1632" t="str">
        <f ca="1">IF(AND(Table1[[#This Row],[Age]]&gt;17,Table1[[#This Row],[Age]]&lt;76),"1","0")</f>
        <v>1</v>
      </c>
      <c r="N1632">
        <f>1</f>
        <v>1</v>
      </c>
      <c r="O1632">
        <f>IF(Table1[[#This Row],[Labdate]]="",0,IF(Table1[[#This Row],[Labvalue]]="",0,1))</f>
        <v>1</v>
      </c>
      <c r="P1632">
        <f>IF(YEAR(Table1[[#This Row],[Labdate]]) = 2015,1,0)</f>
        <v>1</v>
      </c>
      <c r="Q1632">
        <f>IF(SUM(Table1[[#This Row],[test completed]],Table1[[#This Row],[Year 2015]])=2,1,0)</f>
        <v>1</v>
      </c>
      <c r="R1632">
        <f>IF(Table1[[#This Row],[Labvalue]]&lt;8,1,0)</f>
        <v>0</v>
      </c>
      <c r="S1632">
        <f>IF(SUM(Table1[[#This Row],[Tested in 2015]],Table1[[#This Row],[Less than 8.0]])=2,1,0)</f>
        <v>0</v>
      </c>
    </row>
    <row r="1633" spans="1:19" x14ac:dyDescent="0.2">
      <c r="A1633">
        <v>1214</v>
      </c>
      <c r="B1633" t="s">
        <v>3</v>
      </c>
      <c r="C1633" s="2">
        <v>13175</v>
      </c>
      <c r="D1633" s="3">
        <f t="shared" ca="1" si="25"/>
        <v>87</v>
      </c>
      <c r="E1633">
        <v>4</v>
      </c>
      <c r="F1633">
        <v>6</v>
      </c>
      <c r="G1633">
        <v>1</v>
      </c>
      <c r="H1633" t="s">
        <v>1</v>
      </c>
      <c r="I1633" s="5">
        <v>250.02</v>
      </c>
      <c r="J1633" t="s">
        <v>0</v>
      </c>
      <c r="K1633" s="2">
        <v>42363</v>
      </c>
      <c r="L1633" s="1">
        <v>7.5026397705078125</v>
      </c>
      <c r="M1633" t="str">
        <f ca="1">IF(AND(Table1[[#This Row],[Age]]&gt;17,Table1[[#This Row],[Age]]&lt;76),"1","0")</f>
        <v>0</v>
      </c>
      <c r="N1633">
        <f>1</f>
        <v>1</v>
      </c>
      <c r="O1633">
        <f>IF(Table1[[#This Row],[Labdate]]="",0,IF(Table1[[#This Row],[Labvalue]]="",0,1))</f>
        <v>1</v>
      </c>
      <c r="P1633">
        <f>IF(YEAR(Table1[[#This Row],[Labdate]]) = 2015,1,0)</f>
        <v>1</v>
      </c>
      <c r="Q1633">
        <f>IF(SUM(Table1[[#This Row],[test completed]],Table1[[#This Row],[Year 2015]])=2,1,0)</f>
        <v>1</v>
      </c>
      <c r="R1633">
        <f>IF(Table1[[#This Row],[Labvalue]]&lt;8,1,0)</f>
        <v>1</v>
      </c>
      <c r="S1633">
        <f>IF(SUM(Table1[[#This Row],[Tested in 2015]],Table1[[#This Row],[Less than 8.0]])=2,1,0)</f>
        <v>1</v>
      </c>
    </row>
    <row r="1634" spans="1:19" x14ac:dyDescent="0.2">
      <c r="A1634">
        <v>1223</v>
      </c>
      <c r="B1634" t="s">
        <v>2</v>
      </c>
      <c r="C1634" s="2">
        <v>13047</v>
      </c>
      <c r="D1634" s="3">
        <f t="shared" ca="1" si="25"/>
        <v>87</v>
      </c>
      <c r="E1634">
        <v>4</v>
      </c>
      <c r="F1634">
        <v>6</v>
      </c>
      <c r="G1634">
        <v>1</v>
      </c>
      <c r="H1634" t="s">
        <v>1</v>
      </c>
      <c r="I1634" s="5">
        <v>250.02</v>
      </c>
      <c r="J1634" t="s">
        <v>0</v>
      </c>
      <c r="K1634" s="2">
        <v>42162</v>
      </c>
      <c r="L1634" s="1">
        <v>8.146641731262207</v>
      </c>
      <c r="M1634" t="str">
        <f ca="1">IF(AND(Table1[[#This Row],[Age]]&gt;17,Table1[[#This Row],[Age]]&lt;76),"1","0")</f>
        <v>0</v>
      </c>
      <c r="N1634">
        <f>1</f>
        <v>1</v>
      </c>
      <c r="O1634">
        <f>IF(Table1[[#This Row],[Labdate]]="",0,IF(Table1[[#This Row],[Labvalue]]="",0,1))</f>
        <v>1</v>
      </c>
      <c r="P1634">
        <f>IF(YEAR(Table1[[#This Row],[Labdate]]) = 2015,1,0)</f>
        <v>1</v>
      </c>
      <c r="Q1634">
        <f>IF(SUM(Table1[[#This Row],[test completed]],Table1[[#This Row],[Year 2015]])=2,1,0)</f>
        <v>1</v>
      </c>
      <c r="R1634">
        <f>IF(Table1[[#This Row],[Labvalue]]&lt;8,1,0)</f>
        <v>0</v>
      </c>
      <c r="S1634">
        <f>IF(SUM(Table1[[#This Row],[Tested in 2015]],Table1[[#This Row],[Less than 8.0]])=2,1,0)</f>
        <v>0</v>
      </c>
    </row>
    <row r="1635" spans="1:19" x14ac:dyDescent="0.2">
      <c r="A1635">
        <v>1226</v>
      </c>
      <c r="B1635" t="s">
        <v>3</v>
      </c>
      <c r="C1635" s="2">
        <v>13389</v>
      </c>
      <c r="D1635" s="3">
        <f t="shared" ca="1" si="25"/>
        <v>86</v>
      </c>
      <c r="E1635">
        <v>4</v>
      </c>
      <c r="F1635">
        <v>6</v>
      </c>
      <c r="G1635">
        <v>1</v>
      </c>
      <c r="H1635" t="s">
        <v>1</v>
      </c>
      <c r="I1635" s="5">
        <v>250.02</v>
      </c>
      <c r="J1635" t="s">
        <v>0</v>
      </c>
      <c r="K1635" s="2">
        <v>42092</v>
      </c>
      <c r="L1635" s="1">
        <v>8.5995683670043945</v>
      </c>
      <c r="M1635" t="str">
        <f ca="1">IF(AND(Table1[[#This Row],[Age]]&gt;17,Table1[[#This Row],[Age]]&lt;76),"1","0")</f>
        <v>0</v>
      </c>
      <c r="N1635">
        <f>1</f>
        <v>1</v>
      </c>
      <c r="O1635">
        <f>IF(Table1[[#This Row],[Labdate]]="",0,IF(Table1[[#This Row],[Labvalue]]="",0,1))</f>
        <v>1</v>
      </c>
      <c r="P1635">
        <f>IF(YEAR(Table1[[#This Row],[Labdate]]) = 2015,1,0)</f>
        <v>1</v>
      </c>
      <c r="Q1635">
        <f>IF(SUM(Table1[[#This Row],[test completed]],Table1[[#This Row],[Year 2015]])=2,1,0)</f>
        <v>1</v>
      </c>
      <c r="R1635">
        <f>IF(Table1[[#This Row],[Labvalue]]&lt;8,1,0)</f>
        <v>0</v>
      </c>
      <c r="S1635">
        <f>IF(SUM(Table1[[#This Row],[Tested in 2015]],Table1[[#This Row],[Less than 8.0]])=2,1,0)</f>
        <v>0</v>
      </c>
    </row>
    <row r="1636" spans="1:19" x14ac:dyDescent="0.2">
      <c r="A1636">
        <v>1266</v>
      </c>
      <c r="B1636" t="s">
        <v>3</v>
      </c>
      <c r="C1636" s="2">
        <v>14957</v>
      </c>
      <c r="D1636" s="3">
        <f t="shared" ca="1" si="25"/>
        <v>82</v>
      </c>
      <c r="E1636">
        <v>4</v>
      </c>
      <c r="F1636">
        <v>6</v>
      </c>
      <c r="G1636">
        <v>1</v>
      </c>
      <c r="H1636" t="s">
        <v>1</v>
      </c>
      <c r="I1636" s="5">
        <v>250.02</v>
      </c>
      <c r="J1636" t="s">
        <v>0</v>
      </c>
      <c r="K1636" s="2">
        <v>42175</v>
      </c>
      <c r="L1636" s="1">
        <v>7.876673698425293</v>
      </c>
      <c r="M1636" t="str">
        <f ca="1">IF(AND(Table1[[#This Row],[Age]]&gt;17,Table1[[#This Row],[Age]]&lt;76),"1","0")</f>
        <v>0</v>
      </c>
      <c r="N1636">
        <f>1</f>
        <v>1</v>
      </c>
      <c r="O1636">
        <f>IF(Table1[[#This Row],[Labdate]]="",0,IF(Table1[[#This Row],[Labvalue]]="",0,1))</f>
        <v>1</v>
      </c>
      <c r="P1636">
        <f>IF(YEAR(Table1[[#This Row],[Labdate]]) = 2015,1,0)</f>
        <v>1</v>
      </c>
      <c r="Q1636">
        <f>IF(SUM(Table1[[#This Row],[test completed]],Table1[[#This Row],[Year 2015]])=2,1,0)</f>
        <v>1</v>
      </c>
      <c r="R1636">
        <f>IF(Table1[[#This Row],[Labvalue]]&lt;8,1,0)</f>
        <v>1</v>
      </c>
      <c r="S1636">
        <f>IF(SUM(Table1[[#This Row],[Tested in 2015]],Table1[[#This Row],[Less than 8.0]])=2,1,0)</f>
        <v>1</v>
      </c>
    </row>
    <row r="1637" spans="1:19" x14ac:dyDescent="0.2">
      <c r="A1637">
        <v>1273</v>
      </c>
      <c r="B1637" t="s">
        <v>2</v>
      </c>
      <c r="C1637" s="2">
        <v>20637</v>
      </c>
      <c r="D1637" s="3">
        <f t="shared" ca="1" si="25"/>
        <v>66</v>
      </c>
      <c r="E1637">
        <v>4</v>
      </c>
      <c r="F1637">
        <v>6</v>
      </c>
      <c r="G1637">
        <v>1</v>
      </c>
      <c r="H1637" t="s">
        <v>1</v>
      </c>
      <c r="I1637" s="5">
        <v>250.02</v>
      </c>
      <c r="J1637" t="s">
        <v>0</v>
      </c>
      <c r="K1637" s="2">
        <v>42223</v>
      </c>
      <c r="L1637" s="1">
        <v>7.0095148086547852</v>
      </c>
      <c r="M1637" t="str">
        <f ca="1">IF(AND(Table1[[#This Row],[Age]]&gt;17,Table1[[#This Row],[Age]]&lt;76),"1","0")</f>
        <v>1</v>
      </c>
      <c r="N1637">
        <f>1</f>
        <v>1</v>
      </c>
      <c r="O1637">
        <f>IF(Table1[[#This Row],[Labdate]]="",0,IF(Table1[[#This Row],[Labvalue]]="",0,1))</f>
        <v>1</v>
      </c>
      <c r="P1637">
        <f>IF(YEAR(Table1[[#This Row],[Labdate]]) = 2015,1,0)</f>
        <v>1</v>
      </c>
      <c r="Q1637">
        <f>IF(SUM(Table1[[#This Row],[test completed]],Table1[[#This Row],[Year 2015]])=2,1,0)</f>
        <v>1</v>
      </c>
      <c r="R1637">
        <f>IF(Table1[[#This Row],[Labvalue]]&lt;8,1,0)</f>
        <v>1</v>
      </c>
      <c r="S1637">
        <f>IF(SUM(Table1[[#This Row],[Tested in 2015]],Table1[[#This Row],[Less than 8.0]])=2,1,0)</f>
        <v>1</v>
      </c>
    </row>
    <row r="1638" spans="1:19" x14ac:dyDescent="0.2">
      <c r="A1638">
        <v>1281</v>
      </c>
      <c r="B1638" t="s">
        <v>2</v>
      </c>
      <c r="C1638" s="2">
        <v>20449</v>
      </c>
      <c r="D1638" s="3">
        <f t="shared" ca="1" si="25"/>
        <v>67</v>
      </c>
      <c r="E1638">
        <v>4</v>
      </c>
      <c r="F1638">
        <v>6</v>
      </c>
      <c r="G1638">
        <v>1</v>
      </c>
      <c r="H1638" t="s">
        <v>1</v>
      </c>
      <c r="I1638" s="5">
        <v>250.02</v>
      </c>
      <c r="J1638" t="s">
        <v>0</v>
      </c>
      <c r="K1638" s="2">
        <v>42144</v>
      </c>
      <c r="L1638" s="1">
        <v>9.769923210144043</v>
      </c>
      <c r="M1638" t="str">
        <f ca="1">IF(AND(Table1[[#This Row],[Age]]&gt;17,Table1[[#This Row],[Age]]&lt;76),"1","0")</f>
        <v>1</v>
      </c>
      <c r="N1638">
        <f>1</f>
        <v>1</v>
      </c>
      <c r="O1638">
        <f>IF(Table1[[#This Row],[Labdate]]="",0,IF(Table1[[#This Row],[Labvalue]]="",0,1))</f>
        <v>1</v>
      </c>
      <c r="P1638">
        <f>IF(YEAR(Table1[[#This Row],[Labdate]]) = 2015,1,0)</f>
        <v>1</v>
      </c>
      <c r="Q1638">
        <f>IF(SUM(Table1[[#This Row],[test completed]],Table1[[#This Row],[Year 2015]])=2,1,0)</f>
        <v>1</v>
      </c>
      <c r="R1638">
        <f>IF(Table1[[#This Row],[Labvalue]]&lt;8,1,0)</f>
        <v>0</v>
      </c>
      <c r="S1638">
        <f>IF(SUM(Table1[[#This Row],[Tested in 2015]],Table1[[#This Row],[Less than 8.0]])=2,1,0)</f>
        <v>0</v>
      </c>
    </row>
    <row r="1639" spans="1:19" x14ac:dyDescent="0.2">
      <c r="A1639">
        <v>1288</v>
      </c>
      <c r="B1639" t="s">
        <v>2</v>
      </c>
      <c r="C1639" s="2">
        <v>13890</v>
      </c>
      <c r="D1639" s="3">
        <f t="shared" ca="1" si="25"/>
        <v>85</v>
      </c>
      <c r="E1639">
        <v>4</v>
      </c>
      <c r="F1639">
        <v>6</v>
      </c>
      <c r="G1639">
        <v>1</v>
      </c>
      <c r="H1639" t="s">
        <v>1</v>
      </c>
      <c r="I1639" s="5">
        <v>250.91</v>
      </c>
      <c r="J1639" t="s">
        <v>0</v>
      </c>
      <c r="K1639" s="2">
        <v>42015</v>
      </c>
      <c r="L1639" s="1">
        <v>6</v>
      </c>
      <c r="M1639" t="str">
        <f ca="1">IF(AND(Table1[[#This Row],[Age]]&gt;17,Table1[[#This Row],[Age]]&lt;76),"1","0")</f>
        <v>0</v>
      </c>
      <c r="N1639">
        <f>1</f>
        <v>1</v>
      </c>
      <c r="O1639">
        <f>IF(Table1[[#This Row],[Labdate]]="",0,IF(Table1[[#This Row],[Labvalue]]="",0,1))</f>
        <v>1</v>
      </c>
      <c r="P1639">
        <f>IF(YEAR(Table1[[#This Row],[Labdate]]) = 2015,1,0)</f>
        <v>1</v>
      </c>
      <c r="Q1639">
        <f>IF(SUM(Table1[[#This Row],[test completed]],Table1[[#This Row],[Year 2015]])=2,1,0)</f>
        <v>1</v>
      </c>
      <c r="R1639">
        <f>IF(Table1[[#This Row],[Labvalue]]&lt;8,1,0)</f>
        <v>1</v>
      </c>
      <c r="S1639">
        <f>IF(SUM(Table1[[#This Row],[Tested in 2015]],Table1[[#This Row],[Less than 8.0]])=2,1,0)</f>
        <v>1</v>
      </c>
    </row>
    <row r="1640" spans="1:19" x14ac:dyDescent="0.2">
      <c r="A1640">
        <v>1304</v>
      </c>
      <c r="B1640" t="s">
        <v>2</v>
      </c>
      <c r="C1640" s="2">
        <v>22779</v>
      </c>
      <c r="D1640" s="3">
        <f t="shared" ca="1" si="25"/>
        <v>61</v>
      </c>
      <c r="E1640">
        <v>4</v>
      </c>
      <c r="F1640">
        <v>6</v>
      </c>
      <c r="G1640">
        <v>1</v>
      </c>
      <c r="H1640" t="s">
        <v>1</v>
      </c>
      <c r="I1640" s="5">
        <v>250.02</v>
      </c>
      <c r="J1640" t="s">
        <v>0</v>
      </c>
      <c r="K1640" s="2">
        <v>42366</v>
      </c>
      <c r="L1640" s="1">
        <v>9.5871696472167969</v>
      </c>
      <c r="M1640" t="str">
        <f ca="1">IF(AND(Table1[[#This Row],[Age]]&gt;17,Table1[[#This Row],[Age]]&lt;76),"1","0")</f>
        <v>1</v>
      </c>
      <c r="N1640">
        <f>1</f>
        <v>1</v>
      </c>
      <c r="O1640">
        <f>IF(Table1[[#This Row],[Labdate]]="",0,IF(Table1[[#This Row],[Labvalue]]="",0,1))</f>
        <v>1</v>
      </c>
      <c r="P1640">
        <f>IF(YEAR(Table1[[#This Row],[Labdate]]) = 2015,1,0)</f>
        <v>1</v>
      </c>
      <c r="Q1640">
        <f>IF(SUM(Table1[[#This Row],[test completed]],Table1[[#This Row],[Year 2015]])=2,1,0)</f>
        <v>1</v>
      </c>
      <c r="R1640">
        <f>IF(Table1[[#This Row],[Labvalue]]&lt;8,1,0)</f>
        <v>0</v>
      </c>
      <c r="S1640">
        <f>IF(SUM(Table1[[#This Row],[Tested in 2015]],Table1[[#This Row],[Less than 8.0]])=2,1,0)</f>
        <v>0</v>
      </c>
    </row>
    <row r="1641" spans="1:19" x14ac:dyDescent="0.2">
      <c r="A1641">
        <v>1324</v>
      </c>
      <c r="B1641" t="s">
        <v>3</v>
      </c>
      <c r="C1641" s="2">
        <v>32077</v>
      </c>
      <c r="D1641" s="3">
        <f t="shared" ca="1" si="25"/>
        <v>35</v>
      </c>
      <c r="E1641">
        <v>4</v>
      </c>
      <c r="F1641">
        <v>6</v>
      </c>
      <c r="G1641">
        <v>1</v>
      </c>
      <c r="H1641" t="s">
        <v>1</v>
      </c>
      <c r="I1641" s="5">
        <v>250.4</v>
      </c>
      <c r="J1641" t="s">
        <v>0</v>
      </c>
      <c r="K1641" s="2">
        <v>42174</v>
      </c>
      <c r="L1641" s="1">
        <v>5.9918656349182129</v>
      </c>
      <c r="M1641" t="str">
        <f ca="1">IF(AND(Table1[[#This Row],[Age]]&gt;17,Table1[[#This Row],[Age]]&lt;76),"1","0")</f>
        <v>1</v>
      </c>
      <c r="N1641">
        <f>1</f>
        <v>1</v>
      </c>
      <c r="O1641">
        <f>IF(Table1[[#This Row],[Labdate]]="",0,IF(Table1[[#This Row],[Labvalue]]="",0,1))</f>
        <v>1</v>
      </c>
      <c r="P1641">
        <f>IF(YEAR(Table1[[#This Row],[Labdate]]) = 2015,1,0)</f>
        <v>1</v>
      </c>
      <c r="Q1641">
        <f>IF(SUM(Table1[[#This Row],[test completed]],Table1[[#This Row],[Year 2015]])=2,1,0)</f>
        <v>1</v>
      </c>
      <c r="R1641">
        <f>IF(Table1[[#This Row],[Labvalue]]&lt;8,1,0)</f>
        <v>1</v>
      </c>
      <c r="S1641">
        <f>IF(SUM(Table1[[#This Row],[Tested in 2015]],Table1[[#This Row],[Less than 8.0]])=2,1,0)</f>
        <v>1</v>
      </c>
    </row>
    <row r="1642" spans="1:19" x14ac:dyDescent="0.2">
      <c r="A1642">
        <v>1330</v>
      </c>
      <c r="B1642" t="s">
        <v>3</v>
      </c>
      <c r="C1642" s="2">
        <v>22516</v>
      </c>
      <c r="D1642" s="3">
        <f t="shared" ca="1" si="25"/>
        <v>61</v>
      </c>
      <c r="E1642">
        <v>4</v>
      </c>
      <c r="F1642">
        <v>6</v>
      </c>
      <c r="G1642">
        <v>1</v>
      </c>
      <c r="H1642" t="s">
        <v>1</v>
      </c>
      <c r="I1642" s="5">
        <v>250.02</v>
      </c>
      <c r="J1642" t="s">
        <v>0</v>
      </c>
      <c r="K1642" s="2">
        <v>42122</v>
      </c>
      <c r="L1642" s="1">
        <v>6.864415168762207</v>
      </c>
      <c r="M1642" t="str">
        <f ca="1">IF(AND(Table1[[#This Row],[Age]]&gt;17,Table1[[#This Row],[Age]]&lt;76),"1","0")</f>
        <v>1</v>
      </c>
      <c r="N1642">
        <f>1</f>
        <v>1</v>
      </c>
      <c r="O1642">
        <f>IF(Table1[[#This Row],[Labdate]]="",0,IF(Table1[[#This Row],[Labvalue]]="",0,1))</f>
        <v>1</v>
      </c>
      <c r="P1642">
        <f>IF(YEAR(Table1[[#This Row],[Labdate]]) = 2015,1,0)</f>
        <v>1</v>
      </c>
      <c r="Q1642">
        <f>IF(SUM(Table1[[#This Row],[test completed]],Table1[[#This Row],[Year 2015]])=2,1,0)</f>
        <v>1</v>
      </c>
      <c r="R1642">
        <f>IF(Table1[[#This Row],[Labvalue]]&lt;8,1,0)</f>
        <v>1</v>
      </c>
      <c r="S1642">
        <f>IF(SUM(Table1[[#This Row],[Tested in 2015]],Table1[[#This Row],[Less than 8.0]])=2,1,0)</f>
        <v>1</v>
      </c>
    </row>
    <row r="1643" spans="1:19" x14ac:dyDescent="0.2">
      <c r="A1643">
        <v>1356</v>
      </c>
      <c r="B1643" t="s">
        <v>2</v>
      </c>
      <c r="C1643" s="2">
        <v>15540</v>
      </c>
      <c r="D1643" s="3">
        <f t="shared" ca="1" si="25"/>
        <v>80</v>
      </c>
      <c r="E1643">
        <v>4</v>
      </c>
      <c r="F1643">
        <v>6</v>
      </c>
      <c r="G1643">
        <v>1</v>
      </c>
      <c r="H1643" t="s">
        <v>1</v>
      </c>
      <c r="I1643" s="5">
        <v>250.02</v>
      </c>
      <c r="J1643" t="s">
        <v>0</v>
      </c>
      <c r="K1643" s="2">
        <v>42045</v>
      </c>
      <c r="L1643" s="1">
        <v>6.9923415184020996</v>
      </c>
      <c r="M1643" t="str">
        <f ca="1">IF(AND(Table1[[#This Row],[Age]]&gt;17,Table1[[#This Row],[Age]]&lt;76),"1","0")</f>
        <v>0</v>
      </c>
      <c r="N1643">
        <f>1</f>
        <v>1</v>
      </c>
      <c r="O1643">
        <f>IF(Table1[[#This Row],[Labdate]]="",0,IF(Table1[[#This Row],[Labvalue]]="",0,1))</f>
        <v>1</v>
      </c>
      <c r="P1643">
        <f>IF(YEAR(Table1[[#This Row],[Labdate]]) = 2015,1,0)</f>
        <v>1</v>
      </c>
      <c r="Q1643">
        <f>IF(SUM(Table1[[#This Row],[test completed]],Table1[[#This Row],[Year 2015]])=2,1,0)</f>
        <v>1</v>
      </c>
      <c r="R1643">
        <f>IF(Table1[[#This Row],[Labvalue]]&lt;8,1,0)</f>
        <v>1</v>
      </c>
      <c r="S1643">
        <f>IF(SUM(Table1[[#This Row],[Tested in 2015]],Table1[[#This Row],[Less than 8.0]])=2,1,0)</f>
        <v>1</v>
      </c>
    </row>
    <row r="1644" spans="1:19" x14ac:dyDescent="0.2">
      <c r="A1644">
        <v>1359</v>
      </c>
      <c r="B1644" t="s">
        <v>2</v>
      </c>
      <c r="C1644" s="2">
        <v>35413</v>
      </c>
      <c r="D1644" s="3">
        <f t="shared" ca="1" si="25"/>
        <v>26</v>
      </c>
      <c r="E1644">
        <v>4</v>
      </c>
      <c r="F1644">
        <v>6</v>
      </c>
      <c r="G1644">
        <v>1</v>
      </c>
      <c r="H1644" t="s">
        <v>1</v>
      </c>
      <c r="I1644" s="5">
        <v>250.02</v>
      </c>
      <c r="J1644" t="s">
        <v>0</v>
      </c>
      <c r="K1644" s="2">
        <v>42130</v>
      </c>
      <c r="L1644" s="1">
        <v>8.9428939819335938</v>
      </c>
      <c r="M1644" t="str">
        <f ca="1">IF(AND(Table1[[#This Row],[Age]]&gt;17,Table1[[#This Row],[Age]]&lt;76),"1","0")</f>
        <v>1</v>
      </c>
      <c r="N1644">
        <f>1</f>
        <v>1</v>
      </c>
      <c r="O1644">
        <f>IF(Table1[[#This Row],[Labdate]]="",0,IF(Table1[[#This Row],[Labvalue]]="",0,1))</f>
        <v>1</v>
      </c>
      <c r="P1644">
        <f>IF(YEAR(Table1[[#This Row],[Labdate]]) = 2015,1,0)</f>
        <v>1</v>
      </c>
      <c r="Q1644">
        <f>IF(SUM(Table1[[#This Row],[test completed]],Table1[[#This Row],[Year 2015]])=2,1,0)</f>
        <v>1</v>
      </c>
      <c r="R1644">
        <f>IF(Table1[[#This Row],[Labvalue]]&lt;8,1,0)</f>
        <v>0</v>
      </c>
      <c r="S1644">
        <f>IF(SUM(Table1[[#This Row],[Tested in 2015]],Table1[[#This Row],[Less than 8.0]])=2,1,0)</f>
        <v>0</v>
      </c>
    </row>
    <row r="1645" spans="1:19" x14ac:dyDescent="0.2">
      <c r="A1645">
        <v>1367</v>
      </c>
      <c r="B1645" t="s">
        <v>2</v>
      </c>
      <c r="C1645" s="2">
        <v>11174</v>
      </c>
      <c r="D1645" s="3">
        <f t="shared" ca="1" si="25"/>
        <v>92</v>
      </c>
      <c r="E1645">
        <v>4</v>
      </c>
      <c r="F1645">
        <v>6</v>
      </c>
      <c r="G1645">
        <v>2</v>
      </c>
      <c r="H1645" t="s">
        <v>6</v>
      </c>
      <c r="I1645" s="5">
        <v>250.73</v>
      </c>
      <c r="J1645" t="s">
        <v>0</v>
      </c>
      <c r="K1645" s="2">
        <v>42270</v>
      </c>
      <c r="L1645" s="1">
        <v>8.1018552780151367</v>
      </c>
      <c r="M1645" t="str">
        <f ca="1">IF(AND(Table1[[#This Row],[Age]]&gt;17,Table1[[#This Row],[Age]]&lt;76),"1","0")</f>
        <v>0</v>
      </c>
      <c r="N1645">
        <f>1</f>
        <v>1</v>
      </c>
      <c r="O1645">
        <f>IF(Table1[[#This Row],[Labdate]]="",0,IF(Table1[[#This Row],[Labvalue]]="",0,1))</f>
        <v>1</v>
      </c>
      <c r="P1645">
        <f>IF(YEAR(Table1[[#This Row],[Labdate]]) = 2015,1,0)</f>
        <v>1</v>
      </c>
      <c r="Q1645">
        <f>IF(SUM(Table1[[#This Row],[test completed]],Table1[[#This Row],[Year 2015]])=2,1,0)</f>
        <v>1</v>
      </c>
      <c r="R1645">
        <f>IF(Table1[[#This Row],[Labvalue]]&lt;8,1,0)</f>
        <v>0</v>
      </c>
      <c r="S1645">
        <f>IF(SUM(Table1[[#This Row],[Tested in 2015]],Table1[[#This Row],[Less than 8.0]])=2,1,0)</f>
        <v>0</v>
      </c>
    </row>
    <row r="1646" spans="1:19" x14ac:dyDescent="0.2">
      <c r="A1646">
        <v>1372</v>
      </c>
      <c r="B1646" t="s">
        <v>2</v>
      </c>
      <c r="C1646" s="2">
        <v>25523</v>
      </c>
      <c r="D1646" s="3">
        <f t="shared" ca="1" si="25"/>
        <v>53</v>
      </c>
      <c r="E1646">
        <v>4</v>
      </c>
      <c r="F1646">
        <v>6</v>
      </c>
      <c r="G1646">
        <v>1</v>
      </c>
      <c r="H1646" t="s">
        <v>1</v>
      </c>
      <c r="I1646" s="5">
        <v>250.02</v>
      </c>
      <c r="J1646" t="s">
        <v>0</v>
      </c>
      <c r="K1646" s="2">
        <v>42034</v>
      </c>
      <c r="L1646" s="1">
        <v>8.1747636795043945</v>
      </c>
      <c r="M1646" t="str">
        <f ca="1">IF(AND(Table1[[#This Row],[Age]]&gt;17,Table1[[#This Row],[Age]]&lt;76),"1","0")</f>
        <v>1</v>
      </c>
      <c r="N1646">
        <f>1</f>
        <v>1</v>
      </c>
      <c r="O1646">
        <f>IF(Table1[[#This Row],[Labdate]]="",0,IF(Table1[[#This Row],[Labvalue]]="",0,1))</f>
        <v>1</v>
      </c>
      <c r="P1646">
        <f>IF(YEAR(Table1[[#This Row],[Labdate]]) = 2015,1,0)</f>
        <v>1</v>
      </c>
      <c r="Q1646">
        <f>IF(SUM(Table1[[#This Row],[test completed]],Table1[[#This Row],[Year 2015]])=2,1,0)</f>
        <v>1</v>
      </c>
      <c r="R1646">
        <f>IF(Table1[[#This Row],[Labvalue]]&lt;8,1,0)</f>
        <v>0</v>
      </c>
      <c r="S1646">
        <f>IF(SUM(Table1[[#This Row],[Tested in 2015]],Table1[[#This Row],[Less than 8.0]])=2,1,0)</f>
        <v>0</v>
      </c>
    </row>
    <row r="1647" spans="1:19" x14ac:dyDescent="0.2">
      <c r="A1647">
        <v>1375</v>
      </c>
      <c r="B1647" t="s">
        <v>2</v>
      </c>
      <c r="C1647" s="2">
        <v>34575</v>
      </c>
      <c r="D1647" s="3">
        <f t="shared" ca="1" si="25"/>
        <v>28</v>
      </c>
      <c r="E1647">
        <v>4</v>
      </c>
      <c r="F1647">
        <v>6</v>
      </c>
      <c r="G1647">
        <v>1</v>
      </c>
      <c r="H1647" t="s">
        <v>1</v>
      </c>
      <c r="I1647" s="5">
        <v>250.02</v>
      </c>
      <c r="J1647" t="s">
        <v>0</v>
      </c>
      <c r="K1647" s="2">
        <v>42236</v>
      </c>
      <c r="L1647" s="1">
        <v>7.9010777473449707</v>
      </c>
      <c r="M1647" t="str">
        <f ca="1">IF(AND(Table1[[#This Row],[Age]]&gt;17,Table1[[#This Row],[Age]]&lt;76),"1","0")</f>
        <v>1</v>
      </c>
      <c r="N1647">
        <f>1</f>
        <v>1</v>
      </c>
      <c r="O1647">
        <f>IF(Table1[[#This Row],[Labdate]]="",0,IF(Table1[[#This Row],[Labvalue]]="",0,1))</f>
        <v>1</v>
      </c>
      <c r="P1647">
        <f>IF(YEAR(Table1[[#This Row],[Labdate]]) = 2015,1,0)</f>
        <v>1</v>
      </c>
      <c r="Q1647">
        <f>IF(SUM(Table1[[#This Row],[test completed]],Table1[[#This Row],[Year 2015]])=2,1,0)</f>
        <v>1</v>
      </c>
      <c r="R1647">
        <f>IF(Table1[[#This Row],[Labvalue]]&lt;8,1,0)</f>
        <v>1</v>
      </c>
      <c r="S1647">
        <f>IF(SUM(Table1[[#This Row],[Tested in 2015]],Table1[[#This Row],[Less than 8.0]])=2,1,0)</f>
        <v>1</v>
      </c>
    </row>
    <row r="1648" spans="1:19" x14ac:dyDescent="0.2">
      <c r="A1648">
        <v>1381</v>
      </c>
      <c r="B1648" t="s">
        <v>2</v>
      </c>
      <c r="C1648" s="2">
        <v>19213</v>
      </c>
      <c r="D1648" s="3">
        <f t="shared" ca="1" si="25"/>
        <v>70</v>
      </c>
      <c r="E1648">
        <v>4</v>
      </c>
      <c r="F1648">
        <v>6</v>
      </c>
      <c r="G1648">
        <v>1</v>
      </c>
      <c r="H1648" t="s">
        <v>1</v>
      </c>
      <c r="I1648" s="5">
        <v>250.02</v>
      </c>
      <c r="J1648" t="s">
        <v>0</v>
      </c>
      <c r="K1648" s="2">
        <v>42350</v>
      </c>
      <c r="L1648" s="1">
        <v>9.4514169692993164</v>
      </c>
      <c r="M1648" t="str">
        <f ca="1">IF(AND(Table1[[#This Row],[Age]]&gt;17,Table1[[#This Row],[Age]]&lt;76),"1","0")</f>
        <v>1</v>
      </c>
      <c r="N1648">
        <f>1</f>
        <v>1</v>
      </c>
      <c r="O1648">
        <f>IF(Table1[[#This Row],[Labdate]]="",0,IF(Table1[[#This Row],[Labvalue]]="",0,1))</f>
        <v>1</v>
      </c>
      <c r="P1648">
        <f>IF(YEAR(Table1[[#This Row],[Labdate]]) = 2015,1,0)</f>
        <v>1</v>
      </c>
      <c r="Q1648">
        <f>IF(SUM(Table1[[#This Row],[test completed]],Table1[[#This Row],[Year 2015]])=2,1,0)</f>
        <v>1</v>
      </c>
      <c r="R1648">
        <f>IF(Table1[[#This Row],[Labvalue]]&lt;8,1,0)</f>
        <v>0</v>
      </c>
      <c r="S1648">
        <f>IF(SUM(Table1[[#This Row],[Tested in 2015]],Table1[[#This Row],[Less than 8.0]])=2,1,0)</f>
        <v>0</v>
      </c>
    </row>
    <row r="1649" spans="1:19" x14ac:dyDescent="0.2">
      <c r="A1649">
        <v>1385</v>
      </c>
      <c r="B1649" t="s">
        <v>2</v>
      </c>
      <c r="C1649" s="2">
        <v>15819</v>
      </c>
      <c r="D1649" s="3">
        <f t="shared" ca="1" si="25"/>
        <v>80</v>
      </c>
      <c r="E1649">
        <v>4</v>
      </c>
      <c r="F1649">
        <v>6</v>
      </c>
      <c r="G1649">
        <v>1</v>
      </c>
      <c r="H1649" t="s">
        <v>1</v>
      </c>
      <c r="I1649" s="5">
        <v>250.02</v>
      </c>
      <c r="J1649" t="s">
        <v>0</v>
      </c>
      <c r="K1649" s="2">
        <v>42228</v>
      </c>
      <c r="L1649" s="1">
        <v>8.9240455627441406</v>
      </c>
      <c r="M1649" t="str">
        <f ca="1">IF(AND(Table1[[#This Row],[Age]]&gt;17,Table1[[#This Row],[Age]]&lt;76),"1","0")</f>
        <v>0</v>
      </c>
      <c r="N1649">
        <f>1</f>
        <v>1</v>
      </c>
      <c r="O1649">
        <f>IF(Table1[[#This Row],[Labdate]]="",0,IF(Table1[[#This Row],[Labvalue]]="",0,1))</f>
        <v>1</v>
      </c>
      <c r="P1649">
        <f>IF(YEAR(Table1[[#This Row],[Labdate]]) = 2015,1,0)</f>
        <v>1</v>
      </c>
      <c r="Q1649">
        <f>IF(SUM(Table1[[#This Row],[test completed]],Table1[[#This Row],[Year 2015]])=2,1,0)</f>
        <v>1</v>
      </c>
      <c r="R1649">
        <f>IF(Table1[[#This Row],[Labvalue]]&lt;8,1,0)</f>
        <v>0</v>
      </c>
      <c r="S1649">
        <f>IF(SUM(Table1[[#This Row],[Tested in 2015]],Table1[[#This Row],[Less than 8.0]])=2,1,0)</f>
        <v>0</v>
      </c>
    </row>
    <row r="1650" spans="1:19" x14ac:dyDescent="0.2">
      <c r="A1650">
        <v>1424</v>
      </c>
      <c r="B1650" t="s">
        <v>2</v>
      </c>
      <c r="C1650" s="2">
        <v>17020</v>
      </c>
      <c r="D1650" s="3">
        <f t="shared" ca="1" si="25"/>
        <v>76</v>
      </c>
      <c r="E1650">
        <v>4</v>
      </c>
      <c r="F1650">
        <v>6</v>
      </c>
      <c r="G1650">
        <v>1</v>
      </c>
      <c r="H1650" t="s">
        <v>1</v>
      </c>
      <c r="I1650" s="5">
        <v>250.02</v>
      </c>
      <c r="J1650" t="s">
        <v>0</v>
      </c>
      <c r="K1650" s="2">
        <v>42361</v>
      </c>
      <c r="L1650" s="1">
        <v>6.4496097564697266</v>
      </c>
      <c r="M1650" t="str">
        <f ca="1">IF(AND(Table1[[#This Row],[Age]]&gt;17,Table1[[#This Row],[Age]]&lt;76),"1","0")</f>
        <v>0</v>
      </c>
      <c r="N1650">
        <f>1</f>
        <v>1</v>
      </c>
      <c r="O1650">
        <f>IF(Table1[[#This Row],[Labdate]]="",0,IF(Table1[[#This Row],[Labvalue]]="",0,1))</f>
        <v>1</v>
      </c>
      <c r="P1650">
        <f>IF(YEAR(Table1[[#This Row],[Labdate]]) = 2015,1,0)</f>
        <v>1</v>
      </c>
      <c r="Q1650">
        <f>IF(SUM(Table1[[#This Row],[test completed]],Table1[[#This Row],[Year 2015]])=2,1,0)</f>
        <v>1</v>
      </c>
      <c r="R1650">
        <f>IF(Table1[[#This Row],[Labvalue]]&lt;8,1,0)</f>
        <v>1</v>
      </c>
      <c r="S1650">
        <f>IF(SUM(Table1[[#This Row],[Tested in 2015]],Table1[[#This Row],[Less than 8.0]])=2,1,0)</f>
        <v>1</v>
      </c>
    </row>
    <row r="1651" spans="1:19" x14ac:dyDescent="0.2">
      <c r="A1651">
        <v>1426</v>
      </c>
      <c r="B1651" t="s">
        <v>2</v>
      </c>
      <c r="C1651" s="2">
        <v>30501</v>
      </c>
      <c r="D1651" s="3">
        <f t="shared" ca="1" si="25"/>
        <v>39</v>
      </c>
      <c r="E1651">
        <v>4</v>
      </c>
      <c r="F1651">
        <v>6</v>
      </c>
      <c r="G1651">
        <v>3</v>
      </c>
      <c r="H1651" t="s">
        <v>4</v>
      </c>
      <c r="I1651" s="5">
        <v>250.02</v>
      </c>
      <c r="J1651" t="s">
        <v>0</v>
      </c>
      <c r="K1651" s="2">
        <v>42073</v>
      </c>
      <c r="L1651" s="1">
        <v>9.0898199081420898</v>
      </c>
      <c r="M1651" t="str">
        <f ca="1">IF(AND(Table1[[#This Row],[Age]]&gt;17,Table1[[#This Row],[Age]]&lt;76),"1","0")</f>
        <v>1</v>
      </c>
      <c r="N1651">
        <f>1</f>
        <v>1</v>
      </c>
      <c r="O1651">
        <f>IF(Table1[[#This Row],[Labdate]]="",0,IF(Table1[[#This Row],[Labvalue]]="",0,1))</f>
        <v>1</v>
      </c>
      <c r="P1651">
        <f>IF(YEAR(Table1[[#This Row],[Labdate]]) = 2015,1,0)</f>
        <v>1</v>
      </c>
      <c r="Q1651">
        <f>IF(SUM(Table1[[#This Row],[test completed]],Table1[[#This Row],[Year 2015]])=2,1,0)</f>
        <v>1</v>
      </c>
      <c r="R1651">
        <f>IF(Table1[[#This Row],[Labvalue]]&lt;8,1,0)</f>
        <v>0</v>
      </c>
      <c r="S1651">
        <f>IF(SUM(Table1[[#This Row],[Tested in 2015]],Table1[[#This Row],[Less than 8.0]])=2,1,0)</f>
        <v>0</v>
      </c>
    </row>
    <row r="1652" spans="1:19" x14ac:dyDescent="0.2">
      <c r="A1652">
        <v>1431</v>
      </c>
      <c r="B1652" t="s">
        <v>3</v>
      </c>
      <c r="C1652" s="2">
        <v>19095</v>
      </c>
      <c r="D1652" s="3">
        <f t="shared" ca="1" si="25"/>
        <v>71</v>
      </c>
      <c r="E1652">
        <v>4</v>
      </c>
      <c r="F1652">
        <v>6</v>
      </c>
      <c r="G1652">
        <v>1</v>
      </c>
      <c r="H1652" t="s">
        <v>1</v>
      </c>
      <c r="I1652" s="5">
        <v>250.02</v>
      </c>
      <c r="J1652" t="s">
        <v>0</v>
      </c>
      <c r="K1652" s="2">
        <v>42082</v>
      </c>
      <c r="L1652" s="1">
        <v>8.1158761978149414</v>
      </c>
      <c r="M1652" t="str">
        <f ca="1">IF(AND(Table1[[#This Row],[Age]]&gt;17,Table1[[#This Row],[Age]]&lt;76),"1","0")</f>
        <v>1</v>
      </c>
      <c r="N1652">
        <f>1</f>
        <v>1</v>
      </c>
      <c r="O1652">
        <f>IF(Table1[[#This Row],[Labdate]]="",0,IF(Table1[[#This Row],[Labvalue]]="",0,1))</f>
        <v>1</v>
      </c>
      <c r="P1652">
        <f>IF(YEAR(Table1[[#This Row],[Labdate]]) = 2015,1,0)</f>
        <v>1</v>
      </c>
      <c r="Q1652">
        <f>IF(SUM(Table1[[#This Row],[test completed]],Table1[[#This Row],[Year 2015]])=2,1,0)</f>
        <v>1</v>
      </c>
      <c r="R1652">
        <f>IF(Table1[[#This Row],[Labvalue]]&lt;8,1,0)</f>
        <v>0</v>
      </c>
      <c r="S1652">
        <f>IF(SUM(Table1[[#This Row],[Tested in 2015]],Table1[[#This Row],[Less than 8.0]])=2,1,0)</f>
        <v>0</v>
      </c>
    </row>
    <row r="1653" spans="1:19" x14ac:dyDescent="0.2">
      <c r="A1653">
        <v>1444</v>
      </c>
      <c r="B1653" t="s">
        <v>3</v>
      </c>
      <c r="C1653" s="2">
        <v>39832</v>
      </c>
      <c r="D1653" s="3">
        <f t="shared" ca="1" si="25"/>
        <v>14</v>
      </c>
      <c r="E1653">
        <v>4</v>
      </c>
      <c r="F1653">
        <v>6</v>
      </c>
      <c r="G1653">
        <v>1</v>
      </c>
      <c r="H1653" t="s">
        <v>1</v>
      </c>
      <c r="I1653" s="5">
        <v>250.02</v>
      </c>
      <c r="J1653" t="s">
        <v>0</v>
      </c>
      <c r="K1653" s="2">
        <v>42155</v>
      </c>
      <c r="L1653" s="1">
        <v>8.5609283447265625</v>
      </c>
      <c r="M1653" t="str">
        <f ca="1">IF(AND(Table1[[#This Row],[Age]]&gt;17,Table1[[#This Row],[Age]]&lt;76),"1","0")</f>
        <v>0</v>
      </c>
      <c r="N1653">
        <f>1</f>
        <v>1</v>
      </c>
      <c r="O1653">
        <f>IF(Table1[[#This Row],[Labdate]]="",0,IF(Table1[[#This Row],[Labvalue]]="",0,1))</f>
        <v>1</v>
      </c>
      <c r="P1653">
        <f>IF(YEAR(Table1[[#This Row],[Labdate]]) = 2015,1,0)</f>
        <v>1</v>
      </c>
      <c r="Q1653">
        <f>IF(SUM(Table1[[#This Row],[test completed]],Table1[[#This Row],[Year 2015]])=2,1,0)</f>
        <v>1</v>
      </c>
      <c r="R1653">
        <f>IF(Table1[[#This Row],[Labvalue]]&lt;8,1,0)</f>
        <v>0</v>
      </c>
      <c r="S1653">
        <f>IF(SUM(Table1[[#This Row],[Tested in 2015]],Table1[[#This Row],[Less than 8.0]])=2,1,0)</f>
        <v>0</v>
      </c>
    </row>
    <row r="1654" spans="1:19" x14ac:dyDescent="0.2">
      <c r="A1654">
        <v>1454</v>
      </c>
      <c r="B1654" t="s">
        <v>3</v>
      </c>
      <c r="C1654" s="2">
        <v>10697</v>
      </c>
      <c r="D1654" s="3">
        <f t="shared" ca="1" si="25"/>
        <v>94</v>
      </c>
      <c r="E1654">
        <v>4</v>
      </c>
      <c r="F1654">
        <v>6</v>
      </c>
      <c r="G1654">
        <v>1</v>
      </c>
      <c r="H1654" t="s">
        <v>1</v>
      </c>
      <c r="I1654" s="5">
        <v>250.73</v>
      </c>
      <c r="J1654" t="s">
        <v>0</v>
      </c>
      <c r="K1654" s="2">
        <v>42170</v>
      </c>
      <c r="L1654" s="1">
        <v>8.1894540786743164</v>
      </c>
      <c r="M1654" t="str">
        <f ca="1">IF(AND(Table1[[#This Row],[Age]]&gt;17,Table1[[#This Row],[Age]]&lt;76),"1","0")</f>
        <v>0</v>
      </c>
      <c r="N1654">
        <f>1</f>
        <v>1</v>
      </c>
      <c r="O1654">
        <f>IF(Table1[[#This Row],[Labdate]]="",0,IF(Table1[[#This Row],[Labvalue]]="",0,1))</f>
        <v>1</v>
      </c>
      <c r="P1654">
        <f>IF(YEAR(Table1[[#This Row],[Labdate]]) = 2015,1,0)</f>
        <v>1</v>
      </c>
      <c r="Q1654">
        <f>IF(SUM(Table1[[#This Row],[test completed]],Table1[[#This Row],[Year 2015]])=2,1,0)</f>
        <v>1</v>
      </c>
      <c r="R1654">
        <f>IF(Table1[[#This Row],[Labvalue]]&lt;8,1,0)</f>
        <v>0</v>
      </c>
      <c r="S1654">
        <f>IF(SUM(Table1[[#This Row],[Tested in 2015]],Table1[[#This Row],[Less than 8.0]])=2,1,0)</f>
        <v>0</v>
      </c>
    </row>
    <row r="1655" spans="1:19" x14ac:dyDescent="0.2">
      <c r="A1655">
        <v>1455</v>
      </c>
      <c r="B1655" t="s">
        <v>3</v>
      </c>
      <c r="C1655" s="2">
        <v>24760</v>
      </c>
      <c r="D1655" s="3">
        <f t="shared" ca="1" si="25"/>
        <v>55</v>
      </c>
      <c r="E1655">
        <v>4</v>
      </c>
      <c r="F1655">
        <v>6</v>
      </c>
      <c r="G1655">
        <v>1</v>
      </c>
      <c r="H1655" t="s">
        <v>1</v>
      </c>
      <c r="I1655" s="5">
        <v>250.02</v>
      </c>
      <c r="J1655" t="s">
        <v>0</v>
      </c>
      <c r="K1655" s="2">
        <v>42198</v>
      </c>
      <c r="L1655" s="1">
        <v>7.6633310317993164</v>
      </c>
      <c r="M1655" t="str">
        <f ca="1">IF(AND(Table1[[#This Row],[Age]]&gt;17,Table1[[#This Row],[Age]]&lt;76),"1","0")</f>
        <v>1</v>
      </c>
      <c r="N1655">
        <f>1</f>
        <v>1</v>
      </c>
      <c r="O1655">
        <f>IF(Table1[[#This Row],[Labdate]]="",0,IF(Table1[[#This Row],[Labvalue]]="",0,1))</f>
        <v>1</v>
      </c>
      <c r="P1655">
        <f>IF(YEAR(Table1[[#This Row],[Labdate]]) = 2015,1,0)</f>
        <v>1</v>
      </c>
      <c r="Q1655">
        <f>IF(SUM(Table1[[#This Row],[test completed]],Table1[[#This Row],[Year 2015]])=2,1,0)</f>
        <v>1</v>
      </c>
      <c r="R1655">
        <f>IF(Table1[[#This Row],[Labvalue]]&lt;8,1,0)</f>
        <v>1</v>
      </c>
      <c r="S1655">
        <f>IF(SUM(Table1[[#This Row],[Tested in 2015]],Table1[[#This Row],[Less than 8.0]])=2,1,0)</f>
        <v>1</v>
      </c>
    </row>
    <row r="1656" spans="1:19" x14ac:dyDescent="0.2">
      <c r="A1656">
        <v>1458</v>
      </c>
      <c r="B1656" t="s">
        <v>3</v>
      </c>
      <c r="C1656" s="2">
        <v>12773</v>
      </c>
      <c r="D1656" s="3">
        <f t="shared" ca="1" si="25"/>
        <v>88</v>
      </c>
      <c r="E1656">
        <v>4</v>
      </c>
      <c r="F1656">
        <v>6</v>
      </c>
      <c r="G1656">
        <v>1</v>
      </c>
      <c r="H1656" t="s">
        <v>1</v>
      </c>
      <c r="I1656" s="5">
        <v>250.02</v>
      </c>
      <c r="J1656" t="s">
        <v>0</v>
      </c>
      <c r="K1656" s="2">
        <v>42341</v>
      </c>
      <c r="L1656" s="1">
        <v>8.311335563659668</v>
      </c>
      <c r="M1656" t="str">
        <f ca="1">IF(AND(Table1[[#This Row],[Age]]&gt;17,Table1[[#This Row],[Age]]&lt;76),"1","0")</f>
        <v>0</v>
      </c>
      <c r="N1656">
        <f>1</f>
        <v>1</v>
      </c>
      <c r="O1656">
        <f>IF(Table1[[#This Row],[Labdate]]="",0,IF(Table1[[#This Row],[Labvalue]]="",0,1))</f>
        <v>1</v>
      </c>
      <c r="P1656">
        <f>IF(YEAR(Table1[[#This Row],[Labdate]]) = 2015,1,0)</f>
        <v>1</v>
      </c>
      <c r="Q1656">
        <f>IF(SUM(Table1[[#This Row],[test completed]],Table1[[#This Row],[Year 2015]])=2,1,0)</f>
        <v>1</v>
      </c>
      <c r="R1656">
        <f>IF(Table1[[#This Row],[Labvalue]]&lt;8,1,0)</f>
        <v>0</v>
      </c>
      <c r="S1656">
        <f>IF(SUM(Table1[[#This Row],[Tested in 2015]],Table1[[#This Row],[Less than 8.0]])=2,1,0)</f>
        <v>0</v>
      </c>
    </row>
    <row r="1657" spans="1:19" x14ac:dyDescent="0.2">
      <c r="A1657">
        <v>1462</v>
      </c>
      <c r="B1657" t="s">
        <v>3</v>
      </c>
      <c r="C1657" s="2">
        <v>38239</v>
      </c>
      <c r="D1657" s="3">
        <f t="shared" ca="1" si="25"/>
        <v>18</v>
      </c>
      <c r="E1657">
        <v>4</v>
      </c>
      <c r="F1657">
        <v>6</v>
      </c>
      <c r="G1657">
        <v>1</v>
      </c>
      <c r="H1657" t="s">
        <v>1</v>
      </c>
      <c r="I1657" s="5">
        <v>250.02</v>
      </c>
      <c r="J1657" t="s">
        <v>0</v>
      </c>
      <c r="K1657" s="2">
        <v>42228</v>
      </c>
      <c r="L1657" s="1">
        <v>7.4654555320739746</v>
      </c>
      <c r="M1657" t="str">
        <f ca="1">IF(AND(Table1[[#This Row],[Age]]&gt;17,Table1[[#This Row],[Age]]&lt;76),"1","0")</f>
        <v>1</v>
      </c>
      <c r="N1657">
        <f>1</f>
        <v>1</v>
      </c>
      <c r="O1657">
        <f>IF(Table1[[#This Row],[Labdate]]="",0,IF(Table1[[#This Row],[Labvalue]]="",0,1))</f>
        <v>1</v>
      </c>
      <c r="P1657">
        <f>IF(YEAR(Table1[[#This Row],[Labdate]]) = 2015,1,0)</f>
        <v>1</v>
      </c>
      <c r="Q1657">
        <f>IF(SUM(Table1[[#This Row],[test completed]],Table1[[#This Row],[Year 2015]])=2,1,0)</f>
        <v>1</v>
      </c>
      <c r="R1657">
        <f>IF(Table1[[#This Row],[Labvalue]]&lt;8,1,0)</f>
        <v>1</v>
      </c>
      <c r="S1657">
        <f>IF(SUM(Table1[[#This Row],[Tested in 2015]],Table1[[#This Row],[Less than 8.0]])=2,1,0)</f>
        <v>1</v>
      </c>
    </row>
    <row r="1658" spans="1:19" x14ac:dyDescent="0.2">
      <c r="A1658">
        <v>1464</v>
      </c>
      <c r="B1658" t="s">
        <v>2</v>
      </c>
      <c r="C1658" s="2">
        <v>38644</v>
      </c>
      <c r="D1658" s="3">
        <f t="shared" ca="1" si="25"/>
        <v>17</v>
      </c>
      <c r="E1658">
        <v>4</v>
      </c>
      <c r="F1658">
        <v>6</v>
      </c>
      <c r="G1658">
        <v>1</v>
      </c>
      <c r="H1658" t="s">
        <v>1</v>
      </c>
      <c r="I1658" s="5">
        <v>250.02</v>
      </c>
      <c r="J1658" t="s">
        <v>0</v>
      </c>
      <c r="K1658" s="2">
        <v>42032</v>
      </c>
      <c r="L1658" s="1">
        <v>8.3580350875854492</v>
      </c>
      <c r="M1658" t="str">
        <f ca="1">IF(AND(Table1[[#This Row],[Age]]&gt;17,Table1[[#This Row],[Age]]&lt;76),"1","0")</f>
        <v>0</v>
      </c>
      <c r="N1658">
        <f>1</f>
        <v>1</v>
      </c>
      <c r="O1658">
        <f>IF(Table1[[#This Row],[Labdate]]="",0,IF(Table1[[#This Row],[Labvalue]]="",0,1))</f>
        <v>1</v>
      </c>
      <c r="P1658">
        <f>IF(YEAR(Table1[[#This Row],[Labdate]]) = 2015,1,0)</f>
        <v>1</v>
      </c>
      <c r="Q1658">
        <f>IF(SUM(Table1[[#This Row],[test completed]],Table1[[#This Row],[Year 2015]])=2,1,0)</f>
        <v>1</v>
      </c>
      <c r="R1658">
        <f>IF(Table1[[#This Row],[Labvalue]]&lt;8,1,0)</f>
        <v>0</v>
      </c>
      <c r="S1658">
        <f>IF(SUM(Table1[[#This Row],[Tested in 2015]],Table1[[#This Row],[Less than 8.0]])=2,1,0)</f>
        <v>0</v>
      </c>
    </row>
    <row r="1659" spans="1:19" x14ac:dyDescent="0.2">
      <c r="A1659">
        <v>1468</v>
      </c>
      <c r="B1659" t="s">
        <v>2</v>
      </c>
      <c r="C1659" s="2">
        <v>39777</v>
      </c>
      <c r="D1659" s="3">
        <f t="shared" ca="1" si="25"/>
        <v>14</v>
      </c>
      <c r="E1659">
        <v>4</v>
      </c>
      <c r="F1659">
        <v>6</v>
      </c>
      <c r="G1659">
        <v>1</v>
      </c>
      <c r="H1659" t="s">
        <v>1</v>
      </c>
      <c r="I1659" s="5">
        <v>250.02</v>
      </c>
      <c r="J1659" t="s">
        <v>0</v>
      </c>
      <c r="K1659" s="2">
        <v>42309</v>
      </c>
      <c r="L1659" s="1">
        <v>6.4579434394836426</v>
      </c>
      <c r="M1659" t="str">
        <f ca="1">IF(AND(Table1[[#This Row],[Age]]&gt;17,Table1[[#This Row],[Age]]&lt;76),"1","0")</f>
        <v>0</v>
      </c>
      <c r="N1659">
        <f>1</f>
        <v>1</v>
      </c>
      <c r="O1659">
        <f>IF(Table1[[#This Row],[Labdate]]="",0,IF(Table1[[#This Row],[Labvalue]]="",0,1))</f>
        <v>1</v>
      </c>
      <c r="P1659">
        <f>IF(YEAR(Table1[[#This Row],[Labdate]]) = 2015,1,0)</f>
        <v>1</v>
      </c>
      <c r="Q1659">
        <f>IF(SUM(Table1[[#This Row],[test completed]],Table1[[#This Row],[Year 2015]])=2,1,0)</f>
        <v>1</v>
      </c>
      <c r="R1659">
        <f>IF(Table1[[#This Row],[Labvalue]]&lt;8,1,0)</f>
        <v>1</v>
      </c>
      <c r="S1659">
        <f>IF(SUM(Table1[[#This Row],[Tested in 2015]],Table1[[#This Row],[Less than 8.0]])=2,1,0)</f>
        <v>1</v>
      </c>
    </row>
    <row r="1660" spans="1:19" x14ac:dyDescent="0.2">
      <c r="A1660">
        <v>1472</v>
      </c>
      <c r="B1660" t="s">
        <v>2</v>
      </c>
      <c r="C1660" s="2">
        <v>13289</v>
      </c>
      <c r="D1660" s="3">
        <f t="shared" ca="1" si="25"/>
        <v>87</v>
      </c>
      <c r="E1660">
        <v>4</v>
      </c>
      <c r="F1660">
        <v>6</v>
      </c>
      <c r="G1660">
        <v>1</v>
      </c>
      <c r="H1660" t="s">
        <v>1</v>
      </c>
      <c r="I1660" s="5">
        <v>250.02</v>
      </c>
      <c r="J1660" t="s">
        <v>0</v>
      </c>
      <c r="K1660" s="2">
        <v>42069</v>
      </c>
      <c r="L1660" s="1">
        <v>9.5521688461303711</v>
      </c>
      <c r="M1660" t="str">
        <f ca="1">IF(AND(Table1[[#This Row],[Age]]&gt;17,Table1[[#This Row],[Age]]&lt;76),"1","0")</f>
        <v>0</v>
      </c>
      <c r="N1660">
        <f>1</f>
        <v>1</v>
      </c>
      <c r="O1660">
        <f>IF(Table1[[#This Row],[Labdate]]="",0,IF(Table1[[#This Row],[Labvalue]]="",0,1))</f>
        <v>1</v>
      </c>
      <c r="P1660">
        <f>IF(YEAR(Table1[[#This Row],[Labdate]]) = 2015,1,0)</f>
        <v>1</v>
      </c>
      <c r="Q1660">
        <f>IF(SUM(Table1[[#This Row],[test completed]],Table1[[#This Row],[Year 2015]])=2,1,0)</f>
        <v>1</v>
      </c>
      <c r="R1660">
        <f>IF(Table1[[#This Row],[Labvalue]]&lt;8,1,0)</f>
        <v>0</v>
      </c>
      <c r="S1660">
        <f>IF(SUM(Table1[[#This Row],[Tested in 2015]],Table1[[#This Row],[Less than 8.0]])=2,1,0)</f>
        <v>0</v>
      </c>
    </row>
    <row r="1661" spans="1:19" x14ac:dyDescent="0.2">
      <c r="A1661">
        <v>1474</v>
      </c>
      <c r="B1661" t="s">
        <v>2</v>
      </c>
      <c r="C1661" s="2">
        <v>26255</v>
      </c>
      <c r="D1661" s="3">
        <f t="shared" ca="1" si="25"/>
        <v>51</v>
      </c>
      <c r="E1661">
        <v>4</v>
      </c>
      <c r="F1661">
        <v>6</v>
      </c>
      <c r="G1661">
        <v>1</v>
      </c>
      <c r="H1661" t="s">
        <v>1</v>
      </c>
      <c r="I1661" s="5">
        <v>250.02</v>
      </c>
      <c r="J1661" t="s">
        <v>0</v>
      </c>
      <c r="K1661" s="2">
        <v>42116</v>
      </c>
      <c r="L1661" s="1">
        <v>9.2807474136352539</v>
      </c>
      <c r="M1661" t="str">
        <f ca="1">IF(AND(Table1[[#This Row],[Age]]&gt;17,Table1[[#This Row],[Age]]&lt;76),"1","0")</f>
        <v>1</v>
      </c>
      <c r="N1661">
        <f>1</f>
        <v>1</v>
      </c>
      <c r="O1661">
        <f>IF(Table1[[#This Row],[Labdate]]="",0,IF(Table1[[#This Row],[Labvalue]]="",0,1))</f>
        <v>1</v>
      </c>
      <c r="P1661">
        <f>IF(YEAR(Table1[[#This Row],[Labdate]]) = 2015,1,0)</f>
        <v>1</v>
      </c>
      <c r="Q1661">
        <f>IF(SUM(Table1[[#This Row],[test completed]],Table1[[#This Row],[Year 2015]])=2,1,0)</f>
        <v>1</v>
      </c>
      <c r="R1661">
        <f>IF(Table1[[#This Row],[Labvalue]]&lt;8,1,0)</f>
        <v>0</v>
      </c>
      <c r="S1661">
        <f>IF(SUM(Table1[[#This Row],[Tested in 2015]],Table1[[#This Row],[Less than 8.0]])=2,1,0)</f>
        <v>0</v>
      </c>
    </row>
    <row r="1662" spans="1:19" x14ac:dyDescent="0.2">
      <c r="A1662">
        <v>1485</v>
      </c>
      <c r="B1662" t="s">
        <v>3</v>
      </c>
      <c r="C1662" s="2">
        <v>21755</v>
      </c>
      <c r="D1662" s="3">
        <f t="shared" ca="1" si="25"/>
        <v>63</v>
      </c>
      <c r="E1662">
        <v>4</v>
      </c>
      <c r="F1662">
        <v>6</v>
      </c>
      <c r="G1662">
        <v>1</v>
      </c>
      <c r="H1662" t="s">
        <v>1</v>
      </c>
      <c r="I1662" s="5">
        <v>250.02</v>
      </c>
      <c r="J1662" t="s">
        <v>0</v>
      </c>
      <c r="K1662" s="2">
        <v>42074</v>
      </c>
      <c r="L1662" s="1">
        <v>8.7112913131713867</v>
      </c>
      <c r="M1662" t="str">
        <f ca="1">IF(AND(Table1[[#This Row],[Age]]&gt;17,Table1[[#This Row],[Age]]&lt;76),"1","0")</f>
        <v>1</v>
      </c>
      <c r="N1662">
        <f>1</f>
        <v>1</v>
      </c>
      <c r="O1662">
        <f>IF(Table1[[#This Row],[Labdate]]="",0,IF(Table1[[#This Row],[Labvalue]]="",0,1))</f>
        <v>1</v>
      </c>
      <c r="P1662">
        <f>IF(YEAR(Table1[[#This Row],[Labdate]]) = 2015,1,0)</f>
        <v>1</v>
      </c>
      <c r="Q1662">
        <f>IF(SUM(Table1[[#This Row],[test completed]],Table1[[#This Row],[Year 2015]])=2,1,0)</f>
        <v>1</v>
      </c>
      <c r="R1662">
        <f>IF(Table1[[#This Row],[Labvalue]]&lt;8,1,0)</f>
        <v>0</v>
      </c>
      <c r="S1662">
        <f>IF(SUM(Table1[[#This Row],[Tested in 2015]],Table1[[#This Row],[Less than 8.0]])=2,1,0)</f>
        <v>0</v>
      </c>
    </row>
    <row r="1663" spans="1:19" x14ac:dyDescent="0.2">
      <c r="A1663">
        <v>1486</v>
      </c>
      <c r="B1663" t="s">
        <v>2</v>
      </c>
      <c r="C1663" s="2">
        <v>29725</v>
      </c>
      <c r="D1663" s="3">
        <f t="shared" ca="1" si="25"/>
        <v>42</v>
      </c>
      <c r="E1663">
        <v>4</v>
      </c>
      <c r="F1663">
        <v>6</v>
      </c>
      <c r="G1663">
        <v>1</v>
      </c>
      <c r="H1663" t="s">
        <v>1</v>
      </c>
      <c r="I1663" s="5">
        <v>250.02</v>
      </c>
      <c r="J1663" t="s">
        <v>0</v>
      </c>
      <c r="K1663" s="2">
        <v>42070</v>
      </c>
      <c r="L1663" s="1">
        <v>5.9955215454101562</v>
      </c>
      <c r="M1663" t="str">
        <f ca="1">IF(AND(Table1[[#This Row],[Age]]&gt;17,Table1[[#This Row],[Age]]&lt;76),"1","0")</f>
        <v>1</v>
      </c>
      <c r="N1663">
        <f>1</f>
        <v>1</v>
      </c>
      <c r="O1663">
        <f>IF(Table1[[#This Row],[Labdate]]="",0,IF(Table1[[#This Row],[Labvalue]]="",0,1))</f>
        <v>1</v>
      </c>
      <c r="P1663">
        <f>IF(YEAR(Table1[[#This Row],[Labdate]]) = 2015,1,0)</f>
        <v>1</v>
      </c>
      <c r="Q1663">
        <f>IF(SUM(Table1[[#This Row],[test completed]],Table1[[#This Row],[Year 2015]])=2,1,0)</f>
        <v>1</v>
      </c>
      <c r="R1663">
        <f>IF(Table1[[#This Row],[Labvalue]]&lt;8,1,0)</f>
        <v>1</v>
      </c>
      <c r="S1663">
        <f>IF(SUM(Table1[[#This Row],[Tested in 2015]],Table1[[#This Row],[Less than 8.0]])=2,1,0)</f>
        <v>1</v>
      </c>
    </row>
    <row r="1664" spans="1:19" x14ac:dyDescent="0.2">
      <c r="A1664">
        <v>1488</v>
      </c>
      <c r="B1664" t="s">
        <v>2</v>
      </c>
      <c r="C1664" s="2">
        <v>28118</v>
      </c>
      <c r="D1664" s="3">
        <f t="shared" ca="1" si="25"/>
        <v>46</v>
      </c>
      <c r="E1664">
        <v>4</v>
      </c>
      <c r="F1664">
        <v>6</v>
      </c>
      <c r="G1664">
        <v>1</v>
      </c>
      <c r="H1664" t="s">
        <v>1</v>
      </c>
      <c r="I1664" s="5">
        <v>250.02</v>
      </c>
      <c r="J1664" t="s">
        <v>0</v>
      </c>
      <c r="K1664" s="2">
        <v>42219</v>
      </c>
      <c r="L1664" s="1">
        <v>7.0195379257202148</v>
      </c>
      <c r="M1664" t="str">
        <f ca="1">IF(AND(Table1[[#This Row],[Age]]&gt;17,Table1[[#This Row],[Age]]&lt;76),"1","0")</f>
        <v>1</v>
      </c>
      <c r="N1664">
        <f>1</f>
        <v>1</v>
      </c>
      <c r="O1664">
        <f>IF(Table1[[#This Row],[Labdate]]="",0,IF(Table1[[#This Row],[Labvalue]]="",0,1))</f>
        <v>1</v>
      </c>
      <c r="P1664">
        <f>IF(YEAR(Table1[[#This Row],[Labdate]]) = 2015,1,0)</f>
        <v>1</v>
      </c>
      <c r="Q1664">
        <f>IF(SUM(Table1[[#This Row],[test completed]],Table1[[#This Row],[Year 2015]])=2,1,0)</f>
        <v>1</v>
      </c>
      <c r="R1664">
        <f>IF(Table1[[#This Row],[Labvalue]]&lt;8,1,0)</f>
        <v>1</v>
      </c>
      <c r="S1664">
        <f>IF(SUM(Table1[[#This Row],[Tested in 2015]],Table1[[#This Row],[Less than 8.0]])=2,1,0)</f>
        <v>1</v>
      </c>
    </row>
    <row r="1665" spans="1:19" x14ac:dyDescent="0.2">
      <c r="A1665">
        <v>1497</v>
      </c>
      <c r="B1665" t="s">
        <v>3</v>
      </c>
      <c r="C1665" s="2">
        <v>37980</v>
      </c>
      <c r="D1665" s="3">
        <f t="shared" ca="1" si="25"/>
        <v>19</v>
      </c>
      <c r="E1665">
        <v>4</v>
      </c>
      <c r="F1665">
        <v>6</v>
      </c>
      <c r="G1665">
        <v>1</v>
      </c>
      <c r="H1665" t="s">
        <v>1</v>
      </c>
      <c r="I1665" s="5">
        <v>250.02</v>
      </c>
      <c r="J1665" t="s">
        <v>0</v>
      </c>
      <c r="K1665" s="2">
        <v>42054</v>
      </c>
      <c r="L1665" s="1">
        <v>6.8603672981262207</v>
      </c>
      <c r="M1665" t="str">
        <f ca="1">IF(AND(Table1[[#This Row],[Age]]&gt;17,Table1[[#This Row],[Age]]&lt;76),"1","0")</f>
        <v>1</v>
      </c>
      <c r="N1665">
        <f>1</f>
        <v>1</v>
      </c>
      <c r="O1665">
        <f>IF(Table1[[#This Row],[Labdate]]="",0,IF(Table1[[#This Row],[Labvalue]]="",0,1))</f>
        <v>1</v>
      </c>
      <c r="P1665">
        <f>IF(YEAR(Table1[[#This Row],[Labdate]]) = 2015,1,0)</f>
        <v>1</v>
      </c>
      <c r="Q1665">
        <f>IF(SUM(Table1[[#This Row],[test completed]],Table1[[#This Row],[Year 2015]])=2,1,0)</f>
        <v>1</v>
      </c>
      <c r="R1665">
        <f>IF(Table1[[#This Row],[Labvalue]]&lt;8,1,0)</f>
        <v>1</v>
      </c>
      <c r="S1665">
        <f>IF(SUM(Table1[[#This Row],[Tested in 2015]],Table1[[#This Row],[Less than 8.0]])=2,1,0)</f>
        <v>1</v>
      </c>
    </row>
    <row r="1666" spans="1:19" x14ac:dyDescent="0.2">
      <c r="A1666">
        <v>1505</v>
      </c>
      <c r="B1666" t="s">
        <v>2</v>
      </c>
      <c r="C1666" s="2">
        <v>34898</v>
      </c>
      <c r="D1666" s="3">
        <f t="shared" ref="D1666:D1729" ca="1" si="26">INT((TODAY()-C1666)/365)</f>
        <v>27</v>
      </c>
      <c r="E1666">
        <v>4</v>
      </c>
      <c r="F1666">
        <v>6</v>
      </c>
      <c r="G1666">
        <v>4</v>
      </c>
      <c r="H1666" t="s">
        <v>5</v>
      </c>
      <c r="I1666" s="5">
        <v>250.02</v>
      </c>
      <c r="J1666" t="s">
        <v>0</v>
      </c>
      <c r="K1666" s="2"/>
      <c r="L1666" s="1"/>
      <c r="M1666" t="str">
        <f ca="1">IF(AND(Table1[[#This Row],[Age]]&gt;17,Table1[[#This Row],[Age]]&lt;76),"1","0")</f>
        <v>1</v>
      </c>
      <c r="N1666">
        <f>1</f>
        <v>1</v>
      </c>
      <c r="O1666">
        <f>IF(Table1[[#This Row],[Labdate]]="",0,IF(Table1[[#This Row],[Labvalue]]="",0,1))</f>
        <v>0</v>
      </c>
      <c r="P1666">
        <f>IF(YEAR(Table1[[#This Row],[Labdate]]) = 2015,1,0)</f>
        <v>0</v>
      </c>
      <c r="Q1666">
        <f>IF(SUM(Table1[[#This Row],[test completed]],Table1[[#This Row],[Year 2015]])=2,1,0)</f>
        <v>0</v>
      </c>
      <c r="R1666">
        <f>IF(Table1[[#This Row],[Labvalue]]&lt;8,1,0)</f>
        <v>1</v>
      </c>
      <c r="S1666">
        <f>IF(SUM(Table1[[#This Row],[Tested in 2015]],Table1[[#This Row],[Less than 8.0]])=2,1,0)</f>
        <v>0</v>
      </c>
    </row>
    <row r="1667" spans="1:19" x14ac:dyDescent="0.2">
      <c r="A1667">
        <v>1522</v>
      </c>
      <c r="B1667" t="s">
        <v>3</v>
      </c>
      <c r="C1667" s="2">
        <v>22294</v>
      </c>
      <c r="D1667" s="3">
        <f t="shared" ca="1" si="26"/>
        <v>62</v>
      </c>
      <c r="E1667">
        <v>4</v>
      </c>
      <c r="F1667">
        <v>6</v>
      </c>
      <c r="G1667">
        <v>1</v>
      </c>
      <c r="H1667" t="s">
        <v>1</v>
      </c>
      <c r="I1667" s="5">
        <v>250.02</v>
      </c>
      <c r="J1667" t="s">
        <v>0</v>
      </c>
      <c r="K1667" s="2">
        <v>42270</v>
      </c>
      <c r="L1667" s="1">
        <v>9.3604803085327148</v>
      </c>
      <c r="M1667" t="str">
        <f ca="1">IF(AND(Table1[[#This Row],[Age]]&gt;17,Table1[[#This Row],[Age]]&lt;76),"1","0")</f>
        <v>1</v>
      </c>
      <c r="N1667">
        <f>1</f>
        <v>1</v>
      </c>
      <c r="O1667">
        <f>IF(Table1[[#This Row],[Labdate]]="",0,IF(Table1[[#This Row],[Labvalue]]="",0,1))</f>
        <v>1</v>
      </c>
      <c r="P1667">
        <f>IF(YEAR(Table1[[#This Row],[Labdate]]) = 2015,1,0)</f>
        <v>1</v>
      </c>
      <c r="Q1667">
        <f>IF(SUM(Table1[[#This Row],[test completed]],Table1[[#This Row],[Year 2015]])=2,1,0)</f>
        <v>1</v>
      </c>
      <c r="R1667">
        <f>IF(Table1[[#This Row],[Labvalue]]&lt;8,1,0)</f>
        <v>0</v>
      </c>
      <c r="S1667">
        <f>IF(SUM(Table1[[#This Row],[Tested in 2015]],Table1[[#This Row],[Less than 8.0]])=2,1,0)</f>
        <v>0</v>
      </c>
    </row>
    <row r="1668" spans="1:19" x14ac:dyDescent="0.2">
      <c r="A1668">
        <v>1532</v>
      </c>
      <c r="B1668" t="s">
        <v>2</v>
      </c>
      <c r="C1668" s="2">
        <v>34738</v>
      </c>
      <c r="D1668" s="3">
        <f t="shared" ca="1" si="26"/>
        <v>28</v>
      </c>
      <c r="E1668">
        <v>4</v>
      </c>
      <c r="F1668">
        <v>6</v>
      </c>
      <c r="G1668">
        <v>1</v>
      </c>
      <c r="H1668" t="s">
        <v>1</v>
      </c>
      <c r="I1668" s="5">
        <v>250.02</v>
      </c>
      <c r="J1668" t="s">
        <v>0</v>
      </c>
      <c r="K1668" s="2">
        <v>42309</v>
      </c>
      <c r="L1668" s="1">
        <v>9.9050378799438477</v>
      </c>
      <c r="M1668" t="str">
        <f ca="1">IF(AND(Table1[[#This Row],[Age]]&gt;17,Table1[[#This Row],[Age]]&lt;76),"1","0")</f>
        <v>1</v>
      </c>
      <c r="N1668">
        <f>1</f>
        <v>1</v>
      </c>
      <c r="O1668">
        <f>IF(Table1[[#This Row],[Labdate]]="",0,IF(Table1[[#This Row],[Labvalue]]="",0,1))</f>
        <v>1</v>
      </c>
      <c r="P1668">
        <f>IF(YEAR(Table1[[#This Row],[Labdate]]) = 2015,1,0)</f>
        <v>1</v>
      </c>
      <c r="Q1668">
        <f>IF(SUM(Table1[[#This Row],[test completed]],Table1[[#This Row],[Year 2015]])=2,1,0)</f>
        <v>1</v>
      </c>
      <c r="R1668">
        <f>IF(Table1[[#This Row],[Labvalue]]&lt;8,1,0)</f>
        <v>0</v>
      </c>
      <c r="S1668">
        <f>IF(SUM(Table1[[#This Row],[Tested in 2015]],Table1[[#This Row],[Less than 8.0]])=2,1,0)</f>
        <v>0</v>
      </c>
    </row>
    <row r="1669" spans="1:19" x14ac:dyDescent="0.2">
      <c r="A1669">
        <v>1534</v>
      </c>
      <c r="B1669" t="s">
        <v>3</v>
      </c>
      <c r="C1669" s="2">
        <v>16325</v>
      </c>
      <c r="D1669" s="3">
        <f t="shared" ca="1" si="26"/>
        <v>78</v>
      </c>
      <c r="E1669">
        <v>4</v>
      </c>
      <c r="F1669">
        <v>6</v>
      </c>
      <c r="G1669">
        <v>1</v>
      </c>
      <c r="H1669" t="s">
        <v>1</v>
      </c>
      <c r="I1669" s="5">
        <v>250.02</v>
      </c>
      <c r="J1669" t="s">
        <v>0</v>
      </c>
      <c r="K1669" s="2">
        <v>42347</v>
      </c>
      <c r="L1669" s="1">
        <v>8.5619258880615234</v>
      </c>
      <c r="M1669" t="str">
        <f ca="1">IF(AND(Table1[[#This Row],[Age]]&gt;17,Table1[[#This Row],[Age]]&lt;76),"1","0")</f>
        <v>0</v>
      </c>
      <c r="N1669">
        <f>1</f>
        <v>1</v>
      </c>
      <c r="O1669">
        <f>IF(Table1[[#This Row],[Labdate]]="",0,IF(Table1[[#This Row],[Labvalue]]="",0,1))</f>
        <v>1</v>
      </c>
      <c r="P1669">
        <f>IF(YEAR(Table1[[#This Row],[Labdate]]) = 2015,1,0)</f>
        <v>1</v>
      </c>
      <c r="Q1669">
        <f>IF(SUM(Table1[[#This Row],[test completed]],Table1[[#This Row],[Year 2015]])=2,1,0)</f>
        <v>1</v>
      </c>
      <c r="R1669">
        <f>IF(Table1[[#This Row],[Labvalue]]&lt;8,1,0)</f>
        <v>0</v>
      </c>
      <c r="S1669">
        <f>IF(SUM(Table1[[#This Row],[Tested in 2015]],Table1[[#This Row],[Less than 8.0]])=2,1,0)</f>
        <v>0</v>
      </c>
    </row>
    <row r="1670" spans="1:19" x14ac:dyDescent="0.2">
      <c r="A1670">
        <v>1538</v>
      </c>
      <c r="B1670" t="s">
        <v>2</v>
      </c>
      <c r="C1670" s="2">
        <v>33711</v>
      </c>
      <c r="D1670" s="3">
        <f t="shared" ca="1" si="26"/>
        <v>31</v>
      </c>
      <c r="E1670">
        <v>4</v>
      </c>
      <c r="F1670">
        <v>6</v>
      </c>
      <c r="G1670">
        <v>1</v>
      </c>
      <c r="H1670" t="s">
        <v>1</v>
      </c>
      <c r="I1670" s="5">
        <v>250.02</v>
      </c>
      <c r="J1670" t="s">
        <v>0</v>
      </c>
      <c r="K1670" s="2">
        <v>42069</v>
      </c>
      <c r="L1670" s="1">
        <v>6.3228998184204102</v>
      </c>
      <c r="M1670" t="str">
        <f ca="1">IF(AND(Table1[[#This Row],[Age]]&gt;17,Table1[[#This Row],[Age]]&lt;76),"1","0")</f>
        <v>1</v>
      </c>
      <c r="N1670">
        <f>1</f>
        <v>1</v>
      </c>
      <c r="O1670">
        <f>IF(Table1[[#This Row],[Labdate]]="",0,IF(Table1[[#This Row],[Labvalue]]="",0,1))</f>
        <v>1</v>
      </c>
      <c r="P1670">
        <f>IF(YEAR(Table1[[#This Row],[Labdate]]) = 2015,1,0)</f>
        <v>1</v>
      </c>
      <c r="Q1670">
        <f>IF(SUM(Table1[[#This Row],[test completed]],Table1[[#This Row],[Year 2015]])=2,1,0)</f>
        <v>1</v>
      </c>
      <c r="R1670">
        <f>IF(Table1[[#This Row],[Labvalue]]&lt;8,1,0)</f>
        <v>1</v>
      </c>
      <c r="S1670">
        <f>IF(SUM(Table1[[#This Row],[Tested in 2015]],Table1[[#This Row],[Less than 8.0]])=2,1,0)</f>
        <v>1</v>
      </c>
    </row>
    <row r="1671" spans="1:19" x14ac:dyDescent="0.2">
      <c r="A1671">
        <v>1564</v>
      </c>
      <c r="B1671" t="s">
        <v>2</v>
      </c>
      <c r="C1671" s="2">
        <v>10419</v>
      </c>
      <c r="D1671" s="3">
        <f t="shared" ca="1" si="26"/>
        <v>94</v>
      </c>
      <c r="E1671">
        <v>4</v>
      </c>
      <c r="F1671">
        <v>6</v>
      </c>
      <c r="G1671">
        <v>1</v>
      </c>
      <c r="H1671" t="s">
        <v>1</v>
      </c>
      <c r="I1671" s="5">
        <v>250.73</v>
      </c>
      <c r="J1671" t="s">
        <v>0</v>
      </c>
      <c r="K1671" s="2">
        <v>42132</v>
      </c>
      <c r="L1671" s="1">
        <v>9.8574619293212891</v>
      </c>
      <c r="M1671" t="str">
        <f ca="1">IF(AND(Table1[[#This Row],[Age]]&gt;17,Table1[[#This Row],[Age]]&lt;76),"1","0")</f>
        <v>0</v>
      </c>
      <c r="N1671">
        <f>1</f>
        <v>1</v>
      </c>
      <c r="O1671">
        <f>IF(Table1[[#This Row],[Labdate]]="",0,IF(Table1[[#This Row],[Labvalue]]="",0,1))</f>
        <v>1</v>
      </c>
      <c r="P1671">
        <f>IF(YEAR(Table1[[#This Row],[Labdate]]) = 2015,1,0)</f>
        <v>1</v>
      </c>
      <c r="Q1671">
        <f>IF(SUM(Table1[[#This Row],[test completed]],Table1[[#This Row],[Year 2015]])=2,1,0)</f>
        <v>1</v>
      </c>
      <c r="R1671">
        <f>IF(Table1[[#This Row],[Labvalue]]&lt;8,1,0)</f>
        <v>0</v>
      </c>
      <c r="S1671">
        <f>IF(SUM(Table1[[#This Row],[Tested in 2015]],Table1[[#This Row],[Less than 8.0]])=2,1,0)</f>
        <v>0</v>
      </c>
    </row>
    <row r="1672" spans="1:19" x14ac:dyDescent="0.2">
      <c r="A1672">
        <v>1572</v>
      </c>
      <c r="B1672" t="s">
        <v>3</v>
      </c>
      <c r="C1672" s="2">
        <v>27396</v>
      </c>
      <c r="D1672" s="3">
        <f t="shared" ca="1" si="26"/>
        <v>48</v>
      </c>
      <c r="E1672">
        <v>4</v>
      </c>
      <c r="F1672">
        <v>6</v>
      </c>
      <c r="G1672">
        <v>3</v>
      </c>
      <c r="H1672" t="s">
        <v>4</v>
      </c>
      <c r="I1672" s="5">
        <v>250.02</v>
      </c>
      <c r="J1672" t="s">
        <v>0</v>
      </c>
      <c r="K1672" s="2">
        <v>42021</v>
      </c>
      <c r="L1672" s="1">
        <v>9.4870491027832031</v>
      </c>
      <c r="M1672" t="str">
        <f ca="1">IF(AND(Table1[[#This Row],[Age]]&gt;17,Table1[[#This Row],[Age]]&lt;76),"1","0")</f>
        <v>1</v>
      </c>
      <c r="N1672">
        <f>1</f>
        <v>1</v>
      </c>
      <c r="O1672">
        <f>IF(Table1[[#This Row],[Labdate]]="",0,IF(Table1[[#This Row],[Labvalue]]="",0,1))</f>
        <v>1</v>
      </c>
      <c r="P1672">
        <f>IF(YEAR(Table1[[#This Row],[Labdate]]) = 2015,1,0)</f>
        <v>1</v>
      </c>
      <c r="Q1672">
        <f>IF(SUM(Table1[[#This Row],[test completed]],Table1[[#This Row],[Year 2015]])=2,1,0)</f>
        <v>1</v>
      </c>
      <c r="R1672">
        <f>IF(Table1[[#This Row],[Labvalue]]&lt;8,1,0)</f>
        <v>0</v>
      </c>
      <c r="S1672">
        <f>IF(SUM(Table1[[#This Row],[Tested in 2015]],Table1[[#This Row],[Less than 8.0]])=2,1,0)</f>
        <v>0</v>
      </c>
    </row>
    <row r="1673" spans="1:19" x14ac:dyDescent="0.2">
      <c r="A1673">
        <v>1578</v>
      </c>
      <c r="B1673" t="s">
        <v>3</v>
      </c>
      <c r="C1673" s="2">
        <v>9856</v>
      </c>
      <c r="D1673" s="3">
        <f t="shared" ca="1" si="26"/>
        <v>96</v>
      </c>
      <c r="E1673">
        <v>4</v>
      </c>
      <c r="F1673">
        <v>6</v>
      </c>
      <c r="G1673">
        <v>1</v>
      </c>
      <c r="H1673" t="s">
        <v>1</v>
      </c>
      <c r="I1673" s="5">
        <v>250.73</v>
      </c>
      <c r="J1673" t="s">
        <v>0</v>
      </c>
      <c r="K1673" s="2">
        <v>42267</v>
      </c>
      <c r="L1673" s="1">
        <v>8.0156707763671875</v>
      </c>
      <c r="M1673" t="str">
        <f ca="1">IF(AND(Table1[[#This Row],[Age]]&gt;17,Table1[[#This Row],[Age]]&lt;76),"1","0")</f>
        <v>0</v>
      </c>
      <c r="N1673">
        <f>1</f>
        <v>1</v>
      </c>
      <c r="O1673">
        <f>IF(Table1[[#This Row],[Labdate]]="",0,IF(Table1[[#This Row],[Labvalue]]="",0,1))</f>
        <v>1</v>
      </c>
      <c r="P1673">
        <f>IF(YEAR(Table1[[#This Row],[Labdate]]) = 2015,1,0)</f>
        <v>1</v>
      </c>
      <c r="Q1673">
        <f>IF(SUM(Table1[[#This Row],[test completed]],Table1[[#This Row],[Year 2015]])=2,1,0)</f>
        <v>1</v>
      </c>
      <c r="R1673">
        <f>IF(Table1[[#This Row],[Labvalue]]&lt;8,1,0)</f>
        <v>0</v>
      </c>
      <c r="S1673">
        <f>IF(SUM(Table1[[#This Row],[Tested in 2015]],Table1[[#This Row],[Less than 8.0]])=2,1,0)</f>
        <v>0</v>
      </c>
    </row>
    <row r="1674" spans="1:19" x14ac:dyDescent="0.2">
      <c r="A1674">
        <v>1581</v>
      </c>
      <c r="B1674" t="s">
        <v>3</v>
      </c>
      <c r="C1674" s="2">
        <v>10455</v>
      </c>
      <c r="D1674" s="3">
        <f t="shared" ca="1" si="26"/>
        <v>94</v>
      </c>
      <c r="E1674">
        <v>4</v>
      </c>
      <c r="F1674">
        <v>6</v>
      </c>
      <c r="G1674">
        <v>1</v>
      </c>
      <c r="H1674" t="s">
        <v>1</v>
      </c>
      <c r="I1674" s="5">
        <v>250.73</v>
      </c>
      <c r="J1674" t="s">
        <v>0</v>
      </c>
      <c r="K1674" s="2">
        <v>42280</v>
      </c>
      <c r="L1674" s="1">
        <v>8.7242622375488281</v>
      </c>
      <c r="M1674" t="str">
        <f ca="1">IF(AND(Table1[[#This Row],[Age]]&gt;17,Table1[[#This Row],[Age]]&lt;76),"1","0")</f>
        <v>0</v>
      </c>
      <c r="N1674">
        <f>1</f>
        <v>1</v>
      </c>
      <c r="O1674">
        <f>IF(Table1[[#This Row],[Labdate]]="",0,IF(Table1[[#This Row],[Labvalue]]="",0,1))</f>
        <v>1</v>
      </c>
      <c r="P1674">
        <f>IF(YEAR(Table1[[#This Row],[Labdate]]) = 2015,1,0)</f>
        <v>1</v>
      </c>
      <c r="Q1674">
        <f>IF(SUM(Table1[[#This Row],[test completed]],Table1[[#This Row],[Year 2015]])=2,1,0)</f>
        <v>1</v>
      </c>
      <c r="R1674">
        <f>IF(Table1[[#This Row],[Labvalue]]&lt;8,1,0)</f>
        <v>0</v>
      </c>
      <c r="S1674">
        <f>IF(SUM(Table1[[#This Row],[Tested in 2015]],Table1[[#This Row],[Less than 8.0]])=2,1,0)</f>
        <v>0</v>
      </c>
    </row>
    <row r="1675" spans="1:19" x14ac:dyDescent="0.2">
      <c r="A1675">
        <v>1586</v>
      </c>
      <c r="B1675" t="s">
        <v>2</v>
      </c>
      <c r="C1675" s="2">
        <v>8946</v>
      </c>
      <c r="D1675" s="3">
        <f t="shared" ca="1" si="26"/>
        <v>98</v>
      </c>
      <c r="E1675">
        <v>4</v>
      </c>
      <c r="F1675">
        <v>6</v>
      </c>
      <c r="G1675">
        <v>1</v>
      </c>
      <c r="H1675" t="s">
        <v>1</v>
      </c>
      <c r="I1675" s="5">
        <v>250.73</v>
      </c>
      <c r="J1675" t="s">
        <v>0</v>
      </c>
      <c r="K1675" s="2">
        <v>42252</v>
      </c>
      <c r="L1675" s="1">
        <v>6.8493657112121582</v>
      </c>
      <c r="M1675" t="str">
        <f ca="1">IF(AND(Table1[[#This Row],[Age]]&gt;17,Table1[[#This Row],[Age]]&lt;76),"1","0")</f>
        <v>0</v>
      </c>
      <c r="N1675">
        <f>1</f>
        <v>1</v>
      </c>
      <c r="O1675">
        <f>IF(Table1[[#This Row],[Labdate]]="",0,IF(Table1[[#This Row],[Labvalue]]="",0,1))</f>
        <v>1</v>
      </c>
      <c r="P1675">
        <f>IF(YEAR(Table1[[#This Row],[Labdate]]) = 2015,1,0)</f>
        <v>1</v>
      </c>
      <c r="Q1675">
        <f>IF(SUM(Table1[[#This Row],[test completed]],Table1[[#This Row],[Year 2015]])=2,1,0)</f>
        <v>1</v>
      </c>
      <c r="R1675">
        <f>IF(Table1[[#This Row],[Labvalue]]&lt;8,1,0)</f>
        <v>1</v>
      </c>
      <c r="S1675">
        <f>IF(SUM(Table1[[#This Row],[Tested in 2015]],Table1[[#This Row],[Less than 8.0]])=2,1,0)</f>
        <v>1</v>
      </c>
    </row>
    <row r="1676" spans="1:19" x14ac:dyDescent="0.2">
      <c r="A1676">
        <v>1590</v>
      </c>
      <c r="B1676" t="s">
        <v>2</v>
      </c>
      <c r="C1676" s="2">
        <v>14669</v>
      </c>
      <c r="D1676" s="3">
        <f t="shared" ca="1" si="26"/>
        <v>83</v>
      </c>
      <c r="E1676">
        <v>4</v>
      </c>
      <c r="F1676">
        <v>6</v>
      </c>
      <c r="G1676">
        <v>1</v>
      </c>
      <c r="H1676" t="s">
        <v>1</v>
      </c>
      <c r="I1676" s="5">
        <v>250.91</v>
      </c>
      <c r="J1676" t="s">
        <v>0</v>
      </c>
      <c r="K1676" s="2">
        <v>42034</v>
      </c>
      <c r="L1676" s="1">
        <v>6.4</v>
      </c>
      <c r="M1676" t="str">
        <f ca="1">IF(AND(Table1[[#This Row],[Age]]&gt;17,Table1[[#This Row],[Age]]&lt;76),"1","0")</f>
        <v>0</v>
      </c>
      <c r="N1676">
        <f>1</f>
        <v>1</v>
      </c>
      <c r="O1676">
        <f>IF(Table1[[#This Row],[Labdate]]="",0,IF(Table1[[#This Row],[Labvalue]]="",0,1))</f>
        <v>1</v>
      </c>
      <c r="P1676">
        <f>IF(YEAR(Table1[[#This Row],[Labdate]]) = 2015,1,0)</f>
        <v>1</v>
      </c>
      <c r="Q1676">
        <f>IF(SUM(Table1[[#This Row],[test completed]],Table1[[#This Row],[Year 2015]])=2,1,0)</f>
        <v>1</v>
      </c>
      <c r="R1676">
        <f>IF(Table1[[#This Row],[Labvalue]]&lt;8,1,0)</f>
        <v>1</v>
      </c>
      <c r="S1676">
        <f>IF(SUM(Table1[[#This Row],[Tested in 2015]],Table1[[#This Row],[Less than 8.0]])=2,1,0)</f>
        <v>1</v>
      </c>
    </row>
    <row r="1677" spans="1:19" x14ac:dyDescent="0.2">
      <c r="A1677">
        <v>1602</v>
      </c>
      <c r="B1677" t="s">
        <v>3</v>
      </c>
      <c r="C1677" s="2">
        <v>29600</v>
      </c>
      <c r="D1677" s="3">
        <f t="shared" ca="1" si="26"/>
        <v>42</v>
      </c>
      <c r="E1677">
        <v>4</v>
      </c>
      <c r="F1677">
        <v>6</v>
      </c>
      <c r="G1677">
        <v>1</v>
      </c>
      <c r="H1677" t="s">
        <v>1</v>
      </c>
      <c r="I1677" s="5">
        <v>250.02</v>
      </c>
      <c r="J1677" t="s">
        <v>0</v>
      </c>
      <c r="K1677" s="2">
        <v>42217</v>
      </c>
      <c r="L1677" s="1">
        <v>8.2395544052124023</v>
      </c>
      <c r="M1677" t="str">
        <f ca="1">IF(AND(Table1[[#This Row],[Age]]&gt;17,Table1[[#This Row],[Age]]&lt;76),"1","0")</f>
        <v>1</v>
      </c>
      <c r="N1677">
        <f>1</f>
        <v>1</v>
      </c>
      <c r="O1677">
        <f>IF(Table1[[#This Row],[Labdate]]="",0,IF(Table1[[#This Row],[Labvalue]]="",0,1))</f>
        <v>1</v>
      </c>
      <c r="P1677">
        <f>IF(YEAR(Table1[[#This Row],[Labdate]]) = 2015,1,0)</f>
        <v>1</v>
      </c>
      <c r="Q1677">
        <f>IF(SUM(Table1[[#This Row],[test completed]],Table1[[#This Row],[Year 2015]])=2,1,0)</f>
        <v>1</v>
      </c>
      <c r="R1677">
        <f>IF(Table1[[#This Row],[Labvalue]]&lt;8,1,0)</f>
        <v>0</v>
      </c>
      <c r="S1677">
        <f>IF(SUM(Table1[[#This Row],[Tested in 2015]],Table1[[#This Row],[Less than 8.0]])=2,1,0)</f>
        <v>0</v>
      </c>
    </row>
    <row r="1678" spans="1:19" x14ac:dyDescent="0.2">
      <c r="A1678">
        <v>1612</v>
      </c>
      <c r="B1678" t="s">
        <v>3</v>
      </c>
      <c r="C1678" s="2">
        <v>20143</v>
      </c>
      <c r="D1678" s="3">
        <f t="shared" ca="1" si="26"/>
        <v>68</v>
      </c>
      <c r="E1678">
        <v>4</v>
      </c>
      <c r="F1678">
        <v>6</v>
      </c>
      <c r="G1678">
        <v>3</v>
      </c>
      <c r="H1678" t="s">
        <v>4</v>
      </c>
      <c r="I1678" s="5">
        <v>250.02</v>
      </c>
      <c r="J1678" t="s">
        <v>0</v>
      </c>
      <c r="K1678" s="2">
        <v>42105</v>
      </c>
      <c r="L1678" s="1">
        <v>7.2758111953735352</v>
      </c>
      <c r="M1678" t="str">
        <f ca="1">IF(AND(Table1[[#This Row],[Age]]&gt;17,Table1[[#This Row],[Age]]&lt;76),"1","0")</f>
        <v>1</v>
      </c>
      <c r="N1678">
        <f>1</f>
        <v>1</v>
      </c>
      <c r="O1678">
        <f>IF(Table1[[#This Row],[Labdate]]="",0,IF(Table1[[#This Row],[Labvalue]]="",0,1))</f>
        <v>1</v>
      </c>
      <c r="P1678">
        <f>IF(YEAR(Table1[[#This Row],[Labdate]]) = 2015,1,0)</f>
        <v>1</v>
      </c>
      <c r="Q1678">
        <f>IF(SUM(Table1[[#This Row],[test completed]],Table1[[#This Row],[Year 2015]])=2,1,0)</f>
        <v>1</v>
      </c>
      <c r="R1678">
        <f>IF(Table1[[#This Row],[Labvalue]]&lt;8,1,0)</f>
        <v>1</v>
      </c>
      <c r="S1678">
        <f>IF(SUM(Table1[[#This Row],[Tested in 2015]],Table1[[#This Row],[Less than 8.0]])=2,1,0)</f>
        <v>1</v>
      </c>
    </row>
    <row r="1679" spans="1:19" x14ac:dyDescent="0.2">
      <c r="A1679">
        <v>1621</v>
      </c>
      <c r="B1679" t="s">
        <v>2</v>
      </c>
      <c r="C1679" s="2">
        <v>32720</v>
      </c>
      <c r="D1679" s="3">
        <f t="shared" ca="1" si="26"/>
        <v>33</v>
      </c>
      <c r="E1679">
        <v>4</v>
      </c>
      <c r="F1679">
        <v>6</v>
      </c>
      <c r="G1679">
        <v>1</v>
      </c>
      <c r="H1679" t="s">
        <v>1</v>
      </c>
      <c r="I1679" s="5">
        <v>250.02</v>
      </c>
      <c r="J1679" t="s">
        <v>0</v>
      </c>
      <c r="K1679" s="2">
        <v>42128</v>
      </c>
      <c r="L1679" s="1">
        <v>6.6561789512634277</v>
      </c>
      <c r="M1679" t="str">
        <f ca="1">IF(AND(Table1[[#This Row],[Age]]&gt;17,Table1[[#This Row],[Age]]&lt;76),"1","0")</f>
        <v>1</v>
      </c>
      <c r="N1679">
        <f>1</f>
        <v>1</v>
      </c>
      <c r="O1679">
        <f>IF(Table1[[#This Row],[Labdate]]="",0,IF(Table1[[#This Row],[Labvalue]]="",0,1))</f>
        <v>1</v>
      </c>
      <c r="P1679">
        <f>IF(YEAR(Table1[[#This Row],[Labdate]]) = 2015,1,0)</f>
        <v>1</v>
      </c>
      <c r="Q1679">
        <f>IF(SUM(Table1[[#This Row],[test completed]],Table1[[#This Row],[Year 2015]])=2,1,0)</f>
        <v>1</v>
      </c>
      <c r="R1679">
        <f>IF(Table1[[#This Row],[Labvalue]]&lt;8,1,0)</f>
        <v>1</v>
      </c>
      <c r="S1679">
        <f>IF(SUM(Table1[[#This Row],[Tested in 2015]],Table1[[#This Row],[Less than 8.0]])=2,1,0)</f>
        <v>1</v>
      </c>
    </row>
    <row r="1680" spans="1:19" x14ac:dyDescent="0.2">
      <c r="A1680">
        <v>1632</v>
      </c>
      <c r="B1680" t="s">
        <v>2</v>
      </c>
      <c r="C1680" s="2">
        <v>15609</v>
      </c>
      <c r="D1680" s="3">
        <f t="shared" ca="1" si="26"/>
        <v>80</v>
      </c>
      <c r="E1680">
        <v>4</v>
      </c>
      <c r="F1680">
        <v>6</v>
      </c>
      <c r="G1680">
        <v>1</v>
      </c>
      <c r="H1680" t="s">
        <v>1</v>
      </c>
      <c r="I1680" s="5">
        <v>250.02</v>
      </c>
      <c r="J1680" t="s">
        <v>0</v>
      </c>
      <c r="K1680" s="2">
        <v>42059</v>
      </c>
      <c r="L1680" s="1">
        <v>6.670079231262207</v>
      </c>
      <c r="M1680" t="str">
        <f ca="1">IF(AND(Table1[[#This Row],[Age]]&gt;17,Table1[[#This Row],[Age]]&lt;76),"1","0")</f>
        <v>0</v>
      </c>
      <c r="N1680">
        <f>1</f>
        <v>1</v>
      </c>
      <c r="O1680">
        <f>IF(Table1[[#This Row],[Labdate]]="",0,IF(Table1[[#This Row],[Labvalue]]="",0,1))</f>
        <v>1</v>
      </c>
      <c r="P1680">
        <f>IF(YEAR(Table1[[#This Row],[Labdate]]) = 2015,1,0)</f>
        <v>1</v>
      </c>
      <c r="Q1680">
        <f>IF(SUM(Table1[[#This Row],[test completed]],Table1[[#This Row],[Year 2015]])=2,1,0)</f>
        <v>1</v>
      </c>
      <c r="R1680">
        <f>IF(Table1[[#This Row],[Labvalue]]&lt;8,1,0)</f>
        <v>1</v>
      </c>
      <c r="S1680">
        <f>IF(SUM(Table1[[#This Row],[Tested in 2015]],Table1[[#This Row],[Less than 8.0]])=2,1,0)</f>
        <v>1</v>
      </c>
    </row>
    <row r="1681" spans="1:19" x14ac:dyDescent="0.2">
      <c r="A1681">
        <v>1641</v>
      </c>
      <c r="B1681" t="s">
        <v>3</v>
      </c>
      <c r="C1681" s="2">
        <v>33910</v>
      </c>
      <c r="D1681" s="3">
        <f t="shared" ca="1" si="26"/>
        <v>30</v>
      </c>
      <c r="E1681">
        <v>4</v>
      </c>
      <c r="F1681">
        <v>6</v>
      </c>
      <c r="G1681">
        <v>1</v>
      </c>
      <c r="H1681" t="s">
        <v>1</v>
      </c>
      <c r="I1681" s="5">
        <v>250.02</v>
      </c>
      <c r="J1681" t="s">
        <v>0</v>
      </c>
      <c r="K1681" s="2">
        <v>42144</v>
      </c>
      <c r="L1681" s="1">
        <v>5.8544902801513672</v>
      </c>
      <c r="M1681" t="str">
        <f ca="1">IF(AND(Table1[[#This Row],[Age]]&gt;17,Table1[[#This Row],[Age]]&lt;76),"1","0")</f>
        <v>1</v>
      </c>
      <c r="N1681">
        <f>1</f>
        <v>1</v>
      </c>
      <c r="O1681">
        <f>IF(Table1[[#This Row],[Labdate]]="",0,IF(Table1[[#This Row],[Labvalue]]="",0,1))</f>
        <v>1</v>
      </c>
      <c r="P1681">
        <f>IF(YEAR(Table1[[#This Row],[Labdate]]) = 2015,1,0)</f>
        <v>1</v>
      </c>
      <c r="Q1681">
        <f>IF(SUM(Table1[[#This Row],[test completed]],Table1[[#This Row],[Year 2015]])=2,1,0)</f>
        <v>1</v>
      </c>
      <c r="R1681">
        <f>IF(Table1[[#This Row],[Labvalue]]&lt;8,1,0)</f>
        <v>1</v>
      </c>
      <c r="S1681">
        <f>IF(SUM(Table1[[#This Row],[Tested in 2015]],Table1[[#This Row],[Less than 8.0]])=2,1,0)</f>
        <v>1</v>
      </c>
    </row>
    <row r="1682" spans="1:19" x14ac:dyDescent="0.2">
      <c r="A1682">
        <v>1652</v>
      </c>
      <c r="B1682" t="s">
        <v>2</v>
      </c>
      <c r="C1682" s="2">
        <v>40382</v>
      </c>
      <c r="D1682" s="3">
        <f t="shared" ca="1" si="26"/>
        <v>12</v>
      </c>
      <c r="E1682">
        <v>4</v>
      </c>
      <c r="F1682">
        <v>6</v>
      </c>
      <c r="G1682">
        <v>1</v>
      </c>
      <c r="H1682" t="s">
        <v>1</v>
      </c>
      <c r="I1682" s="5">
        <v>250.02</v>
      </c>
      <c r="J1682" t="s">
        <v>0</v>
      </c>
      <c r="K1682" s="2">
        <v>42058</v>
      </c>
      <c r="L1682" s="1">
        <v>8.0842409133911133</v>
      </c>
      <c r="M1682" t="str">
        <f ca="1">IF(AND(Table1[[#This Row],[Age]]&gt;17,Table1[[#This Row],[Age]]&lt;76),"1","0")</f>
        <v>0</v>
      </c>
      <c r="N1682">
        <f>1</f>
        <v>1</v>
      </c>
      <c r="O1682">
        <f>IF(Table1[[#This Row],[Labdate]]="",0,IF(Table1[[#This Row],[Labvalue]]="",0,1))</f>
        <v>1</v>
      </c>
      <c r="P1682">
        <f>IF(YEAR(Table1[[#This Row],[Labdate]]) = 2015,1,0)</f>
        <v>1</v>
      </c>
      <c r="Q1682">
        <f>IF(SUM(Table1[[#This Row],[test completed]],Table1[[#This Row],[Year 2015]])=2,1,0)</f>
        <v>1</v>
      </c>
      <c r="R1682">
        <f>IF(Table1[[#This Row],[Labvalue]]&lt;8,1,0)</f>
        <v>0</v>
      </c>
      <c r="S1682">
        <f>IF(SUM(Table1[[#This Row],[Tested in 2015]],Table1[[#This Row],[Less than 8.0]])=2,1,0)</f>
        <v>0</v>
      </c>
    </row>
    <row r="1683" spans="1:19" x14ac:dyDescent="0.2">
      <c r="A1683">
        <v>1668</v>
      </c>
      <c r="B1683" t="s">
        <v>2</v>
      </c>
      <c r="C1683" s="2">
        <v>17431</v>
      </c>
      <c r="D1683" s="3">
        <f t="shared" ca="1" si="26"/>
        <v>75</v>
      </c>
      <c r="E1683">
        <v>4</v>
      </c>
      <c r="F1683">
        <v>6</v>
      </c>
      <c r="G1683">
        <v>1</v>
      </c>
      <c r="H1683" t="s">
        <v>1</v>
      </c>
      <c r="I1683" s="5">
        <v>250.02</v>
      </c>
      <c r="J1683" t="s">
        <v>0</v>
      </c>
      <c r="K1683" s="2">
        <v>42186</v>
      </c>
      <c r="L1683" s="1">
        <v>6.4364900588989258</v>
      </c>
      <c r="M1683" t="str">
        <f ca="1">IF(AND(Table1[[#This Row],[Age]]&gt;17,Table1[[#This Row],[Age]]&lt;76),"1","0")</f>
        <v>1</v>
      </c>
      <c r="N1683">
        <f>1</f>
        <v>1</v>
      </c>
      <c r="O1683">
        <f>IF(Table1[[#This Row],[Labdate]]="",0,IF(Table1[[#This Row],[Labvalue]]="",0,1))</f>
        <v>1</v>
      </c>
      <c r="P1683">
        <f>IF(YEAR(Table1[[#This Row],[Labdate]]) = 2015,1,0)</f>
        <v>1</v>
      </c>
      <c r="Q1683">
        <f>IF(SUM(Table1[[#This Row],[test completed]],Table1[[#This Row],[Year 2015]])=2,1,0)</f>
        <v>1</v>
      </c>
      <c r="R1683">
        <f>IF(Table1[[#This Row],[Labvalue]]&lt;8,1,0)</f>
        <v>1</v>
      </c>
      <c r="S1683">
        <f>IF(SUM(Table1[[#This Row],[Tested in 2015]],Table1[[#This Row],[Less than 8.0]])=2,1,0)</f>
        <v>1</v>
      </c>
    </row>
    <row r="1684" spans="1:19" x14ac:dyDescent="0.2">
      <c r="A1684">
        <v>1672</v>
      </c>
      <c r="B1684" t="s">
        <v>2</v>
      </c>
      <c r="C1684" s="2">
        <v>33058</v>
      </c>
      <c r="D1684" s="3">
        <f t="shared" ca="1" si="26"/>
        <v>32</v>
      </c>
      <c r="E1684">
        <v>4</v>
      </c>
      <c r="F1684">
        <v>6</v>
      </c>
      <c r="G1684">
        <v>1</v>
      </c>
      <c r="H1684" t="s">
        <v>1</v>
      </c>
      <c r="I1684" s="5">
        <v>250.02</v>
      </c>
      <c r="J1684" t="s">
        <v>0</v>
      </c>
      <c r="K1684" s="2">
        <v>42261</v>
      </c>
      <c r="L1684" s="1">
        <v>7.2262997627258301</v>
      </c>
      <c r="M1684" t="str">
        <f ca="1">IF(AND(Table1[[#This Row],[Age]]&gt;17,Table1[[#This Row],[Age]]&lt;76),"1","0")</f>
        <v>1</v>
      </c>
      <c r="N1684">
        <f>1</f>
        <v>1</v>
      </c>
      <c r="O1684">
        <f>IF(Table1[[#This Row],[Labdate]]="",0,IF(Table1[[#This Row],[Labvalue]]="",0,1))</f>
        <v>1</v>
      </c>
      <c r="P1684">
        <f>IF(YEAR(Table1[[#This Row],[Labdate]]) = 2015,1,0)</f>
        <v>1</v>
      </c>
      <c r="Q1684">
        <f>IF(SUM(Table1[[#This Row],[test completed]],Table1[[#This Row],[Year 2015]])=2,1,0)</f>
        <v>1</v>
      </c>
      <c r="R1684">
        <f>IF(Table1[[#This Row],[Labvalue]]&lt;8,1,0)</f>
        <v>1</v>
      </c>
      <c r="S1684">
        <f>IF(SUM(Table1[[#This Row],[Tested in 2015]],Table1[[#This Row],[Less than 8.0]])=2,1,0)</f>
        <v>1</v>
      </c>
    </row>
    <row r="1685" spans="1:19" x14ac:dyDescent="0.2">
      <c r="A1685">
        <v>1675</v>
      </c>
      <c r="B1685" t="s">
        <v>2</v>
      </c>
      <c r="C1685" s="2">
        <v>10984</v>
      </c>
      <c r="D1685" s="3">
        <f t="shared" ca="1" si="26"/>
        <v>93</v>
      </c>
      <c r="E1685">
        <v>4</v>
      </c>
      <c r="F1685">
        <v>6</v>
      </c>
      <c r="G1685">
        <v>1</v>
      </c>
      <c r="H1685" t="s">
        <v>1</v>
      </c>
      <c r="I1685" s="5">
        <v>250.73</v>
      </c>
      <c r="J1685" t="s">
        <v>0</v>
      </c>
      <c r="K1685" s="2">
        <v>42222</v>
      </c>
      <c r="L1685" s="1">
        <v>6.9432806968688965</v>
      </c>
      <c r="M1685" t="str">
        <f ca="1">IF(AND(Table1[[#This Row],[Age]]&gt;17,Table1[[#This Row],[Age]]&lt;76),"1","0")</f>
        <v>0</v>
      </c>
      <c r="N1685">
        <f>1</f>
        <v>1</v>
      </c>
      <c r="O1685">
        <f>IF(Table1[[#This Row],[Labdate]]="",0,IF(Table1[[#This Row],[Labvalue]]="",0,1))</f>
        <v>1</v>
      </c>
      <c r="P1685">
        <f>IF(YEAR(Table1[[#This Row],[Labdate]]) = 2015,1,0)</f>
        <v>1</v>
      </c>
      <c r="Q1685">
        <f>IF(SUM(Table1[[#This Row],[test completed]],Table1[[#This Row],[Year 2015]])=2,1,0)</f>
        <v>1</v>
      </c>
      <c r="R1685">
        <f>IF(Table1[[#This Row],[Labvalue]]&lt;8,1,0)</f>
        <v>1</v>
      </c>
      <c r="S1685">
        <f>IF(SUM(Table1[[#This Row],[Tested in 2015]],Table1[[#This Row],[Less than 8.0]])=2,1,0)</f>
        <v>1</v>
      </c>
    </row>
    <row r="1686" spans="1:19" x14ac:dyDescent="0.2">
      <c r="A1686">
        <v>1681</v>
      </c>
      <c r="B1686" t="s">
        <v>2</v>
      </c>
      <c r="C1686" s="2">
        <v>39174</v>
      </c>
      <c r="D1686" s="3">
        <f t="shared" ca="1" si="26"/>
        <v>16</v>
      </c>
      <c r="E1686">
        <v>4</v>
      </c>
      <c r="F1686">
        <v>6</v>
      </c>
      <c r="G1686">
        <v>4</v>
      </c>
      <c r="H1686" t="s">
        <v>5</v>
      </c>
      <c r="I1686" s="5">
        <v>250.02</v>
      </c>
      <c r="J1686" t="s">
        <v>0</v>
      </c>
      <c r="K1686" s="2"/>
      <c r="L1686" s="1"/>
      <c r="M1686" t="str">
        <f ca="1">IF(AND(Table1[[#This Row],[Age]]&gt;17,Table1[[#This Row],[Age]]&lt;76),"1","0")</f>
        <v>0</v>
      </c>
      <c r="N1686">
        <f>1</f>
        <v>1</v>
      </c>
      <c r="O1686">
        <f>IF(Table1[[#This Row],[Labdate]]="",0,IF(Table1[[#This Row],[Labvalue]]="",0,1))</f>
        <v>0</v>
      </c>
      <c r="P1686">
        <f>IF(YEAR(Table1[[#This Row],[Labdate]]) = 2015,1,0)</f>
        <v>0</v>
      </c>
      <c r="Q1686">
        <f>IF(SUM(Table1[[#This Row],[test completed]],Table1[[#This Row],[Year 2015]])=2,1,0)</f>
        <v>0</v>
      </c>
      <c r="R1686">
        <f>IF(Table1[[#This Row],[Labvalue]]&lt;8,1,0)</f>
        <v>1</v>
      </c>
      <c r="S1686">
        <f>IF(SUM(Table1[[#This Row],[Tested in 2015]],Table1[[#This Row],[Less than 8.0]])=2,1,0)</f>
        <v>0</v>
      </c>
    </row>
    <row r="1687" spans="1:19" x14ac:dyDescent="0.2">
      <c r="A1687">
        <v>1683</v>
      </c>
      <c r="B1687" t="s">
        <v>2</v>
      </c>
      <c r="C1687" s="2">
        <v>21072</v>
      </c>
      <c r="D1687" s="3">
        <f t="shared" ca="1" si="26"/>
        <v>65</v>
      </c>
      <c r="E1687">
        <v>4</v>
      </c>
      <c r="F1687">
        <v>6</v>
      </c>
      <c r="G1687">
        <v>1</v>
      </c>
      <c r="H1687" t="s">
        <v>1</v>
      </c>
      <c r="I1687" s="5">
        <v>250.02</v>
      </c>
      <c r="J1687" t="s">
        <v>0</v>
      </c>
      <c r="K1687" s="2">
        <v>42206</v>
      </c>
      <c r="L1687" s="1">
        <v>8.6758279800415039</v>
      </c>
      <c r="M1687" t="str">
        <f ca="1">IF(AND(Table1[[#This Row],[Age]]&gt;17,Table1[[#This Row],[Age]]&lt;76),"1","0")</f>
        <v>1</v>
      </c>
      <c r="N1687">
        <f>1</f>
        <v>1</v>
      </c>
      <c r="O1687">
        <f>IF(Table1[[#This Row],[Labdate]]="",0,IF(Table1[[#This Row],[Labvalue]]="",0,1))</f>
        <v>1</v>
      </c>
      <c r="P1687">
        <f>IF(YEAR(Table1[[#This Row],[Labdate]]) = 2015,1,0)</f>
        <v>1</v>
      </c>
      <c r="Q1687">
        <f>IF(SUM(Table1[[#This Row],[test completed]],Table1[[#This Row],[Year 2015]])=2,1,0)</f>
        <v>1</v>
      </c>
      <c r="R1687">
        <f>IF(Table1[[#This Row],[Labvalue]]&lt;8,1,0)</f>
        <v>0</v>
      </c>
      <c r="S1687">
        <f>IF(SUM(Table1[[#This Row],[Tested in 2015]],Table1[[#This Row],[Less than 8.0]])=2,1,0)</f>
        <v>0</v>
      </c>
    </row>
    <row r="1688" spans="1:19" x14ac:dyDescent="0.2">
      <c r="A1688">
        <v>1686</v>
      </c>
      <c r="B1688" t="s">
        <v>3</v>
      </c>
      <c r="C1688" s="2">
        <v>20852</v>
      </c>
      <c r="D1688" s="3">
        <f t="shared" ca="1" si="26"/>
        <v>66</v>
      </c>
      <c r="E1688">
        <v>4</v>
      </c>
      <c r="F1688">
        <v>6</v>
      </c>
      <c r="G1688">
        <v>1</v>
      </c>
      <c r="H1688" t="s">
        <v>1</v>
      </c>
      <c r="I1688" s="5">
        <v>250.02</v>
      </c>
      <c r="J1688" t="s">
        <v>0</v>
      </c>
      <c r="K1688" s="2">
        <v>42209</v>
      </c>
      <c r="L1688" s="1">
        <v>6.4786028861999512</v>
      </c>
      <c r="M1688" t="str">
        <f ca="1">IF(AND(Table1[[#This Row],[Age]]&gt;17,Table1[[#This Row],[Age]]&lt;76),"1","0")</f>
        <v>1</v>
      </c>
      <c r="N1688">
        <f>1</f>
        <v>1</v>
      </c>
      <c r="O1688">
        <f>IF(Table1[[#This Row],[Labdate]]="",0,IF(Table1[[#This Row],[Labvalue]]="",0,1))</f>
        <v>1</v>
      </c>
      <c r="P1688">
        <f>IF(YEAR(Table1[[#This Row],[Labdate]]) = 2015,1,0)</f>
        <v>1</v>
      </c>
      <c r="Q1688">
        <f>IF(SUM(Table1[[#This Row],[test completed]],Table1[[#This Row],[Year 2015]])=2,1,0)</f>
        <v>1</v>
      </c>
      <c r="R1688">
        <f>IF(Table1[[#This Row],[Labvalue]]&lt;8,1,0)</f>
        <v>1</v>
      </c>
      <c r="S1688">
        <f>IF(SUM(Table1[[#This Row],[Tested in 2015]],Table1[[#This Row],[Less than 8.0]])=2,1,0)</f>
        <v>1</v>
      </c>
    </row>
    <row r="1689" spans="1:19" x14ac:dyDescent="0.2">
      <c r="A1689">
        <v>1704</v>
      </c>
      <c r="B1689" t="s">
        <v>3</v>
      </c>
      <c r="C1689" s="2">
        <v>21502</v>
      </c>
      <c r="D1689" s="3">
        <f t="shared" ca="1" si="26"/>
        <v>64</v>
      </c>
      <c r="E1689">
        <v>4</v>
      </c>
      <c r="F1689">
        <v>6</v>
      </c>
      <c r="G1689">
        <v>1</v>
      </c>
      <c r="H1689" t="s">
        <v>1</v>
      </c>
      <c r="I1689" s="5">
        <v>250.02</v>
      </c>
      <c r="J1689" t="s">
        <v>0</v>
      </c>
      <c r="K1689" s="2">
        <v>42176</v>
      </c>
      <c r="L1689" s="1">
        <v>9.5261211395263672</v>
      </c>
      <c r="M1689" t="str">
        <f ca="1">IF(AND(Table1[[#This Row],[Age]]&gt;17,Table1[[#This Row],[Age]]&lt;76),"1","0")</f>
        <v>1</v>
      </c>
      <c r="N1689">
        <f>1</f>
        <v>1</v>
      </c>
      <c r="O1689">
        <f>IF(Table1[[#This Row],[Labdate]]="",0,IF(Table1[[#This Row],[Labvalue]]="",0,1))</f>
        <v>1</v>
      </c>
      <c r="P1689">
        <f>IF(YEAR(Table1[[#This Row],[Labdate]]) = 2015,1,0)</f>
        <v>1</v>
      </c>
      <c r="Q1689">
        <f>IF(SUM(Table1[[#This Row],[test completed]],Table1[[#This Row],[Year 2015]])=2,1,0)</f>
        <v>1</v>
      </c>
      <c r="R1689">
        <f>IF(Table1[[#This Row],[Labvalue]]&lt;8,1,0)</f>
        <v>0</v>
      </c>
      <c r="S1689">
        <f>IF(SUM(Table1[[#This Row],[Tested in 2015]],Table1[[#This Row],[Less than 8.0]])=2,1,0)</f>
        <v>0</v>
      </c>
    </row>
    <row r="1690" spans="1:19" x14ac:dyDescent="0.2">
      <c r="A1690">
        <v>1706</v>
      </c>
      <c r="B1690" t="s">
        <v>2</v>
      </c>
      <c r="C1690" s="2">
        <v>29270</v>
      </c>
      <c r="D1690" s="3">
        <f t="shared" ca="1" si="26"/>
        <v>43</v>
      </c>
      <c r="E1690">
        <v>4</v>
      </c>
      <c r="F1690">
        <v>6</v>
      </c>
      <c r="G1690">
        <v>1</v>
      </c>
      <c r="H1690" t="s">
        <v>1</v>
      </c>
      <c r="I1690" s="5">
        <v>250.02</v>
      </c>
      <c r="J1690" t="s">
        <v>0</v>
      </c>
      <c r="K1690" s="2">
        <v>42173</v>
      </c>
      <c r="L1690" s="1">
        <v>5.954139232635498</v>
      </c>
      <c r="M1690" t="str">
        <f ca="1">IF(AND(Table1[[#This Row],[Age]]&gt;17,Table1[[#This Row],[Age]]&lt;76),"1","0")</f>
        <v>1</v>
      </c>
      <c r="N1690">
        <f>1</f>
        <v>1</v>
      </c>
      <c r="O1690">
        <f>IF(Table1[[#This Row],[Labdate]]="",0,IF(Table1[[#This Row],[Labvalue]]="",0,1))</f>
        <v>1</v>
      </c>
      <c r="P1690">
        <f>IF(YEAR(Table1[[#This Row],[Labdate]]) = 2015,1,0)</f>
        <v>1</v>
      </c>
      <c r="Q1690">
        <f>IF(SUM(Table1[[#This Row],[test completed]],Table1[[#This Row],[Year 2015]])=2,1,0)</f>
        <v>1</v>
      </c>
      <c r="R1690">
        <f>IF(Table1[[#This Row],[Labvalue]]&lt;8,1,0)</f>
        <v>1</v>
      </c>
      <c r="S1690">
        <f>IF(SUM(Table1[[#This Row],[Tested in 2015]],Table1[[#This Row],[Less than 8.0]])=2,1,0)</f>
        <v>1</v>
      </c>
    </row>
    <row r="1691" spans="1:19" x14ac:dyDescent="0.2">
      <c r="A1691">
        <v>1708</v>
      </c>
      <c r="B1691" t="s">
        <v>2</v>
      </c>
      <c r="C1691" s="2">
        <v>15469</v>
      </c>
      <c r="D1691" s="3">
        <f t="shared" ca="1" si="26"/>
        <v>81</v>
      </c>
      <c r="E1691">
        <v>4</v>
      </c>
      <c r="F1691">
        <v>6</v>
      </c>
      <c r="G1691">
        <v>1</v>
      </c>
      <c r="H1691" t="s">
        <v>1</v>
      </c>
      <c r="I1691" s="5">
        <v>250.02</v>
      </c>
      <c r="J1691" t="s">
        <v>0</v>
      </c>
      <c r="K1691" s="2">
        <v>42286</v>
      </c>
      <c r="L1691" s="1">
        <v>5.8631219863891602</v>
      </c>
      <c r="M1691" t="str">
        <f ca="1">IF(AND(Table1[[#This Row],[Age]]&gt;17,Table1[[#This Row],[Age]]&lt;76),"1","0")</f>
        <v>0</v>
      </c>
      <c r="N1691">
        <f>1</f>
        <v>1</v>
      </c>
      <c r="O1691">
        <f>IF(Table1[[#This Row],[Labdate]]="",0,IF(Table1[[#This Row],[Labvalue]]="",0,1))</f>
        <v>1</v>
      </c>
      <c r="P1691">
        <f>IF(YEAR(Table1[[#This Row],[Labdate]]) = 2015,1,0)</f>
        <v>1</v>
      </c>
      <c r="Q1691">
        <f>IF(SUM(Table1[[#This Row],[test completed]],Table1[[#This Row],[Year 2015]])=2,1,0)</f>
        <v>1</v>
      </c>
      <c r="R1691">
        <f>IF(Table1[[#This Row],[Labvalue]]&lt;8,1,0)</f>
        <v>1</v>
      </c>
      <c r="S1691">
        <f>IF(SUM(Table1[[#This Row],[Tested in 2015]],Table1[[#This Row],[Less than 8.0]])=2,1,0)</f>
        <v>1</v>
      </c>
    </row>
    <row r="1692" spans="1:19" x14ac:dyDescent="0.2">
      <c r="A1692">
        <v>1729</v>
      </c>
      <c r="B1692" t="s">
        <v>2</v>
      </c>
      <c r="C1692" s="2">
        <v>15682</v>
      </c>
      <c r="D1692" s="3">
        <f t="shared" ca="1" si="26"/>
        <v>80</v>
      </c>
      <c r="E1692">
        <v>4</v>
      </c>
      <c r="F1692">
        <v>6</v>
      </c>
      <c r="G1692">
        <v>4</v>
      </c>
      <c r="H1692" t="s">
        <v>5</v>
      </c>
      <c r="I1692" s="5">
        <v>250.02</v>
      </c>
      <c r="J1692" t="s">
        <v>0</v>
      </c>
      <c r="K1692" s="2"/>
      <c r="L1692" s="1"/>
      <c r="M1692" t="str">
        <f ca="1">IF(AND(Table1[[#This Row],[Age]]&gt;17,Table1[[#This Row],[Age]]&lt;76),"1","0")</f>
        <v>0</v>
      </c>
      <c r="N1692">
        <f>1</f>
        <v>1</v>
      </c>
      <c r="O1692">
        <f>IF(Table1[[#This Row],[Labdate]]="",0,IF(Table1[[#This Row],[Labvalue]]="",0,1))</f>
        <v>0</v>
      </c>
      <c r="P1692">
        <f>IF(YEAR(Table1[[#This Row],[Labdate]]) = 2015,1,0)</f>
        <v>0</v>
      </c>
      <c r="Q1692">
        <f>IF(SUM(Table1[[#This Row],[test completed]],Table1[[#This Row],[Year 2015]])=2,1,0)</f>
        <v>0</v>
      </c>
      <c r="R1692">
        <f>IF(Table1[[#This Row],[Labvalue]]&lt;8,1,0)</f>
        <v>1</v>
      </c>
      <c r="S1692">
        <f>IF(SUM(Table1[[#This Row],[Tested in 2015]],Table1[[#This Row],[Less than 8.0]])=2,1,0)</f>
        <v>0</v>
      </c>
    </row>
    <row r="1693" spans="1:19" x14ac:dyDescent="0.2">
      <c r="A1693">
        <v>1734</v>
      </c>
      <c r="B1693" t="s">
        <v>3</v>
      </c>
      <c r="C1693" s="2">
        <v>35054</v>
      </c>
      <c r="D1693" s="3">
        <f t="shared" ca="1" si="26"/>
        <v>27</v>
      </c>
      <c r="E1693">
        <v>4</v>
      </c>
      <c r="F1693">
        <v>6</v>
      </c>
      <c r="G1693">
        <v>3</v>
      </c>
      <c r="H1693" t="s">
        <v>4</v>
      </c>
      <c r="I1693" s="5">
        <v>250.02</v>
      </c>
      <c r="J1693" t="s">
        <v>0</v>
      </c>
      <c r="K1693" s="2">
        <v>42296</v>
      </c>
      <c r="L1693" s="1">
        <v>5.8852734565734863</v>
      </c>
      <c r="M1693" t="str">
        <f ca="1">IF(AND(Table1[[#This Row],[Age]]&gt;17,Table1[[#This Row],[Age]]&lt;76),"1","0")</f>
        <v>1</v>
      </c>
      <c r="N1693">
        <f>1</f>
        <v>1</v>
      </c>
      <c r="O1693">
        <f>IF(Table1[[#This Row],[Labdate]]="",0,IF(Table1[[#This Row],[Labvalue]]="",0,1))</f>
        <v>1</v>
      </c>
      <c r="P1693">
        <f>IF(YEAR(Table1[[#This Row],[Labdate]]) = 2015,1,0)</f>
        <v>1</v>
      </c>
      <c r="Q1693">
        <f>IF(SUM(Table1[[#This Row],[test completed]],Table1[[#This Row],[Year 2015]])=2,1,0)</f>
        <v>1</v>
      </c>
      <c r="R1693">
        <f>IF(Table1[[#This Row],[Labvalue]]&lt;8,1,0)</f>
        <v>1</v>
      </c>
      <c r="S1693">
        <f>IF(SUM(Table1[[#This Row],[Tested in 2015]],Table1[[#This Row],[Less than 8.0]])=2,1,0)</f>
        <v>1</v>
      </c>
    </row>
    <row r="1694" spans="1:19" x14ac:dyDescent="0.2">
      <c r="A1694">
        <v>1738</v>
      </c>
      <c r="B1694" t="s">
        <v>2</v>
      </c>
      <c r="C1694" s="2">
        <v>35815</v>
      </c>
      <c r="D1694" s="3">
        <f t="shared" ca="1" si="26"/>
        <v>25</v>
      </c>
      <c r="E1694">
        <v>4</v>
      </c>
      <c r="F1694">
        <v>6</v>
      </c>
      <c r="G1694">
        <v>1</v>
      </c>
      <c r="H1694" t="s">
        <v>1</v>
      </c>
      <c r="I1694" s="5">
        <v>250.02</v>
      </c>
      <c r="J1694" t="s">
        <v>0</v>
      </c>
      <c r="K1694" s="2">
        <v>42102</v>
      </c>
      <c r="L1694" s="1">
        <v>7.1132307052612305</v>
      </c>
      <c r="M1694" t="str">
        <f ca="1">IF(AND(Table1[[#This Row],[Age]]&gt;17,Table1[[#This Row],[Age]]&lt;76),"1","0")</f>
        <v>1</v>
      </c>
      <c r="N1694">
        <f>1</f>
        <v>1</v>
      </c>
      <c r="O1694">
        <f>IF(Table1[[#This Row],[Labdate]]="",0,IF(Table1[[#This Row],[Labvalue]]="",0,1))</f>
        <v>1</v>
      </c>
      <c r="P1694">
        <f>IF(YEAR(Table1[[#This Row],[Labdate]]) = 2015,1,0)</f>
        <v>1</v>
      </c>
      <c r="Q1694">
        <f>IF(SUM(Table1[[#This Row],[test completed]],Table1[[#This Row],[Year 2015]])=2,1,0)</f>
        <v>1</v>
      </c>
      <c r="R1694">
        <f>IF(Table1[[#This Row],[Labvalue]]&lt;8,1,0)</f>
        <v>1</v>
      </c>
      <c r="S1694">
        <f>IF(SUM(Table1[[#This Row],[Tested in 2015]],Table1[[#This Row],[Less than 8.0]])=2,1,0)</f>
        <v>1</v>
      </c>
    </row>
    <row r="1695" spans="1:19" x14ac:dyDescent="0.2">
      <c r="A1695">
        <v>1743</v>
      </c>
      <c r="B1695" t="s">
        <v>2</v>
      </c>
      <c r="C1695" s="2">
        <v>30690</v>
      </c>
      <c r="D1695" s="3">
        <f t="shared" ca="1" si="26"/>
        <v>39</v>
      </c>
      <c r="E1695">
        <v>4</v>
      </c>
      <c r="F1695">
        <v>6</v>
      </c>
      <c r="G1695">
        <v>4</v>
      </c>
      <c r="H1695" t="s">
        <v>5</v>
      </c>
      <c r="I1695" s="5">
        <v>250.02</v>
      </c>
      <c r="J1695" t="s">
        <v>0</v>
      </c>
      <c r="K1695" s="2"/>
      <c r="L1695" s="1"/>
      <c r="M1695" t="str">
        <f ca="1">IF(AND(Table1[[#This Row],[Age]]&gt;17,Table1[[#This Row],[Age]]&lt;76),"1","0")</f>
        <v>1</v>
      </c>
      <c r="N1695">
        <f>1</f>
        <v>1</v>
      </c>
      <c r="O1695">
        <f>IF(Table1[[#This Row],[Labdate]]="",0,IF(Table1[[#This Row],[Labvalue]]="",0,1))</f>
        <v>0</v>
      </c>
      <c r="P1695">
        <f>IF(YEAR(Table1[[#This Row],[Labdate]]) = 2015,1,0)</f>
        <v>0</v>
      </c>
      <c r="Q1695">
        <f>IF(SUM(Table1[[#This Row],[test completed]],Table1[[#This Row],[Year 2015]])=2,1,0)</f>
        <v>0</v>
      </c>
      <c r="R1695">
        <f>IF(Table1[[#This Row],[Labvalue]]&lt;8,1,0)</f>
        <v>1</v>
      </c>
      <c r="S1695">
        <f>IF(SUM(Table1[[#This Row],[Tested in 2015]],Table1[[#This Row],[Less than 8.0]])=2,1,0)</f>
        <v>0</v>
      </c>
    </row>
    <row r="1696" spans="1:19" x14ac:dyDescent="0.2">
      <c r="A1696">
        <v>1757</v>
      </c>
      <c r="B1696" t="s">
        <v>2</v>
      </c>
      <c r="C1696" s="2">
        <v>12181</v>
      </c>
      <c r="D1696" s="3">
        <f t="shared" ca="1" si="26"/>
        <v>90</v>
      </c>
      <c r="E1696">
        <v>4</v>
      </c>
      <c r="F1696">
        <v>6</v>
      </c>
      <c r="G1696">
        <v>1</v>
      </c>
      <c r="H1696" t="s">
        <v>1</v>
      </c>
      <c r="I1696" s="5">
        <v>250.02</v>
      </c>
      <c r="J1696" t="s">
        <v>0</v>
      </c>
      <c r="K1696" s="2">
        <v>42305</v>
      </c>
      <c r="L1696" s="1">
        <v>9.6305007934570312</v>
      </c>
      <c r="M1696" t="str">
        <f ca="1">IF(AND(Table1[[#This Row],[Age]]&gt;17,Table1[[#This Row],[Age]]&lt;76),"1","0")</f>
        <v>0</v>
      </c>
      <c r="N1696">
        <f>1</f>
        <v>1</v>
      </c>
      <c r="O1696">
        <f>IF(Table1[[#This Row],[Labdate]]="",0,IF(Table1[[#This Row],[Labvalue]]="",0,1))</f>
        <v>1</v>
      </c>
      <c r="P1696">
        <f>IF(YEAR(Table1[[#This Row],[Labdate]]) = 2015,1,0)</f>
        <v>1</v>
      </c>
      <c r="Q1696">
        <f>IF(SUM(Table1[[#This Row],[test completed]],Table1[[#This Row],[Year 2015]])=2,1,0)</f>
        <v>1</v>
      </c>
      <c r="R1696">
        <f>IF(Table1[[#This Row],[Labvalue]]&lt;8,1,0)</f>
        <v>0</v>
      </c>
      <c r="S1696">
        <f>IF(SUM(Table1[[#This Row],[Tested in 2015]],Table1[[#This Row],[Less than 8.0]])=2,1,0)</f>
        <v>0</v>
      </c>
    </row>
    <row r="1697" spans="1:19" x14ac:dyDescent="0.2">
      <c r="A1697">
        <v>1769</v>
      </c>
      <c r="B1697" t="s">
        <v>2</v>
      </c>
      <c r="C1697" s="2">
        <v>22965</v>
      </c>
      <c r="D1697" s="3">
        <f t="shared" ca="1" si="26"/>
        <v>60</v>
      </c>
      <c r="E1697">
        <v>4</v>
      </c>
      <c r="F1697">
        <v>6</v>
      </c>
      <c r="G1697">
        <v>1</v>
      </c>
      <c r="H1697" t="s">
        <v>1</v>
      </c>
      <c r="I1697" s="5">
        <v>250.02</v>
      </c>
      <c r="J1697" t="s">
        <v>0</v>
      </c>
      <c r="K1697" s="2">
        <v>42017</v>
      </c>
      <c r="L1697" s="1">
        <v>8.0679845809936523</v>
      </c>
      <c r="M1697" t="str">
        <f ca="1">IF(AND(Table1[[#This Row],[Age]]&gt;17,Table1[[#This Row],[Age]]&lt;76),"1","0")</f>
        <v>1</v>
      </c>
      <c r="N1697">
        <f>1</f>
        <v>1</v>
      </c>
      <c r="O1697">
        <f>IF(Table1[[#This Row],[Labdate]]="",0,IF(Table1[[#This Row],[Labvalue]]="",0,1))</f>
        <v>1</v>
      </c>
      <c r="P1697">
        <f>IF(YEAR(Table1[[#This Row],[Labdate]]) = 2015,1,0)</f>
        <v>1</v>
      </c>
      <c r="Q1697">
        <f>IF(SUM(Table1[[#This Row],[test completed]],Table1[[#This Row],[Year 2015]])=2,1,0)</f>
        <v>1</v>
      </c>
      <c r="R1697">
        <f>IF(Table1[[#This Row],[Labvalue]]&lt;8,1,0)</f>
        <v>0</v>
      </c>
      <c r="S1697">
        <f>IF(SUM(Table1[[#This Row],[Tested in 2015]],Table1[[#This Row],[Less than 8.0]])=2,1,0)</f>
        <v>0</v>
      </c>
    </row>
    <row r="1698" spans="1:19" x14ac:dyDescent="0.2">
      <c r="A1698">
        <v>1771</v>
      </c>
      <c r="B1698" t="s">
        <v>3</v>
      </c>
      <c r="C1698" s="2">
        <v>28045</v>
      </c>
      <c r="D1698" s="3">
        <f t="shared" ca="1" si="26"/>
        <v>46</v>
      </c>
      <c r="E1698">
        <v>4</v>
      </c>
      <c r="F1698">
        <v>6</v>
      </c>
      <c r="G1698">
        <v>7</v>
      </c>
      <c r="H1698" t="s">
        <v>8</v>
      </c>
      <c r="I1698" s="5">
        <v>250.02</v>
      </c>
      <c r="J1698" t="s">
        <v>0</v>
      </c>
      <c r="K1698" s="2"/>
      <c r="L1698" s="1"/>
      <c r="M1698" t="str">
        <f ca="1">IF(AND(Table1[[#This Row],[Age]]&gt;17,Table1[[#This Row],[Age]]&lt;76),"1","0")</f>
        <v>1</v>
      </c>
      <c r="N1698">
        <f>1</f>
        <v>1</v>
      </c>
      <c r="O1698">
        <f>IF(Table1[[#This Row],[Labdate]]="",0,IF(Table1[[#This Row],[Labvalue]]="",0,1))</f>
        <v>0</v>
      </c>
      <c r="P1698">
        <f>IF(YEAR(Table1[[#This Row],[Labdate]]) = 2015,1,0)</f>
        <v>0</v>
      </c>
      <c r="Q1698">
        <f>IF(SUM(Table1[[#This Row],[test completed]],Table1[[#This Row],[Year 2015]])=2,1,0)</f>
        <v>0</v>
      </c>
      <c r="R1698">
        <f>IF(Table1[[#This Row],[Labvalue]]&lt;8,1,0)</f>
        <v>1</v>
      </c>
      <c r="S1698">
        <f>IF(SUM(Table1[[#This Row],[Tested in 2015]],Table1[[#This Row],[Less than 8.0]])=2,1,0)</f>
        <v>0</v>
      </c>
    </row>
    <row r="1699" spans="1:19" x14ac:dyDescent="0.2">
      <c r="A1699">
        <v>1787</v>
      </c>
      <c r="B1699" t="s">
        <v>2</v>
      </c>
      <c r="C1699" s="2">
        <v>13663</v>
      </c>
      <c r="D1699" s="3">
        <f t="shared" ca="1" si="26"/>
        <v>86</v>
      </c>
      <c r="E1699">
        <v>4</v>
      </c>
      <c r="F1699">
        <v>6</v>
      </c>
      <c r="G1699">
        <v>1</v>
      </c>
      <c r="H1699" t="s">
        <v>1</v>
      </c>
      <c r="I1699" s="5">
        <v>250.02</v>
      </c>
      <c r="J1699" t="s">
        <v>0</v>
      </c>
      <c r="K1699" s="2">
        <v>42163</v>
      </c>
      <c r="L1699" s="1">
        <v>7.072873592376709</v>
      </c>
      <c r="M1699" t="str">
        <f ca="1">IF(AND(Table1[[#This Row],[Age]]&gt;17,Table1[[#This Row],[Age]]&lt;76),"1","0")</f>
        <v>0</v>
      </c>
      <c r="N1699">
        <f>1</f>
        <v>1</v>
      </c>
      <c r="O1699">
        <f>IF(Table1[[#This Row],[Labdate]]="",0,IF(Table1[[#This Row],[Labvalue]]="",0,1))</f>
        <v>1</v>
      </c>
      <c r="P1699">
        <f>IF(YEAR(Table1[[#This Row],[Labdate]]) = 2015,1,0)</f>
        <v>1</v>
      </c>
      <c r="Q1699">
        <f>IF(SUM(Table1[[#This Row],[test completed]],Table1[[#This Row],[Year 2015]])=2,1,0)</f>
        <v>1</v>
      </c>
      <c r="R1699">
        <f>IF(Table1[[#This Row],[Labvalue]]&lt;8,1,0)</f>
        <v>1</v>
      </c>
      <c r="S1699">
        <f>IF(SUM(Table1[[#This Row],[Tested in 2015]],Table1[[#This Row],[Less than 8.0]])=2,1,0)</f>
        <v>1</v>
      </c>
    </row>
    <row r="1700" spans="1:19" x14ac:dyDescent="0.2">
      <c r="A1700">
        <v>1820</v>
      </c>
      <c r="B1700" t="s">
        <v>3</v>
      </c>
      <c r="C1700" s="2">
        <v>25674</v>
      </c>
      <c r="D1700" s="3">
        <f t="shared" ca="1" si="26"/>
        <v>53</v>
      </c>
      <c r="E1700">
        <v>4</v>
      </c>
      <c r="F1700">
        <v>6</v>
      </c>
      <c r="G1700">
        <v>1</v>
      </c>
      <c r="H1700" t="s">
        <v>1</v>
      </c>
      <c r="I1700" s="5">
        <v>250.02</v>
      </c>
      <c r="J1700" t="s">
        <v>0</v>
      </c>
      <c r="K1700" s="2">
        <v>42129</v>
      </c>
      <c r="L1700" s="1">
        <v>9.1148967742919922</v>
      </c>
      <c r="M1700" t="str">
        <f ca="1">IF(AND(Table1[[#This Row],[Age]]&gt;17,Table1[[#This Row],[Age]]&lt;76),"1","0")</f>
        <v>1</v>
      </c>
      <c r="N1700">
        <f>1</f>
        <v>1</v>
      </c>
      <c r="O1700">
        <f>IF(Table1[[#This Row],[Labdate]]="",0,IF(Table1[[#This Row],[Labvalue]]="",0,1))</f>
        <v>1</v>
      </c>
      <c r="P1700">
        <f>IF(YEAR(Table1[[#This Row],[Labdate]]) = 2015,1,0)</f>
        <v>1</v>
      </c>
      <c r="Q1700">
        <f>IF(SUM(Table1[[#This Row],[test completed]],Table1[[#This Row],[Year 2015]])=2,1,0)</f>
        <v>1</v>
      </c>
      <c r="R1700">
        <f>IF(Table1[[#This Row],[Labvalue]]&lt;8,1,0)</f>
        <v>0</v>
      </c>
      <c r="S1700">
        <f>IF(SUM(Table1[[#This Row],[Tested in 2015]],Table1[[#This Row],[Less than 8.0]])=2,1,0)</f>
        <v>0</v>
      </c>
    </row>
    <row r="1701" spans="1:19" x14ac:dyDescent="0.2">
      <c r="A1701">
        <v>1836</v>
      </c>
      <c r="B1701" t="s">
        <v>2</v>
      </c>
      <c r="C1701" s="2">
        <v>24242</v>
      </c>
      <c r="D1701" s="3">
        <f t="shared" ca="1" si="26"/>
        <v>57</v>
      </c>
      <c r="E1701">
        <v>4</v>
      </c>
      <c r="F1701">
        <v>6</v>
      </c>
      <c r="G1701">
        <v>1</v>
      </c>
      <c r="H1701" t="s">
        <v>1</v>
      </c>
      <c r="I1701" s="5">
        <v>250.02</v>
      </c>
      <c r="J1701" t="s">
        <v>0</v>
      </c>
      <c r="K1701" s="2">
        <v>42088</v>
      </c>
      <c r="L1701" s="1">
        <v>8.4499263763427734</v>
      </c>
      <c r="M1701" t="str">
        <f ca="1">IF(AND(Table1[[#This Row],[Age]]&gt;17,Table1[[#This Row],[Age]]&lt;76),"1","0")</f>
        <v>1</v>
      </c>
      <c r="N1701">
        <f>1</f>
        <v>1</v>
      </c>
      <c r="O1701">
        <f>IF(Table1[[#This Row],[Labdate]]="",0,IF(Table1[[#This Row],[Labvalue]]="",0,1))</f>
        <v>1</v>
      </c>
      <c r="P1701">
        <f>IF(YEAR(Table1[[#This Row],[Labdate]]) = 2015,1,0)</f>
        <v>1</v>
      </c>
      <c r="Q1701">
        <f>IF(SUM(Table1[[#This Row],[test completed]],Table1[[#This Row],[Year 2015]])=2,1,0)</f>
        <v>1</v>
      </c>
      <c r="R1701">
        <f>IF(Table1[[#This Row],[Labvalue]]&lt;8,1,0)</f>
        <v>0</v>
      </c>
      <c r="S1701">
        <f>IF(SUM(Table1[[#This Row],[Tested in 2015]],Table1[[#This Row],[Less than 8.0]])=2,1,0)</f>
        <v>0</v>
      </c>
    </row>
    <row r="1702" spans="1:19" x14ac:dyDescent="0.2">
      <c r="A1702">
        <v>1883</v>
      </c>
      <c r="B1702" t="s">
        <v>2</v>
      </c>
      <c r="C1702" s="2">
        <v>37465</v>
      </c>
      <c r="D1702" s="3">
        <f t="shared" ca="1" si="26"/>
        <v>20</v>
      </c>
      <c r="E1702">
        <v>4</v>
      </c>
      <c r="F1702">
        <v>6</v>
      </c>
      <c r="G1702">
        <v>1</v>
      </c>
      <c r="H1702" t="s">
        <v>1</v>
      </c>
      <c r="I1702" s="5">
        <v>250.02</v>
      </c>
      <c r="J1702" t="s">
        <v>0</v>
      </c>
      <c r="K1702" s="2">
        <v>42205</v>
      </c>
      <c r="L1702" s="1">
        <v>7.425417423248291</v>
      </c>
      <c r="M1702" t="str">
        <f ca="1">IF(AND(Table1[[#This Row],[Age]]&gt;17,Table1[[#This Row],[Age]]&lt;76),"1","0")</f>
        <v>1</v>
      </c>
      <c r="N1702">
        <f>1</f>
        <v>1</v>
      </c>
      <c r="O1702">
        <f>IF(Table1[[#This Row],[Labdate]]="",0,IF(Table1[[#This Row],[Labvalue]]="",0,1))</f>
        <v>1</v>
      </c>
      <c r="P1702">
        <f>IF(YEAR(Table1[[#This Row],[Labdate]]) = 2015,1,0)</f>
        <v>1</v>
      </c>
      <c r="Q1702">
        <f>IF(SUM(Table1[[#This Row],[test completed]],Table1[[#This Row],[Year 2015]])=2,1,0)</f>
        <v>1</v>
      </c>
      <c r="R1702">
        <f>IF(Table1[[#This Row],[Labvalue]]&lt;8,1,0)</f>
        <v>1</v>
      </c>
      <c r="S1702">
        <f>IF(SUM(Table1[[#This Row],[Tested in 2015]],Table1[[#This Row],[Less than 8.0]])=2,1,0)</f>
        <v>1</v>
      </c>
    </row>
    <row r="1703" spans="1:19" x14ac:dyDescent="0.2">
      <c r="A1703">
        <v>1897</v>
      </c>
      <c r="B1703" t="s">
        <v>2</v>
      </c>
      <c r="C1703" s="2">
        <v>18845</v>
      </c>
      <c r="D1703" s="3">
        <f t="shared" ca="1" si="26"/>
        <v>71</v>
      </c>
      <c r="E1703">
        <v>4</v>
      </c>
      <c r="F1703">
        <v>6</v>
      </c>
      <c r="G1703">
        <v>1</v>
      </c>
      <c r="H1703" t="s">
        <v>1</v>
      </c>
      <c r="I1703" s="5">
        <v>250.02</v>
      </c>
      <c r="J1703" t="s">
        <v>0</v>
      </c>
      <c r="K1703" s="2">
        <v>42046</v>
      </c>
      <c r="L1703" s="1">
        <v>9.5808038711547852</v>
      </c>
      <c r="M1703" t="str">
        <f ca="1">IF(AND(Table1[[#This Row],[Age]]&gt;17,Table1[[#This Row],[Age]]&lt;76),"1","0")</f>
        <v>1</v>
      </c>
      <c r="N1703">
        <f>1</f>
        <v>1</v>
      </c>
      <c r="O1703">
        <f>IF(Table1[[#This Row],[Labdate]]="",0,IF(Table1[[#This Row],[Labvalue]]="",0,1))</f>
        <v>1</v>
      </c>
      <c r="P1703">
        <f>IF(YEAR(Table1[[#This Row],[Labdate]]) = 2015,1,0)</f>
        <v>1</v>
      </c>
      <c r="Q1703">
        <f>IF(SUM(Table1[[#This Row],[test completed]],Table1[[#This Row],[Year 2015]])=2,1,0)</f>
        <v>1</v>
      </c>
      <c r="R1703">
        <f>IF(Table1[[#This Row],[Labvalue]]&lt;8,1,0)</f>
        <v>0</v>
      </c>
      <c r="S1703">
        <f>IF(SUM(Table1[[#This Row],[Tested in 2015]],Table1[[#This Row],[Less than 8.0]])=2,1,0)</f>
        <v>0</v>
      </c>
    </row>
    <row r="1704" spans="1:19" x14ac:dyDescent="0.2">
      <c r="A1704">
        <v>1906</v>
      </c>
      <c r="B1704" t="s">
        <v>2</v>
      </c>
      <c r="C1704" s="2">
        <v>35576</v>
      </c>
      <c r="D1704" s="3">
        <f t="shared" ca="1" si="26"/>
        <v>26</v>
      </c>
      <c r="E1704">
        <v>4</v>
      </c>
      <c r="F1704">
        <v>6</v>
      </c>
      <c r="G1704">
        <v>3</v>
      </c>
      <c r="H1704" t="s">
        <v>4</v>
      </c>
      <c r="I1704" s="5">
        <v>250.02</v>
      </c>
      <c r="J1704" t="s">
        <v>0</v>
      </c>
      <c r="K1704" s="2">
        <v>42140</v>
      </c>
      <c r="L1704" s="1">
        <v>6.9762063026428223</v>
      </c>
      <c r="M1704" t="str">
        <f ca="1">IF(AND(Table1[[#This Row],[Age]]&gt;17,Table1[[#This Row],[Age]]&lt;76),"1","0")</f>
        <v>1</v>
      </c>
      <c r="N1704">
        <f>1</f>
        <v>1</v>
      </c>
      <c r="O1704">
        <f>IF(Table1[[#This Row],[Labdate]]="",0,IF(Table1[[#This Row],[Labvalue]]="",0,1))</f>
        <v>1</v>
      </c>
      <c r="P1704">
        <f>IF(YEAR(Table1[[#This Row],[Labdate]]) = 2015,1,0)</f>
        <v>1</v>
      </c>
      <c r="Q1704">
        <f>IF(SUM(Table1[[#This Row],[test completed]],Table1[[#This Row],[Year 2015]])=2,1,0)</f>
        <v>1</v>
      </c>
      <c r="R1704">
        <f>IF(Table1[[#This Row],[Labvalue]]&lt;8,1,0)</f>
        <v>1</v>
      </c>
      <c r="S1704">
        <f>IF(SUM(Table1[[#This Row],[Tested in 2015]],Table1[[#This Row],[Less than 8.0]])=2,1,0)</f>
        <v>1</v>
      </c>
    </row>
    <row r="1705" spans="1:19" x14ac:dyDescent="0.2">
      <c r="A1705">
        <v>1915</v>
      </c>
      <c r="B1705" t="s">
        <v>2</v>
      </c>
      <c r="C1705" s="2">
        <v>38854</v>
      </c>
      <c r="D1705" s="3">
        <f t="shared" ca="1" si="26"/>
        <v>17</v>
      </c>
      <c r="E1705">
        <v>4</v>
      </c>
      <c r="F1705">
        <v>6</v>
      </c>
      <c r="G1705">
        <v>6</v>
      </c>
      <c r="H1705" t="s">
        <v>7</v>
      </c>
      <c r="I1705" s="5">
        <v>250.02</v>
      </c>
      <c r="J1705" t="s">
        <v>0</v>
      </c>
      <c r="K1705" s="2"/>
      <c r="L1705" s="1"/>
      <c r="M1705" t="str">
        <f ca="1">IF(AND(Table1[[#This Row],[Age]]&gt;17,Table1[[#This Row],[Age]]&lt;76),"1","0")</f>
        <v>0</v>
      </c>
      <c r="N1705">
        <f>1</f>
        <v>1</v>
      </c>
      <c r="O1705">
        <f>IF(Table1[[#This Row],[Labdate]]="",0,IF(Table1[[#This Row],[Labvalue]]="",0,1))</f>
        <v>0</v>
      </c>
      <c r="P1705">
        <f>IF(YEAR(Table1[[#This Row],[Labdate]]) = 2015,1,0)</f>
        <v>0</v>
      </c>
      <c r="Q1705">
        <f>IF(SUM(Table1[[#This Row],[test completed]],Table1[[#This Row],[Year 2015]])=2,1,0)</f>
        <v>0</v>
      </c>
      <c r="R1705">
        <f>IF(Table1[[#This Row],[Labvalue]]&lt;8,1,0)</f>
        <v>1</v>
      </c>
      <c r="S1705">
        <f>IF(SUM(Table1[[#This Row],[Tested in 2015]],Table1[[#This Row],[Less than 8.0]])=2,1,0)</f>
        <v>0</v>
      </c>
    </row>
    <row r="1706" spans="1:19" x14ac:dyDescent="0.2">
      <c r="A1706">
        <v>1920</v>
      </c>
      <c r="B1706" t="s">
        <v>2</v>
      </c>
      <c r="C1706" s="2">
        <v>23100</v>
      </c>
      <c r="D1706" s="3">
        <f t="shared" ca="1" si="26"/>
        <v>60</v>
      </c>
      <c r="E1706">
        <v>4</v>
      </c>
      <c r="F1706">
        <v>6</v>
      </c>
      <c r="G1706">
        <v>1</v>
      </c>
      <c r="H1706" t="s">
        <v>1</v>
      </c>
      <c r="I1706" s="5">
        <v>250.02</v>
      </c>
      <c r="J1706" t="s">
        <v>0</v>
      </c>
      <c r="K1706" s="2">
        <v>42065</v>
      </c>
      <c r="L1706" s="1">
        <v>7.0267457962036133</v>
      </c>
      <c r="M1706" t="str">
        <f ca="1">IF(AND(Table1[[#This Row],[Age]]&gt;17,Table1[[#This Row],[Age]]&lt;76),"1","0")</f>
        <v>1</v>
      </c>
      <c r="N1706">
        <f>1</f>
        <v>1</v>
      </c>
      <c r="O1706">
        <f>IF(Table1[[#This Row],[Labdate]]="",0,IF(Table1[[#This Row],[Labvalue]]="",0,1))</f>
        <v>1</v>
      </c>
      <c r="P1706">
        <f>IF(YEAR(Table1[[#This Row],[Labdate]]) = 2015,1,0)</f>
        <v>1</v>
      </c>
      <c r="Q1706">
        <f>IF(SUM(Table1[[#This Row],[test completed]],Table1[[#This Row],[Year 2015]])=2,1,0)</f>
        <v>1</v>
      </c>
      <c r="R1706">
        <f>IF(Table1[[#This Row],[Labvalue]]&lt;8,1,0)</f>
        <v>1</v>
      </c>
      <c r="S1706">
        <f>IF(SUM(Table1[[#This Row],[Tested in 2015]],Table1[[#This Row],[Less than 8.0]])=2,1,0)</f>
        <v>1</v>
      </c>
    </row>
    <row r="1707" spans="1:19" x14ac:dyDescent="0.2">
      <c r="A1707">
        <v>1922</v>
      </c>
      <c r="B1707" t="s">
        <v>2</v>
      </c>
      <c r="C1707" s="2">
        <v>20951</v>
      </c>
      <c r="D1707" s="3">
        <f t="shared" ca="1" si="26"/>
        <v>66</v>
      </c>
      <c r="E1707">
        <v>4</v>
      </c>
      <c r="F1707">
        <v>6</v>
      </c>
      <c r="G1707">
        <v>1</v>
      </c>
      <c r="H1707" t="s">
        <v>1</v>
      </c>
      <c r="I1707" s="5">
        <v>250.02</v>
      </c>
      <c r="J1707" t="s">
        <v>0</v>
      </c>
      <c r="K1707" s="2">
        <v>42205</v>
      </c>
      <c r="L1707" s="1">
        <v>6.1798887252807617</v>
      </c>
      <c r="M1707" t="str">
        <f ca="1">IF(AND(Table1[[#This Row],[Age]]&gt;17,Table1[[#This Row],[Age]]&lt;76),"1","0")</f>
        <v>1</v>
      </c>
      <c r="N1707">
        <f>1</f>
        <v>1</v>
      </c>
      <c r="O1707">
        <f>IF(Table1[[#This Row],[Labdate]]="",0,IF(Table1[[#This Row],[Labvalue]]="",0,1))</f>
        <v>1</v>
      </c>
      <c r="P1707">
        <f>IF(YEAR(Table1[[#This Row],[Labdate]]) = 2015,1,0)</f>
        <v>1</v>
      </c>
      <c r="Q1707">
        <f>IF(SUM(Table1[[#This Row],[test completed]],Table1[[#This Row],[Year 2015]])=2,1,0)</f>
        <v>1</v>
      </c>
      <c r="R1707">
        <f>IF(Table1[[#This Row],[Labvalue]]&lt;8,1,0)</f>
        <v>1</v>
      </c>
      <c r="S1707">
        <f>IF(SUM(Table1[[#This Row],[Tested in 2015]],Table1[[#This Row],[Less than 8.0]])=2,1,0)</f>
        <v>1</v>
      </c>
    </row>
    <row r="1708" spans="1:19" x14ac:dyDescent="0.2">
      <c r="A1708">
        <v>1933</v>
      </c>
      <c r="B1708" t="s">
        <v>3</v>
      </c>
      <c r="C1708" s="2">
        <v>37002</v>
      </c>
      <c r="D1708" s="3">
        <f t="shared" ca="1" si="26"/>
        <v>22</v>
      </c>
      <c r="E1708">
        <v>4</v>
      </c>
      <c r="F1708">
        <v>6</v>
      </c>
      <c r="G1708">
        <v>1</v>
      </c>
      <c r="H1708" t="s">
        <v>1</v>
      </c>
      <c r="I1708" s="5">
        <v>250.02</v>
      </c>
      <c r="J1708" t="s">
        <v>0</v>
      </c>
      <c r="K1708" s="2">
        <v>42329</v>
      </c>
      <c r="L1708" s="1">
        <v>6.5549650192260742</v>
      </c>
      <c r="M1708" t="str">
        <f ca="1">IF(AND(Table1[[#This Row],[Age]]&gt;17,Table1[[#This Row],[Age]]&lt;76),"1","0")</f>
        <v>1</v>
      </c>
      <c r="N1708">
        <f>1</f>
        <v>1</v>
      </c>
      <c r="O1708">
        <f>IF(Table1[[#This Row],[Labdate]]="",0,IF(Table1[[#This Row],[Labvalue]]="",0,1))</f>
        <v>1</v>
      </c>
      <c r="P1708">
        <f>IF(YEAR(Table1[[#This Row],[Labdate]]) = 2015,1,0)</f>
        <v>1</v>
      </c>
      <c r="Q1708">
        <f>IF(SUM(Table1[[#This Row],[test completed]],Table1[[#This Row],[Year 2015]])=2,1,0)</f>
        <v>1</v>
      </c>
      <c r="R1708">
        <f>IF(Table1[[#This Row],[Labvalue]]&lt;8,1,0)</f>
        <v>1</v>
      </c>
      <c r="S1708">
        <f>IF(SUM(Table1[[#This Row],[Tested in 2015]],Table1[[#This Row],[Less than 8.0]])=2,1,0)</f>
        <v>1</v>
      </c>
    </row>
    <row r="1709" spans="1:19" x14ac:dyDescent="0.2">
      <c r="A1709">
        <v>1939</v>
      </c>
      <c r="B1709" t="s">
        <v>2</v>
      </c>
      <c r="C1709" s="2">
        <v>38479</v>
      </c>
      <c r="D1709" s="3">
        <f t="shared" ca="1" si="26"/>
        <v>18</v>
      </c>
      <c r="E1709">
        <v>4</v>
      </c>
      <c r="F1709">
        <v>6</v>
      </c>
      <c r="G1709">
        <v>1</v>
      </c>
      <c r="H1709" t="s">
        <v>1</v>
      </c>
      <c r="I1709" s="5">
        <v>250.02</v>
      </c>
      <c r="J1709" t="s">
        <v>0</v>
      </c>
      <c r="K1709" s="2">
        <v>42199</v>
      </c>
      <c r="L1709" s="1">
        <v>8.2911348342895508</v>
      </c>
      <c r="M1709" t="str">
        <f ca="1">IF(AND(Table1[[#This Row],[Age]]&gt;17,Table1[[#This Row],[Age]]&lt;76),"1","0")</f>
        <v>1</v>
      </c>
      <c r="N1709">
        <f>1</f>
        <v>1</v>
      </c>
      <c r="O1709">
        <f>IF(Table1[[#This Row],[Labdate]]="",0,IF(Table1[[#This Row],[Labvalue]]="",0,1))</f>
        <v>1</v>
      </c>
      <c r="P1709">
        <f>IF(YEAR(Table1[[#This Row],[Labdate]]) = 2015,1,0)</f>
        <v>1</v>
      </c>
      <c r="Q1709">
        <f>IF(SUM(Table1[[#This Row],[test completed]],Table1[[#This Row],[Year 2015]])=2,1,0)</f>
        <v>1</v>
      </c>
      <c r="R1709">
        <f>IF(Table1[[#This Row],[Labvalue]]&lt;8,1,0)</f>
        <v>0</v>
      </c>
      <c r="S1709">
        <f>IF(SUM(Table1[[#This Row],[Tested in 2015]],Table1[[#This Row],[Less than 8.0]])=2,1,0)</f>
        <v>0</v>
      </c>
    </row>
    <row r="1710" spans="1:19" x14ac:dyDescent="0.2">
      <c r="A1710">
        <v>1947</v>
      </c>
      <c r="B1710" t="s">
        <v>2</v>
      </c>
      <c r="C1710" s="2">
        <v>18089</v>
      </c>
      <c r="D1710" s="3">
        <f t="shared" ca="1" si="26"/>
        <v>73</v>
      </c>
      <c r="E1710">
        <v>4</v>
      </c>
      <c r="F1710">
        <v>6</v>
      </c>
      <c r="G1710">
        <v>1</v>
      </c>
      <c r="H1710" t="s">
        <v>1</v>
      </c>
      <c r="I1710" s="5">
        <v>250.02</v>
      </c>
      <c r="J1710" t="s">
        <v>0</v>
      </c>
      <c r="K1710" s="2">
        <v>42182</v>
      </c>
      <c r="L1710" s="1">
        <v>8.2776823043823242</v>
      </c>
      <c r="M1710" t="str">
        <f ca="1">IF(AND(Table1[[#This Row],[Age]]&gt;17,Table1[[#This Row],[Age]]&lt;76),"1","0")</f>
        <v>1</v>
      </c>
      <c r="N1710">
        <f>1</f>
        <v>1</v>
      </c>
      <c r="O1710">
        <f>IF(Table1[[#This Row],[Labdate]]="",0,IF(Table1[[#This Row],[Labvalue]]="",0,1))</f>
        <v>1</v>
      </c>
      <c r="P1710">
        <f>IF(YEAR(Table1[[#This Row],[Labdate]]) = 2015,1,0)</f>
        <v>1</v>
      </c>
      <c r="Q1710">
        <f>IF(SUM(Table1[[#This Row],[test completed]],Table1[[#This Row],[Year 2015]])=2,1,0)</f>
        <v>1</v>
      </c>
      <c r="R1710">
        <f>IF(Table1[[#This Row],[Labvalue]]&lt;8,1,0)</f>
        <v>0</v>
      </c>
      <c r="S1710">
        <f>IF(SUM(Table1[[#This Row],[Tested in 2015]],Table1[[#This Row],[Less than 8.0]])=2,1,0)</f>
        <v>0</v>
      </c>
    </row>
    <row r="1711" spans="1:19" x14ac:dyDescent="0.2">
      <c r="A1711">
        <v>1948</v>
      </c>
      <c r="B1711" t="s">
        <v>2</v>
      </c>
      <c r="C1711" s="2">
        <v>16575</v>
      </c>
      <c r="D1711" s="3">
        <f t="shared" ca="1" si="26"/>
        <v>78</v>
      </c>
      <c r="E1711">
        <v>4</v>
      </c>
      <c r="F1711">
        <v>6</v>
      </c>
      <c r="G1711">
        <v>1</v>
      </c>
      <c r="H1711" t="s">
        <v>1</v>
      </c>
      <c r="I1711" s="5">
        <v>250.02</v>
      </c>
      <c r="J1711" t="s">
        <v>0</v>
      </c>
      <c r="K1711" s="2">
        <v>42029</v>
      </c>
      <c r="L1711" s="1">
        <v>7.4880270957946777</v>
      </c>
      <c r="M1711" t="str">
        <f ca="1">IF(AND(Table1[[#This Row],[Age]]&gt;17,Table1[[#This Row],[Age]]&lt;76),"1","0")</f>
        <v>0</v>
      </c>
      <c r="N1711">
        <f>1</f>
        <v>1</v>
      </c>
      <c r="O1711">
        <f>IF(Table1[[#This Row],[Labdate]]="",0,IF(Table1[[#This Row],[Labvalue]]="",0,1))</f>
        <v>1</v>
      </c>
      <c r="P1711">
        <f>IF(YEAR(Table1[[#This Row],[Labdate]]) = 2015,1,0)</f>
        <v>1</v>
      </c>
      <c r="Q1711">
        <f>IF(SUM(Table1[[#This Row],[test completed]],Table1[[#This Row],[Year 2015]])=2,1,0)</f>
        <v>1</v>
      </c>
      <c r="R1711">
        <f>IF(Table1[[#This Row],[Labvalue]]&lt;8,1,0)</f>
        <v>1</v>
      </c>
      <c r="S1711">
        <f>IF(SUM(Table1[[#This Row],[Tested in 2015]],Table1[[#This Row],[Less than 8.0]])=2,1,0)</f>
        <v>1</v>
      </c>
    </row>
    <row r="1712" spans="1:19" x14ac:dyDescent="0.2">
      <c r="A1712">
        <v>1954</v>
      </c>
      <c r="B1712" t="s">
        <v>3</v>
      </c>
      <c r="C1712" s="2">
        <v>25948</v>
      </c>
      <c r="D1712" s="3">
        <f t="shared" ca="1" si="26"/>
        <v>52</v>
      </c>
      <c r="E1712">
        <v>4</v>
      </c>
      <c r="F1712">
        <v>6</v>
      </c>
      <c r="G1712">
        <v>1</v>
      </c>
      <c r="H1712" t="s">
        <v>1</v>
      </c>
      <c r="I1712" s="5">
        <v>250.02</v>
      </c>
      <c r="J1712" t="s">
        <v>0</v>
      </c>
      <c r="K1712" s="2">
        <v>42127</v>
      </c>
      <c r="L1712" s="1">
        <v>6.3424968719482422</v>
      </c>
      <c r="M1712" t="str">
        <f ca="1">IF(AND(Table1[[#This Row],[Age]]&gt;17,Table1[[#This Row],[Age]]&lt;76),"1","0")</f>
        <v>1</v>
      </c>
      <c r="N1712">
        <f>1</f>
        <v>1</v>
      </c>
      <c r="O1712">
        <f>IF(Table1[[#This Row],[Labdate]]="",0,IF(Table1[[#This Row],[Labvalue]]="",0,1))</f>
        <v>1</v>
      </c>
      <c r="P1712">
        <f>IF(YEAR(Table1[[#This Row],[Labdate]]) = 2015,1,0)</f>
        <v>1</v>
      </c>
      <c r="Q1712">
        <f>IF(SUM(Table1[[#This Row],[test completed]],Table1[[#This Row],[Year 2015]])=2,1,0)</f>
        <v>1</v>
      </c>
      <c r="R1712">
        <f>IF(Table1[[#This Row],[Labvalue]]&lt;8,1,0)</f>
        <v>1</v>
      </c>
      <c r="S1712">
        <f>IF(SUM(Table1[[#This Row],[Tested in 2015]],Table1[[#This Row],[Less than 8.0]])=2,1,0)</f>
        <v>1</v>
      </c>
    </row>
    <row r="1713" spans="1:19" x14ac:dyDescent="0.2">
      <c r="A1713">
        <v>1958</v>
      </c>
      <c r="B1713" t="s">
        <v>3</v>
      </c>
      <c r="C1713" s="2">
        <v>29325</v>
      </c>
      <c r="D1713" s="3">
        <f t="shared" ca="1" si="26"/>
        <v>43</v>
      </c>
      <c r="E1713">
        <v>4</v>
      </c>
      <c r="F1713">
        <v>6</v>
      </c>
      <c r="G1713">
        <v>1</v>
      </c>
      <c r="H1713" t="s">
        <v>1</v>
      </c>
      <c r="I1713" s="5">
        <v>250.02</v>
      </c>
      <c r="J1713" t="s">
        <v>0</v>
      </c>
      <c r="K1713" s="2">
        <v>42028</v>
      </c>
      <c r="L1713" s="1">
        <v>7.4424967765808105</v>
      </c>
      <c r="M1713" t="str">
        <f ca="1">IF(AND(Table1[[#This Row],[Age]]&gt;17,Table1[[#This Row],[Age]]&lt;76),"1","0")</f>
        <v>1</v>
      </c>
      <c r="N1713">
        <f>1</f>
        <v>1</v>
      </c>
      <c r="O1713">
        <f>IF(Table1[[#This Row],[Labdate]]="",0,IF(Table1[[#This Row],[Labvalue]]="",0,1))</f>
        <v>1</v>
      </c>
      <c r="P1713">
        <f>IF(YEAR(Table1[[#This Row],[Labdate]]) = 2015,1,0)</f>
        <v>1</v>
      </c>
      <c r="Q1713">
        <f>IF(SUM(Table1[[#This Row],[test completed]],Table1[[#This Row],[Year 2015]])=2,1,0)</f>
        <v>1</v>
      </c>
      <c r="R1713">
        <f>IF(Table1[[#This Row],[Labvalue]]&lt;8,1,0)</f>
        <v>1</v>
      </c>
      <c r="S1713">
        <f>IF(SUM(Table1[[#This Row],[Tested in 2015]],Table1[[#This Row],[Less than 8.0]])=2,1,0)</f>
        <v>1</v>
      </c>
    </row>
    <row r="1714" spans="1:19" x14ac:dyDescent="0.2">
      <c r="A1714">
        <v>1975</v>
      </c>
      <c r="B1714" t="s">
        <v>2</v>
      </c>
      <c r="C1714" s="2">
        <v>15125</v>
      </c>
      <c r="D1714" s="3">
        <f t="shared" ca="1" si="26"/>
        <v>82</v>
      </c>
      <c r="E1714">
        <v>4</v>
      </c>
      <c r="F1714">
        <v>6</v>
      </c>
      <c r="G1714">
        <v>1</v>
      </c>
      <c r="H1714" t="s">
        <v>1</v>
      </c>
      <c r="I1714" s="5">
        <v>250.02</v>
      </c>
      <c r="J1714" t="s">
        <v>0</v>
      </c>
      <c r="K1714" s="2">
        <v>42077</v>
      </c>
      <c r="L1714" s="1">
        <v>7.5527796745300293</v>
      </c>
      <c r="M1714" t="str">
        <f ca="1">IF(AND(Table1[[#This Row],[Age]]&gt;17,Table1[[#This Row],[Age]]&lt;76),"1","0")</f>
        <v>0</v>
      </c>
      <c r="N1714">
        <f>1</f>
        <v>1</v>
      </c>
      <c r="O1714">
        <f>IF(Table1[[#This Row],[Labdate]]="",0,IF(Table1[[#This Row],[Labvalue]]="",0,1))</f>
        <v>1</v>
      </c>
      <c r="P1714">
        <f>IF(YEAR(Table1[[#This Row],[Labdate]]) = 2015,1,0)</f>
        <v>1</v>
      </c>
      <c r="Q1714">
        <f>IF(SUM(Table1[[#This Row],[test completed]],Table1[[#This Row],[Year 2015]])=2,1,0)</f>
        <v>1</v>
      </c>
      <c r="R1714">
        <f>IF(Table1[[#This Row],[Labvalue]]&lt;8,1,0)</f>
        <v>1</v>
      </c>
      <c r="S1714">
        <f>IF(SUM(Table1[[#This Row],[Tested in 2015]],Table1[[#This Row],[Less than 8.0]])=2,1,0)</f>
        <v>1</v>
      </c>
    </row>
    <row r="1715" spans="1:19" x14ac:dyDescent="0.2">
      <c r="A1715">
        <v>1985</v>
      </c>
      <c r="B1715" t="s">
        <v>2</v>
      </c>
      <c r="C1715" s="2">
        <v>38183</v>
      </c>
      <c r="D1715" s="3">
        <f t="shared" ca="1" si="26"/>
        <v>18</v>
      </c>
      <c r="E1715">
        <v>4</v>
      </c>
      <c r="F1715">
        <v>6</v>
      </c>
      <c r="G1715">
        <v>1</v>
      </c>
      <c r="H1715" t="s">
        <v>1</v>
      </c>
      <c r="I1715" s="5">
        <v>250.02</v>
      </c>
      <c r="J1715" t="s">
        <v>0</v>
      </c>
      <c r="K1715" s="2">
        <v>42020</v>
      </c>
      <c r="L1715" s="1">
        <v>7.5394349098205566</v>
      </c>
      <c r="M1715" t="str">
        <f ca="1">IF(AND(Table1[[#This Row],[Age]]&gt;17,Table1[[#This Row],[Age]]&lt;76),"1","0")</f>
        <v>1</v>
      </c>
      <c r="N1715">
        <f>1</f>
        <v>1</v>
      </c>
      <c r="O1715">
        <f>IF(Table1[[#This Row],[Labdate]]="",0,IF(Table1[[#This Row],[Labvalue]]="",0,1))</f>
        <v>1</v>
      </c>
      <c r="P1715">
        <f>IF(YEAR(Table1[[#This Row],[Labdate]]) = 2015,1,0)</f>
        <v>1</v>
      </c>
      <c r="Q1715">
        <f>IF(SUM(Table1[[#This Row],[test completed]],Table1[[#This Row],[Year 2015]])=2,1,0)</f>
        <v>1</v>
      </c>
      <c r="R1715">
        <f>IF(Table1[[#This Row],[Labvalue]]&lt;8,1,0)</f>
        <v>1</v>
      </c>
      <c r="S1715">
        <f>IF(SUM(Table1[[#This Row],[Tested in 2015]],Table1[[#This Row],[Less than 8.0]])=2,1,0)</f>
        <v>1</v>
      </c>
    </row>
    <row r="1716" spans="1:19" x14ac:dyDescent="0.2">
      <c r="A1716">
        <v>1986</v>
      </c>
      <c r="B1716" t="s">
        <v>2</v>
      </c>
      <c r="C1716" s="2">
        <v>31185</v>
      </c>
      <c r="D1716" s="3">
        <f t="shared" ca="1" si="26"/>
        <v>38</v>
      </c>
      <c r="E1716">
        <v>4</v>
      </c>
      <c r="F1716">
        <v>6</v>
      </c>
      <c r="G1716">
        <v>1</v>
      </c>
      <c r="H1716" t="s">
        <v>1</v>
      </c>
      <c r="I1716" s="5">
        <v>250.02</v>
      </c>
      <c r="J1716" t="s">
        <v>0</v>
      </c>
      <c r="K1716" s="2">
        <v>42049</v>
      </c>
      <c r="L1716" s="1">
        <v>8.269312858581543</v>
      </c>
      <c r="M1716" t="str">
        <f ca="1">IF(AND(Table1[[#This Row],[Age]]&gt;17,Table1[[#This Row],[Age]]&lt;76),"1","0")</f>
        <v>1</v>
      </c>
      <c r="N1716">
        <f>1</f>
        <v>1</v>
      </c>
      <c r="O1716">
        <f>IF(Table1[[#This Row],[Labdate]]="",0,IF(Table1[[#This Row],[Labvalue]]="",0,1))</f>
        <v>1</v>
      </c>
      <c r="P1716">
        <f>IF(YEAR(Table1[[#This Row],[Labdate]]) = 2015,1,0)</f>
        <v>1</v>
      </c>
      <c r="Q1716">
        <f>IF(SUM(Table1[[#This Row],[test completed]],Table1[[#This Row],[Year 2015]])=2,1,0)</f>
        <v>1</v>
      </c>
      <c r="R1716">
        <f>IF(Table1[[#This Row],[Labvalue]]&lt;8,1,0)</f>
        <v>0</v>
      </c>
      <c r="S1716">
        <f>IF(SUM(Table1[[#This Row],[Tested in 2015]],Table1[[#This Row],[Less than 8.0]])=2,1,0)</f>
        <v>0</v>
      </c>
    </row>
    <row r="1717" spans="1:19" x14ac:dyDescent="0.2">
      <c r="A1717">
        <v>1990</v>
      </c>
      <c r="B1717" t="s">
        <v>2</v>
      </c>
      <c r="C1717" s="2">
        <v>39931</v>
      </c>
      <c r="D1717" s="3">
        <f t="shared" ca="1" si="26"/>
        <v>14</v>
      </c>
      <c r="E1717">
        <v>4</v>
      </c>
      <c r="F1717">
        <v>6</v>
      </c>
      <c r="G1717">
        <v>1</v>
      </c>
      <c r="H1717" t="s">
        <v>1</v>
      </c>
      <c r="I1717" s="5">
        <v>250.02</v>
      </c>
      <c r="J1717" t="s">
        <v>0</v>
      </c>
      <c r="K1717" s="2">
        <v>42150</v>
      </c>
      <c r="L1717" s="1">
        <v>8.1528120040893555</v>
      </c>
      <c r="M1717" t="str">
        <f ca="1">IF(AND(Table1[[#This Row],[Age]]&gt;17,Table1[[#This Row],[Age]]&lt;76),"1","0")</f>
        <v>0</v>
      </c>
      <c r="N1717">
        <f>1</f>
        <v>1</v>
      </c>
      <c r="O1717">
        <f>IF(Table1[[#This Row],[Labdate]]="",0,IF(Table1[[#This Row],[Labvalue]]="",0,1))</f>
        <v>1</v>
      </c>
      <c r="P1717">
        <f>IF(YEAR(Table1[[#This Row],[Labdate]]) = 2015,1,0)</f>
        <v>1</v>
      </c>
      <c r="Q1717">
        <f>IF(SUM(Table1[[#This Row],[test completed]],Table1[[#This Row],[Year 2015]])=2,1,0)</f>
        <v>1</v>
      </c>
      <c r="R1717">
        <f>IF(Table1[[#This Row],[Labvalue]]&lt;8,1,0)</f>
        <v>0</v>
      </c>
      <c r="S1717">
        <f>IF(SUM(Table1[[#This Row],[Tested in 2015]],Table1[[#This Row],[Less than 8.0]])=2,1,0)</f>
        <v>0</v>
      </c>
    </row>
    <row r="1718" spans="1:19" x14ac:dyDescent="0.2">
      <c r="A1718">
        <v>2002</v>
      </c>
      <c r="B1718" t="s">
        <v>3</v>
      </c>
      <c r="C1718" s="2">
        <v>29076</v>
      </c>
      <c r="D1718" s="3">
        <f t="shared" ca="1" si="26"/>
        <v>43</v>
      </c>
      <c r="E1718">
        <v>4</v>
      </c>
      <c r="F1718">
        <v>6</v>
      </c>
      <c r="G1718">
        <v>7</v>
      </c>
      <c r="H1718" t="s">
        <v>8</v>
      </c>
      <c r="I1718" s="5">
        <v>250.02</v>
      </c>
      <c r="J1718" t="s">
        <v>0</v>
      </c>
      <c r="K1718" s="2"/>
      <c r="L1718" s="1"/>
      <c r="M1718" t="str">
        <f ca="1">IF(AND(Table1[[#This Row],[Age]]&gt;17,Table1[[#This Row],[Age]]&lt;76),"1","0")</f>
        <v>1</v>
      </c>
      <c r="N1718">
        <f>1</f>
        <v>1</v>
      </c>
      <c r="O1718">
        <f>IF(Table1[[#This Row],[Labdate]]="",0,IF(Table1[[#This Row],[Labvalue]]="",0,1))</f>
        <v>0</v>
      </c>
      <c r="P1718">
        <f>IF(YEAR(Table1[[#This Row],[Labdate]]) = 2015,1,0)</f>
        <v>0</v>
      </c>
      <c r="Q1718">
        <f>IF(SUM(Table1[[#This Row],[test completed]],Table1[[#This Row],[Year 2015]])=2,1,0)</f>
        <v>0</v>
      </c>
      <c r="R1718">
        <f>IF(Table1[[#This Row],[Labvalue]]&lt;8,1,0)</f>
        <v>1</v>
      </c>
      <c r="S1718">
        <f>IF(SUM(Table1[[#This Row],[Tested in 2015]],Table1[[#This Row],[Less than 8.0]])=2,1,0)</f>
        <v>0</v>
      </c>
    </row>
    <row r="1719" spans="1:19" x14ac:dyDescent="0.2">
      <c r="A1719">
        <v>2015</v>
      </c>
      <c r="B1719" t="s">
        <v>3</v>
      </c>
      <c r="C1719" s="2">
        <v>31873</v>
      </c>
      <c r="D1719" s="3">
        <f t="shared" ca="1" si="26"/>
        <v>36</v>
      </c>
      <c r="E1719">
        <v>4</v>
      </c>
      <c r="F1719">
        <v>6</v>
      </c>
      <c r="G1719">
        <v>1</v>
      </c>
      <c r="H1719" t="s">
        <v>1</v>
      </c>
      <c r="I1719" s="5">
        <v>250.4</v>
      </c>
      <c r="J1719" t="s">
        <v>0</v>
      </c>
      <c r="K1719" s="2">
        <v>42009</v>
      </c>
      <c r="L1719" s="1">
        <v>6.7702584266662598</v>
      </c>
      <c r="M1719" t="str">
        <f ca="1">IF(AND(Table1[[#This Row],[Age]]&gt;17,Table1[[#This Row],[Age]]&lt;76),"1","0")</f>
        <v>1</v>
      </c>
      <c r="N1719">
        <f>1</f>
        <v>1</v>
      </c>
      <c r="O1719">
        <f>IF(Table1[[#This Row],[Labdate]]="",0,IF(Table1[[#This Row],[Labvalue]]="",0,1))</f>
        <v>1</v>
      </c>
      <c r="P1719">
        <f>IF(YEAR(Table1[[#This Row],[Labdate]]) = 2015,1,0)</f>
        <v>1</v>
      </c>
      <c r="Q1719">
        <f>IF(SUM(Table1[[#This Row],[test completed]],Table1[[#This Row],[Year 2015]])=2,1,0)</f>
        <v>1</v>
      </c>
      <c r="R1719">
        <f>IF(Table1[[#This Row],[Labvalue]]&lt;8,1,0)</f>
        <v>1</v>
      </c>
      <c r="S1719">
        <f>IF(SUM(Table1[[#This Row],[Tested in 2015]],Table1[[#This Row],[Less than 8.0]])=2,1,0)</f>
        <v>1</v>
      </c>
    </row>
    <row r="1720" spans="1:19" x14ac:dyDescent="0.2">
      <c r="A1720">
        <v>2017</v>
      </c>
      <c r="B1720" t="s">
        <v>3</v>
      </c>
      <c r="C1720" s="2">
        <v>32966</v>
      </c>
      <c r="D1720" s="3">
        <f t="shared" ca="1" si="26"/>
        <v>33</v>
      </c>
      <c r="E1720">
        <v>4</v>
      </c>
      <c r="F1720">
        <v>6</v>
      </c>
      <c r="G1720">
        <v>1</v>
      </c>
      <c r="H1720" t="s">
        <v>1</v>
      </c>
      <c r="I1720" s="5">
        <v>250.02</v>
      </c>
      <c r="J1720" t="s">
        <v>0</v>
      </c>
      <c r="K1720" s="2">
        <v>42289</v>
      </c>
      <c r="L1720" s="1">
        <v>8.6602048873901367</v>
      </c>
      <c r="M1720" t="str">
        <f ca="1">IF(AND(Table1[[#This Row],[Age]]&gt;17,Table1[[#This Row],[Age]]&lt;76),"1","0")</f>
        <v>1</v>
      </c>
      <c r="N1720">
        <f>1</f>
        <v>1</v>
      </c>
      <c r="O1720">
        <f>IF(Table1[[#This Row],[Labdate]]="",0,IF(Table1[[#This Row],[Labvalue]]="",0,1))</f>
        <v>1</v>
      </c>
      <c r="P1720">
        <f>IF(YEAR(Table1[[#This Row],[Labdate]]) = 2015,1,0)</f>
        <v>1</v>
      </c>
      <c r="Q1720">
        <f>IF(SUM(Table1[[#This Row],[test completed]],Table1[[#This Row],[Year 2015]])=2,1,0)</f>
        <v>1</v>
      </c>
      <c r="R1720">
        <f>IF(Table1[[#This Row],[Labvalue]]&lt;8,1,0)</f>
        <v>0</v>
      </c>
      <c r="S1720">
        <f>IF(SUM(Table1[[#This Row],[Tested in 2015]],Table1[[#This Row],[Less than 8.0]])=2,1,0)</f>
        <v>0</v>
      </c>
    </row>
    <row r="1721" spans="1:19" x14ac:dyDescent="0.2">
      <c r="A1721">
        <v>2020</v>
      </c>
      <c r="B1721" t="s">
        <v>2</v>
      </c>
      <c r="C1721" s="2">
        <v>34381</v>
      </c>
      <c r="D1721" s="3">
        <f t="shared" ca="1" si="26"/>
        <v>29</v>
      </c>
      <c r="E1721">
        <v>4</v>
      </c>
      <c r="F1721">
        <v>6</v>
      </c>
      <c r="G1721">
        <v>1</v>
      </c>
      <c r="H1721" t="s">
        <v>1</v>
      </c>
      <c r="I1721" s="5">
        <v>250.02</v>
      </c>
      <c r="J1721" t="s">
        <v>0</v>
      </c>
      <c r="K1721" s="2">
        <v>42066</v>
      </c>
      <c r="L1721" s="1">
        <v>6.2706313133239746</v>
      </c>
      <c r="M1721" t="str">
        <f ca="1">IF(AND(Table1[[#This Row],[Age]]&gt;17,Table1[[#This Row],[Age]]&lt;76),"1","0")</f>
        <v>1</v>
      </c>
      <c r="N1721">
        <f>1</f>
        <v>1</v>
      </c>
      <c r="O1721">
        <f>IF(Table1[[#This Row],[Labdate]]="",0,IF(Table1[[#This Row],[Labvalue]]="",0,1))</f>
        <v>1</v>
      </c>
      <c r="P1721">
        <f>IF(YEAR(Table1[[#This Row],[Labdate]]) = 2015,1,0)</f>
        <v>1</v>
      </c>
      <c r="Q1721">
        <f>IF(SUM(Table1[[#This Row],[test completed]],Table1[[#This Row],[Year 2015]])=2,1,0)</f>
        <v>1</v>
      </c>
      <c r="R1721">
        <f>IF(Table1[[#This Row],[Labvalue]]&lt;8,1,0)</f>
        <v>1</v>
      </c>
      <c r="S1721">
        <f>IF(SUM(Table1[[#This Row],[Tested in 2015]],Table1[[#This Row],[Less than 8.0]])=2,1,0)</f>
        <v>1</v>
      </c>
    </row>
    <row r="1722" spans="1:19" x14ac:dyDescent="0.2">
      <c r="A1722">
        <v>2022</v>
      </c>
      <c r="B1722" t="s">
        <v>2</v>
      </c>
      <c r="C1722" s="2">
        <v>26603</v>
      </c>
      <c r="D1722" s="3">
        <f t="shared" ca="1" si="26"/>
        <v>50</v>
      </c>
      <c r="E1722">
        <v>4</v>
      </c>
      <c r="F1722">
        <v>6</v>
      </c>
      <c r="G1722">
        <v>1</v>
      </c>
      <c r="H1722" t="s">
        <v>1</v>
      </c>
      <c r="I1722" s="5">
        <v>250.02</v>
      </c>
      <c r="J1722" t="s">
        <v>0</v>
      </c>
      <c r="K1722" s="2">
        <v>42156</v>
      </c>
      <c r="L1722" s="1">
        <v>9.2807683944702148</v>
      </c>
      <c r="M1722" t="str">
        <f ca="1">IF(AND(Table1[[#This Row],[Age]]&gt;17,Table1[[#This Row],[Age]]&lt;76),"1","0")</f>
        <v>1</v>
      </c>
      <c r="N1722">
        <f>1</f>
        <v>1</v>
      </c>
      <c r="O1722">
        <f>IF(Table1[[#This Row],[Labdate]]="",0,IF(Table1[[#This Row],[Labvalue]]="",0,1))</f>
        <v>1</v>
      </c>
      <c r="P1722">
        <f>IF(YEAR(Table1[[#This Row],[Labdate]]) = 2015,1,0)</f>
        <v>1</v>
      </c>
      <c r="Q1722">
        <f>IF(SUM(Table1[[#This Row],[test completed]],Table1[[#This Row],[Year 2015]])=2,1,0)</f>
        <v>1</v>
      </c>
      <c r="R1722">
        <f>IF(Table1[[#This Row],[Labvalue]]&lt;8,1,0)</f>
        <v>0</v>
      </c>
      <c r="S1722">
        <f>IF(SUM(Table1[[#This Row],[Tested in 2015]],Table1[[#This Row],[Less than 8.0]])=2,1,0)</f>
        <v>0</v>
      </c>
    </row>
    <row r="1723" spans="1:19" x14ac:dyDescent="0.2">
      <c r="A1723">
        <v>2032</v>
      </c>
      <c r="B1723" t="s">
        <v>2</v>
      </c>
      <c r="C1723" s="2">
        <v>24481</v>
      </c>
      <c r="D1723" s="3">
        <f t="shared" ca="1" si="26"/>
        <v>56</v>
      </c>
      <c r="E1723">
        <v>4</v>
      </c>
      <c r="F1723">
        <v>6</v>
      </c>
      <c r="G1723">
        <v>1</v>
      </c>
      <c r="H1723" t="s">
        <v>1</v>
      </c>
      <c r="I1723" s="5">
        <v>250.02</v>
      </c>
      <c r="J1723" t="s">
        <v>0</v>
      </c>
      <c r="K1723" s="2">
        <v>42367</v>
      </c>
      <c r="L1723" s="1">
        <v>8.6569194793701172</v>
      </c>
      <c r="M1723" t="str">
        <f ca="1">IF(AND(Table1[[#This Row],[Age]]&gt;17,Table1[[#This Row],[Age]]&lt;76),"1","0")</f>
        <v>1</v>
      </c>
      <c r="N1723">
        <f>1</f>
        <v>1</v>
      </c>
      <c r="O1723">
        <f>IF(Table1[[#This Row],[Labdate]]="",0,IF(Table1[[#This Row],[Labvalue]]="",0,1))</f>
        <v>1</v>
      </c>
      <c r="P1723">
        <f>IF(YEAR(Table1[[#This Row],[Labdate]]) = 2015,1,0)</f>
        <v>1</v>
      </c>
      <c r="Q1723">
        <f>IF(SUM(Table1[[#This Row],[test completed]],Table1[[#This Row],[Year 2015]])=2,1,0)</f>
        <v>1</v>
      </c>
      <c r="R1723">
        <f>IF(Table1[[#This Row],[Labvalue]]&lt;8,1,0)</f>
        <v>0</v>
      </c>
      <c r="S1723">
        <f>IF(SUM(Table1[[#This Row],[Tested in 2015]],Table1[[#This Row],[Less than 8.0]])=2,1,0)</f>
        <v>0</v>
      </c>
    </row>
    <row r="1724" spans="1:19" x14ac:dyDescent="0.2">
      <c r="A1724">
        <v>2035</v>
      </c>
      <c r="B1724" t="s">
        <v>2</v>
      </c>
      <c r="C1724" s="2">
        <v>16843</v>
      </c>
      <c r="D1724" s="3">
        <f t="shared" ca="1" si="26"/>
        <v>77</v>
      </c>
      <c r="E1724">
        <v>4</v>
      </c>
      <c r="F1724">
        <v>6</v>
      </c>
      <c r="G1724">
        <v>1</v>
      </c>
      <c r="H1724" t="s">
        <v>1</v>
      </c>
      <c r="I1724" s="5">
        <v>250.02</v>
      </c>
      <c r="J1724" t="s">
        <v>0</v>
      </c>
      <c r="K1724" s="2">
        <v>42064</v>
      </c>
      <c r="L1724" s="1">
        <v>6.0712838172912598</v>
      </c>
      <c r="M1724" t="str">
        <f ca="1">IF(AND(Table1[[#This Row],[Age]]&gt;17,Table1[[#This Row],[Age]]&lt;76),"1","0")</f>
        <v>0</v>
      </c>
      <c r="N1724">
        <f>1</f>
        <v>1</v>
      </c>
      <c r="O1724">
        <f>IF(Table1[[#This Row],[Labdate]]="",0,IF(Table1[[#This Row],[Labvalue]]="",0,1))</f>
        <v>1</v>
      </c>
      <c r="P1724">
        <f>IF(YEAR(Table1[[#This Row],[Labdate]]) = 2015,1,0)</f>
        <v>1</v>
      </c>
      <c r="Q1724">
        <f>IF(SUM(Table1[[#This Row],[test completed]],Table1[[#This Row],[Year 2015]])=2,1,0)</f>
        <v>1</v>
      </c>
      <c r="R1724">
        <f>IF(Table1[[#This Row],[Labvalue]]&lt;8,1,0)</f>
        <v>1</v>
      </c>
      <c r="S1724">
        <f>IF(SUM(Table1[[#This Row],[Tested in 2015]],Table1[[#This Row],[Less than 8.0]])=2,1,0)</f>
        <v>1</v>
      </c>
    </row>
    <row r="1725" spans="1:19" x14ac:dyDescent="0.2">
      <c r="A1725">
        <v>2041</v>
      </c>
      <c r="B1725" t="s">
        <v>3</v>
      </c>
      <c r="C1725" s="2">
        <v>8979</v>
      </c>
      <c r="D1725" s="3">
        <f t="shared" ca="1" si="26"/>
        <v>98</v>
      </c>
      <c r="E1725">
        <v>4</v>
      </c>
      <c r="F1725">
        <v>6</v>
      </c>
      <c r="G1725">
        <v>1</v>
      </c>
      <c r="H1725" t="s">
        <v>1</v>
      </c>
      <c r="I1725" s="5">
        <v>250.73</v>
      </c>
      <c r="J1725" t="s">
        <v>0</v>
      </c>
      <c r="K1725" s="2">
        <v>42314</v>
      </c>
      <c r="L1725" s="1">
        <v>9.6145009994506836</v>
      </c>
      <c r="M1725" t="str">
        <f ca="1">IF(AND(Table1[[#This Row],[Age]]&gt;17,Table1[[#This Row],[Age]]&lt;76),"1","0")</f>
        <v>0</v>
      </c>
      <c r="N1725">
        <f>1</f>
        <v>1</v>
      </c>
      <c r="O1725">
        <f>IF(Table1[[#This Row],[Labdate]]="",0,IF(Table1[[#This Row],[Labvalue]]="",0,1))</f>
        <v>1</v>
      </c>
      <c r="P1725">
        <f>IF(YEAR(Table1[[#This Row],[Labdate]]) = 2015,1,0)</f>
        <v>1</v>
      </c>
      <c r="Q1725">
        <f>IF(SUM(Table1[[#This Row],[test completed]],Table1[[#This Row],[Year 2015]])=2,1,0)</f>
        <v>1</v>
      </c>
      <c r="R1725">
        <f>IF(Table1[[#This Row],[Labvalue]]&lt;8,1,0)</f>
        <v>0</v>
      </c>
      <c r="S1725">
        <f>IF(SUM(Table1[[#This Row],[Tested in 2015]],Table1[[#This Row],[Less than 8.0]])=2,1,0)</f>
        <v>0</v>
      </c>
    </row>
    <row r="1726" spans="1:19" x14ac:dyDescent="0.2">
      <c r="A1726">
        <v>2046</v>
      </c>
      <c r="B1726" t="s">
        <v>2</v>
      </c>
      <c r="C1726" s="2">
        <v>26107</v>
      </c>
      <c r="D1726" s="3">
        <f t="shared" ca="1" si="26"/>
        <v>51</v>
      </c>
      <c r="E1726">
        <v>4</v>
      </c>
      <c r="F1726">
        <v>6</v>
      </c>
      <c r="G1726">
        <v>1</v>
      </c>
      <c r="H1726" t="s">
        <v>1</v>
      </c>
      <c r="I1726" s="5">
        <v>250.02</v>
      </c>
      <c r="J1726" t="s">
        <v>0</v>
      </c>
      <c r="K1726" s="2">
        <v>42100</v>
      </c>
      <c r="L1726" s="1">
        <v>8.0551738739013672</v>
      </c>
      <c r="M1726" t="str">
        <f ca="1">IF(AND(Table1[[#This Row],[Age]]&gt;17,Table1[[#This Row],[Age]]&lt;76),"1","0")</f>
        <v>1</v>
      </c>
      <c r="N1726">
        <f>1</f>
        <v>1</v>
      </c>
      <c r="O1726">
        <f>IF(Table1[[#This Row],[Labdate]]="",0,IF(Table1[[#This Row],[Labvalue]]="",0,1))</f>
        <v>1</v>
      </c>
      <c r="P1726">
        <f>IF(YEAR(Table1[[#This Row],[Labdate]]) = 2015,1,0)</f>
        <v>1</v>
      </c>
      <c r="Q1726">
        <f>IF(SUM(Table1[[#This Row],[test completed]],Table1[[#This Row],[Year 2015]])=2,1,0)</f>
        <v>1</v>
      </c>
      <c r="R1726">
        <f>IF(Table1[[#This Row],[Labvalue]]&lt;8,1,0)</f>
        <v>0</v>
      </c>
      <c r="S1726">
        <f>IF(SUM(Table1[[#This Row],[Tested in 2015]],Table1[[#This Row],[Less than 8.0]])=2,1,0)</f>
        <v>0</v>
      </c>
    </row>
    <row r="1727" spans="1:19" x14ac:dyDescent="0.2">
      <c r="A1727">
        <v>2056</v>
      </c>
      <c r="B1727" t="s">
        <v>3</v>
      </c>
      <c r="C1727" s="2">
        <v>23779</v>
      </c>
      <c r="D1727" s="3">
        <f t="shared" ca="1" si="26"/>
        <v>58</v>
      </c>
      <c r="E1727">
        <v>4</v>
      </c>
      <c r="F1727">
        <v>6</v>
      </c>
      <c r="G1727">
        <v>1</v>
      </c>
      <c r="H1727" t="s">
        <v>1</v>
      </c>
      <c r="I1727" s="5">
        <v>250.02</v>
      </c>
      <c r="J1727" t="s">
        <v>0</v>
      </c>
      <c r="K1727" s="2">
        <v>42078</v>
      </c>
      <c r="L1727" s="1">
        <v>7.2052607536315918</v>
      </c>
      <c r="M1727" t="str">
        <f ca="1">IF(AND(Table1[[#This Row],[Age]]&gt;17,Table1[[#This Row],[Age]]&lt;76),"1","0")</f>
        <v>1</v>
      </c>
      <c r="N1727">
        <f>1</f>
        <v>1</v>
      </c>
      <c r="O1727">
        <f>IF(Table1[[#This Row],[Labdate]]="",0,IF(Table1[[#This Row],[Labvalue]]="",0,1))</f>
        <v>1</v>
      </c>
      <c r="P1727">
        <f>IF(YEAR(Table1[[#This Row],[Labdate]]) = 2015,1,0)</f>
        <v>1</v>
      </c>
      <c r="Q1727">
        <f>IF(SUM(Table1[[#This Row],[test completed]],Table1[[#This Row],[Year 2015]])=2,1,0)</f>
        <v>1</v>
      </c>
      <c r="R1727">
        <f>IF(Table1[[#This Row],[Labvalue]]&lt;8,1,0)</f>
        <v>1</v>
      </c>
      <c r="S1727">
        <f>IF(SUM(Table1[[#This Row],[Tested in 2015]],Table1[[#This Row],[Less than 8.0]])=2,1,0)</f>
        <v>1</v>
      </c>
    </row>
    <row r="1728" spans="1:19" x14ac:dyDescent="0.2">
      <c r="A1728">
        <v>2079</v>
      </c>
      <c r="B1728" t="s">
        <v>3</v>
      </c>
      <c r="C1728" s="2">
        <v>37357</v>
      </c>
      <c r="D1728" s="3">
        <f t="shared" ca="1" si="26"/>
        <v>21</v>
      </c>
      <c r="E1728">
        <v>4</v>
      </c>
      <c r="F1728">
        <v>6</v>
      </c>
      <c r="G1728">
        <v>1</v>
      </c>
      <c r="H1728" t="s">
        <v>1</v>
      </c>
      <c r="I1728" s="5">
        <v>250.02</v>
      </c>
      <c r="J1728" t="s">
        <v>0</v>
      </c>
      <c r="K1728" s="2">
        <v>42217</v>
      </c>
      <c r="L1728" s="1">
        <v>7.7304143905639648</v>
      </c>
      <c r="M1728" t="str">
        <f ca="1">IF(AND(Table1[[#This Row],[Age]]&gt;17,Table1[[#This Row],[Age]]&lt;76),"1","0")</f>
        <v>1</v>
      </c>
      <c r="N1728">
        <f>1</f>
        <v>1</v>
      </c>
      <c r="O1728">
        <f>IF(Table1[[#This Row],[Labdate]]="",0,IF(Table1[[#This Row],[Labvalue]]="",0,1))</f>
        <v>1</v>
      </c>
      <c r="P1728">
        <f>IF(YEAR(Table1[[#This Row],[Labdate]]) = 2015,1,0)</f>
        <v>1</v>
      </c>
      <c r="Q1728">
        <f>IF(SUM(Table1[[#This Row],[test completed]],Table1[[#This Row],[Year 2015]])=2,1,0)</f>
        <v>1</v>
      </c>
      <c r="R1728">
        <f>IF(Table1[[#This Row],[Labvalue]]&lt;8,1,0)</f>
        <v>1</v>
      </c>
      <c r="S1728">
        <f>IF(SUM(Table1[[#This Row],[Tested in 2015]],Table1[[#This Row],[Less than 8.0]])=2,1,0)</f>
        <v>1</v>
      </c>
    </row>
    <row r="1729" spans="1:19" x14ac:dyDescent="0.2">
      <c r="A1729">
        <v>2081</v>
      </c>
      <c r="B1729" t="s">
        <v>3</v>
      </c>
      <c r="C1729" s="2">
        <v>17542</v>
      </c>
      <c r="D1729" s="3">
        <f t="shared" ca="1" si="26"/>
        <v>75</v>
      </c>
      <c r="E1729">
        <v>4</v>
      </c>
      <c r="F1729">
        <v>6</v>
      </c>
      <c r="G1729">
        <v>1</v>
      </c>
      <c r="H1729" t="s">
        <v>1</v>
      </c>
      <c r="I1729" s="5">
        <v>250.02</v>
      </c>
      <c r="J1729" t="s">
        <v>0</v>
      </c>
      <c r="K1729" s="2">
        <v>42249</v>
      </c>
      <c r="L1729" s="1">
        <v>7.9263386726379395</v>
      </c>
      <c r="M1729" t="str">
        <f ca="1">IF(AND(Table1[[#This Row],[Age]]&gt;17,Table1[[#This Row],[Age]]&lt;76),"1","0")</f>
        <v>1</v>
      </c>
      <c r="N1729">
        <f>1</f>
        <v>1</v>
      </c>
      <c r="O1729">
        <f>IF(Table1[[#This Row],[Labdate]]="",0,IF(Table1[[#This Row],[Labvalue]]="",0,1))</f>
        <v>1</v>
      </c>
      <c r="P1729">
        <f>IF(YEAR(Table1[[#This Row],[Labdate]]) = 2015,1,0)</f>
        <v>1</v>
      </c>
      <c r="Q1729">
        <f>IF(SUM(Table1[[#This Row],[test completed]],Table1[[#This Row],[Year 2015]])=2,1,0)</f>
        <v>1</v>
      </c>
      <c r="R1729">
        <f>IF(Table1[[#This Row],[Labvalue]]&lt;8,1,0)</f>
        <v>1</v>
      </c>
      <c r="S1729">
        <f>IF(SUM(Table1[[#This Row],[Tested in 2015]],Table1[[#This Row],[Less than 8.0]])=2,1,0)</f>
        <v>1</v>
      </c>
    </row>
    <row r="1730" spans="1:19" x14ac:dyDescent="0.2">
      <c r="A1730">
        <v>2089</v>
      </c>
      <c r="B1730" t="s">
        <v>2</v>
      </c>
      <c r="C1730" s="2">
        <v>19786</v>
      </c>
      <c r="D1730" s="3">
        <f t="shared" ref="D1730:D1793" ca="1" si="27">INT((TODAY()-C1730)/365)</f>
        <v>69</v>
      </c>
      <c r="E1730">
        <v>4</v>
      </c>
      <c r="F1730">
        <v>6</v>
      </c>
      <c r="G1730">
        <v>1</v>
      </c>
      <c r="H1730" t="s">
        <v>1</v>
      </c>
      <c r="I1730" s="5">
        <v>250.02</v>
      </c>
      <c r="J1730" t="s">
        <v>0</v>
      </c>
      <c r="K1730" s="2">
        <v>42107</v>
      </c>
      <c r="L1730" s="1">
        <v>7.5214757919311523</v>
      </c>
      <c r="M1730" t="str">
        <f ca="1">IF(AND(Table1[[#This Row],[Age]]&gt;17,Table1[[#This Row],[Age]]&lt;76),"1","0")</f>
        <v>1</v>
      </c>
      <c r="N1730">
        <f>1</f>
        <v>1</v>
      </c>
      <c r="O1730">
        <f>IF(Table1[[#This Row],[Labdate]]="",0,IF(Table1[[#This Row],[Labvalue]]="",0,1))</f>
        <v>1</v>
      </c>
      <c r="P1730">
        <f>IF(YEAR(Table1[[#This Row],[Labdate]]) = 2015,1,0)</f>
        <v>1</v>
      </c>
      <c r="Q1730">
        <f>IF(SUM(Table1[[#This Row],[test completed]],Table1[[#This Row],[Year 2015]])=2,1,0)</f>
        <v>1</v>
      </c>
      <c r="R1730">
        <f>IF(Table1[[#This Row],[Labvalue]]&lt;8,1,0)</f>
        <v>1</v>
      </c>
      <c r="S1730">
        <f>IF(SUM(Table1[[#This Row],[Tested in 2015]],Table1[[#This Row],[Less than 8.0]])=2,1,0)</f>
        <v>1</v>
      </c>
    </row>
    <row r="1731" spans="1:19" x14ac:dyDescent="0.2">
      <c r="A1731">
        <v>2090</v>
      </c>
      <c r="B1731" t="s">
        <v>2</v>
      </c>
      <c r="C1731" s="2">
        <v>11657</v>
      </c>
      <c r="D1731" s="3">
        <f t="shared" ca="1" si="27"/>
        <v>91</v>
      </c>
      <c r="E1731">
        <v>4</v>
      </c>
      <c r="F1731">
        <v>6</v>
      </c>
      <c r="G1731">
        <v>1</v>
      </c>
      <c r="H1731" t="s">
        <v>1</v>
      </c>
      <c r="I1731" s="5">
        <v>250.73</v>
      </c>
      <c r="J1731" t="s">
        <v>0</v>
      </c>
      <c r="K1731" s="2">
        <v>42209</v>
      </c>
      <c r="L1731" s="1">
        <v>5.91949462890625</v>
      </c>
      <c r="M1731" t="str">
        <f ca="1">IF(AND(Table1[[#This Row],[Age]]&gt;17,Table1[[#This Row],[Age]]&lt;76),"1","0")</f>
        <v>0</v>
      </c>
      <c r="N1731">
        <f>1</f>
        <v>1</v>
      </c>
      <c r="O1731">
        <f>IF(Table1[[#This Row],[Labdate]]="",0,IF(Table1[[#This Row],[Labvalue]]="",0,1))</f>
        <v>1</v>
      </c>
      <c r="P1731">
        <f>IF(YEAR(Table1[[#This Row],[Labdate]]) = 2015,1,0)</f>
        <v>1</v>
      </c>
      <c r="Q1731">
        <f>IF(SUM(Table1[[#This Row],[test completed]],Table1[[#This Row],[Year 2015]])=2,1,0)</f>
        <v>1</v>
      </c>
      <c r="R1731">
        <f>IF(Table1[[#This Row],[Labvalue]]&lt;8,1,0)</f>
        <v>1</v>
      </c>
      <c r="S1731">
        <f>IF(SUM(Table1[[#This Row],[Tested in 2015]],Table1[[#This Row],[Less than 8.0]])=2,1,0)</f>
        <v>1</v>
      </c>
    </row>
    <row r="1732" spans="1:19" x14ac:dyDescent="0.2">
      <c r="A1732">
        <v>2093</v>
      </c>
      <c r="B1732" t="s">
        <v>3</v>
      </c>
      <c r="C1732" s="2">
        <v>13010</v>
      </c>
      <c r="D1732" s="3">
        <f t="shared" ca="1" si="27"/>
        <v>87</v>
      </c>
      <c r="E1732">
        <v>4</v>
      </c>
      <c r="F1732">
        <v>6</v>
      </c>
      <c r="G1732">
        <v>1</v>
      </c>
      <c r="H1732" t="s">
        <v>1</v>
      </c>
      <c r="I1732" s="5">
        <v>250.02</v>
      </c>
      <c r="J1732" t="s">
        <v>0</v>
      </c>
      <c r="K1732" s="2">
        <v>42145</v>
      </c>
      <c r="L1732" s="1">
        <v>9.2053546905517578</v>
      </c>
      <c r="M1732" t="str">
        <f ca="1">IF(AND(Table1[[#This Row],[Age]]&gt;17,Table1[[#This Row],[Age]]&lt;76),"1","0")</f>
        <v>0</v>
      </c>
      <c r="N1732">
        <f>1</f>
        <v>1</v>
      </c>
      <c r="O1732">
        <f>IF(Table1[[#This Row],[Labdate]]="",0,IF(Table1[[#This Row],[Labvalue]]="",0,1))</f>
        <v>1</v>
      </c>
      <c r="P1732">
        <f>IF(YEAR(Table1[[#This Row],[Labdate]]) = 2015,1,0)</f>
        <v>1</v>
      </c>
      <c r="Q1732">
        <f>IF(SUM(Table1[[#This Row],[test completed]],Table1[[#This Row],[Year 2015]])=2,1,0)</f>
        <v>1</v>
      </c>
      <c r="R1732">
        <f>IF(Table1[[#This Row],[Labvalue]]&lt;8,1,0)</f>
        <v>0</v>
      </c>
      <c r="S1732">
        <f>IF(SUM(Table1[[#This Row],[Tested in 2015]],Table1[[#This Row],[Less than 8.0]])=2,1,0)</f>
        <v>0</v>
      </c>
    </row>
    <row r="1733" spans="1:19" x14ac:dyDescent="0.2">
      <c r="A1733">
        <v>2094</v>
      </c>
      <c r="B1733" t="s">
        <v>2</v>
      </c>
      <c r="C1733" s="2">
        <v>28806</v>
      </c>
      <c r="D1733" s="3">
        <f t="shared" ca="1" si="27"/>
        <v>44</v>
      </c>
      <c r="E1733">
        <v>4</v>
      </c>
      <c r="F1733">
        <v>6</v>
      </c>
      <c r="G1733">
        <v>1</v>
      </c>
      <c r="H1733" t="s">
        <v>1</v>
      </c>
      <c r="I1733" s="5">
        <v>250.02</v>
      </c>
      <c r="J1733" t="s">
        <v>0</v>
      </c>
      <c r="K1733" s="2">
        <v>42132</v>
      </c>
      <c r="L1733" s="1">
        <v>9.3983249664306641</v>
      </c>
      <c r="M1733" t="str">
        <f ca="1">IF(AND(Table1[[#This Row],[Age]]&gt;17,Table1[[#This Row],[Age]]&lt;76),"1","0")</f>
        <v>1</v>
      </c>
      <c r="N1733">
        <f>1</f>
        <v>1</v>
      </c>
      <c r="O1733">
        <f>IF(Table1[[#This Row],[Labdate]]="",0,IF(Table1[[#This Row],[Labvalue]]="",0,1))</f>
        <v>1</v>
      </c>
      <c r="P1733">
        <f>IF(YEAR(Table1[[#This Row],[Labdate]]) = 2015,1,0)</f>
        <v>1</v>
      </c>
      <c r="Q1733">
        <f>IF(SUM(Table1[[#This Row],[test completed]],Table1[[#This Row],[Year 2015]])=2,1,0)</f>
        <v>1</v>
      </c>
      <c r="R1733">
        <f>IF(Table1[[#This Row],[Labvalue]]&lt;8,1,0)</f>
        <v>0</v>
      </c>
      <c r="S1733">
        <f>IF(SUM(Table1[[#This Row],[Tested in 2015]],Table1[[#This Row],[Less than 8.0]])=2,1,0)</f>
        <v>0</v>
      </c>
    </row>
    <row r="1734" spans="1:19" x14ac:dyDescent="0.2">
      <c r="A1734">
        <v>2114</v>
      </c>
      <c r="B1734" t="s">
        <v>2</v>
      </c>
      <c r="C1734" s="2">
        <v>28505</v>
      </c>
      <c r="D1734" s="3">
        <f t="shared" ca="1" si="27"/>
        <v>45</v>
      </c>
      <c r="E1734">
        <v>4</v>
      </c>
      <c r="F1734">
        <v>6</v>
      </c>
      <c r="G1734">
        <v>1</v>
      </c>
      <c r="H1734" t="s">
        <v>1</v>
      </c>
      <c r="I1734" s="5">
        <v>250.02</v>
      </c>
      <c r="J1734" t="s">
        <v>0</v>
      </c>
      <c r="K1734" s="2">
        <v>42078</v>
      </c>
      <c r="L1734" s="1">
        <v>7.160576343536377</v>
      </c>
      <c r="M1734" t="str">
        <f ca="1">IF(AND(Table1[[#This Row],[Age]]&gt;17,Table1[[#This Row],[Age]]&lt;76),"1","0")</f>
        <v>1</v>
      </c>
      <c r="N1734">
        <f>1</f>
        <v>1</v>
      </c>
      <c r="O1734">
        <f>IF(Table1[[#This Row],[Labdate]]="",0,IF(Table1[[#This Row],[Labvalue]]="",0,1))</f>
        <v>1</v>
      </c>
      <c r="P1734">
        <f>IF(YEAR(Table1[[#This Row],[Labdate]]) = 2015,1,0)</f>
        <v>1</v>
      </c>
      <c r="Q1734">
        <f>IF(SUM(Table1[[#This Row],[test completed]],Table1[[#This Row],[Year 2015]])=2,1,0)</f>
        <v>1</v>
      </c>
      <c r="R1734">
        <f>IF(Table1[[#This Row],[Labvalue]]&lt;8,1,0)</f>
        <v>1</v>
      </c>
      <c r="S1734">
        <f>IF(SUM(Table1[[#This Row],[Tested in 2015]],Table1[[#This Row],[Less than 8.0]])=2,1,0)</f>
        <v>1</v>
      </c>
    </row>
    <row r="1735" spans="1:19" x14ac:dyDescent="0.2">
      <c r="A1735">
        <v>2118</v>
      </c>
      <c r="B1735" t="s">
        <v>3</v>
      </c>
      <c r="C1735" s="2">
        <v>26658</v>
      </c>
      <c r="D1735" s="3">
        <f t="shared" ca="1" si="27"/>
        <v>50</v>
      </c>
      <c r="E1735">
        <v>4</v>
      </c>
      <c r="F1735">
        <v>6</v>
      </c>
      <c r="G1735">
        <v>1</v>
      </c>
      <c r="H1735" t="s">
        <v>1</v>
      </c>
      <c r="I1735" s="5">
        <v>250.02</v>
      </c>
      <c r="J1735" t="s">
        <v>0</v>
      </c>
      <c r="K1735" s="2">
        <v>42356</v>
      </c>
      <c r="L1735" s="1">
        <v>6.0738873481750488</v>
      </c>
      <c r="M1735" t="str">
        <f ca="1">IF(AND(Table1[[#This Row],[Age]]&gt;17,Table1[[#This Row],[Age]]&lt;76),"1","0")</f>
        <v>1</v>
      </c>
      <c r="N1735">
        <f>1</f>
        <v>1</v>
      </c>
      <c r="O1735">
        <f>IF(Table1[[#This Row],[Labdate]]="",0,IF(Table1[[#This Row],[Labvalue]]="",0,1))</f>
        <v>1</v>
      </c>
      <c r="P1735">
        <f>IF(YEAR(Table1[[#This Row],[Labdate]]) = 2015,1,0)</f>
        <v>1</v>
      </c>
      <c r="Q1735">
        <f>IF(SUM(Table1[[#This Row],[test completed]],Table1[[#This Row],[Year 2015]])=2,1,0)</f>
        <v>1</v>
      </c>
      <c r="R1735">
        <f>IF(Table1[[#This Row],[Labvalue]]&lt;8,1,0)</f>
        <v>1</v>
      </c>
      <c r="S1735">
        <f>IF(SUM(Table1[[#This Row],[Tested in 2015]],Table1[[#This Row],[Less than 8.0]])=2,1,0)</f>
        <v>1</v>
      </c>
    </row>
    <row r="1736" spans="1:19" x14ac:dyDescent="0.2">
      <c r="A1736">
        <v>2123</v>
      </c>
      <c r="B1736" t="s">
        <v>3</v>
      </c>
      <c r="C1736" s="2">
        <v>19379</v>
      </c>
      <c r="D1736" s="3">
        <f t="shared" ca="1" si="27"/>
        <v>70</v>
      </c>
      <c r="E1736">
        <v>4</v>
      </c>
      <c r="F1736">
        <v>6</v>
      </c>
      <c r="G1736">
        <v>1</v>
      </c>
      <c r="H1736" t="s">
        <v>1</v>
      </c>
      <c r="I1736" s="5">
        <v>250.02</v>
      </c>
      <c r="J1736" t="s">
        <v>0</v>
      </c>
      <c r="K1736" s="2">
        <v>42155</v>
      </c>
      <c r="L1736" s="1">
        <v>9.2930841445922852</v>
      </c>
      <c r="M1736" t="str">
        <f ca="1">IF(AND(Table1[[#This Row],[Age]]&gt;17,Table1[[#This Row],[Age]]&lt;76),"1","0")</f>
        <v>1</v>
      </c>
      <c r="N1736">
        <f>1</f>
        <v>1</v>
      </c>
      <c r="O1736">
        <f>IF(Table1[[#This Row],[Labdate]]="",0,IF(Table1[[#This Row],[Labvalue]]="",0,1))</f>
        <v>1</v>
      </c>
      <c r="P1736">
        <f>IF(YEAR(Table1[[#This Row],[Labdate]]) = 2015,1,0)</f>
        <v>1</v>
      </c>
      <c r="Q1736">
        <f>IF(SUM(Table1[[#This Row],[test completed]],Table1[[#This Row],[Year 2015]])=2,1,0)</f>
        <v>1</v>
      </c>
      <c r="R1736">
        <f>IF(Table1[[#This Row],[Labvalue]]&lt;8,1,0)</f>
        <v>0</v>
      </c>
      <c r="S1736">
        <f>IF(SUM(Table1[[#This Row],[Tested in 2015]],Table1[[#This Row],[Less than 8.0]])=2,1,0)</f>
        <v>0</v>
      </c>
    </row>
    <row r="1737" spans="1:19" x14ac:dyDescent="0.2">
      <c r="A1737">
        <v>2129</v>
      </c>
      <c r="B1737" t="s">
        <v>2</v>
      </c>
      <c r="C1737" s="2">
        <v>10744</v>
      </c>
      <c r="D1737" s="3">
        <f t="shared" ca="1" si="27"/>
        <v>94</v>
      </c>
      <c r="E1737">
        <v>4</v>
      </c>
      <c r="F1737">
        <v>6</v>
      </c>
      <c r="G1737">
        <v>1</v>
      </c>
      <c r="H1737" t="s">
        <v>1</v>
      </c>
      <c r="I1737" s="5">
        <v>250.73</v>
      </c>
      <c r="J1737" t="s">
        <v>0</v>
      </c>
      <c r="K1737" s="2">
        <v>42013</v>
      </c>
      <c r="L1737" s="1">
        <v>7.4098687171936035</v>
      </c>
      <c r="M1737" t="str">
        <f ca="1">IF(AND(Table1[[#This Row],[Age]]&gt;17,Table1[[#This Row],[Age]]&lt;76),"1","0")</f>
        <v>0</v>
      </c>
      <c r="N1737">
        <f>1</f>
        <v>1</v>
      </c>
      <c r="O1737">
        <f>IF(Table1[[#This Row],[Labdate]]="",0,IF(Table1[[#This Row],[Labvalue]]="",0,1))</f>
        <v>1</v>
      </c>
      <c r="P1737">
        <f>IF(YEAR(Table1[[#This Row],[Labdate]]) = 2015,1,0)</f>
        <v>1</v>
      </c>
      <c r="Q1737">
        <f>IF(SUM(Table1[[#This Row],[test completed]],Table1[[#This Row],[Year 2015]])=2,1,0)</f>
        <v>1</v>
      </c>
      <c r="R1737">
        <f>IF(Table1[[#This Row],[Labvalue]]&lt;8,1,0)</f>
        <v>1</v>
      </c>
      <c r="S1737">
        <f>IF(SUM(Table1[[#This Row],[Tested in 2015]],Table1[[#This Row],[Less than 8.0]])=2,1,0)</f>
        <v>1</v>
      </c>
    </row>
    <row r="1738" spans="1:19" x14ac:dyDescent="0.2">
      <c r="A1738">
        <v>2145</v>
      </c>
      <c r="B1738" t="s">
        <v>3</v>
      </c>
      <c r="C1738" s="2">
        <v>10240</v>
      </c>
      <c r="D1738" s="3">
        <f t="shared" ca="1" si="27"/>
        <v>95</v>
      </c>
      <c r="E1738">
        <v>4</v>
      </c>
      <c r="F1738">
        <v>6</v>
      </c>
      <c r="G1738">
        <v>1</v>
      </c>
      <c r="H1738" t="s">
        <v>1</v>
      </c>
      <c r="I1738" s="5">
        <v>250.73</v>
      </c>
      <c r="J1738" t="s">
        <v>0</v>
      </c>
      <c r="K1738" s="2">
        <v>42308</v>
      </c>
      <c r="L1738" s="1">
        <v>6.9818263053894043</v>
      </c>
      <c r="M1738" t="str">
        <f ca="1">IF(AND(Table1[[#This Row],[Age]]&gt;17,Table1[[#This Row],[Age]]&lt;76),"1","0")</f>
        <v>0</v>
      </c>
      <c r="N1738">
        <f>1</f>
        <v>1</v>
      </c>
      <c r="O1738">
        <f>IF(Table1[[#This Row],[Labdate]]="",0,IF(Table1[[#This Row],[Labvalue]]="",0,1))</f>
        <v>1</v>
      </c>
      <c r="P1738">
        <f>IF(YEAR(Table1[[#This Row],[Labdate]]) = 2015,1,0)</f>
        <v>1</v>
      </c>
      <c r="Q1738">
        <f>IF(SUM(Table1[[#This Row],[test completed]],Table1[[#This Row],[Year 2015]])=2,1,0)</f>
        <v>1</v>
      </c>
      <c r="R1738">
        <f>IF(Table1[[#This Row],[Labvalue]]&lt;8,1,0)</f>
        <v>1</v>
      </c>
      <c r="S1738">
        <f>IF(SUM(Table1[[#This Row],[Tested in 2015]],Table1[[#This Row],[Less than 8.0]])=2,1,0)</f>
        <v>1</v>
      </c>
    </row>
    <row r="1739" spans="1:19" x14ac:dyDescent="0.2">
      <c r="A1739">
        <v>2174</v>
      </c>
      <c r="B1739" t="s">
        <v>2</v>
      </c>
      <c r="C1739" s="2">
        <v>37960</v>
      </c>
      <c r="D1739" s="3">
        <f t="shared" ca="1" si="27"/>
        <v>19</v>
      </c>
      <c r="E1739">
        <v>4</v>
      </c>
      <c r="F1739">
        <v>6</v>
      </c>
      <c r="G1739">
        <v>1</v>
      </c>
      <c r="H1739" t="s">
        <v>1</v>
      </c>
      <c r="I1739" s="5">
        <v>250.02</v>
      </c>
      <c r="J1739" t="s">
        <v>0</v>
      </c>
      <c r="K1739" s="2">
        <v>42124</v>
      </c>
      <c r="L1739" s="1">
        <v>6.9773960113525391</v>
      </c>
      <c r="M1739" t="str">
        <f ca="1">IF(AND(Table1[[#This Row],[Age]]&gt;17,Table1[[#This Row],[Age]]&lt;76),"1","0")</f>
        <v>1</v>
      </c>
      <c r="N1739">
        <f>1</f>
        <v>1</v>
      </c>
      <c r="O1739">
        <f>IF(Table1[[#This Row],[Labdate]]="",0,IF(Table1[[#This Row],[Labvalue]]="",0,1))</f>
        <v>1</v>
      </c>
      <c r="P1739">
        <f>IF(YEAR(Table1[[#This Row],[Labdate]]) = 2015,1,0)</f>
        <v>1</v>
      </c>
      <c r="Q1739">
        <f>IF(SUM(Table1[[#This Row],[test completed]],Table1[[#This Row],[Year 2015]])=2,1,0)</f>
        <v>1</v>
      </c>
      <c r="R1739">
        <f>IF(Table1[[#This Row],[Labvalue]]&lt;8,1,0)</f>
        <v>1</v>
      </c>
      <c r="S1739">
        <f>IF(SUM(Table1[[#This Row],[Tested in 2015]],Table1[[#This Row],[Less than 8.0]])=2,1,0)</f>
        <v>1</v>
      </c>
    </row>
    <row r="1740" spans="1:19" x14ac:dyDescent="0.2">
      <c r="A1740">
        <v>2176</v>
      </c>
      <c r="B1740" t="s">
        <v>2</v>
      </c>
      <c r="C1740" s="2">
        <v>36433</v>
      </c>
      <c r="D1740" s="3">
        <f t="shared" ca="1" si="27"/>
        <v>23</v>
      </c>
      <c r="E1740">
        <v>4</v>
      </c>
      <c r="F1740">
        <v>6</v>
      </c>
      <c r="G1740">
        <v>1</v>
      </c>
      <c r="H1740" t="s">
        <v>1</v>
      </c>
      <c r="I1740" s="5">
        <v>250.02</v>
      </c>
      <c r="J1740" t="s">
        <v>0</v>
      </c>
      <c r="K1740" s="2">
        <v>42163</v>
      </c>
      <c r="L1740" s="1">
        <v>5.8369765281677246</v>
      </c>
      <c r="M1740" t="str">
        <f ca="1">IF(AND(Table1[[#This Row],[Age]]&gt;17,Table1[[#This Row],[Age]]&lt;76),"1","0")</f>
        <v>1</v>
      </c>
      <c r="N1740">
        <f>1</f>
        <v>1</v>
      </c>
      <c r="O1740">
        <f>IF(Table1[[#This Row],[Labdate]]="",0,IF(Table1[[#This Row],[Labvalue]]="",0,1))</f>
        <v>1</v>
      </c>
      <c r="P1740">
        <f>IF(YEAR(Table1[[#This Row],[Labdate]]) = 2015,1,0)</f>
        <v>1</v>
      </c>
      <c r="Q1740">
        <f>IF(SUM(Table1[[#This Row],[test completed]],Table1[[#This Row],[Year 2015]])=2,1,0)</f>
        <v>1</v>
      </c>
      <c r="R1740">
        <f>IF(Table1[[#This Row],[Labvalue]]&lt;8,1,0)</f>
        <v>1</v>
      </c>
      <c r="S1740">
        <f>IF(SUM(Table1[[#This Row],[Tested in 2015]],Table1[[#This Row],[Less than 8.0]])=2,1,0)</f>
        <v>1</v>
      </c>
    </row>
    <row r="1741" spans="1:19" x14ac:dyDescent="0.2">
      <c r="A1741">
        <v>2179</v>
      </c>
      <c r="B1741" t="s">
        <v>2</v>
      </c>
      <c r="C1741" s="2">
        <v>30136</v>
      </c>
      <c r="D1741" s="3">
        <f t="shared" ca="1" si="27"/>
        <v>40</v>
      </c>
      <c r="E1741">
        <v>4</v>
      </c>
      <c r="F1741">
        <v>6</v>
      </c>
      <c r="G1741">
        <v>1</v>
      </c>
      <c r="H1741" t="s">
        <v>1</v>
      </c>
      <c r="I1741" s="5">
        <v>250.02</v>
      </c>
      <c r="J1741" t="s">
        <v>0</v>
      </c>
      <c r="K1741" s="2">
        <v>42023</v>
      </c>
      <c r="L1741" s="1">
        <v>6.4883618354797363</v>
      </c>
      <c r="M1741" t="str">
        <f ca="1">IF(AND(Table1[[#This Row],[Age]]&gt;17,Table1[[#This Row],[Age]]&lt;76),"1","0")</f>
        <v>1</v>
      </c>
      <c r="N1741">
        <f>1</f>
        <v>1</v>
      </c>
      <c r="O1741">
        <f>IF(Table1[[#This Row],[Labdate]]="",0,IF(Table1[[#This Row],[Labvalue]]="",0,1))</f>
        <v>1</v>
      </c>
      <c r="P1741">
        <f>IF(YEAR(Table1[[#This Row],[Labdate]]) = 2015,1,0)</f>
        <v>1</v>
      </c>
      <c r="Q1741">
        <f>IF(SUM(Table1[[#This Row],[test completed]],Table1[[#This Row],[Year 2015]])=2,1,0)</f>
        <v>1</v>
      </c>
      <c r="R1741">
        <f>IF(Table1[[#This Row],[Labvalue]]&lt;8,1,0)</f>
        <v>1</v>
      </c>
      <c r="S1741">
        <f>IF(SUM(Table1[[#This Row],[Tested in 2015]],Table1[[#This Row],[Less than 8.0]])=2,1,0)</f>
        <v>1</v>
      </c>
    </row>
    <row r="1742" spans="1:19" x14ac:dyDescent="0.2">
      <c r="A1742">
        <v>2192</v>
      </c>
      <c r="B1742" t="s">
        <v>2</v>
      </c>
      <c r="C1742" s="2">
        <v>28367</v>
      </c>
      <c r="D1742" s="3">
        <f t="shared" ca="1" si="27"/>
        <v>45</v>
      </c>
      <c r="E1742">
        <v>4</v>
      </c>
      <c r="F1742">
        <v>6</v>
      </c>
      <c r="G1742">
        <v>1</v>
      </c>
      <c r="H1742" t="s">
        <v>1</v>
      </c>
      <c r="I1742" s="5">
        <v>250.02</v>
      </c>
      <c r="J1742" t="s">
        <v>0</v>
      </c>
      <c r="K1742" s="2">
        <v>42106</v>
      </c>
      <c r="L1742" s="1">
        <v>7.0662593841552734</v>
      </c>
      <c r="M1742" t="str">
        <f ca="1">IF(AND(Table1[[#This Row],[Age]]&gt;17,Table1[[#This Row],[Age]]&lt;76),"1","0")</f>
        <v>1</v>
      </c>
      <c r="N1742">
        <f>1</f>
        <v>1</v>
      </c>
      <c r="O1742">
        <f>IF(Table1[[#This Row],[Labdate]]="",0,IF(Table1[[#This Row],[Labvalue]]="",0,1))</f>
        <v>1</v>
      </c>
      <c r="P1742">
        <f>IF(YEAR(Table1[[#This Row],[Labdate]]) = 2015,1,0)</f>
        <v>1</v>
      </c>
      <c r="Q1742">
        <f>IF(SUM(Table1[[#This Row],[test completed]],Table1[[#This Row],[Year 2015]])=2,1,0)</f>
        <v>1</v>
      </c>
      <c r="R1742">
        <f>IF(Table1[[#This Row],[Labvalue]]&lt;8,1,0)</f>
        <v>1</v>
      </c>
      <c r="S1742">
        <f>IF(SUM(Table1[[#This Row],[Tested in 2015]],Table1[[#This Row],[Less than 8.0]])=2,1,0)</f>
        <v>1</v>
      </c>
    </row>
    <row r="1743" spans="1:19" x14ac:dyDescent="0.2">
      <c r="A1743">
        <v>2193</v>
      </c>
      <c r="B1743" t="s">
        <v>2</v>
      </c>
      <c r="C1743" s="2">
        <v>17320</v>
      </c>
      <c r="D1743" s="3">
        <f t="shared" ca="1" si="27"/>
        <v>76</v>
      </c>
      <c r="E1743">
        <v>4</v>
      </c>
      <c r="F1743">
        <v>6</v>
      </c>
      <c r="G1743">
        <v>1</v>
      </c>
      <c r="H1743" t="s">
        <v>1</v>
      </c>
      <c r="I1743" s="5">
        <v>250.02</v>
      </c>
      <c r="J1743" t="s">
        <v>0</v>
      </c>
      <c r="K1743" s="2">
        <v>42307</v>
      </c>
      <c r="L1743" s="1">
        <v>8.3775157928466797</v>
      </c>
      <c r="M1743" t="str">
        <f ca="1">IF(AND(Table1[[#This Row],[Age]]&gt;17,Table1[[#This Row],[Age]]&lt;76),"1","0")</f>
        <v>0</v>
      </c>
      <c r="N1743">
        <f>1</f>
        <v>1</v>
      </c>
      <c r="O1743">
        <f>IF(Table1[[#This Row],[Labdate]]="",0,IF(Table1[[#This Row],[Labvalue]]="",0,1))</f>
        <v>1</v>
      </c>
      <c r="P1743">
        <f>IF(YEAR(Table1[[#This Row],[Labdate]]) = 2015,1,0)</f>
        <v>1</v>
      </c>
      <c r="Q1743">
        <f>IF(SUM(Table1[[#This Row],[test completed]],Table1[[#This Row],[Year 2015]])=2,1,0)</f>
        <v>1</v>
      </c>
      <c r="R1743">
        <f>IF(Table1[[#This Row],[Labvalue]]&lt;8,1,0)</f>
        <v>0</v>
      </c>
      <c r="S1743">
        <f>IF(SUM(Table1[[#This Row],[Tested in 2015]],Table1[[#This Row],[Less than 8.0]])=2,1,0)</f>
        <v>0</v>
      </c>
    </row>
    <row r="1744" spans="1:19" x14ac:dyDescent="0.2">
      <c r="A1744">
        <v>2203</v>
      </c>
      <c r="B1744" t="s">
        <v>3</v>
      </c>
      <c r="C1744" s="2">
        <v>37121</v>
      </c>
      <c r="D1744" s="3">
        <f t="shared" ca="1" si="27"/>
        <v>21</v>
      </c>
      <c r="E1744">
        <v>4</v>
      </c>
      <c r="F1744">
        <v>6</v>
      </c>
      <c r="G1744">
        <v>1</v>
      </c>
      <c r="H1744" t="s">
        <v>1</v>
      </c>
      <c r="I1744" s="5">
        <v>250.02</v>
      </c>
      <c r="J1744" t="s">
        <v>0</v>
      </c>
      <c r="K1744" s="2">
        <v>42369</v>
      </c>
      <c r="L1744" s="1">
        <v>9.0563430786132812</v>
      </c>
      <c r="M1744" t="str">
        <f ca="1">IF(AND(Table1[[#This Row],[Age]]&gt;17,Table1[[#This Row],[Age]]&lt;76),"1","0")</f>
        <v>1</v>
      </c>
      <c r="N1744">
        <f>1</f>
        <v>1</v>
      </c>
      <c r="O1744">
        <f>IF(Table1[[#This Row],[Labdate]]="",0,IF(Table1[[#This Row],[Labvalue]]="",0,1))</f>
        <v>1</v>
      </c>
      <c r="P1744">
        <f>IF(YEAR(Table1[[#This Row],[Labdate]]) = 2015,1,0)</f>
        <v>1</v>
      </c>
      <c r="Q1744">
        <f>IF(SUM(Table1[[#This Row],[test completed]],Table1[[#This Row],[Year 2015]])=2,1,0)</f>
        <v>1</v>
      </c>
      <c r="R1744">
        <f>IF(Table1[[#This Row],[Labvalue]]&lt;8,1,0)</f>
        <v>0</v>
      </c>
      <c r="S1744">
        <f>IF(SUM(Table1[[#This Row],[Tested in 2015]],Table1[[#This Row],[Less than 8.0]])=2,1,0)</f>
        <v>0</v>
      </c>
    </row>
    <row r="1745" spans="1:19" x14ac:dyDescent="0.2">
      <c r="A1745">
        <v>2211</v>
      </c>
      <c r="B1745" t="s">
        <v>3</v>
      </c>
      <c r="C1745" s="2">
        <v>25159</v>
      </c>
      <c r="D1745" s="3">
        <f t="shared" ca="1" si="27"/>
        <v>54</v>
      </c>
      <c r="E1745">
        <v>4</v>
      </c>
      <c r="F1745">
        <v>6</v>
      </c>
      <c r="G1745">
        <v>1</v>
      </c>
      <c r="H1745" t="s">
        <v>1</v>
      </c>
      <c r="I1745" s="5">
        <v>250.02</v>
      </c>
      <c r="J1745" t="s">
        <v>0</v>
      </c>
      <c r="K1745" s="2">
        <v>42177</v>
      </c>
      <c r="L1745" s="1">
        <v>9.6931962966918945</v>
      </c>
      <c r="M1745" t="str">
        <f ca="1">IF(AND(Table1[[#This Row],[Age]]&gt;17,Table1[[#This Row],[Age]]&lt;76),"1","0")</f>
        <v>1</v>
      </c>
      <c r="N1745">
        <f>1</f>
        <v>1</v>
      </c>
      <c r="O1745">
        <f>IF(Table1[[#This Row],[Labdate]]="",0,IF(Table1[[#This Row],[Labvalue]]="",0,1))</f>
        <v>1</v>
      </c>
      <c r="P1745">
        <f>IF(YEAR(Table1[[#This Row],[Labdate]]) = 2015,1,0)</f>
        <v>1</v>
      </c>
      <c r="Q1745">
        <f>IF(SUM(Table1[[#This Row],[test completed]],Table1[[#This Row],[Year 2015]])=2,1,0)</f>
        <v>1</v>
      </c>
      <c r="R1745">
        <f>IF(Table1[[#This Row],[Labvalue]]&lt;8,1,0)</f>
        <v>0</v>
      </c>
      <c r="S1745">
        <f>IF(SUM(Table1[[#This Row],[Tested in 2015]],Table1[[#This Row],[Less than 8.0]])=2,1,0)</f>
        <v>0</v>
      </c>
    </row>
    <row r="1746" spans="1:19" x14ac:dyDescent="0.2">
      <c r="A1746">
        <v>2238</v>
      </c>
      <c r="B1746" t="s">
        <v>3</v>
      </c>
      <c r="C1746" s="2">
        <v>35303</v>
      </c>
      <c r="D1746" s="3">
        <f t="shared" ca="1" si="27"/>
        <v>26</v>
      </c>
      <c r="E1746">
        <v>4</v>
      </c>
      <c r="F1746">
        <v>6</v>
      </c>
      <c r="G1746">
        <v>1</v>
      </c>
      <c r="H1746" t="s">
        <v>1</v>
      </c>
      <c r="I1746" s="5">
        <v>250.02</v>
      </c>
      <c r="J1746" t="s">
        <v>0</v>
      </c>
      <c r="K1746" s="2">
        <v>42071</v>
      </c>
      <c r="L1746" s="1">
        <v>6.190889835357666</v>
      </c>
      <c r="M1746" t="str">
        <f ca="1">IF(AND(Table1[[#This Row],[Age]]&gt;17,Table1[[#This Row],[Age]]&lt;76),"1","0")</f>
        <v>1</v>
      </c>
      <c r="N1746">
        <f>1</f>
        <v>1</v>
      </c>
      <c r="O1746">
        <f>IF(Table1[[#This Row],[Labdate]]="",0,IF(Table1[[#This Row],[Labvalue]]="",0,1))</f>
        <v>1</v>
      </c>
      <c r="P1746">
        <f>IF(YEAR(Table1[[#This Row],[Labdate]]) = 2015,1,0)</f>
        <v>1</v>
      </c>
      <c r="Q1746">
        <f>IF(SUM(Table1[[#This Row],[test completed]],Table1[[#This Row],[Year 2015]])=2,1,0)</f>
        <v>1</v>
      </c>
      <c r="R1746">
        <f>IF(Table1[[#This Row],[Labvalue]]&lt;8,1,0)</f>
        <v>1</v>
      </c>
      <c r="S1746">
        <f>IF(SUM(Table1[[#This Row],[Tested in 2015]],Table1[[#This Row],[Less than 8.0]])=2,1,0)</f>
        <v>1</v>
      </c>
    </row>
    <row r="1747" spans="1:19" x14ac:dyDescent="0.2">
      <c r="A1747">
        <v>2242</v>
      </c>
      <c r="B1747" t="s">
        <v>2</v>
      </c>
      <c r="C1747" s="2">
        <v>17156</v>
      </c>
      <c r="D1747" s="3">
        <f t="shared" ca="1" si="27"/>
        <v>76</v>
      </c>
      <c r="E1747">
        <v>4</v>
      </c>
      <c r="F1747">
        <v>6</v>
      </c>
      <c r="G1747">
        <v>1</v>
      </c>
      <c r="H1747" t="s">
        <v>1</v>
      </c>
      <c r="I1747" s="5">
        <v>250.02</v>
      </c>
      <c r="J1747" t="s">
        <v>0</v>
      </c>
      <c r="K1747" s="2">
        <v>42207</v>
      </c>
      <c r="L1747" s="1">
        <v>9.6218357086181641</v>
      </c>
      <c r="M1747" t="str">
        <f ca="1">IF(AND(Table1[[#This Row],[Age]]&gt;17,Table1[[#This Row],[Age]]&lt;76),"1","0")</f>
        <v>0</v>
      </c>
      <c r="N1747">
        <f>1</f>
        <v>1</v>
      </c>
      <c r="O1747">
        <f>IF(Table1[[#This Row],[Labdate]]="",0,IF(Table1[[#This Row],[Labvalue]]="",0,1))</f>
        <v>1</v>
      </c>
      <c r="P1747">
        <f>IF(YEAR(Table1[[#This Row],[Labdate]]) = 2015,1,0)</f>
        <v>1</v>
      </c>
      <c r="Q1747">
        <f>IF(SUM(Table1[[#This Row],[test completed]],Table1[[#This Row],[Year 2015]])=2,1,0)</f>
        <v>1</v>
      </c>
      <c r="R1747">
        <f>IF(Table1[[#This Row],[Labvalue]]&lt;8,1,0)</f>
        <v>0</v>
      </c>
      <c r="S1747">
        <f>IF(SUM(Table1[[#This Row],[Tested in 2015]],Table1[[#This Row],[Less than 8.0]])=2,1,0)</f>
        <v>0</v>
      </c>
    </row>
    <row r="1748" spans="1:19" x14ac:dyDescent="0.2">
      <c r="A1748">
        <v>2249</v>
      </c>
      <c r="B1748" t="s">
        <v>2</v>
      </c>
      <c r="C1748" s="2">
        <v>14881</v>
      </c>
      <c r="D1748" s="3">
        <f t="shared" ca="1" si="27"/>
        <v>82</v>
      </c>
      <c r="E1748">
        <v>4</v>
      </c>
      <c r="F1748">
        <v>6</v>
      </c>
      <c r="G1748">
        <v>1</v>
      </c>
      <c r="H1748" t="s">
        <v>1</v>
      </c>
      <c r="I1748" s="5">
        <v>250.91</v>
      </c>
      <c r="J1748" t="s">
        <v>0</v>
      </c>
      <c r="K1748" s="2">
        <v>42017</v>
      </c>
      <c r="L1748" s="1">
        <v>6.5</v>
      </c>
      <c r="M1748" t="str">
        <f ca="1">IF(AND(Table1[[#This Row],[Age]]&gt;17,Table1[[#This Row],[Age]]&lt;76),"1","0")</f>
        <v>0</v>
      </c>
      <c r="N1748">
        <f>1</f>
        <v>1</v>
      </c>
      <c r="O1748">
        <f>IF(Table1[[#This Row],[Labdate]]="",0,IF(Table1[[#This Row],[Labvalue]]="",0,1))</f>
        <v>1</v>
      </c>
      <c r="P1748">
        <f>IF(YEAR(Table1[[#This Row],[Labdate]]) = 2015,1,0)</f>
        <v>1</v>
      </c>
      <c r="Q1748">
        <f>IF(SUM(Table1[[#This Row],[test completed]],Table1[[#This Row],[Year 2015]])=2,1,0)</f>
        <v>1</v>
      </c>
      <c r="R1748">
        <f>IF(Table1[[#This Row],[Labvalue]]&lt;8,1,0)</f>
        <v>1</v>
      </c>
      <c r="S1748">
        <f>IF(SUM(Table1[[#This Row],[Tested in 2015]],Table1[[#This Row],[Less than 8.0]])=2,1,0)</f>
        <v>1</v>
      </c>
    </row>
    <row r="1749" spans="1:19" x14ac:dyDescent="0.2">
      <c r="A1749">
        <v>2252</v>
      </c>
      <c r="B1749" t="s">
        <v>2</v>
      </c>
      <c r="C1749" s="2">
        <v>37857</v>
      </c>
      <c r="D1749" s="3">
        <f t="shared" ca="1" si="27"/>
        <v>19</v>
      </c>
      <c r="E1749">
        <v>4</v>
      </c>
      <c r="F1749">
        <v>6</v>
      </c>
      <c r="G1749">
        <v>6</v>
      </c>
      <c r="H1749" t="s">
        <v>7</v>
      </c>
      <c r="I1749" s="5">
        <v>250.02</v>
      </c>
      <c r="J1749" t="s">
        <v>0</v>
      </c>
      <c r="K1749" s="2"/>
      <c r="L1749" s="1"/>
      <c r="M1749" t="str">
        <f ca="1">IF(AND(Table1[[#This Row],[Age]]&gt;17,Table1[[#This Row],[Age]]&lt;76),"1","0")</f>
        <v>1</v>
      </c>
      <c r="N1749">
        <f>1</f>
        <v>1</v>
      </c>
      <c r="O1749">
        <f>IF(Table1[[#This Row],[Labdate]]="",0,IF(Table1[[#This Row],[Labvalue]]="",0,1))</f>
        <v>0</v>
      </c>
      <c r="P1749">
        <f>IF(YEAR(Table1[[#This Row],[Labdate]]) = 2015,1,0)</f>
        <v>0</v>
      </c>
      <c r="Q1749">
        <f>IF(SUM(Table1[[#This Row],[test completed]],Table1[[#This Row],[Year 2015]])=2,1,0)</f>
        <v>0</v>
      </c>
      <c r="R1749">
        <f>IF(Table1[[#This Row],[Labvalue]]&lt;8,1,0)</f>
        <v>1</v>
      </c>
      <c r="S1749">
        <f>IF(SUM(Table1[[#This Row],[Tested in 2015]],Table1[[#This Row],[Less than 8.0]])=2,1,0)</f>
        <v>0</v>
      </c>
    </row>
    <row r="1750" spans="1:19" x14ac:dyDescent="0.2">
      <c r="A1750">
        <v>2255</v>
      </c>
      <c r="B1750" t="s">
        <v>2</v>
      </c>
      <c r="C1750" s="2">
        <v>32018</v>
      </c>
      <c r="D1750" s="3">
        <f t="shared" ca="1" si="27"/>
        <v>35</v>
      </c>
      <c r="E1750">
        <v>4</v>
      </c>
      <c r="F1750">
        <v>6</v>
      </c>
      <c r="G1750">
        <v>2</v>
      </c>
      <c r="H1750" t="s">
        <v>6</v>
      </c>
      <c r="I1750" s="5">
        <v>250.02</v>
      </c>
      <c r="J1750" t="s">
        <v>0</v>
      </c>
      <c r="K1750" s="2">
        <v>42344</v>
      </c>
      <c r="L1750" s="1">
        <v>6.0743064880371094</v>
      </c>
      <c r="M1750" t="str">
        <f ca="1">IF(AND(Table1[[#This Row],[Age]]&gt;17,Table1[[#This Row],[Age]]&lt;76),"1","0")</f>
        <v>1</v>
      </c>
      <c r="N1750">
        <f>1</f>
        <v>1</v>
      </c>
      <c r="O1750">
        <f>IF(Table1[[#This Row],[Labdate]]="",0,IF(Table1[[#This Row],[Labvalue]]="",0,1))</f>
        <v>1</v>
      </c>
      <c r="P1750">
        <f>IF(YEAR(Table1[[#This Row],[Labdate]]) = 2015,1,0)</f>
        <v>1</v>
      </c>
      <c r="Q1750">
        <f>IF(SUM(Table1[[#This Row],[test completed]],Table1[[#This Row],[Year 2015]])=2,1,0)</f>
        <v>1</v>
      </c>
      <c r="R1750">
        <f>IF(Table1[[#This Row],[Labvalue]]&lt;8,1,0)</f>
        <v>1</v>
      </c>
      <c r="S1750">
        <f>IF(SUM(Table1[[#This Row],[Tested in 2015]],Table1[[#This Row],[Less than 8.0]])=2,1,0)</f>
        <v>1</v>
      </c>
    </row>
    <row r="1751" spans="1:19" x14ac:dyDescent="0.2">
      <c r="A1751">
        <v>2277</v>
      </c>
      <c r="B1751" t="s">
        <v>3</v>
      </c>
      <c r="C1751" s="2">
        <v>22874</v>
      </c>
      <c r="D1751" s="3">
        <f t="shared" ca="1" si="27"/>
        <v>60</v>
      </c>
      <c r="E1751">
        <v>4</v>
      </c>
      <c r="F1751">
        <v>6</v>
      </c>
      <c r="G1751">
        <v>1</v>
      </c>
      <c r="H1751" t="s">
        <v>1</v>
      </c>
      <c r="I1751" s="5">
        <v>250.02</v>
      </c>
      <c r="J1751" t="s">
        <v>0</v>
      </c>
      <c r="K1751" s="2">
        <v>42188</v>
      </c>
      <c r="L1751" s="1">
        <v>9.0803184509277344</v>
      </c>
      <c r="M1751" t="str">
        <f ca="1">IF(AND(Table1[[#This Row],[Age]]&gt;17,Table1[[#This Row],[Age]]&lt;76),"1","0")</f>
        <v>1</v>
      </c>
      <c r="N1751">
        <f>1</f>
        <v>1</v>
      </c>
      <c r="O1751">
        <f>IF(Table1[[#This Row],[Labdate]]="",0,IF(Table1[[#This Row],[Labvalue]]="",0,1))</f>
        <v>1</v>
      </c>
      <c r="P1751">
        <f>IF(YEAR(Table1[[#This Row],[Labdate]]) = 2015,1,0)</f>
        <v>1</v>
      </c>
      <c r="Q1751">
        <f>IF(SUM(Table1[[#This Row],[test completed]],Table1[[#This Row],[Year 2015]])=2,1,0)</f>
        <v>1</v>
      </c>
      <c r="R1751">
        <f>IF(Table1[[#This Row],[Labvalue]]&lt;8,1,0)</f>
        <v>0</v>
      </c>
      <c r="S1751">
        <f>IF(SUM(Table1[[#This Row],[Tested in 2015]],Table1[[#This Row],[Less than 8.0]])=2,1,0)</f>
        <v>0</v>
      </c>
    </row>
    <row r="1752" spans="1:19" x14ac:dyDescent="0.2">
      <c r="A1752">
        <v>2302</v>
      </c>
      <c r="B1752" t="s">
        <v>2</v>
      </c>
      <c r="C1752" s="2">
        <v>32437</v>
      </c>
      <c r="D1752" s="3">
        <f t="shared" ca="1" si="27"/>
        <v>34</v>
      </c>
      <c r="E1752">
        <v>4</v>
      </c>
      <c r="F1752">
        <v>6</v>
      </c>
      <c r="G1752">
        <v>1</v>
      </c>
      <c r="H1752" t="s">
        <v>1</v>
      </c>
      <c r="I1752" s="5">
        <v>250.02</v>
      </c>
      <c r="J1752" t="s">
        <v>0</v>
      </c>
      <c r="K1752" s="2">
        <v>42200</v>
      </c>
      <c r="L1752" s="1">
        <v>8.8443374633789062</v>
      </c>
      <c r="M1752" t="str">
        <f ca="1">IF(AND(Table1[[#This Row],[Age]]&gt;17,Table1[[#This Row],[Age]]&lt;76),"1","0")</f>
        <v>1</v>
      </c>
      <c r="N1752">
        <f>1</f>
        <v>1</v>
      </c>
      <c r="O1752">
        <f>IF(Table1[[#This Row],[Labdate]]="",0,IF(Table1[[#This Row],[Labvalue]]="",0,1))</f>
        <v>1</v>
      </c>
      <c r="P1752">
        <f>IF(YEAR(Table1[[#This Row],[Labdate]]) = 2015,1,0)</f>
        <v>1</v>
      </c>
      <c r="Q1752">
        <f>IF(SUM(Table1[[#This Row],[test completed]],Table1[[#This Row],[Year 2015]])=2,1,0)</f>
        <v>1</v>
      </c>
      <c r="R1752">
        <f>IF(Table1[[#This Row],[Labvalue]]&lt;8,1,0)</f>
        <v>0</v>
      </c>
      <c r="S1752">
        <f>IF(SUM(Table1[[#This Row],[Tested in 2015]],Table1[[#This Row],[Less than 8.0]])=2,1,0)</f>
        <v>0</v>
      </c>
    </row>
    <row r="1753" spans="1:19" x14ac:dyDescent="0.2">
      <c r="A1753">
        <v>2315</v>
      </c>
      <c r="B1753" t="s">
        <v>2</v>
      </c>
      <c r="C1753" s="2">
        <v>21937</v>
      </c>
      <c r="D1753" s="3">
        <f t="shared" ca="1" si="27"/>
        <v>63</v>
      </c>
      <c r="E1753">
        <v>4</v>
      </c>
      <c r="F1753">
        <v>6</v>
      </c>
      <c r="G1753">
        <v>1</v>
      </c>
      <c r="H1753" t="s">
        <v>1</v>
      </c>
      <c r="I1753" s="5">
        <v>250.02</v>
      </c>
      <c r="J1753" t="s">
        <v>0</v>
      </c>
      <c r="K1753" s="2">
        <v>42068</v>
      </c>
      <c r="L1753" s="1">
        <v>9.3977174758911133</v>
      </c>
      <c r="M1753" t="str">
        <f ca="1">IF(AND(Table1[[#This Row],[Age]]&gt;17,Table1[[#This Row],[Age]]&lt;76),"1","0")</f>
        <v>1</v>
      </c>
      <c r="N1753">
        <f>1</f>
        <v>1</v>
      </c>
      <c r="O1753">
        <f>IF(Table1[[#This Row],[Labdate]]="",0,IF(Table1[[#This Row],[Labvalue]]="",0,1))</f>
        <v>1</v>
      </c>
      <c r="P1753">
        <f>IF(YEAR(Table1[[#This Row],[Labdate]]) = 2015,1,0)</f>
        <v>1</v>
      </c>
      <c r="Q1753">
        <f>IF(SUM(Table1[[#This Row],[test completed]],Table1[[#This Row],[Year 2015]])=2,1,0)</f>
        <v>1</v>
      </c>
      <c r="R1753">
        <f>IF(Table1[[#This Row],[Labvalue]]&lt;8,1,0)</f>
        <v>0</v>
      </c>
      <c r="S1753">
        <f>IF(SUM(Table1[[#This Row],[Tested in 2015]],Table1[[#This Row],[Less than 8.0]])=2,1,0)</f>
        <v>0</v>
      </c>
    </row>
    <row r="1754" spans="1:19" x14ac:dyDescent="0.2">
      <c r="A1754">
        <v>2338</v>
      </c>
      <c r="B1754" t="s">
        <v>3</v>
      </c>
      <c r="C1754" s="2">
        <v>30181</v>
      </c>
      <c r="D1754" s="3">
        <f t="shared" ca="1" si="27"/>
        <v>40</v>
      </c>
      <c r="E1754">
        <v>4</v>
      </c>
      <c r="F1754">
        <v>6</v>
      </c>
      <c r="G1754">
        <v>1</v>
      </c>
      <c r="H1754" t="s">
        <v>1</v>
      </c>
      <c r="I1754" s="5">
        <v>250.02</v>
      </c>
      <c r="J1754" t="s">
        <v>0</v>
      </c>
      <c r="K1754" s="2">
        <v>42176</v>
      </c>
      <c r="L1754" s="1">
        <v>9.2090187072753906</v>
      </c>
      <c r="M1754" t="str">
        <f ca="1">IF(AND(Table1[[#This Row],[Age]]&gt;17,Table1[[#This Row],[Age]]&lt;76),"1","0")</f>
        <v>1</v>
      </c>
      <c r="N1754">
        <f>1</f>
        <v>1</v>
      </c>
      <c r="O1754">
        <f>IF(Table1[[#This Row],[Labdate]]="",0,IF(Table1[[#This Row],[Labvalue]]="",0,1))</f>
        <v>1</v>
      </c>
      <c r="P1754">
        <f>IF(YEAR(Table1[[#This Row],[Labdate]]) = 2015,1,0)</f>
        <v>1</v>
      </c>
      <c r="Q1754">
        <f>IF(SUM(Table1[[#This Row],[test completed]],Table1[[#This Row],[Year 2015]])=2,1,0)</f>
        <v>1</v>
      </c>
      <c r="R1754">
        <f>IF(Table1[[#This Row],[Labvalue]]&lt;8,1,0)</f>
        <v>0</v>
      </c>
      <c r="S1754">
        <f>IF(SUM(Table1[[#This Row],[Tested in 2015]],Table1[[#This Row],[Less than 8.0]])=2,1,0)</f>
        <v>0</v>
      </c>
    </row>
    <row r="1755" spans="1:19" x14ac:dyDescent="0.2">
      <c r="A1755">
        <v>2340</v>
      </c>
      <c r="B1755" t="s">
        <v>3</v>
      </c>
      <c r="C1755" s="2">
        <v>14255</v>
      </c>
      <c r="D1755" s="3">
        <f t="shared" ca="1" si="27"/>
        <v>84</v>
      </c>
      <c r="E1755">
        <v>4</v>
      </c>
      <c r="F1755">
        <v>6</v>
      </c>
      <c r="G1755">
        <v>1</v>
      </c>
      <c r="H1755" t="s">
        <v>1</v>
      </c>
      <c r="I1755" s="5">
        <v>250.02</v>
      </c>
      <c r="J1755" t="s">
        <v>0</v>
      </c>
      <c r="K1755" s="2">
        <v>42103</v>
      </c>
      <c r="L1755" s="1">
        <v>6.4119677543640137</v>
      </c>
      <c r="M1755" t="str">
        <f ca="1">IF(AND(Table1[[#This Row],[Age]]&gt;17,Table1[[#This Row],[Age]]&lt;76),"1","0")</f>
        <v>0</v>
      </c>
      <c r="N1755">
        <f>1</f>
        <v>1</v>
      </c>
      <c r="O1755">
        <f>IF(Table1[[#This Row],[Labdate]]="",0,IF(Table1[[#This Row],[Labvalue]]="",0,1))</f>
        <v>1</v>
      </c>
      <c r="P1755">
        <f>IF(YEAR(Table1[[#This Row],[Labdate]]) = 2015,1,0)</f>
        <v>1</v>
      </c>
      <c r="Q1755">
        <f>IF(SUM(Table1[[#This Row],[test completed]],Table1[[#This Row],[Year 2015]])=2,1,0)</f>
        <v>1</v>
      </c>
      <c r="R1755">
        <f>IF(Table1[[#This Row],[Labvalue]]&lt;8,1,0)</f>
        <v>1</v>
      </c>
      <c r="S1755">
        <f>IF(SUM(Table1[[#This Row],[Tested in 2015]],Table1[[#This Row],[Less than 8.0]])=2,1,0)</f>
        <v>1</v>
      </c>
    </row>
    <row r="1756" spans="1:19" x14ac:dyDescent="0.2">
      <c r="A1756">
        <v>2343</v>
      </c>
      <c r="B1756" t="s">
        <v>2</v>
      </c>
      <c r="C1756" s="2">
        <v>9460</v>
      </c>
      <c r="D1756" s="3">
        <f t="shared" ca="1" si="27"/>
        <v>97</v>
      </c>
      <c r="E1756">
        <v>4</v>
      </c>
      <c r="F1756">
        <v>6</v>
      </c>
      <c r="G1756">
        <v>1</v>
      </c>
      <c r="H1756" t="s">
        <v>1</v>
      </c>
      <c r="I1756" s="5">
        <v>250.73</v>
      </c>
      <c r="J1756" t="s">
        <v>0</v>
      </c>
      <c r="K1756" s="2">
        <v>42018</v>
      </c>
      <c r="L1756" s="1">
        <v>9.3982067108154297</v>
      </c>
      <c r="M1756" t="str">
        <f ca="1">IF(AND(Table1[[#This Row],[Age]]&gt;17,Table1[[#This Row],[Age]]&lt;76),"1","0")</f>
        <v>0</v>
      </c>
      <c r="N1756">
        <f>1</f>
        <v>1</v>
      </c>
      <c r="O1756">
        <f>IF(Table1[[#This Row],[Labdate]]="",0,IF(Table1[[#This Row],[Labvalue]]="",0,1))</f>
        <v>1</v>
      </c>
      <c r="P1756">
        <f>IF(YEAR(Table1[[#This Row],[Labdate]]) = 2015,1,0)</f>
        <v>1</v>
      </c>
      <c r="Q1756">
        <f>IF(SUM(Table1[[#This Row],[test completed]],Table1[[#This Row],[Year 2015]])=2,1,0)</f>
        <v>1</v>
      </c>
      <c r="R1756">
        <f>IF(Table1[[#This Row],[Labvalue]]&lt;8,1,0)</f>
        <v>0</v>
      </c>
      <c r="S1756">
        <f>IF(SUM(Table1[[#This Row],[Tested in 2015]],Table1[[#This Row],[Less than 8.0]])=2,1,0)</f>
        <v>0</v>
      </c>
    </row>
    <row r="1757" spans="1:19" x14ac:dyDescent="0.2">
      <c r="A1757">
        <v>2354</v>
      </c>
      <c r="B1757" t="s">
        <v>2</v>
      </c>
      <c r="C1757" s="2">
        <v>12875</v>
      </c>
      <c r="D1757" s="3">
        <f t="shared" ca="1" si="27"/>
        <v>88</v>
      </c>
      <c r="E1757">
        <v>4</v>
      </c>
      <c r="F1757">
        <v>6</v>
      </c>
      <c r="G1757">
        <v>1</v>
      </c>
      <c r="H1757" t="s">
        <v>1</v>
      </c>
      <c r="I1757" s="5">
        <v>250.02</v>
      </c>
      <c r="J1757" t="s">
        <v>0</v>
      </c>
      <c r="K1757" s="2">
        <v>42053</v>
      </c>
      <c r="L1757" s="1">
        <v>9.6374702453613281</v>
      </c>
      <c r="M1757" t="str">
        <f ca="1">IF(AND(Table1[[#This Row],[Age]]&gt;17,Table1[[#This Row],[Age]]&lt;76),"1","0")</f>
        <v>0</v>
      </c>
      <c r="N1757">
        <f>1</f>
        <v>1</v>
      </c>
      <c r="O1757">
        <f>IF(Table1[[#This Row],[Labdate]]="",0,IF(Table1[[#This Row],[Labvalue]]="",0,1))</f>
        <v>1</v>
      </c>
      <c r="P1757">
        <f>IF(YEAR(Table1[[#This Row],[Labdate]]) = 2015,1,0)</f>
        <v>1</v>
      </c>
      <c r="Q1757">
        <f>IF(SUM(Table1[[#This Row],[test completed]],Table1[[#This Row],[Year 2015]])=2,1,0)</f>
        <v>1</v>
      </c>
      <c r="R1757">
        <f>IF(Table1[[#This Row],[Labvalue]]&lt;8,1,0)</f>
        <v>0</v>
      </c>
      <c r="S1757">
        <f>IF(SUM(Table1[[#This Row],[Tested in 2015]],Table1[[#This Row],[Less than 8.0]])=2,1,0)</f>
        <v>0</v>
      </c>
    </row>
    <row r="1758" spans="1:19" x14ac:dyDescent="0.2">
      <c r="A1758">
        <v>2395</v>
      </c>
      <c r="B1758" t="s">
        <v>3</v>
      </c>
      <c r="C1758" s="2">
        <v>18809</v>
      </c>
      <c r="D1758" s="3">
        <f t="shared" ca="1" si="27"/>
        <v>71</v>
      </c>
      <c r="E1758">
        <v>4</v>
      </c>
      <c r="F1758">
        <v>6</v>
      </c>
      <c r="G1758">
        <v>3</v>
      </c>
      <c r="H1758" t="s">
        <v>4</v>
      </c>
      <c r="I1758" s="5">
        <v>250.02</v>
      </c>
      <c r="J1758" t="s">
        <v>0</v>
      </c>
      <c r="K1758" s="2">
        <v>42202</v>
      </c>
      <c r="L1758" s="1">
        <v>8.7097501754760742</v>
      </c>
      <c r="M1758" t="str">
        <f ca="1">IF(AND(Table1[[#This Row],[Age]]&gt;17,Table1[[#This Row],[Age]]&lt;76),"1","0")</f>
        <v>1</v>
      </c>
      <c r="N1758">
        <f>1</f>
        <v>1</v>
      </c>
      <c r="O1758">
        <f>IF(Table1[[#This Row],[Labdate]]="",0,IF(Table1[[#This Row],[Labvalue]]="",0,1))</f>
        <v>1</v>
      </c>
      <c r="P1758">
        <f>IF(YEAR(Table1[[#This Row],[Labdate]]) = 2015,1,0)</f>
        <v>1</v>
      </c>
      <c r="Q1758">
        <f>IF(SUM(Table1[[#This Row],[test completed]],Table1[[#This Row],[Year 2015]])=2,1,0)</f>
        <v>1</v>
      </c>
      <c r="R1758">
        <f>IF(Table1[[#This Row],[Labvalue]]&lt;8,1,0)</f>
        <v>0</v>
      </c>
      <c r="S1758">
        <f>IF(SUM(Table1[[#This Row],[Tested in 2015]],Table1[[#This Row],[Less than 8.0]])=2,1,0)</f>
        <v>0</v>
      </c>
    </row>
    <row r="1759" spans="1:19" x14ac:dyDescent="0.2">
      <c r="A1759">
        <v>2402</v>
      </c>
      <c r="B1759" t="s">
        <v>3</v>
      </c>
      <c r="C1759" s="2">
        <v>31346</v>
      </c>
      <c r="D1759" s="3">
        <f t="shared" ca="1" si="27"/>
        <v>37</v>
      </c>
      <c r="E1759">
        <v>4</v>
      </c>
      <c r="F1759">
        <v>6</v>
      </c>
      <c r="G1759">
        <v>1</v>
      </c>
      <c r="H1759" t="s">
        <v>1</v>
      </c>
      <c r="I1759" s="5">
        <v>250.4</v>
      </c>
      <c r="J1759" t="s">
        <v>0</v>
      </c>
      <c r="K1759" s="2">
        <v>42123</v>
      </c>
      <c r="L1759" s="1">
        <v>9.4546480178833008</v>
      </c>
      <c r="M1759" t="str">
        <f ca="1">IF(AND(Table1[[#This Row],[Age]]&gt;17,Table1[[#This Row],[Age]]&lt;76),"1","0")</f>
        <v>1</v>
      </c>
      <c r="N1759">
        <f>1</f>
        <v>1</v>
      </c>
      <c r="O1759">
        <f>IF(Table1[[#This Row],[Labdate]]="",0,IF(Table1[[#This Row],[Labvalue]]="",0,1))</f>
        <v>1</v>
      </c>
      <c r="P1759">
        <f>IF(YEAR(Table1[[#This Row],[Labdate]]) = 2015,1,0)</f>
        <v>1</v>
      </c>
      <c r="Q1759">
        <f>IF(SUM(Table1[[#This Row],[test completed]],Table1[[#This Row],[Year 2015]])=2,1,0)</f>
        <v>1</v>
      </c>
      <c r="R1759">
        <f>IF(Table1[[#This Row],[Labvalue]]&lt;8,1,0)</f>
        <v>0</v>
      </c>
      <c r="S1759">
        <f>IF(SUM(Table1[[#This Row],[Tested in 2015]],Table1[[#This Row],[Less than 8.0]])=2,1,0)</f>
        <v>0</v>
      </c>
    </row>
    <row r="1760" spans="1:19" x14ac:dyDescent="0.2">
      <c r="A1760">
        <v>2423</v>
      </c>
      <c r="B1760" t="s">
        <v>2</v>
      </c>
      <c r="C1760" s="2">
        <v>10659</v>
      </c>
      <c r="D1760" s="3">
        <f t="shared" ca="1" si="27"/>
        <v>94</v>
      </c>
      <c r="E1760">
        <v>4</v>
      </c>
      <c r="F1760">
        <v>6</v>
      </c>
      <c r="G1760">
        <v>1</v>
      </c>
      <c r="H1760" t="s">
        <v>1</v>
      </c>
      <c r="I1760" s="5">
        <v>250.73</v>
      </c>
      <c r="J1760" t="s">
        <v>0</v>
      </c>
      <c r="K1760" s="2">
        <v>42301</v>
      </c>
      <c r="L1760" s="1">
        <v>7.3494462966918945</v>
      </c>
      <c r="M1760" t="str">
        <f ca="1">IF(AND(Table1[[#This Row],[Age]]&gt;17,Table1[[#This Row],[Age]]&lt;76),"1","0")</f>
        <v>0</v>
      </c>
      <c r="N1760">
        <f>1</f>
        <v>1</v>
      </c>
      <c r="O1760">
        <f>IF(Table1[[#This Row],[Labdate]]="",0,IF(Table1[[#This Row],[Labvalue]]="",0,1))</f>
        <v>1</v>
      </c>
      <c r="P1760">
        <f>IF(YEAR(Table1[[#This Row],[Labdate]]) = 2015,1,0)</f>
        <v>1</v>
      </c>
      <c r="Q1760">
        <f>IF(SUM(Table1[[#This Row],[test completed]],Table1[[#This Row],[Year 2015]])=2,1,0)</f>
        <v>1</v>
      </c>
      <c r="R1760">
        <f>IF(Table1[[#This Row],[Labvalue]]&lt;8,1,0)</f>
        <v>1</v>
      </c>
      <c r="S1760">
        <f>IF(SUM(Table1[[#This Row],[Tested in 2015]],Table1[[#This Row],[Less than 8.0]])=2,1,0)</f>
        <v>1</v>
      </c>
    </row>
    <row r="1761" spans="1:19" x14ac:dyDescent="0.2">
      <c r="A1761">
        <v>2442</v>
      </c>
      <c r="B1761" t="s">
        <v>2</v>
      </c>
      <c r="C1761" s="2">
        <v>39443</v>
      </c>
      <c r="D1761" s="3">
        <f t="shared" ca="1" si="27"/>
        <v>15</v>
      </c>
      <c r="E1761">
        <v>4</v>
      </c>
      <c r="F1761">
        <v>6</v>
      </c>
      <c r="G1761">
        <v>1</v>
      </c>
      <c r="H1761" t="s">
        <v>1</v>
      </c>
      <c r="I1761" s="5">
        <v>250.02</v>
      </c>
      <c r="J1761" t="s">
        <v>0</v>
      </c>
      <c r="K1761" s="2">
        <v>42184</v>
      </c>
      <c r="L1761" s="1">
        <v>9.3179502487182617</v>
      </c>
      <c r="M1761" t="str">
        <f ca="1">IF(AND(Table1[[#This Row],[Age]]&gt;17,Table1[[#This Row],[Age]]&lt;76),"1","0")</f>
        <v>0</v>
      </c>
      <c r="N1761">
        <f>1</f>
        <v>1</v>
      </c>
      <c r="O1761">
        <f>IF(Table1[[#This Row],[Labdate]]="",0,IF(Table1[[#This Row],[Labvalue]]="",0,1))</f>
        <v>1</v>
      </c>
      <c r="P1761">
        <f>IF(YEAR(Table1[[#This Row],[Labdate]]) = 2015,1,0)</f>
        <v>1</v>
      </c>
      <c r="Q1761">
        <f>IF(SUM(Table1[[#This Row],[test completed]],Table1[[#This Row],[Year 2015]])=2,1,0)</f>
        <v>1</v>
      </c>
      <c r="R1761">
        <f>IF(Table1[[#This Row],[Labvalue]]&lt;8,1,0)</f>
        <v>0</v>
      </c>
      <c r="S1761">
        <f>IF(SUM(Table1[[#This Row],[Tested in 2015]],Table1[[#This Row],[Less than 8.0]])=2,1,0)</f>
        <v>0</v>
      </c>
    </row>
    <row r="1762" spans="1:19" x14ac:dyDescent="0.2">
      <c r="A1762">
        <v>2448</v>
      </c>
      <c r="B1762" t="s">
        <v>2</v>
      </c>
      <c r="C1762" s="2">
        <v>24792</v>
      </c>
      <c r="D1762" s="3">
        <f t="shared" ca="1" si="27"/>
        <v>55</v>
      </c>
      <c r="E1762">
        <v>4</v>
      </c>
      <c r="F1762">
        <v>6</v>
      </c>
      <c r="G1762">
        <v>1</v>
      </c>
      <c r="H1762" t="s">
        <v>1</v>
      </c>
      <c r="I1762" s="5">
        <v>250.02</v>
      </c>
      <c r="J1762" t="s">
        <v>0</v>
      </c>
      <c r="K1762" s="2">
        <v>42133</v>
      </c>
      <c r="L1762" s="1">
        <v>8.6870880126953125</v>
      </c>
      <c r="M1762" t="str">
        <f ca="1">IF(AND(Table1[[#This Row],[Age]]&gt;17,Table1[[#This Row],[Age]]&lt;76),"1","0")</f>
        <v>1</v>
      </c>
      <c r="N1762">
        <f>1</f>
        <v>1</v>
      </c>
      <c r="O1762">
        <f>IF(Table1[[#This Row],[Labdate]]="",0,IF(Table1[[#This Row],[Labvalue]]="",0,1))</f>
        <v>1</v>
      </c>
      <c r="P1762">
        <f>IF(YEAR(Table1[[#This Row],[Labdate]]) = 2015,1,0)</f>
        <v>1</v>
      </c>
      <c r="Q1762">
        <f>IF(SUM(Table1[[#This Row],[test completed]],Table1[[#This Row],[Year 2015]])=2,1,0)</f>
        <v>1</v>
      </c>
      <c r="R1762">
        <f>IF(Table1[[#This Row],[Labvalue]]&lt;8,1,0)</f>
        <v>0</v>
      </c>
      <c r="S1762">
        <f>IF(SUM(Table1[[#This Row],[Tested in 2015]],Table1[[#This Row],[Less than 8.0]])=2,1,0)</f>
        <v>0</v>
      </c>
    </row>
    <row r="1763" spans="1:19" x14ac:dyDescent="0.2">
      <c r="A1763">
        <v>2453</v>
      </c>
      <c r="B1763" t="s">
        <v>3</v>
      </c>
      <c r="C1763" s="2">
        <v>30890</v>
      </c>
      <c r="D1763" s="3">
        <f t="shared" ca="1" si="27"/>
        <v>38</v>
      </c>
      <c r="E1763">
        <v>4</v>
      </c>
      <c r="F1763">
        <v>6</v>
      </c>
      <c r="G1763">
        <v>2</v>
      </c>
      <c r="H1763" t="s">
        <v>6</v>
      </c>
      <c r="I1763" s="5">
        <v>250.02</v>
      </c>
      <c r="J1763" t="s">
        <v>0</v>
      </c>
      <c r="K1763" s="2">
        <v>42337</v>
      </c>
      <c r="L1763" s="1">
        <v>8.5819282531738281</v>
      </c>
      <c r="M1763" t="str">
        <f ca="1">IF(AND(Table1[[#This Row],[Age]]&gt;17,Table1[[#This Row],[Age]]&lt;76),"1","0")</f>
        <v>1</v>
      </c>
      <c r="N1763">
        <f>1</f>
        <v>1</v>
      </c>
      <c r="O1763">
        <f>IF(Table1[[#This Row],[Labdate]]="",0,IF(Table1[[#This Row],[Labvalue]]="",0,1))</f>
        <v>1</v>
      </c>
      <c r="P1763">
        <f>IF(YEAR(Table1[[#This Row],[Labdate]]) = 2015,1,0)</f>
        <v>1</v>
      </c>
      <c r="Q1763">
        <f>IF(SUM(Table1[[#This Row],[test completed]],Table1[[#This Row],[Year 2015]])=2,1,0)</f>
        <v>1</v>
      </c>
      <c r="R1763">
        <f>IF(Table1[[#This Row],[Labvalue]]&lt;8,1,0)</f>
        <v>0</v>
      </c>
      <c r="S1763">
        <f>IF(SUM(Table1[[#This Row],[Tested in 2015]],Table1[[#This Row],[Less than 8.0]])=2,1,0)</f>
        <v>0</v>
      </c>
    </row>
    <row r="1764" spans="1:19" x14ac:dyDescent="0.2">
      <c r="A1764">
        <v>2505</v>
      </c>
      <c r="B1764" t="s">
        <v>2</v>
      </c>
      <c r="C1764" s="2">
        <v>22189</v>
      </c>
      <c r="D1764" s="3">
        <f t="shared" ca="1" si="27"/>
        <v>62</v>
      </c>
      <c r="E1764">
        <v>4</v>
      </c>
      <c r="F1764">
        <v>6</v>
      </c>
      <c r="G1764">
        <v>1</v>
      </c>
      <c r="H1764" t="s">
        <v>1</v>
      </c>
      <c r="I1764" s="5">
        <v>250.02</v>
      </c>
      <c r="J1764" t="s">
        <v>0</v>
      </c>
      <c r="K1764" s="2">
        <v>42076</v>
      </c>
      <c r="L1764" s="1">
        <v>7.4482650756835938</v>
      </c>
      <c r="M1764" t="str">
        <f ca="1">IF(AND(Table1[[#This Row],[Age]]&gt;17,Table1[[#This Row],[Age]]&lt;76),"1","0")</f>
        <v>1</v>
      </c>
      <c r="N1764">
        <f>1</f>
        <v>1</v>
      </c>
      <c r="O1764">
        <f>IF(Table1[[#This Row],[Labdate]]="",0,IF(Table1[[#This Row],[Labvalue]]="",0,1))</f>
        <v>1</v>
      </c>
      <c r="P1764">
        <f>IF(YEAR(Table1[[#This Row],[Labdate]]) = 2015,1,0)</f>
        <v>1</v>
      </c>
      <c r="Q1764">
        <f>IF(SUM(Table1[[#This Row],[test completed]],Table1[[#This Row],[Year 2015]])=2,1,0)</f>
        <v>1</v>
      </c>
      <c r="R1764">
        <f>IF(Table1[[#This Row],[Labvalue]]&lt;8,1,0)</f>
        <v>1</v>
      </c>
      <c r="S1764">
        <f>IF(SUM(Table1[[#This Row],[Tested in 2015]],Table1[[#This Row],[Less than 8.0]])=2,1,0)</f>
        <v>1</v>
      </c>
    </row>
    <row r="1765" spans="1:19" x14ac:dyDescent="0.2">
      <c r="A1765">
        <v>2529</v>
      </c>
      <c r="B1765" t="s">
        <v>3</v>
      </c>
      <c r="C1765" s="2">
        <v>20517</v>
      </c>
      <c r="D1765" s="3">
        <f t="shared" ca="1" si="27"/>
        <v>67</v>
      </c>
      <c r="E1765">
        <v>4</v>
      </c>
      <c r="F1765">
        <v>6</v>
      </c>
      <c r="G1765">
        <v>1</v>
      </c>
      <c r="H1765" t="s">
        <v>1</v>
      </c>
      <c r="I1765" s="5">
        <v>250.02</v>
      </c>
      <c r="J1765" t="s">
        <v>0</v>
      </c>
      <c r="K1765" s="2">
        <v>42352</v>
      </c>
      <c r="L1765" s="1">
        <v>6.0201096534729004</v>
      </c>
      <c r="M1765" t="str">
        <f ca="1">IF(AND(Table1[[#This Row],[Age]]&gt;17,Table1[[#This Row],[Age]]&lt;76),"1","0")</f>
        <v>1</v>
      </c>
      <c r="N1765">
        <f>1</f>
        <v>1</v>
      </c>
      <c r="O1765">
        <f>IF(Table1[[#This Row],[Labdate]]="",0,IF(Table1[[#This Row],[Labvalue]]="",0,1))</f>
        <v>1</v>
      </c>
      <c r="P1765">
        <f>IF(YEAR(Table1[[#This Row],[Labdate]]) = 2015,1,0)</f>
        <v>1</v>
      </c>
      <c r="Q1765">
        <f>IF(SUM(Table1[[#This Row],[test completed]],Table1[[#This Row],[Year 2015]])=2,1,0)</f>
        <v>1</v>
      </c>
      <c r="R1765">
        <f>IF(Table1[[#This Row],[Labvalue]]&lt;8,1,0)</f>
        <v>1</v>
      </c>
      <c r="S1765">
        <f>IF(SUM(Table1[[#This Row],[Tested in 2015]],Table1[[#This Row],[Less than 8.0]])=2,1,0)</f>
        <v>1</v>
      </c>
    </row>
    <row r="1766" spans="1:19" x14ac:dyDescent="0.2">
      <c r="A1766">
        <v>2548</v>
      </c>
      <c r="B1766" t="s">
        <v>2</v>
      </c>
      <c r="C1766" s="2">
        <v>32272</v>
      </c>
      <c r="D1766" s="3">
        <f t="shared" ca="1" si="27"/>
        <v>35</v>
      </c>
      <c r="E1766">
        <v>4</v>
      </c>
      <c r="F1766">
        <v>6</v>
      </c>
      <c r="G1766">
        <v>1</v>
      </c>
      <c r="H1766" t="s">
        <v>1</v>
      </c>
      <c r="I1766" s="5">
        <v>250.02</v>
      </c>
      <c r="J1766" t="s">
        <v>0</v>
      </c>
      <c r="K1766" s="2">
        <v>42160</v>
      </c>
      <c r="L1766" s="1">
        <v>8.7357311248779297</v>
      </c>
      <c r="M1766" t="str">
        <f ca="1">IF(AND(Table1[[#This Row],[Age]]&gt;17,Table1[[#This Row],[Age]]&lt;76),"1","0")</f>
        <v>1</v>
      </c>
      <c r="N1766">
        <f>1</f>
        <v>1</v>
      </c>
      <c r="O1766">
        <f>IF(Table1[[#This Row],[Labdate]]="",0,IF(Table1[[#This Row],[Labvalue]]="",0,1))</f>
        <v>1</v>
      </c>
      <c r="P1766">
        <f>IF(YEAR(Table1[[#This Row],[Labdate]]) = 2015,1,0)</f>
        <v>1</v>
      </c>
      <c r="Q1766">
        <f>IF(SUM(Table1[[#This Row],[test completed]],Table1[[#This Row],[Year 2015]])=2,1,0)</f>
        <v>1</v>
      </c>
      <c r="R1766">
        <f>IF(Table1[[#This Row],[Labvalue]]&lt;8,1,0)</f>
        <v>0</v>
      </c>
      <c r="S1766">
        <f>IF(SUM(Table1[[#This Row],[Tested in 2015]],Table1[[#This Row],[Less than 8.0]])=2,1,0)</f>
        <v>0</v>
      </c>
    </row>
    <row r="1767" spans="1:19" x14ac:dyDescent="0.2">
      <c r="A1767">
        <v>2571</v>
      </c>
      <c r="B1767" t="s">
        <v>3</v>
      </c>
      <c r="C1767" s="2">
        <v>9566</v>
      </c>
      <c r="D1767" s="3">
        <f t="shared" ca="1" si="27"/>
        <v>97</v>
      </c>
      <c r="E1767">
        <v>4</v>
      </c>
      <c r="F1767">
        <v>6</v>
      </c>
      <c r="G1767">
        <v>1</v>
      </c>
      <c r="H1767" t="s">
        <v>1</v>
      </c>
      <c r="I1767" s="5">
        <v>250.73</v>
      </c>
      <c r="J1767" t="s">
        <v>0</v>
      </c>
      <c r="K1767" s="2">
        <v>42361</v>
      </c>
      <c r="L1767" s="1">
        <v>8.3084011077880859</v>
      </c>
      <c r="M1767" t="str">
        <f ca="1">IF(AND(Table1[[#This Row],[Age]]&gt;17,Table1[[#This Row],[Age]]&lt;76),"1","0")</f>
        <v>0</v>
      </c>
      <c r="N1767">
        <f>1</f>
        <v>1</v>
      </c>
      <c r="O1767">
        <f>IF(Table1[[#This Row],[Labdate]]="",0,IF(Table1[[#This Row],[Labvalue]]="",0,1))</f>
        <v>1</v>
      </c>
      <c r="P1767">
        <f>IF(YEAR(Table1[[#This Row],[Labdate]]) = 2015,1,0)</f>
        <v>1</v>
      </c>
      <c r="Q1767">
        <f>IF(SUM(Table1[[#This Row],[test completed]],Table1[[#This Row],[Year 2015]])=2,1,0)</f>
        <v>1</v>
      </c>
      <c r="R1767">
        <f>IF(Table1[[#This Row],[Labvalue]]&lt;8,1,0)</f>
        <v>0</v>
      </c>
      <c r="S1767">
        <f>IF(SUM(Table1[[#This Row],[Tested in 2015]],Table1[[#This Row],[Less than 8.0]])=2,1,0)</f>
        <v>0</v>
      </c>
    </row>
    <row r="1768" spans="1:19" x14ac:dyDescent="0.2">
      <c r="A1768">
        <v>2572</v>
      </c>
      <c r="B1768" t="s">
        <v>3</v>
      </c>
      <c r="C1768" s="2">
        <v>32251</v>
      </c>
      <c r="D1768" s="3">
        <f t="shared" ca="1" si="27"/>
        <v>35</v>
      </c>
      <c r="E1768">
        <v>4</v>
      </c>
      <c r="F1768">
        <v>6</v>
      </c>
      <c r="G1768">
        <v>1</v>
      </c>
      <c r="H1768" t="s">
        <v>1</v>
      </c>
      <c r="I1768" s="5">
        <v>250.4</v>
      </c>
      <c r="J1768" t="s">
        <v>0</v>
      </c>
      <c r="K1768" s="2">
        <v>42218</v>
      </c>
      <c r="L1768" s="1">
        <v>9.5868263244628906</v>
      </c>
      <c r="M1768" t="str">
        <f ca="1">IF(AND(Table1[[#This Row],[Age]]&gt;17,Table1[[#This Row],[Age]]&lt;76),"1","0")</f>
        <v>1</v>
      </c>
      <c r="N1768">
        <f>1</f>
        <v>1</v>
      </c>
      <c r="O1768">
        <f>IF(Table1[[#This Row],[Labdate]]="",0,IF(Table1[[#This Row],[Labvalue]]="",0,1))</f>
        <v>1</v>
      </c>
      <c r="P1768">
        <f>IF(YEAR(Table1[[#This Row],[Labdate]]) = 2015,1,0)</f>
        <v>1</v>
      </c>
      <c r="Q1768">
        <f>IF(SUM(Table1[[#This Row],[test completed]],Table1[[#This Row],[Year 2015]])=2,1,0)</f>
        <v>1</v>
      </c>
      <c r="R1768">
        <f>IF(Table1[[#This Row],[Labvalue]]&lt;8,1,0)</f>
        <v>0</v>
      </c>
      <c r="S1768">
        <f>IF(SUM(Table1[[#This Row],[Tested in 2015]],Table1[[#This Row],[Less than 8.0]])=2,1,0)</f>
        <v>0</v>
      </c>
    </row>
    <row r="1769" spans="1:19" x14ac:dyDescent="0.2">
      <c r="A1769">
        <v>2605</v>
      </c>
      <c r="B1769" t="s">
        <v>2</v>
      </c>
      <c r="C1769" s="2">
        <v>10049</v>
      </c>
      <c r="D1769" s="3">
        <f t="shared" ca="1" si="27"/>
        <v>95</v>
      </c>
      <c r="E1769">
        <v>4</v>
      </c>
      <c r="F1769">
        <v>6</v>
      </c>
      <c r="G1769">
        <v>1</v>
      </c>
      <c r="H1769" t="s">
        <v>1</v>
      </c>
      <c r="I1769" s="5">
        <v>250.73</v>
      </c>
      <c r="J1769" t="s">
        <v>0</v>
      </c>
      <c r="K1769" s="2">
        <v>42174</v>
      </c>
      <c r="L1769" s="1">
        <v>5.8871593475341797</v>
      </c>
      <c r="M1769" t="str">
        <f ca="1">IF(AND(Table1[[#This Row],[Age]]&gt;17,Table1[[#This Row],[Age]]&lt;76),"1","0")</f>
        <v>0</v>
      </c>
      <c r="N1769">
        <f>1</f>
        <v>1</v>
      </c>
      <c r="O1769">
        <f>IF(Table1[[#This Row],[Labdate]]="",0,IF(Table1[[#This Row],[Labvalue]]="",0,1))</f>
        <v>1</v>
      </c>
      <c r="P1769">
        <f>IF(YEAR(Table1[[#This Row],[Labdate]]) = 2015,1,0)</f>
        <v>1</v>
      </c>
      <c r="Q1769">
        <f>IF(SUM(Table1[[#This Row],[test completed]],Table1[[#This Row],[Year 2015]])=2,1,0)</f>
        <v>1</v>
      </c>
      <c r="R1769">
        <f>IF(Table1[[#This Row],[Labvalue]]&lt;8,1,0)</f>
        <v>1</v>
      </c>
      <c r="S1769">
        <f>IF(SUM(Table1[[#This Row],[Tested in 2015]],Table1[[#This Row],[Less than 8.0]])=2,1,0)</f>
        <v>1</v>
      </c>
    </row>
    <row r="1770" spans="1:19" x14ac:dyDescent="0.2">
      <c r="A1770">
        <v>2612</v>
      </c>
      <c r="B1770" t="s">
        <v>2</v>
      </c>
      <c r="C1770" s="2">
        <v>33431</v>
      </c>
      <c r="D1770" s="3">
        <f t="shared" ca="1" si="27"/>
        <v>31</v>
      </c>
      <c r="E1770">
        <v>4</v>
      </c>
      <c r="F1770">
        <v>6</v>
      </c>
      <c r="G1770">
        <v>2</v>
      </c>
      <c r="H1770" t="s">
        <v>6</v>
      </c>
      <c r="I1770" s="5">
        <v>250.02</v>
      </c>
      <c r="J1770" t="s">
        <v>0</v>
      </c>
      <c r="K1770" s="2">
        <v>42154</v>
      </c>
      <c r="L1770" s="1">
        <v>9.3255720138549805</v>
      </c>
      <c r="M1770" t="str">
        <f ca="1">IF(AND(Table1[[#This Row],[Age]]&gt;17,Table1[[#This Row],[Age]]&lt;76),"1","0")</f>
        <v>1</v>
      </c>
      <c r="N1770">
        <f>1</f>
        <v>1</v>
      </c>
      <c r="O1770">
        <f>IF(Table1[[#This Row],[Labdate]]="",0,IF(Table1[[#This Row],[Labvalue]]="",0,1))</f>
        <v>1</v>
      </c>
      <c r="P1770">
        <f>IF(YEAR(Table1[[#This Row],[Labdate]]) = 2015,1,0)</f>
        <v>1</v>
      </c>
      <c r="Q1770">
        <f>IF(SUM(Table1[[#This Row],[test completed]],Table1[[#This Row],[Year 2015]])=2,1,0)</f>
        <v>1</v>
      </c>
      <c r="R1770">
        <f>IF(Table1[[#This Row],[Labvalue]]&lt;8,1,0)</f>
        <v>0</v>
      </c>
      <c r="S1770">
        <f>IF(SUM(Table1[[#This Row],[Tested in 2015]],Table1[[#This Row],[Less than 8.0]])=2,1,0)</f>
        <v>0</v>
      </c>
    </row>
    <row r="1771" spans="1:19" x14ac:dyDescent="0.2">
      <c r="A1771">
        <v>2618</v>
      </c>
      <c r="B1771" t="s">
        <v>2</v>
      </c>
      <c r="C1771" s="2">
        <v>29590</v>
      </c>
      <c r="D1771" s="3">
        <f t="shared" ca="1" si="27"/>
        <v>42</v>
      </c>
      <c r="E1771">
        <v>4</v>
      </c>
      <c r="F1771">
        <v>6</v>
      </c>
      <c r="G1771">
        <v>1</v>
      </c>
      <c r="H1771" t="s">
        <v>1</v>
      </c>
      <c r="I1771" s="5">
        <v>250.02</v>
      </c>
      <c r="J1771" t="s">
        <v>0</v>
      </c>
      <c r="K1771" s="2">
        <v>42303</v>
      </c>
      <c r="L1771" s="1">
        <v>9.2210092544555664</v>
      </c>
      <c r="M1771" t="str">
        <f ca="1">IF(AND(Table1[[#This Row],[Age]]&gt;17,Table1[[#This Row],[Age]]&lt;76),"1","0")</f>
        <v>1</v>
      </c>
      <c r="N1771">
        <f>1</f>
        <v>1</v>
      </c>
      <c r="O1771">
        <f>IF(Table1[[#This Row],[Labdate]]="",0,IF(Table1[[#This Row],[Labvalue]]="",0,1))</f>
        <v>1</v>
      </c>
      <c r="P1771">
        <f>IF(YEAR(Table1[[#This Row],[Labdate]]) = 2015,1,0)</f>
        <v>1</v>
      </c>
      <c r="Q1771">
        <f>IF(SUM(Table1[[#This Row],[test completed]],Table1[[#This Row],[Year 2015]])=2,1,0)</f>
        <v>1</v>
      </c>
      <c r="R1771">
        <f>IF(Table1[[#This Row],[Labvalue]]&lt;8,1,0)</f>
        <v>0</v>
      </c>
      <c r="S1771">
        <f>IF(SUM(Table1[[#This Row],[Tested in 2015]],Table1[[#This Row],[Less than 8.0]])=2,1,0)</f>
        <v>0</v>
      </c>
    </row>
    <row r="1772" spans="1:19" x14ac:dyDescent="0.2">
      <c r="A1772">
        <v>2637</v>
      </c>
      <c r="B1772" t="s">
        <v>3</v>
      </c>
      <c r="C1772" s="2">
        <v>18587</v>
      </c>
      <c r="D1772" s="3">
        <f t="shared" ca="1" si="27"/>
        <v>72</v>
      </c>
      <c r="E1772">
        <v>4</v>
      </c>
      <c r="F1772">
        <v>6</v>
      </c>
      <c r="G1772">
        <v>1</v>
      </c>
      <c r="H1772" t="s">
        <v>1</v>
      </c>
      <c r="I1772" s="5">
        <v>250.02</v>
      </c>
      <c r="J1772" t="s">
        <v>0</v>
      </c>
      <c r="K1772" s="2">
        <v>42239</v>
      </c>
      <c r="L1772" s="1">
        <v>7.5283703804016113</v>
      </c>
      <c r="M1772" t="str">
        <f ca="1">IF(AND(Table1[[#This Row],[Age]]&gt;17,Table1[[#This Row],[Age]]&lt;76),"1","0")</f>
        <v>1</v>
      </c>
      <c r="N1772">
        <f>1</f>
        <v>1</v>
      </c>
      <c r="O1772">
        <f>IF(Table1[[#This Row],[Labdate]]="",0,IF(Table1[[#This Row],[Labvalue]]="",0,1))</f>
        <v>1</v>
      </c>
      <c r="P1772">
        <f>IF(YEAR(Table1[[#This Row],[Labdate]]) = 2015,1,0)</f>
        <v>1</v>
      </c>
      <c r="Q1772">
        <f>IF(SUM(Table1[[#This Row],[test completed]],Table1[[#This Row],[Year 2015]])=2,1,0)</f>
        <v>1</v>
      </c>
      <c r="R1772">
        <f>IF(Table1[[#This Row],[Labvalue]]&lt;8,1,0)</f>
        <v>1</v>
      </c>
      <c r="S1772">
        <f>IF(SUM(Table1[[#This Row],[Tested in 2015]],Table1[[#This Row],[Less than 8.0]])=2,1,0)</f>
        <v>1</v>
      </c>
    </row>
    <row r="1773" spans="1:19" x14ac:dyDescent="0.2">
      <c r="A1773">
        <v>2638</v>
      </c>
      <c r="B1773" t="s">
        <v>3</v>
      </c>
      <c r="C1773" s="2">
        <v>10956</v>
      </c>
      <c r="D1773" s="3">
        <f t="shared" ca="1" si="27"/>
        <v>93</v>
      </c>
      <c r="E1773">
        <v>4</v>
      </c>
      <c r="F1773">
        <v>6</v>
      </c>
      <c r="G1773">
        <v>1</v>
      </c>
      <c r="H1773" t="s">
        <v>1</v>
      </c>
      <c r="I1773" s="5">
        <v>250.73</v>
      </c>
      <c r="J1773" t="s">
        <v>0</v>
      </c>
      <c r="K1773" s="2">
        <v>42164</v>
      </c>
      <c r="L1773" s="1">
        <v>6.7426438331604004</v>
      </c>
      <c r="M1773" t="str">
        <f ca="1">IF(AND(Table1[[#This Row],[Age]]&gt;17,Table1[[#This Row],[Age]]&lt;76),"1","0")</f>
        <v>0</v>
      </c>
      <c r="N1773">
        <f>1</f>
        <v>1</v>
      </c>
      <c r="O1773">
        <f>IF(Table1[[#This Row],[Labdate]]="",0,IF(Table1[[#This Row],[Labvalue]]="",0,1))</f>
        <v>1</v>
      </c>
      <c r="P1773">
        <f>IF(YEAR(Table1[[#This Row],[Labdate]]) = 2015,1,0)</f>
        <v>1</v>
      </c>
      <c r="Q1773">
        <f>IF(SUM(Table1[[#This Row],[test completed]],Table1[[#This Row],[Year 2015]])=2,1,0)</f>
        <v>1</v>
      </c>
      <c r="R1773">
        <f>IF(Table1[[#This Row],[Labvalue]]&lt;8,1,0)</f>
        <v>1</v>
      </c>
      <c r="S1773">
        <f>IF(SUM(Table1[[#This Row],[Tested in 2015]],Table1[[#This Row],[Less than 8.0]])=2,1,0)</f>
        <v>1</v>
      </c>
    </row>
    <row r="1774" spans="1:19" x14ac:dyDescent="0.2">
      <c r="A1774">
        <v>2656</v>
      </c>
      <c r="B1774" t="s">
        <v>3</v>
      </c>
      <c r="C1774" s="2">
        <v>28876</v>
      </c>
      <c r="D1774" s="3">
        <f t="shared" ca="1" si="27"/>
        <v>44</v>
      </c>
      <c r="E1774">
        <v>4</v>
      </c>
      <c r="F1774">
        <v>6</v>
      </c>
      <c r="G1774">
        <v>1</v>
      </c>
      <c r="H1774" t="s">
        <v>1</v>
      </c>
      <c r="I1774" s="5">
        <v>250.02</v>
      </c>
      <c r="J1774" t="s">
        <v>0</v>
      </c>
      <c r="K1774" s="2">
        <v>42020</v>
      </c>
      <c r="L1774" s="1">
        <v>9.3789634704589844</v>
      </c>
      <c r="M1774" t="str">
        <f ca="1">IF(AND(Table1[[#This Row],[Age]]&gt;17,Table1[[#This Row],[Age]]&lt;76),"1","0")</f>
        <v>1</v>
      </c>
      <c r="N1774">
        <f>1</f>
        <v>1</v>
      </c>
      <c r="O1774">
        <f>IF(Table1[[#This Row],[Labdate]]="",0,IF(Table1[[#This Row],[Labvalue]]="",0,1))</f>
        <v>1</v>
      </c>
      <c r="P1774">
        <f>IF(YEAR(Table1[[#This Row],[Labdate]]) = 2015,1,0)</f>
        <v>1</v>
      </c>
      <c r="Q1774">
        <f>IF(SUM(Table1[[#This Row],[test completed]],Table1[[#This Row],[Year 2015]])=2,1,0)</f>
        <v>1</v>
      </c>
      <c r="R1774">
        <f>IF(Table1[[#This Row],[Labvalue]]&lt;8,1,0)</f>
        <v>0</v>
      </c>
      <c r="S1774">
        <f>IF(SUM(Table1[[#This Row],[Tested in 2015]],Table1[[#This Row],[Less than 8.0]])=2,1,0)</f>
        <v>0</v>
      </c>
    </row>
    <row r="1775" spans="1:19" x14ac:dyDescent="0.2">
      <c r="A1775">
        <v>2681</v>
      </c>
      <c r="B1775" t="s">
        <v>2</v>
      </c>
      <c r="C1775" s="2">
        <v>17980</v>
      </c>
      <c r="D1775" s="3">
        <f t="shared" ca="1" si="27"/>
        <v>74</v>
      </c>
      <c r="E1775">
        <v>4</v>
      </c>
      <c r="F1775">
        <v>6</v>
      </c>
      <c r="G1775">
        <v>4</v>
      </c>
      <c r="H1775" t="s">
        <v>5</v>
      </c>
      <c r="I1775" s="5">
        <v>250.02</v>
      </c>
      <c r="J1775" t="s">
        <v>0</v>
      </c>
      <c r="K1775" s="2"/>
      <c r="L1775" s="1"/>
      <c r="M1775" t="str">
        <f ca="1">IF(AND(Table1[[#This Row],[Age]]&gt;17,Table1[[#This Row],[Age]]&lt;76),"1","0")</f>
        <v>1</v>
      </c>
      <c r="N1775">
        <f>1</f>
        <v>1</v>
      </c>
      <c r="O1775">
        <f>IF(Table1[[#This Row],[Labdate]]="",0,IF(Table1[[#This Row],[Labvalue]]="",0,1))</f>
        <v>0</v>
      </c>
      <c r="P1775">
        <f>IF(YEAR(Table1[[#This Row],[Labdate]]) = 2015,1,0)</f>
        <v>0</v>
      </c>
      <c r="Q1775">
        <f>IF(SUM(Table1[[#This Row],[test completed]],Table1[[#This Row],[Year 2015]])=2,1,0)</f>
        <v>0</v>
      </c>
      <c r="R1775">
        <f>IF(Table1[[#This Row],[Labvalue]]&lt;8,1,0)</f>
        <v>1</v>
      </c>
      <c r="S1775">
        <f>IF(SUM(Table1[[#This Row],[Tested in 2015]],Table1[[#This Row],[Less than 8.0]])=2,1,0)</f>
        <v>0</v>
      </c>
    </row>
    <row r="1776" spans="1:19" x14ac:dyDescent="0.2">
      <c r="A1776">
        <v>2686</v>
      </c>
      <c r="B1776" t="s">
        <v>3</v>
      </c>
      <c r="C1776" s="2">
        <v>13769</v>
      </c>
      <c r="D1776" s="3">
        <f t="shared" ca="1" si="27"/>
        <v>85</v>
      </c>
      <c r="E1776">
        <v>4</v>
      </c>
      <c r="F1776">
        <v>6</v>
      </c>
      <c r="G1776">
        <v>1</v>
      </c>
      <c r="H1776" t="s">
        <v>1</v>
      </c>
      <c r="I1776" s="5">
        <v>250.02</v>
      </c>
      <c r="J1776" t="s">
        <v>0</v>
      </c>
      <c r="K1776" s="2">
        <v>42362</v>
      </c>
      <c r="L1776" s="1">
        <v>6.8745980262756348</v>
      </c>
      <c r="M1776" t="str">
        <f ca="1">IF(AND(Table1[[#This Row],[Age]]&gt;17,Table1[[#This Row],[Age]]&lt;76),"1","0")</f>
        <v>0</v>
      </c>
      <c r="N1776">
        <f>1</f>
        <v>1</v>
      </c>
      <c r="O1776">
        <f>IF(Table1[[#This Row],[Labdate]]="",0,IF(Table1[[#This Row],[Labvalue]]="",0,1))</f>
        <v>1</v>
      </c>
      <c r="P1776">
        <f>IF(YEAR(Table1[[#This Row],[Labdate]]) = 2015,1,0)</f>
        <v>1</v>
      </c>
      <c r="Q1776">
        <f>IF(SUM(Table1[[#This Row],[test completed]],Table1[[#This Row],[Year 2015]])=2,1,0)</f>
        <v>1</v>
      </c>
      <c r="R1776">
        <f>IF(Table1[[#This Row],[Labvalue]]&lt;8,1,0)</f>
        <v>1</v>
      </c>
      <c r="S1776">
        <f>IF(SUM(Table1[[#This Row],[Tested in 2015]],Table1[[#This Row],[Less than 8.0]])=2,1,0)</f>
        <v>1</v>
      </c>
    </row>
    <row r="1777" spans="1:19" x14ac:dyDescent="0.2">
      <c r="A1777">
        <v>2690</v>
      </c>
      <c r="B1777" t="s">
        <v>3</v>
      </c>
      <c r="C1777" s="2">
        <v>34103</v>
      </c>
      <c r="D1777" s="3">
        <f t="shared" ca="1" si="27"/>
        <v>30</v>
      </c>
      <c r="E1777">
        <v>4</v>
      </c>
      <c r="F1777">
        <v>6</v>
      </c>
      <c r="G1777">
        <v>1</v>
      </c>
      <c r="H1777" t="s">
        <v>1</v>
      </c>
      <c r="I1777" s="5">
        <v>250.02</v>
      </c>
      <c r="J1777" t="s">
        <v>0</v>
      </c>
      <c r="K1777" s="2">
        <v>42282</v>
      </c>
      <c r="L1777" s="1">
        <v>7.0493698120117188</v>
      </c>
      <c r="M1777" t="str">
        <f ca="1">IF(AND(Table1[[#This Row],[Age]]&gt;17,Table1[[#This Row],[Age]]&lt;76),"1","0")</f>
        <v>1</v>
      </c>
      <c r="N1777">
        <f>1</f>
        <v>1</v>
      </c>
      <c r="O1777">
        <f>IF(Table1[[#This Row],[Labdate]]="",0,IF(Table1[[#This Row],[Labvalue]]="",0,1))</f>
        <v>1</v>
      </c>
      <c r="P1777">
        <f>IF(YEAR(Table1[[#This Row],[Labdate]]) = 2015,1,0)</f>
        <v>1</v>
      </c>
      <c r="Q1777">
        <f>IF(SUM(Table1[[#This Row],[test completed]],Table1[[#This Row],[Year 2015]])=2,1,0)</f>
        <v>1</v>
      </c>
      <c r="R1777">
        <f>IF(Table1[[#This Row],[Labvalue]]&lt;8,1,0)</f>
        <v>1</v>
      </c>
      <c r="S1777">
        <f>IF(SUM(Table1[[#This Row],[Tested in 2015]],Table1[[#This Row],[Less than 8.0]])=2,1,0)</f>
        <v>1</v>
      </c>
    </row>
    <row r="1778" spans="1:19" x14ac:dyDescent="0.2">
      <c r="A1778">
        <v>2701</v>
      </c>
      <c r="B1778" t="s">
        <v>3</v>
      </c>
      <c r="C1778" s="2">
        <v>20986</v>
      </c>
      <c r="D1778" s="3">
        <f t="shared" ca="1" si="27"/>
        <v>66</v>
      </c>
      <c r="E1778">
        <v>4</v>
      </c>
      <c r="F1778">
        <v>6</v>
      </c>
      <c r="G1778">
        <v>1</v>
      </c>
      <c r="H1778" t="s">
        <v>1</v>
      </c>
      <c r="I1778" s="5">
        <v>250.02</v>
      </c>
      <c r="J1778" t="s">
        <v>0</v>
      </c>
      <c r="K1778" s="2">
        <v>42325</v>
      </c>
      <c r="L1778" s="1">
        <v>8.2338504791259766</v>
      </c>
      <c r="M1778" t="str">
        <f ca="1">IF(AND(Table1[[#This Row],[Age]]&gt;17,Table1[[#This Row],[Age]]&lt;76),"1","0")</f>
        <v>1</v>
      </c>
      <c r="N1778">
        <f>1</f>
        <v>1</v>
      </c>
      <c r="O1778">
        <f>IF(Table1[[#This Row],[Labdate]]="",0,IF(Table1[[#This Row],[Labvalue]]="",0,1))</f>
        <v>1</v>
      </c>
      <c r="P1778">
        <f>IF(YEAR(Table1[[#This Row],[Labdate]]) = 2015,1,0)</f>
        <v>1</v>
      </c>
      <c r="Q1778">
        <f>IF(SUM(Table1[[#This Row],[test completed]],Table1[[#This Row],[Year 2015]])=2,1,0)</f>
        <v>1</v>
      </c>
      <c r="R1778">
        <f>IF(Table1[[#This Row],[Labvalue]]&lt;8,1,0)</f>
        <v>0</v>
      </c>
      <c r="S1778">
        <f>IF(SUM(Table1[[#This Row],[Tested in 2015]],Table1[[#This Row],[Less than 8.0]])=2,1,0)</f>
        <v>0</v>
      </c>
    </row>
    <row r="1779" spans="1:19" x14ac:dyDescent="0.2">
      <c r="A1779">
        <v>2713</v>
      </c>
      <c r="B1779" t="s">
        <v>2</v>
      </c>
      <c r="C1779" s="2">
        <v>36970</v>
      </c>
      <c r="D1779" s="3">
        <f t="shared" ca="1" si="27"/>
        <v>22</v>
      </c>
      <c r="E1779">
        <v>4</v>
      </c>
      <c r="F1779">
        <v>6</v>
      </c>
      <c r="G1779">
        <v>1</v>
      </c>
      <c r="H1779" t="s">
        <v>1</v>
      </c>
      <c r="I1779" s="5">
        <v>250.02</v>
      </c>
      <c r="J1779" t="s">
        <v>0</v>
      </c>
      <c r="K1779" s="2">
        <v>42342</v>
      </c>
      <c r="L1779" s="1">
        <v>8.7045965194702148</v>
      </c>
      <c r="M1779" t="str">
        <f ca="1">IF(AND(Table1[[#This Row],[Age]]&gt;17,Table1[[#This Row],[Age]]&lt;76),"1","0")</f>
        <v>1</v>
      </c>
      <c r="N1779">
        <f>1</f>
        <v>1</v>
      </c>
      <c r="O1779">
        <f>IF(Table1[[#This Row],[Labdate]]="",0,IF(Table1[[#This Row],[Labvalue]]="",0,1))</f>
        <v>1</v>
      </c>
      <c r="P1779">
        <f>IF(YEAR(Table1[[#This Row],[Labdate]]) = 2015,1,0)</f>
        <v>1</v>
      </c>
      <c r="Q1779">
        <f>IF(SUM(Table1[[#This Row],[test completed]],Table1[[#This Row],[Year 2015]])=2,1,0)</f>
        <v>1</v>
      </c>
      <c r="R1779">
        <f>IF(Table1[[#This Row],[Labvalue]]&lt;8,1,0)</f>
        <v>0</v>
      </c>
      <c r="S1779">
        <f>IF(SUM(Table1[[#This Row],[Tested in 2015]],Table1[[#This Row],[Less than 8.0]])=2,1,0)</f>
        <v>0</v>
      </c>
    </row>
    <row r="1780" spans="1:19" x14ac:dyDescent="0.2">
      <c r="A1780">
        <v>2720</v>
      </c>
      <c r="B1780" t="s">
        <v>3</v>
      </c>
      <c r="C1780" s="2">
        <v>29835</v>
      </c>
      <c r="D1780" s="3">
        <f t="shared" ca="1" si="27"/>
        <v>41</v>
      </c>
      <c r="E1780">
        <v>4</v>
      </c>
      <c r="F1780">
        <v>6</v>
      </c>
      <c r="G1780">
        <v>1</v>
      </c>
      <c r="H1780" t="s">
        <v>1</v>
      </c>
      <c r="I1780" s="5">
        <v>250.02</v>
      </c>
      <c r="J1780" t="s">
        <v>0</v>
      </c>
      <c r="K1780" s="2">
        <v>42328</v>
      </c>
      <c r="L1780" s="1">
        <v>9.118107795715332</v>
      </c>
      <c r="M1780" t="str">
        <f ca="1">IF(AND(Table1[[#This Row],[Age]]&gt;17,Table1[[#This Row],[Age]]&lt;76),"1","0")</f>
        <v>1</v>
      </c>
      <c r="N1780">
        <f>1</f>
        <v>1</v>
      </c>
      <c r="O1780">
        <f>IF(Table1[[#This Row],[Labdate]]="",0,IF(Table1[[#This Row],[Labvalue]]="",0,1))</f>
        <v>1</v>
      </c>
      <c r="P1780">
        <f>IF(YEAR(Table1[[#This Row],[Labdate]]) = 2015,1,0)</f>
        <v>1</v>
      </c>
      <c r="Q1780">
        <f>IF(SUM(Table1[[#This Row],[test completed]],Table1[[#This Row],[Year 2015]])=2,1,0)</f>
        <v>1</v>
      </c>
      <c r="R1780">
        <f>IF(Table1[[#This Row],[Labvalue]]&lt;8,1,0)</f>
        <v>0</v>
      </c>
      <c r="S1780">
        <f>IF(SUM(Table1[[#This Row],[Tested in 2015]],Table1[[#This Row],[Less than 8.0]])=2,1,0)</f>
        <v>0</v>
      </c>
    </row>
    <row r="1781" spans="1:19" x14ac:dyDescent="0.2">
      <c r="A1781">
        <v>2757</v>
      </c>
      <c r="B1781" t="s">
        <v>3</v>
      </c>
      <c r="C1781" s="2">
        <v>31633</v>
      </c>
      <c r="D1781" s="3">
        <f t="shared" ca="1" si="27"/>
        <v>36</v>
      </c>
      <c r="E1781">
        <v>4</v>
      </c>
      <c r="F1781">
        <v>6</v>
      </c>
      <c r="G1781">
        <v>1</v>
      </c>
      <c r="H1781" t="s">
        <v>1</v>
      </c>
      <c r="I1781" s="5">
        <v>250.4</v>
      </c>
      <c r="J1781" t="s">
        <v>0</v>
      </c>
      <c r="K1781" s="2">
        <v>42018</v>
      </c>
      <c r="L1781" s="1">
        <v>8.2325286865234375</v>
      </c>
      <c r="M1781" t="str">
        <f ca="1">IF(AND(Table1[[#This Row],[Age]]&gt;17,Table1[[#This Row],[Age]]&lt;76),"1","0")</f>
        <v>1</v>
      </c>
      <c r="N1781">
        <f>1</f>
        <v>1</v>
      </c>
      <c r="O1781">
        <f>IF(Table1[[#This Row],[Labdate]]="",0,IF(Table1[[#This Row],[Labvalue]]="",0,1))</f>
        <v>1</v>
      </c>
      <c r="P1781">
        <f>IF(YEAR(Table1[[#This Row],[Labdate]]) = 2015,1,0)</f>
        <v>1</v>
      </c>
      <c r="Q1781">
        <f>IF(SUM(Table1[[#This Row],[test completed]],Table1[[#This Row],[Year 2015]])=2,1,0)</f>
        <v>1</v>
      </c>
      <c r="R1781">
        <f>IF(Table1[[#This Row],[Labvalue]]&lt;8,1,0)</f>
        <v>0</v>
      </c>
      <c r="S1781">
        <f>IF(SUM(Table1[[#This Row],[Tested in 2015]],Table1[[#This Row],[Less than 8.0]])=2,1,0)</f>
        <v>0</v>
      </c>
    </row>
    <row r="1782" spans="1:19" x14ac:dyDescent="0.2">
      <c r="A1782">
        <v>2759</v>
      </c>
      <c r="B1782" t="s">
        <v>2</v>
      </c>
      <c r="C1782" s="2">
        <v>14504</v>
      </c>
      <c r="D1782" s="3">
        <f t="shared" ca="1" si="27"/>
        <v>83</v>
      </c>
      <c r="E1782">
        <v>4</v>
      </c>
      <c r="F1782">
        <v>6</v>
      </c>
      <c r="G1782">
        <v>1</v>
      </c>
      <c r="H1782" t="s">
        <v>1</v>
      </c>
      <c r="I1782" s="5">
        <v>250.91</v>
      </c>
      <c r="J1782" t="s">
        <v>0</v>
      </c>
      <c r="K1782" s="2">
        <v>42282</v>
      </c>
      <c r="L1782" s="1"/>
      <c r="M1782" t="str">
        <f ca="1">IF(AND(Table1[[#This Row],[Age]]&gt;17,Table1[[#This Row],[Age]]&lt;76),"1","0")</f>
        <v>0</v>
      </c>
      <c r="N1782">
        <f>1</f>
        <v>1</v>
      </c>
      <c r="O1782">
        <f>IF(Table1[[#This Row],[Labdate]]="",0,IF(Table1[[#This Row],[Labvalue]]="",0,1))</f>
        <v>0</v>
      </c>
      <c r="P1782">
        <f>IF(YEAR(Table1[[#This Row],[Labdate]]) = 2015,1,0)</f>
        <v>1</v>
      </c>
      <c r="Q1782">
        <f>IF(SUM(Table1[[#This Row],[test completed]],Table1[[#This Row],[Year 2015]])=2,1,0)</f>
        <v>0</v>
      </c>
      <c r="R1782">
        <f>IF(Table1[[#This Row],[Labvalue]]&lt;8,1,0)</f>
        <v>1</v>
      </c>
      <c r="S1782">
        <f>IF(SUM(Table1[[#This Row],[Tested in 2015]],Table1[[#This Row],[Less than 8.0]])=2,1,0)</f>
        <v>0</v>
      </c>
    </row>
    <row r="1783" spans="1:19" x14ac:dyDescent="0.2">
      <c r="A1783">
        <v>2763</v>
      </c>
      <c r="B1783" t="s">
        <v>2</v>
      </c>
      <c r="C1783" s="2">
        <v>28253</v>
      </c>
      <c r="D1783" s="3">
        <f t="shared" ca="1" si="27"/>
        <v>46</v>
      </c>
      <c r="E1783">
        <v>4</v>
      </c>
      <c r="F1783">
        <v>6</v>
      </c>
      <c r="G1783">
        <v>1</v>
      </c>
      <c r="H1783" t="s">
        <v>1</v>
      </c>
      <c r="I1783" s="5">
        <v>250.02</v>
      </c>
      <c r="J1783" t="s">
        <v>0</v>
      </c>
      <c r="K1783" s="2">
        <v>42037</v>
      </c>
      <c r="L1783" s="1">
        <v>5.9578776359558105</v>
      </c>
      <c r="M1783" t="str">
        <f ca="1">IF(AND(Table1[[#This Row],[Age]]&gt;17,Table1[[#This Row],[Age]]&lt;76),"1","0")</f>
        <v>1</v>
      </c>
      <c r="N1783">
        <f>1</f>
        <v>1</v>
      </c>
      <c r="O1783">
        <f>IF(Table1[[#This Row],[Labdate]]="",0,IF(Table1[[#This Row],[Labvalue]]="",0,1))</f>
        <v>1</v>
      </c>
      <c r="P1783">
        <f>IF(YEAR(Table1[[#This Row],[Labdate]]) = 2015,1,0)</f>
        <v>1</v>
      </c>
      <c r="Q1783">
        <f>IF(SUM(Table1[[#This Row],[test completed]],Table1[[#This Row],[Year 2015]])=2,1,0)</f>
        <v>1</v>
      </c>
      <c r="R1783">
        <f>IF(Table1[[#This Row],[Labvalue]]&lt;8,1,0)</f>
        <v>1</v>
      </c>
      <c r="S1783">
        <f>IF(SUM(Table1[[#This Row],[Tested in 2015]],Table1[[#This Row],[Less than 8.0]])=2,1,0)</f>
        <v>1</v>
      </c>
    </row>
    <row r="1784" spans="1:19" x14ac:dyDescent="0.2">
      <c r="A1784">
        <v>2771</v>
      </c>
      <c r="B1784" t="s">
        <v>3</v>
      </c>
      <c r="C1784" s="2">
        <v>40193</v>
      </c>
      <c r="D1784" s="3">
        <f t="shared" ca="1" si="27"/>
        <v>13</v>
      </c>
      <c r="E1784">
        <v>4</v>
      </c>
      <c r="F1784">
        <v>6</v>
      </c>
      <c r="G1784">
        <v>1</v>
      </c>
      <c r="H1784" t="s">
        <v>1</v>
      </c>
      <c r="I1784" s="5">
        <v>250.02</v>
      </c>
      <c r="J1784" t="s">
        <v>0</v>
      </c>
      <c r="K1784" s="2">
        <v>42149</v>
      </c>
      <c r="L1784" s="1">
        <v>9.452301025390625</v>
      </c>
      <c r="M1784" t="str">
        <f ca="1">IF(AND(Table1[[#This Row],[Age]]&gt;17,Table1[[#This Row],[Age]]&lt;76),"1","0")</f>
        <v>0</v>
      </c>
      <c r="N1784">
        <f>1</f>
        <v>1</v>
      </c>
      <c r="O1784">
        <f>IF(Table1[[#This Row],[Labdate]]="",0,IF(Table1[[#This Row],[Labvalue]]="",0,1))</f>
        <v>1</v>
      </c>
      <c r="P1784">
        <f>IF(YEAR(Table1[[#This Row],[Labdate]]) = 2015,1,0)</f>
        <v>1</v>
      </c>
      <c r="Q1784">
        <f>IF(SUM(Table1[[#This Row],[test completed]],Table1[[#This Row],[Year 2015]])=2,1,0)</f>
        <v>1</v>
      </c>
      <c r="R1784">
        <f>IF(Table1[[#This Row],[Labvalue]]&lt;8,1,0)</f>
        <v>0</v>
      </c>
      <c r="S1784">
        <f>IF(SUM(Table1[[#This Row],[Tested in 2015]],Table1[[#This Row],[Less than 8.0]])=2,1,0)</f>
        <v>0</v>
      </c>
    </row>
    <row r="1785" spans="1:19" x14ac:dyDescent="0.2">
      <c r="A1785">
        <v>2783</v>
      </c>
      <c r="B1785" t="s">
        <v>2</v>
      </c>
      <c r="C1785" s="2">
        <v>37108</v>
      </c>
      <c r="D1785" s="3">
        <f t="shared" ca="1" si="27"/>
        <v>21</v>
      </c>
      <c r="E1785">
        <v>4</v>
      </c>
      <c r="F1785">
        <v>6</v>
      </c>
      <c r="G1785">
        <v>1</v>
      </c>
      <c r="H1785" t="s">
        <v>1</v>
      </c>
      <c r="I1785" s="5">
        <v>250.02</v>
      </c>
      <c r="J1785" t="s">
        <v>0</v>
      </c>
      <c r="K1785" s="2">
        <v>42238</v>
      </c>
      <c r="L1785" s="1">
        <v>7.5106406211853027</v>
      </c>
      <c r="M1785" t="str">
        <f ca="1">IF(AND(Table1[[#This Row],[Age]]&gt;17,Table1[[#This Row],[Age]]&lt;76),"1","0")</f>
        <v>1</v>
      </c>
      <c r="N1785">
        <f>1</f>
        <v>1</v>
      </c>
      <c r="O1785">
        <f>IF(Table1[[#This Row],[Labdate]]="",0,IF(Table1[[#This Row],[Labvalue]]="",0,1))</f>
        <v>1</v>
      </c>
      <c r="P1785">
        <f>IF(YEAR(Table1[[#This Row],[Labdate]]) = 2015,1,0)</f>
        <v>1</v>
      </c>
      <c r="Q1785">
        <f>IF(SUM(Table1[[#This Row],[test completed]],Table1[[#This Row],[Year 2015]])=2,1,0)</f>
        <v>1</v>
      </c>
      <c r="R1785">
        <f>IF(Table1[[#This Row],[Labvalue]]&lt;8,1,0)</f>
        <v>1</v>
      </c>
      <c r="S1785">
        <f>IF(SUM(Table1[[#This Row],[Tested in 2015]],Table1[[#This Row],[Less than 8.0]])=2,1,0)</f>
        <v>1</v>
      </c>
    </row>
    <row r="1786" spans="1:19" x14ac:dyDescent="0.2">
      <c r="A1786">
        <v>2800</v>
      </c>
      <c r="B1786" t="s">
        <v>2</v>
      </c>
      <c r="C1786" s="2">
        <v>17630</v>
      </c>
      <c r="D1786" s="3">
        <f t="shared" ca="1" si="27"/>
        <v>75</v>
      </c>
      <c r="E1786">
        <v>4</v>
      </c>
      <c r="F1786">
        <v>6</v>
      </c>
      <c r="G1786">
        <v>1</v>
      </c>
      <c r="H1786" t="s">
        <v>1</v>
      </c>
      <c r="I1786" s="5">
        <v>250.02</v>
      </c>
      <c r="J1786" t="s">
        <v>0</v>
      </c>
      <c r="K1786" s="2">
        <v>42334</v>
      </c>
      <c r="L1786" s="1">
        <v>5.9922127723693848</v>
      </c>
      <c r="M1786" t="str">
        <f ca="1">IF(AND(Table1[[#This Row],[Age]]&gt;17,Table1[[#This Row],[Age]]&lt;76),"1","0")</f>
        <v>1</v>
      </c>
      <c r="N1786">
        <f>1</f>
        <v>1</v>
      </c>
      <c r="O1786">
        <f>IF(Table1[[#This Row],[Labdate]]="",0,IF(Table1[[#This Row],[Labvalue]]="",0,1))</f>
        <v>1</v>
      </c>
      <c r="P1786">
        <f>IF(YEAR(Table1[[#This Row],[Labdate]]) = 2015,1,0)</f>
        <v>1</v>
      </c>
      <c r="Q1786">
        <f>IF(SUM(Table1[[#This Row],[test completed]],Table1[[#This Row],[Year 2015]])=2,1,0)</f>
        <v>1</v>
      </c>
      <c r="R1786">
        <f>IF(Table1[[#This Row],[Labvalue]]&lt;8,1,0)</f>
        <v>1</v>
      </c>
      <c r="S1786">
        <f>IF(SUM(Table1[[#This Row],[Tested in 2015]],Table1[[#This Row],[Less than 8.0]])=2,1,0)</f>
        <v>1</v>
      </c>
    </row>
    <row r="1787" spans="1:19" x14ac:dyDescent="0.2">
      <c r="A1787">
        <v>2816</v>
      </c>
      <c r="B1787" t="s">
        <v>2</v>
      </c>
      <c r="C1787" s="2">
        <v>16293</v>
      </c>
      <c r="D1787" s="3">
        <f t="shared" ca="1" si="27"/>
        <v>78</v>
      </c>
      <c r="E1787">
        <v>4</v>
      </c>
      <c r="F1787">
        <v>6</v>
      </c>
      <c r="G1787">
        <v>1</v>
      </c>
      <c r="H1787" t="s">
        <v>1</v>
      </c>
      <c r="I1787" s="5">
        <v>250.02</v>
      </c>
      <c r="J1787" t="s">
        <v>0</v>
      </c>
      <c r="K1787" s="2">
        <v>42146</v>
      </c>
      <c r="L1787" s="1">
        <v>6.9433584213256836</v>
      </c>
      <c r="M1787" t="str">
        <f ca="1">IF(AND(Table1[[#This Row],[Age]]&gt;17,Table1[[#This Row],[Age]]&lt;76),"1","0")</f>
        <v>0</v>
      </c>
      <c r="N1787">
        <f>1</f>
        <v>1</v>
      </c>
      <c r="O1787">
        <f>IF(Table1[[#This Row],[Labdate]]="",0,IF(Table1[[#This Row],[Labvalue]]="",0,1))</f>
        <v>1</v>
      </c>
      <c r="P1787">
        <f>IF(YEAR(Table1[[#This Row],[Labdate]]) = 2015,1,0)</f>
        <v>1</v>
      </c>
      <c r="Q1787">
        <f>IF(SUM(Table1[[#This Row],[test completed]],Table1[[#This Row],[Year 2015]])=2,1,0)</f>
        <v>1</v>
      </c>
      <c r="R1787">
        <f>IF(Table1[[#This Row],[Labvalue]]&lt;8,1,0)</f>
        <v>1</v>
      </c>
      <c r="S1787">
        <f>IF(SUM(Table1[[#This Row],[Tested in 2015]],Table1[[#This Row],[Less than 8.0]])=2,1,0)</f>
        <v>1</v>
      </c>
    </row>
    <row r="1788" spans="1:19" x14ac:dyDescent="0.2">
      <c r="A1788">
        <v>2820</v>
      </c>
      <c r="B1788" t="s">
        <v>2</v>
      </c>
      <c r="C1788" s="2">
        <v>39618</v>
      </c>
      <c r="D1788" s="3">
        <f t="shared" ca="1" si="27"/>
        <v>14</v>
      </c>
      <c r="E1788">
        <v>4</v>
      </c>
      <c r="F1788">
        <v>6</v>
      </c>
      <c r="G1788">
        <v>1</v>
      </c>
      <c r="H1788" t="s">
        <v>1</v>
      </c>
      <c r="I1788" s="5">
        <v>250.02</v>
      </c>
      <c r="J1788" t="s">
        <v>0</v>
      </c>
      <c r="K1788" s="2">
        <v>42175</v>
      </c>
      <c r="L1788" s="1">
        <v>9.8917016983032227</v>
      </c>
      <c r="M1788" t="str">
        <f ca="1">IF(AND(Table1[[#This Row],[Age]]&gt;17,Table1[[#This Row],[Age]]&lt;76),"1","0")</f>
        <v>0</v>
      </c>
      <c r="N1788">
        <f>1</f>
        <v>1</v>
      </c>
      <c r="O1788">
        <f>IF(Table1[[#This Row],[Labdate]]="",0,IF(Table1[[#This Row],[Labvalue]]="",0,1))</f>
        <v>1</v>
      </c>
      <c r="P1788">
        <f>IF(YEAR(Table1[[#This Row],[Labdate]]) = 2015,1,0)</f>
        <v>1</v>
      </c>
      <c r="Q1788">
        <f>IF(SUM(Table1[[#This Row],[test completed]],Table1[[#This Row],[Year 2015]])=2,1,0)</f>
        <v>1</v>
      </c>
      <c r="R1788">
        <f>IF(Table1[[#This Row],[Labvalue]]&lt;8,1,0)</f>
        <v>0</v>
      </c>
      <c r="S1788">
        <f>IF(SUM(Table1[[#This Row],[Tested in 2015]],Table1[[#This Row],[Less than 8.0]])=2,1,0)</f>
        <v>0</v>
      </c>
    </row>
    <row r="1789" spans="1:19" x14ac:dyDescent="0.2">
      <c r="A1789">
        <v>2827</v>
      </c>
      <c r="B1789" t="s">
        <v>3</v>
      </c>
      <c r="C1789" s="2">
        <v>23269</v>
      </c>
      <c r="D1789" s="3">
        <f t="shared" ca="1" si="27"/>
        <v>59</v>
      </c>
      <c r="E1789">
        <v>4</v>
      </c>
      <c r="F1789">
        <v>6</v>
      </c>
      <c r="G1789">
        <v>1</v>
      </c>
      <c r="H1789" t="s">
        <v>1</v>
      </c>
      <c r="I1789" s="5">
        <v>250.02</v>
      </c>
      <c r="J1789" t="s">
        <v>0</v>
      </c>
      <c r="K1789" s="2">
        <v>42133</v>
      </c>
      <c r="L1789" s="1">
        <v>8.2251081466674805</v>
      </c>
      <c r="M1789" t="str">
        <f ca="1">IF(AND(Table1[[#This Row],[Age]]&gt;17,Table1[[#This Row],[Age]]&lt;76),"1","0")</f>
        <v>1</v>
      </c>
      <c r="N1789">
        <f>1</f>
        <v>1</v>
      </c>
      <c r="O1789">
        <f>IF(Table1[[#This Row],[Labdate]]="",0,IF(Table1[[#This Row],[Labvalue]]="",0,1))</f>
        <v>1</v>
      </c>
      <c r="P1789">
        <f>IF(YEAR(Table1[[#This Row],[Labdate]]) = 2015,1,0)</f>
        <v>1</v>
      </c>
      <c r="Q1789">
        <f>IF(SUM(Table1[[#This Row],[test completed]],Table1[[#This Row],[Year 2015]])=2,1,0)</f>
        <v>1</v>
      </c>
      <c r="R1789">
        <f>IF(Table1[[#This Row],[Labvalue]]&lt;8,1,0)</f>
        <v>0</v>
      </c>
      <c r="S1789">
        <f>IF(SUM(Table1[[#This Row],[Tested in 2015]],Table1[[#This Row],[Less than 8.0]])=2,1,0)</f>
        <v>0</v>
      </c>
    </row>
    <row r="1790" spans="1:19" x14ac:dyDescent="0.2">
      <c r="A1790">
        <v>2837</v>
      </c>
      <c r="B1790" t="s">
        <v>2</v>
      </c>
      <c r="C1790" s="2">
        <v>20837</v>
      </c>
      <c r="D1790" s="3">
        <f t="shared" ca="1" si="27"/>
        <v>66</v>
      </c>
      <c r="E1790">
        <v>4</v>
      </c>
      <c r="F1790">
        <v>6</v>
      </c>
      <c r="G1790">
        <v>1</v>
      </c>
      <c r="H1790" t="s">
        <v>1</v>
      </c>
      <c r="I1790" s="5">
        <v>250.02</v>
      </c>
      <c r="J1790" t="s">
        <v>0</v>
      </c>
      <c r="K1790" s="2">
        <v>42301</v>
      </c>
      <c r="L1790" s="1">
        <v>7.8811135292053223</v>
      </c>
      <c r="M1790" t="str">
        <f ca="1">IF(AND(Table1[[#This Row],[Age]]&gt;17,Table1[[#This Row],[Age]]&lt;76),"1","0")</f>
        <v>1</v>
      </c>
      <c r="N1790">
        <f>1</f>
        <v>1</v>
      </c>
      <c r="O1790">
        <f>IF(Table1[[#This Row],[Labdate]]="",0,IF(Table1[[#This Row],[Labvalue]]="",0,1))</f>
        <v>1</v>
      </c>
      <c r="P1790">
        <f>IF(YEAR(Table1[[#This Row],[Labdate]]) = 2015,1,0)</f>
        <v>1</v>
      </c>
      <c r="Q1790">
        <f>IF(SUM(Table1[[#This Row],[test completed]],Table1[[#This Row],[Year 2015]])=2,1,0)</f>
        <v>1</v>
      </c>
      <c r="R1790">
        <f>IF(Table1[[#This Row],[Labvalue]]&lt;8,1,0)</f>
        <v>1</v>
      </c>
      <c r="S1790">
        <f>IF(SUM(Table1[[#This Row],[Tested in 2015]],Table1[[#This Row],[Less than 8.0]])=2,1,0)</f>
        <v>1</v>
      </c>
    </row>
    <row r="1791" spans="1:19" x14ac:dyDescent="0.2">
      <c r="A1791">
        <v>2839</v>
      </c>
      <c r="B1791" t="s">
        <v>2</v>
      </c>
      <c r="C1791" s="2">
        <v>11348</v>
      </c>
      <c r="D1791" s="3">
        <f t="shared" ca="1" si="27"/>
        <v>92</v>
      </c>
      <c r="E1791">
        <v>4</v>
      </c>
      <c r="F1791">
        <v>6</v>
      </c>
      <c r="G1791">
        <v>1</v>
      </c>
      <c r="H1791" t="s">
        <v>1</v>
      </c>
      <c r="I1791" s="5">
        <v>250.73</v>
      </c>
      <c r="J1791" t="s">
        <v>0</v>
      </c>
      <c r="K1791" s="2">
        <v>42194</v>
      </c>
      <c r="L1791" s="1">
        <v>6.5196895599365234</v>
      </c>
      <c r="M1791" t="str">
        <f ca="1">IF(AND(Table1[[#This Row],[Age]]&gt;17,Table1[[#This Row],[Age]]&lt;76),"1","0")</f>
        <v>0</v>
      </c>
      <c r="N1791">
        <f>1</f>
        <v>1</v>
      </c>
      <c r="O1791">
        <f>IF(Table1[[#This Row],[Labdate]]="",0,IF(Table1[[#This Row],[Labvalue]]="",0,1))</f>
        <v>1</v>
      </c>
      <c r="P1791">
        <f>IF(YEAR(Table1[[#This Row],[Labdate]]) = 2015,1,0)</f>
        <v>1</v>
      </c>
      <c r="Q1791">
        <f>IF(SUM(Table1[[#This Row],[test completed]],Table1[[#This Row],[Year 2015]])=2,1,0)</f>
        <v>1</v>
      </c>
      <c r="R1791">
        <f>IF(Table1[[#This Row],[Labvalue]]&lt;8,1,0)</f>
        <v>1</v>
      </c>
      <c r="S1791">
        <f>IF(SUM(Table1[[#This Row],[Tested in 2015]],Table1[[#This Row],[Less than 8.0]])=2,1,0)</f>
        <v>1</v>
      </c>
    </row>
    <row r="1792" spans="1:19" x14ac:dyDescent="0.2">
      <c r="A1792">
        <v>2851</v>
      </c>
      <c r="B1792" t="s">
        <v>3</v>
      </c>
      <c r="C1792" s="2">
        <v>9365</v>
      </c>
      <c r="D1792" s="3">
        <f t="shared" ca="1" si="27"/>
        <v>97</v>
      </c>
      <c r="E1792">
        <v>4</v>
      </c>
      <c r="F1792">
        <v>6</v>
      </c>
      <c r="G1792">
        <v>1</v>
      </c>
      <c r="H1792" t="s">
        <v>1</v>
      </c>
      <c r="I1792" s="5">
        <v>250.73</v>
      </c>
      <c r="J1792" t="s">
        <v>0</v>
      </c>
      <c r="K1792" s="2">
        <v>42349</v>
      </c>
      <c r="L1792" s="1">
        <v>9.8011789321899414</v>
      </c>
      <c r="M1792" t="str">
        <f ca="1">IF(AND(Table1[[#This Row],[Age]]&gt;17,Table1[[#This Row],[Age]]&lt;76),"1","0")</f>
        <v>0</v>
      </c>
      <c r="N1792">
        <f>1</f>
        <v>1</v>
      </c>
      <c r="O1792">
        <f>IF(Table1[[#This Row],[Labdate]]="",0,IF(Table1[[#This Row],[Labvalue]]="",0,1))</f>
        <v>1</v>
      </c>
      <c r="P1792">
        <f>IF(YEAR(Table1[[#This Row],[Labdate]]) = 2015,1,0)</f>
        <v>1</v>
      </c>
      <c r="Q1792">
        <f>IF(SUM(Table1[[#This Row],[test completed]],Table1[[#This Row],[Year 2015]])=2,1,0)</f>
        <v>1</v>
      </c>
      <c r="R1792">
        <f>IF(Table1[[#This Row],[Labvalue]]&lt;8,1,0)</f>
        <v>0</v>
      </c>
      <c r="S1792">
        <f>IF(SUM(Table1[[#This Row],[Tested in 2015]],Table1[[#This Row],[Less than 8.0]])=2,1,0)</f>
        <v>0</v>
      </c>
    </row>
    <row r="1793" spans="1:19" x14ac:dyDescent="0.2">
      <c r="A1793">
        <v>2864</v>
      </c>
      <c r="B1793" t="s">
        <v>2</v>
      </c>
      <c r="C1793" s="2">
        <v>26405</v>
      </c>
      <c r="D1793" s="3">
        <f t="shared" ca="1" si="27"/>
        <v>51</v>
      </c>
      <c r="E1793">
        <v>4</v>
      </c>
      <c r="F1793">
        <v>6</v>
      </c>
      <c r="G1793">
        <v>3</v>
      </c>
      <c r="H1793" t="s">
        <v>4</v>
      </c>
      <c r="I1793" s="5">
        <v>250.02</v>
      </c>
      <c r="J1793" t="s">
        <v>0</v>
      </c>
      <c r="K1793" s="2">
        <v>42173</v>
      </c>
      <c r="L1793" s="1">
        <v>6.2344517707824707</v>
      </c>
      <c r="M1793" t="str">
        <f ca="1">IF(AND(Table1[[#This Row],[Age]]&gt;17,Table1[[#This Row],[Age]]&lt;76),"1","0")</f>
        <v>1</v>
      </c>
      <c r="N1793">
        <f>1</f>
        <v>1</v>
      </c>
      <c r="O1793">
        <f>IF(Table1[[#This Row],[Labdate]]="",0,IF(Table1[[#This Row],[Labvalue]]="",0,1))</f>
        <v>1</v>
      </c>
      <c r="P1793">
        <f>IF(YEAR(Table1[[#This Row],[Labdate]]) = 2015,1,0)</f>
        <v>1</v>
      </c>
      <c r="Q1793">
        <f>IF(SUM(Table1[[#This Row],[test completed]],Table1[[#This Row],[Year 2015]])=2,1,0)</f>
        <v>1</v>
      </c>
      <c r="R1793">
        <f>IF(Table1[[#This Row],[Labvalue]]&lt;8,1,0)</f>
        <v>1</v>
      </c>
      <c r="S1793">
        <f>IF(SUM(Table1[[#This Row],[Tested in 2015]],Table1[[#This Row],[Less than 8.0]])=2,1,0)</f>
        <v>1</v>
      </c>
    </row>
    <row r="1794" spans="1:19" x14ac:dyDescent="0.2">
      <c r="A1794">
        <v>2886</v>
      </c>
      <c r="B1794" t="s">
        <v>3</v>
      </c>
      <c r="C1794" s="2">
        <v>37558</v>
      </c>
      <c r="D1794" s="3">
        <f t="shared" ref="D1794:D1857" ca="1" si="28">INT((TODAY()-C1794)/365)</f>
        <v>20</v>
      </c>
      <c r="E1794">
        <v>4</v>
      </c>
      <c r="F1794">
        <v>6</v>
      </c>
      <c r="G1794">
        <v>1</v>
      </c>
      <c r="H1794" t="s">
        <v>1</v>
      </c>
      <c r="I1794" s="5">
        <v>250.02</v>
      </c>
      <c r="J1794" t="s">
        <v>0</v>
      </c>
      <c r="K1794" s="2">
        <v>42227</v>
      </c>
      <c r="L1794" s="1">
        <v>6.4540858268737793</v>
      </c>
      <c r="M1794" t="str">
        <f ca="1">IF(AND(Table1[[#This Row],[Age]]&gt;17,Table1[[#This Row],[Age]]&lt;76),"1","0")</f>
        <v>1</v>
      </c>
      <c r="N1794">
        <f>1</f>
        <v>1</v>
      </c>
      <c r="O1794">
        <f>IF(Table1[[#This Row],[Labdate]]="",0,IF(Table1[[#This Row],[Labvalue]]="",0,1))</f>
        <v>1</v>
      </c>
      <c r="P1794">
        <f>IF(YEAR(Table1[[#This Row],[Labdate]]) = 2015,1,0)</f>
        <v>1</v>
      </c>
      <c r="Q1794">
        <f>IF(SUM(Table1[[#This Row],[test completed]],Table1[[#This Row],[Year 2015]])=2,1,0)</f>
        <v>1</v>
      </c>
      <c r="R1794">
        <f>IF(Table1[[#This Row],[Labvalue]]&lt;8,1,0)</f>
        <v>1</v>
      </c>
      <c r="S1794">
        <f>IF(SUM(Table1[[#This Row],[Tested in 2015]],Table1[[#This Row],[Less than 8.0]])=2,1,0)</f>
        <v>1</v>
      </c>
    </row>
    <row r="1795" spans="1:19" x14ac:dyDescent="0.2">
      <c r="A1795">
        <v>2887</v>
      </c>
      <c r="B1795" t="s">
        <v>2</v>
      </c>
      <c r="C1795" s="2">
        <v>20323</v>
      </c>
      <c r="D1795" s="3">
        <f t="shared" ca="1" si="28"/>
        <v>67</v>
      </c>
      <c r="E1795">
        <v>4</v>
      </c>
      <c r="F1795">
        <v>6</v>
      </c>
      <c r="G1795">
        <v>1</v>
      </c>
      <c r="H1795" t="s">
        <v>1</v>
      </c>
      <c r="I1795" s="5">
        <v>250.02</v>
      </c>
      <c r="J1795" t="s">
        <v>0</v>
      </c>
      <c r="K1795" s="2">
        <v>42255</v>
      </c>
      <c r="L1795" s="1">
        <v>9.7772321701049805</v>
      </c>
      <c r="M1795" t="str">
        <f ca="1">IF(AND(Table1[[#This Row],[Age]]&gt;17,Table1[[#This Row],[Age]]&lt;76),"1","0")</f>
        <v>1</v>
      </c>
      <c r="N1795">
        <f>1</f>
        <v>1</v>
      </c>
      <c r="O1795">
        <f>IF(Table1[[#This Row],[Labdate]]="",0,IF(Table1[[#This Row],[Labvalue]]="",0,1))</f>
        <v>1</v>
      </c>
      <c r="P1795">
        <f>IF(YEAR(Table1[[#This Row],[Labdate]]) = 2015,1,0)</f>
        <v>1</v>
      </c>
      <c r="Q1795">
        <f>IF(SUM(Table1[[#This Row],[test completed]],Table1[[#This Row],[Year 2015]])=2,1,0)</f>
        <v>1</v>
      </c>
      <c r="R1795">
        <f>IF(Table1[[#This Row],[Labvalue]]&lt;8,1,0)</f>
        <v>0</v>
      </c>
      <c r="S1795">
        <f>IF(SUM(Table1[[#This Row],[Tested in 2015]],Table1[[#This Row],[Less than 8.0]])=2,1,0)</f>
        <v>0</v>
      </c>
    </row>
    <row r="1796" spans="1:19" x14ac:dyDescent="0.2">
      <c r="A1796">
        <v>2899</v>
      </c>
      <c r="B1796" t="s">
        <v>2</v>
      </c>
      <c r="C1796" s="2">
        <v>16177</v>
      </c>
      <c r="D1796" s="3">
        <f t="shared" ca="1" si="28"/>
        <v>79</v>
      </c>
      <c r="E1796">
        <v>4</v>
      </c>
      <c r="F1796">
        <v>6</v>
      </c>
      <c r="G1796">
        <v>1</v>
      </c>
      <c r="H1796" t="s">
        <v>1</v>
      </c>
      <c r="I1796" s="5">
        <v>250.02</v>
      </c>
      <c r="J1796" t="s">
        <v>0</v>
      </c>
      <c r="K1796" s="2">
        <v>42178</v>
      </c>
      <c r="L1796" s="1">
        <v>5.8167262077331543</v>
      </c>
      <c r="M1796" t="str">
        <f ca="1">IF(AND(Table1[[#This Row],[Age]]&gt;17,Table1[[#This Row],[Age]]&lt;76),"1","0")</f>
        <v>0</v>
      </c>
      <c r="N1796">
        <f>1</f>
        <v>1</v>
      </c>
      <c r="O1796">
        <f>IF(Table1[[#This Row],[Labdate]]="",0,IF(Table1[[#This Row],[Labvalue]]="",0,1))</f>
        <v>1</v>
      </c>
      <c r="P1796">
        <f>IF(YEAR(Table1[[#This Row],[Labdate]]) = 2015,1,0)</f>
        <v>1</v>
      </c>
      <c r="Q1796">
        <f>IF(SUM(Table1[[#This Row],[test completed]],Table1[[#This Row],[Year 2015]])=2,1,0)</f>
        <v>1</v>
      </c>
      <c r="R1796">
        <f>IF(Table1[[#This Row],[Labvalue]]&lt;8,1,0)</f>
        <v>1</v>
      </c>
      <c r="S1796">
        <f>IF(SUM(Table1[[#This Row],[Tested in 2015]],Table1[[#This Row],[Less than 8.0]])=2,1,0)</f>
        <v>1</v>
      </c>
    </row>
    <row r="1797" spans="1:19" x14ac:dyDescent="0.2">
      <c r="A1797">
        <v>2901</v>
      </c>
      <c r="B1797" t="s">
        <v>3</v>
      </c>
      <c r="C1797" s="2">
        <v>11306</v>
      </c>
      <c r="D1797" s="3">
        <f t="shared" ca="1" si="28"/>
        <v>92</v>
      </c>
      <c r="E1797">
        <v>4</v>
      </c>
      <c r="F1797">
        <v>6</v>
      </c>
      <c r="G1797">
        <v>1</v>
      </c>
      <c r="H1797" t="s">
        <v>1</v>
      </c>
      <c r="I1797" s="5">
        <v>250.73</v>
      </c>
      <c r="J1797" t="s">
        <v>0</v>
      </c>
      <c r="K1797" s="2">
        <v>42345</v>
      </c>
      <c r="L1797" s="1">
        <v>7.0575237274169922</v>
      </c>
      <c r="M1797" t="str">
        <f ca="1">IF(AND(Table1[[#This Row],[Age]]&gt;17,Table1[[#This Row],[Age]]&lt;76),"1","0")</f>
        <v>0</v>
      </c>
      <c r="N1797">
        <f>1</f>
        <v>1</v>
      </c>
      <c r="O1797">
        <f>IF(Table1[[#This Row],[Labdate]]="",0,IF(Table1[[#This Row],[Labvalue]]="",0,1))</f>
        <v>1</v>
      </c>
      <c r="P1797">
        <f>IF(YEAR(Table1[[#This Row],[Labdate]]) = 2015,1,0)</f>
        <v>1</v>
      </c>
      <c r="Q1797">
        <f>IF(SUM(Table1[[#This Row],[test completed]],Table1[[#This Row],[Year 2015]])=2,1,0)</f>
        <v>1</v>
      </c>
      <c r="R1797">
        <f>IF(Table1[[#This Row],[Labvalue]]&lt;8,1,0)</f>
        <v>1</v>
      </c>
      <c r="S1797">
        <f>IF(SUM(Table1[[#This Row],[Tested in 2015]],Table1[[#This Row],[Less than 8.0]])=2,1,0)</f>
        <v>1</v>
      </c>
    </row>
    <row r="1798" spans="1:19" x14ac:dyDescent="0.2">
      <c r="A1798">
        <v>2902</v>
      </c>
      <c r="B1798" t="s">
        <v>2</v>
      </c>
      <c r="C1798" s="2">
        <v>31927</v>
      </c>
      <c r="D1798" s="3">
        <f t="shared" ca="1" si="28"/>
        <v>36</v>
      </c>
      <c r="E1798">
        <v>4</v>
      </c>
      <c r="F1798">
        <v>6</v>
      </c>
      <c r="G1798">
        <v>1</v>
      </c>
      <c r="H1798" t="s">
        <v>1</v>
      </c>
      <c r="I1798" s="5">
        <v>250.02</v>
      </c>
      <c r="J1798" t="s">
        <v>0</v>
      </c>
      <c r="K1798" s="2">
        <v>42097</v>
      </c>
      <c r="L1798" s="1">
        <v>6.7150363922119141</v>
      </c>
      <c r="M1798" t="str">
        <f ca="1">IF(AND(Table1[[#This Row],[Age]]&gt;17,Table1[[#This Row],[Age]]&lt;76),"1","0")</f>
        <v>1</v>
      </c>
      <c r="N1798">
        <f>1</f>
        <v>1</v>
      </c>
      <c r="O1798">
        <f>IF(Table1[[#This Row],[Labdate]]="",0,IF(Table1[[#This Row],[Labvalue]]="",0,1))</f>
        <v>1</v>
      </c>
      <c r="P1798">
        <f>IF(YEAR(Table1[[#This Row],[Labdate]]) = 2015,1,0)</f>
        <v>1</v>
      </c>
      <c r="Q1798">
        <f>IF(SUM(Table1[[#This Row],[test completed]],Table1[[#This Row],[Year 2015]])=2,1,0)</f>
        <v>1</v>
      </c>
      <c r="R1798">
        <f>IF(Table1[[#This Row],[Labvalue]]&lt;8,1,0)</f>
        <v>1</v>
      </c>
      <c r="S1798">
        <f>IF(SUM(Table1[[#This Row],[Tested in 2015]],Table1[[#This Row],[Less than 8.0]])=2,1,0)</f>
        <v>1</v>
      </c>
    </row>
    <row r="1799" spans="1:19" x14ac:dyDescent="0.2">
      <c r="A1799">
        <v>2910</v>
      </c>
      <c r="B1799" t="s">
        <v>2</v>
      </c>
      <c r="C1799" s="2">
        <v>34098</v>
      </c>
      <c r="D1799" s="3">
        <f t="shared" ca="1" si="28"/>
        <v>30</v>
      </c>
      <c r="E1799">
        <v>4</v>
      </c>
      <c r="F1799">
        <v>6</v>
      </c>
      <c r="G1799">
        <v>1</v>
      </c>
      <c r="H1799" t="s">
        <v>1</v>
      </c>
      <c r="I1799" s="5">
        <v>250.02</v>
      </c>
      <c r="J1799" t="s">
        <v>0</v>
      </c>
      <c r="K1799" s="2">
        <v>42020</v>
      </c>
      <c r="L1799" s="1">
        <v>8.4736757278442383</v>
      </c>
      <c r="M1799" t="str">
        <f ca="1">IF(AND(Table1[[#This Row],[Age]]&gt;17,Table1[[#This Row],[Age]]&lt;76),"1","0")</f>
        <v>1</v>
      </c>
      <c r="N1799">
        <f>1</f>
        <v>1</v>
      </c>
      <c r="O1799">
        <f>IF(Table1[[#This Row],[Labdate]]="",0,IF(Table1[[#This Row],[Labvalue]]="",0,1))</f>
        <v>1</v>
      </c>
      <c r="P1799">
        <f>IF(YEAR(Table1[[#This Row],[Labdate]]) = 2015,1,0)</f>
        <v>1</v>
      </c>
      <c r="Q1799">
        <f>IF(SUM(Table1[[#This Row],[test completed]],Table1[[#This Row],[Year 2015]])=2,1,0)</f>
        <v>1</v>
      </c>
      <c r="R1799">
        <f>IF(Table1[[#This Row],[Labvalue]]&lt;8,1,0)</f>
        <v>0</v>
      </c>
      <c r="S1799">
        <f>IF(SUM(Table1[[#This Row],[Tested in 2015]],Table1[[#This Row],[Less than 8.0]])=2,1,0)</f>
        <v>0</v>
      </c>
    </row>
    <row r="1800" spans="1:19" x14ac:dyDescent="0.2">
      <c r="A1800">
        <v>2951</v>
      </c>
      <c r="B1800" t="s">
        <v>2</v>
      </c>
      <c r="C1800" s="2">
        <v>36535</v>
      </c>
      <c r="D1800" s="3">
        <f t="shared" ca="1" si="28"/>
        <v>23</v>
      </c>
      <c r="E1800">
        <v>4</v>
      </c>
      <c r="F1800">
        <v>6</v>
      </c>
      <c r="G1800">
        <v>1</v>
      </c>
      <c r="H1800" t="s">
        <v>1</v>
      </c>
      <c r="I1800" s="5">
        <v>250.02</v>
      </c>
      <c r="J1800" t="s">
        <v>0</v>
      </c>
      <c r="K1800" s="2">
        <v>42287</v>
      </c>
      <c r="L1800" s="1">
        <v>8.0177469253540039</v>
      </c>
      <c r="M1800" t="str">
        <f ca="1">IF(AND(Table1[[#This Row],[Age]]&gt;17,Table1[[#This Row],[Age]]&lt;76),"1","0")</f>
        <v>1</v>
      </c>
      <c r="N1800">
        <f>1</f>
        <v>1</v>
      </c>
      <c r="O1800">
        <f>IF(Table1[[#This Row],[Labdate]]="",0,IF(Table1[[#This Row],[Labvalue]]="",0,1))</f>
        <v>1</v>
      </c>
      <c r="P1800">
        <f>IF(YEAR(Table1[[#This Row],[Labdate]]) = 2015,1,0)</f>
        <v>1</v>
      </c>
      <c r="Q1800">
        <f>IF(SUM(Table1[[#This Row],[test completed]],Table1[[#This Row],[Year 2015]])=2,1,0)</f>
        <v>1</v>
      </c>
      <c r="R1800">
        <f>IF(Table1[[#This Row],[Labvalue]]&lt;8,1,0)</f>
        <v>0</v>
      </c>
      <c r="S1800">
        <f>IF(SUM(Table1[[#This Row],[Tested in 2015]],Table1[[#This Row],[Less than 8.0]])=2,1,0)</f>
        <v>0</v>
      </c>
    </row>
    <row r="1801" spans="1:19" x14ac:dyDescent="0.2">
      <c r="A1801">
        <v>2958</v>
      </c>
      <c r="B1801" t="s">
        <v>3</v>
      </c>
      <c r="C1801" s="2">
        <v>40338</v>
      </c>
      <c r="D1801" s="3">
        <f t="shared" ca="1" si="28"/>
        <v>12</v>
      </c>
      <c r="E1801">
        <v>4</v>
      </c>
      <c r="F1801">
        <v>6</v>
      </c>
      <c r="G1801">
        <v>1</v>
      </c>
      <c r="H1801" t="s">
        <v>1</v>
      </c>
      <c r="I1801" s="5">
        <v>250.02</v>
      </c>
      <c r="J1801" t="s">
        <v>0</v>
      </c>
      <c r="K1801" s="2">
        <v>42330</v>
      </c>
      <c r="L1801" s="1">
        <v>7.8521924018859863</v>
      </c>
      <c r="M1801" t="str">
        <f ca="1">IF(AND(Table1[[#This Row],[Age]]&gt;17,Table1[[#This Row],[Age]]&lt;76),"1","0")</f>
        <v>0</v>
      </c>
      <c r="N1801">
        <f>1</f>
        <v>1</v>
      </c>
      <c r="O1801">
        <f>IF(Table1[[#This Row],[Labdate]]="",0,IF(Table1[[#This Row],[Labvalue]]="",0,1))</f>
        <v>1</v>
      </c>
      <c r="P1801">
        <f>IF(YEAR(Table1[[#This Row],[Labdate]]) = 2015,1,0)</f>
        <v>1</v>
      </c>
      <c r="Q1801">
        <f>IF(SUM(Table1[[#This Row],[test completed]],Table1[[#This Row],[Year 2015]])=2,1,0)</f>
        <v>1</v>
      </c>
      <c r="R1801">
        <f>IF(Table1[[#This Row],[Labvalue]]&lt;8,1,0)</f>
        <v>1</v>
      </c>
      <c r="S1801">
        <f>IF(SUM(Table1[[#This Row],[Tested in 2015]],Table1[[#This Row],[Less than 8.0]])=2,1,0)</f>
        <v>1</v>
      </c>
    </row>
    <row r="1802" spans="1:19" x14ac:dyDescent="0.2">
      <c r="A1802">
        <v>2980</v>
      </c>
      <c r="B1802" t="s">
        <v>2</v>
      </c>
      <c r="C1802" s="2">
        <v>13773</v>
      </c>
      <c r="D1802" s="3">
        <f t="shared" ca="1" si="28"/>
        <v>85</v>
      </c>
      <c r="E1802">
        <v>4</v>
      </c>
      <c r="F1802">
        <v>6</v>
      </c>
      <c r="G1802">
        <v>1</v>
      </c>
      <c r="H1802" t="s">
        <v>1</v>
      </c>
      <c r="I1802" s="5">
        <v>250.02</v>
      </c>
      <c r="J1802" t="s">
        <v>0</v>
      </c>
      <c r="K1802" s="2">
        <v>42012</v>
      </c>
      <c r="L1802" s="1">
        <v>6.2854933738708496</v>
      </c>
      <c r="M1802" t="str">
        <f ca="1">IF(AND(Table1[[#This Row],[Age]]&gt;17,Table1[[#This Row],[Age]]&lt;76),"1","0")</f>
        <v>0</v>
      </c>
      <c r="N1802">
        <f>1</f>
        <v>1</v>
      </c>
      <c r="O1802">
        <f>IF(Table1[[#This Row],[Labdate]]="",0,IF(Table1[[#This Row],[Labvalue]]="",0,1))</f>
        <v>1</v>
      </c>
      <c r="P1802">
        <f>IF(YEAR(Table1[[#This Row],[Labdate]]) = 2015,1,0)</f>
        <v>1</v>
      </c>
      <c r="Q1802">
        <f>IF(SUM(Table1[[#This Row],[test completed]],Table1[[#This Row],[Year 2015]])=2,1,0)</f>
        <v>1</v>
      </c>
      <c r="R1802">
        <f>IF(Table1[[#This Row],[Labvalue]]&lt;8,1,0)</f>
        <v>1</v>
      </c>
      <c r="S1802">
        <f>IF(SUM(Table1[[#This Row],[Tested in 2015]],Table1[[#This Row],[Less than 8.0]])=2,1,0)</f>
        <v>1</v>
      </c>
    </row>
    <row r="1803" spans="1:19" x14ac:dyDescent="0.2">
      <c r="A1803">
        <v>2991</v>
      </c>
      <c r="B1803" t="s">
        <v>2</v>
      </c>
      <c r="C1803" s="2">
        <v>24930</v>
      </c>
      <c r="D1803" s="3">
        <f t="shared" ca="1" si="28"/>
        <v>55</v>
      </c>
      <c r="E1803">
        <v>4</v>
      </c>
      <c r="F1803">
        <v>6</v>
      </c>
      <c r="G1803">
        <v>1</v>
      </c>
      <c r="H1803" t="s">
        <v>1</v>
      </c>
      <c r="I1803" s="5">
        <v>250.02</v>
      </c>
      <c r="J1803" t="s">
        <v>0</v>
      </c>
      <c r="K1803" s="2">
        <v>42217</v>
      </c>
      <c r="L1803" s="1">
        <v>6.9919548034667969</v>
      </c>
      <c r="M1803" t="str">
        <f ca="1">IF(AND(Table1[[#This Row],[Age]]&gt;17,Table1[[#This Row],[Age]]&lt;76),"1","0")</f>
        <v>1</v>
      </c>
      <c r="N1803">
        <f>1</f>
        <v>1</v>
      </c>
      <c r="O1803">
        <f>IF(Table1[[#This Row],[Labdate]]="",0,IF(Table1[[#This Row],[Labvalue]]="",0,1))</f>
        <v>1</v>
      </c>
      <c r="P1803">
        <f>IF(YEAR(Table1[[#This Row],[Labdate]]) = 2015,1,0)</f>
        <v>1</v>
      </c>
      <c r="Q1803">
        <f>IF(SUM(Table1[[#This Row],[test completed]],Table1[[#This Row],[Year 2015]])=2,1,0)</f>
        <v>1</v>
      </c>
      <c r="R1803">
        <f>IF(Table1[[#This Row],[Labvalue]]&lt;8,1,0)</f>
        <v>1</v>
      </c>
      <c r="S1803">
        <f>IF(SUM(Table1[[#This Row],[Tested in 2015]],Table1[[#This Row],[Less than 8.0]])=2,1,0)</f>
        <v>1</v>
      </c>
    </row>
    <row r="1804" spans="1:19" x14ac:dyDescent="0.2">
      <c r="A1804">
        <v>8</v>
      </c>
      <c r="B1804" t="s">
        <v>2</v>
      </c>
      <c r="C1804" s="2">
        <v>39781</v>
      </c>
      <c r="D1804" s="3">
        <f t="shared" ca="1" si="28"/>
        <v>14</v>
      </c>
      <c r="E1804">
        <v>4</v>
      </c>
      <c r="F1804">
        <v>7</v>
      </c>
      <c r="G1804">
        <v>1</v>
      </c>
      <c r="H1804" t="s">
        <v>1</v>
      </c>
      <c r="I1804" s="5">
        <v>250.02</v>
      </c>
      <c r="J1804" t="s">
        <v>0</v>
      </c>
      <c r="K1804" s="2">
        <v>42139</v>
      </c>
      <c r="L1804" s="1">
        <v>8.4230194091796875</v>
      </c>
      <c r="M1804" t="str">
        <f ca="1">IF(AND(Table1[[#This Row],[Age]]&gt;17,Table1[[#This Row],[Age]]&lt;76),"1","0")</f>
        <v>0</v>
      </c>
      <c r="N1804">
        <f>1</f>
        <v>1</v>
      </c>
      <c r="O1804">
        <f>IF(Table1[[#This Row],[Labdate]]="",0,IF(Table1[[#This Row],[Labvalue]]="",0,1))</f>
        <v>1</v>
      </c>
      <c r="P1804">
        <f>IF(YEAR(Table1[[#This Row],[Labdate]]) = 2015,1,0)</f>
        <v>1</v>
      </c>
      <c r="Q1804">
        <f>IF(SUM(Table1[[#This Row],[test completed]],Table1[[#This Row],[Year 2015]])=2,1,0)</f>
        <v>1</v>
      </c>
      <c r="R1804">
        <f>IF(Table1[[#This Row],[Labvalue]]&lt;8,1,0)</f>
        <v>0</v>
      </c>
      <c r="S1804">
        <f>IF(SUM(Table1[[#This Row],[Tested in 2015]],Table1[[#This Row],[Less than 8.0]])=2,1,0)</f>
        <v>0</v>
      </c>
    </row>
    <row r="1805" spans="1:19" x14ac:dyDescent="0.2">
      <c r="A1805">
        <v>11</v>
      </c>
      <c r="B1805" t="s">
        <v>2</v>
      </c>
      <c r="C1805" s="2">
        <v>9484</v>
      </c>
      <c r="D1805" s="3">
        <f t="shared" ca="1" si="28"/>
        <v>97</v>
      </c>
      <c r="E1805">
        <v>4</v>
      </c>
      <c r="F1805">
        <v>7</v>
      </c>
      <c r="G1805">
        <v>1</v>
      </c>
      <c r="H1805" t="s">
        <v>1</v>
      </c>
      <c r="I1805" s="5">
        <v>250.73</v>
      </c>
      <c r="J1805" t="s">
        <v>0</v>
      </c>
      <c r="K1805" s="2">
        <v>42168</v>
      </c>
      <c r="L1805" s="1">
        <v>6.8593778610229492</v>
      </c>
      <c r="M1805" t="str">
        <f ca="1">IF(AND(Table1[[#This Row],[Age]]&gt;17,Table1[[#This Row],[Age]]&lt;76),"1","0")</f>
        <v>0</v>
      </c>
      <c r="N1805">
        <f>1</f>
        <v>1</v>
      </c>
      <c r="O1805">
        <f>IF(Table1[[#This Row],[Labdate]]="",0,IF(Table1[[#This Row],[Labvalue]]="",0,1))</f>
        <v>1</v>
      </c>
      <c r="P1805">
        <f>IF(YEAR(Table1[[#This Row],[Labdate]]) = 2015,1,0)</f>
        <v>1</v>
      </c>
      <c r="Q1805">
        <f>IF(SUM(Table1[[#This Row],[test completed]],Table1[[#This Row],[Year 2015]])=2,1,0)</f>
        <v>1</v>
      </c>
      <c r="R1805">
        <f>IF(Table1[[#This Row],[Labvalue]]&lt;8,1,0)</f>
        <v>1</v>
      </c>
      <c r="S1805">
        <f>IF(SUM(Table1[[#This Row],[Tested in 2015]],Table1[[#This Row],[Less than 8.0]])=2,1,0)</f>
        <v>1</v>
      </c>
    </row>
    <row r="1806" spans="1:19" x14ac:dyDescent="0.2">
      <c r="A1806">
        <v>25</v>
      </c>
      <c r="B1806" t="s">
        <v>2</v>
      </c>
      <c r="C1806" s="2">
        <v>35118</v>
      </c>
      <c r="D1806" s="3">
        <f t="shared" ca="1" si="28"/>
        <v>27</v>
      </c>
      <c r="E1806">
        <v>4</v>
      </c>
      <c r="F1806">
        <v>7</v>
      </c>
      <c r="G1806">
        <v>1</v>
      </c>
      <c r="H1806" t="s">
        <v>1</v>
      </c>
      <c r="I1806" s="5">
        <v>250.02</v>
      </c>
      <c r="J1806" t="s">
        <v>0</v>
      </c>
      <c r="K1806" s="2">
        <v>42101</v>
      </c>
      <c r="L1806" s="1">
        <v>6.7686686515808105</v>
      </c>
      <c r="M1806" t="str">
        <f ca="1">IF(AND(Table1[[#This Row],[Age]]&gt;17,Table1[[#This Row],[Age]]&lt;76),"1","0")</f>
        <v>1</v>
      </c>
      <c r="N1806">
        <f>1</f>
        <v>1</v>
      </c>
      <c r="O1806">
        <f>IF(Table1[[#This Row],[Labdate]]="",0,IF(Table1[[#This Row],[Labvalue]]="",0,1))</f>
        <v>1</v>
      </c>
      <c r="P1806">
        <f>IF(YEAR(Table1[[#This Row],[Labdate]]) = 2015,1,0)</f>
        <v>1</v>
      </c>
      <c r="Q1806">
        <f>IF(SUM(Table1[[#This Row],[test completed]],Table1[[#This Row],[Year 2015]])=2,1,0)</f>
        <v>1</v>
      </c>
      <c r="R1806">
        <f>IF(Table1[[#This Row],[Labvalue]]&lt;8,1,0)</f>
        <v>1</v>
      </c>
      <c r="S1806">
        <f>IF(SUM(Table1[[#This Row],[Tested in 2015]],Table1[[#This Row],[Less than 8.0]])=2,1,0)</f>
        <v>1</v>
      </c>
    </row>
    <row r="1807" spans="1:19" x14ac:dyDescent="0.2">
      <c r="A1807">
        <v>35</v>
      </c>
      <c r="B1807" t="s">
        <v>2</v>
      </c>
      <c r="C1807" s="2">
        <v>18006</v>
      </c>
      <c r="D1807" s="3">
        <f t="shared" ca="1" si="28"/>
        <v>74</v>
      </c>
      <c r="E1807">
        <v>4</v>
      </c>
      <c r="F1807">
        <v>7</v>
      </c>
      <c r="G1807">
        <v>1</v>
      </c>
      <c r="H1807" t="s">
        <v>1</v>
      </c>
      <c r="I1807" s="5">
        <v>250.02</v>
      </c>
      <c r="J1807" t="s">
        <v>0</v>
      </c>
      <c r="K1807" s="2">
        <v>42136</v>
      </c>
      <c r="L1807" s="1">
        <v>8.9003610610961914</v>
      </c>
      <c r="M1807" t="str">
        <f ca="1">IF(AND(Table1[[#This Row],[Age]]&gt;17,Table1[[#This Row],[Age]]&lt;76),"1","0")</f>
        <v>1</v>
      </c>
      <c r="N1807">
        <f>1</f>
        <v>1</v>
      </c>
      <c r="O1807">
        <f>IF(Table1[[#This Row],[Labdate]]="",0,IF(Table1[[#This Row],[Labvalue]]="",0,1))</f>
        <v>1</v>
      </c>
      <c r="P1807">
        <f>IF(YEAR(Table1[[#This Row],[Labdate]]) = 2015,1,0)</f>
        <v>1</v>
      </c>
      <c r="Q1807">
        <f>IF(SUM(Table1[[#This Row],[test completed]],Table1[[#This Row],[Year 2015]])=2,1,0)</f>
        <v>1</v>
      </c>
      <c r="R1807">
        <f>IF(Table1[[#This Row],[Labvalue]]&lt;8,1,0)</f>
        <v>0</v>
      </c>
      <c r="S1807">
        <f>IF(SUM(Table1[[#This Row],[Tested in 2015]],Table1[[#This Row],[Less than 8.0]])=2,1,0)</f>
        <v>0</v>
      </c>
    </row>
    <row r="1808" spans="1:19" x14ac:dyDescent="0.2">
      <c r="A1808">
        <v>42</v>
      </c>
      <c r="B1808" t="s">
        <v>2</v>
      </c>
      <c r="C1808" s="2">
        <v>30735</v>
      </c>
      <c r="D1808" s="3">
        <f t="shared" ca="1" si="28"/>
        <v>39</v>
      </c>
      <c r="E1808">
        <v>4</v>
      </c>
      <c r="F1808">
        <v>7</v>
      </c>
      <c r="G1808">
        <v>1</v>
      </c>
      <c r="H1808" t="s">
        <v>1</v>
      </c>
      <c r="I1808" s="5">
        <v>250.02</v>
      </c>
      <c r="J1808" t="s">
        <v>0</v>
      </c>
      <c r="K1808" s="2">
        <v>42320</v>
      </c>
      <c r="L1808" s="1">
        <v>9.9847087860107422</v>
      </c>
      <c r="M1808" t="str">
        <f ca="1">IF(AND(Table1[[#This Row],[Age]]&gt;17,Table1[[#This Row],[Age]]&lt;76),"1","0")</f>
        <v>1</v>
      </c>
      <c r="N1808">
        <f>1</f>
        <v>1</v>
      </c>
      <c r="O1808">
        <f>IF(Table1[[#This Row],[Labdate]]="",0,IF(Table1[[#This Row],[Labvalue]]="",0,1))</f>
        <v>1</v>
      </c>
      <c r="P1808">
        <f>IF(YEAR(Table1[[#This Row],[Labdate]]) = 2015,1,0)</f>
        <v>1</v>
      </c>
      <c r="Q1808">
        <f>IF(SUM(Table1[[#This Row],[test completed]],Table1[[#This Row],[Year 2015]])=2,1,0)</f>
        <v>1</v>
      </c>
      <c r="R1808">
        <f>IF(Table1[[#This Row],[Labvalue]]&lt;8,1,0)</f>
        <v>0</v>
      </c>
      <c r="S1808">
        <f>IF(SUM(Table1[[#This Row],[Tested in 2015]],Table1[[#This Row],[Less than 8.0]])=2,1,0)</f>
        <v>0</v>
      </c>
    </row>
    <row r="1809" spans="1:19" x14ac:dyDescent="0.2">
      <c r="A1809">
        <v>62</v>
      </c>
      <c r="B1809" t="s">
        <v>3</v>
      </c>
      <c r="C1809" s="2">
        <v>34423</v>
      </c>
      <c r="D1809" s="3">
        <f t="shared" ca="1" si="28"/>
        <v>29</v>
      </c>
      <c r="E1809">
        <v>4</v>
      </c>
      <c r="F1809">
        <v>7</v>
      </c>
      <c r="G1809">
        <v>1</v>
      </c>
      <c r="H1809" t="s">
        <v>1</v>
      </c>
      <c r="I1809" s="5">
        <v>250.02</v>
      </c>
      <c r="J1809" t="s">
        <v>0</v>
      </c>
      <c r="K1809" s="2">
        <v>42034</v>
      </c>
      <c r="L1809" s="1">
        <v>6.8255610466003418</v>
      </c>
      <c r="M1809" t="str">
        <f ca="1">IF(AND(Table1[[#This Row],[Age]]&gt;17,Table1[[#This Row],[Age]]&lt;76),"1","0")</f>
        <v>1</v>
      </c>
      <c r="N1809">
        <f>1</f>
        <v>1</v>
      </c>
      <c r="O1809">
        <f>IF(Table1[[#This Row],[Labdate]]="",0,IF(Table1[[#This Row],[Labvalue]]="",0,1))</f>
        <v>1</v>
      </c>
      <c r="P1809">
        <f>IF(YEAR(Table1[[#This Row],[Labdate]]) = 2015,1,0)</f>
        <v>1</v>
      </c>
      <c r="Q1809">
        <f>IF(SUM(Table1[[#This Row],[test completed]],Table1[[#This Row],[Year 2015]])=2,1,0)</f>
        <v>1</v>
      </c>
      <c r="R1809">
        <f>IF(Table1[[#This Row],[Labvalue]]&lt;8,1,0)</f>
        <v>1</v>
      </c>
      <c r="S1809">
        <f>IF(SUM(Table1[[#This Row],[Tested in 2015]],Table1[[#This Row],[Less than 8.0]])=2,1,0)</f>
        <v>1</v>
      </c>
    </row>
    <row r="1810" spans="1:19" x14ac:dyDescent="0.2">
      <c r="A1810">
        <v>63</v>
      </c>
      <c r="B1810" t="s">
        <v>3</v>
      </c>
      <c r="C1810" s="2">
        <v>33298</v>
      </c>
      <c r="D1810" s="3">
        <f t="shared" ca="1" si="28"/>
        <v>32</v>
      </c>
      <c r="E1810">
        <v>4</v>
      </c>
      <c r="F1810">
        <v>7</v>
      </c>
      <c r="G1810">
        <v>1</v>
      </c>
      <c r="H1810" t="s">
        <v>1</v>
      </c>
      <c r="I1810" s="5">
        <v>250.02</v>
      </c>
      <c r="J1810" t="s">
        <v>0</v>
      </c>
      <c r="K1810" s="2">
        <v>42352</v>
      </c>
      <c r="L1810" s="1">
        <v>8.3395299911499023</v>
      </c>
      <c r="M1810" t="str">
        <f ca="1">IF(AND(Table1[[#This Row],[Age]]&gt;17,Table1[[#This Row],[Age]]&lt;76),"1","0")</f>
        <v>1</v>
      </c>
      <c r="N1810">
        <f>1</f>
        <v>1</v>
      </c>
      <c r="O1810">
        <f>IF(Table1[[#This Row],[Labdate]]="",0,IF(Table1[[#This Row],[Labvalue]]="",0,1))</f>
        <v>1</v>
      </c>
      <c r="P1810">
        <f>IF(YEAR(Table1[[#This Row],[Labdate]]) = 2015,1,0)</f>
        <v>1</v>
      </c>
      <c r="Q1810">
        <f>IF(SUM(Table1[[#This Row],[test completed]],Table1[[#This Row],[Year 2015]])=2,1,0)</f>
        <v>1</v>
      </c>
      <c r="R1810">
        <f>IF(Table1[[#This Row],[Labvalue]]&lt;8,1,0)</f>
        <v>0</v>
      </c>
      <c r="S1810">
        <f>IF(SUM(Table1[[#This Row],[Tested in 2015]],Table1[[#This Row],[Less than 8.0]])=2,1,0)</f>
        <v>0</v>
      </c>
    </row>
    <row r="1811" spans="1:19" x14ac:dyDescent="0.2">
      <c r="A1811">
        <v>69</v>
      </c>
      <c r="B1811" t="s">
        <v>2</v>
      </c>
      <c r="C1811" s="2">
        <v>34625</v>
      </c>
      <c r="D1811" s="3">
        <f t="shared" ca="1" si="28"/>
        <v>28</v>
      </c>
      <c r="E1811">
        <v>4</v>
      </c>
      <c r="F1811">
        <v>7</v>
      </c>
      <c r="G1811">
        <v>1</v>
      </c>
      <c r="H1811" t="s">
        <v>1</v>
      </c>
      <c r="I1811" s="5">
        <v>250.02</v>
      </c>
      <c r="J1811" t="s">
        <v>0</v>
      </c>
      <c r="K1811" s="2">
        <v>42197</v>
      </c>
      <c r="L1811" s="1">
        <v>7.8886127471923828</v>
      </c>
      <c r="M1811" t="str">
        <f ca="1">IF(AND(Table1[[#This Row],[Age]]&gt;17,Table1[[#This Row],[Age]]&lt;76),"1","0")</f>
        <v>1</v>
      </c>
      <c r="N1811">
        <f>1</f>
        <v>1</v>
      </c>
      <c r="O1811">
        <f>IF(Table1[[#This Row],[Labdate]]="",0,IF(Table1[[#This Row],[Labvalue]]="",0,1))</f>
        <v>1</v>
      </c>
      <c r="P1811">
        <f>IF(YEAR(Table1[[#This Row],[Labdate]]) = 2015,1,0)</f>
        <v>1</v>
      </c>
      <c r="Q1811">
        <f>IF(SUM(Table1[[#This Row],[test completed]],Table1[[#This Row],[Year 2015]])=2,1,0)</f>
        <v>1</v>
      </c>
      <c r="R1811">
        <f>IF(Table1[[#This Row],[Labvalue]]&lt;8,1,0)</f>
        <v>1</v>
      </c>
      <c r="S1811">
        <f>IF(SUM(Table1[[#This Row],[Tested in 2015]],Table1[[#This Row],[Less than 8.0]])=2,1,0)</f>
        <v>1</v>
      </c>
    </row>
    <row r="1812" spans="1:19" x14ac:dyDescent="0.2">
      <c r="A1812">
        <v>73</v>
      </c>
      <c r="B1812" t="s">
        <v>3</v>
      </c>
      <c r="C1812" s="2">
        <v>16359</v>
      </c>
      <c r="D1812" s="3">
        <f t="shared" ca="1" si="28"/>
        <v>78</v>
      </c>
      <c r="E1812">
        <v>4</v>
      </c>
      <c r="F1812">
        <v>7</v>
      </c>
      <c r="G1812">
        <v>1</v>
      </c>
      <c r="H1812" t="s">
        <v>1</v>
      </c>
      <c r="I1812" s="5">
        <v>250.02</v>
      </c>
      <c r="J1812" t="s">
        <v>0</v>
      </c>
      <c r="K1812" s="2">
        <v>42291</v>
      </c>
      <c r="L1812" s="1">
        <v>7.4422144889831543</v>
      </c>
      <c r="M1812" t="str">
        <f ca="1">IF(AND(Table1[[#This Row],[Age]]&gt;17,Table1[[#This Row],[Age]]&lt;76),"1","0")</f>
        <v>0</v>
      </c>
      <c r="N1812">
        <f>1</f>
        <v>1</v>
      </c>
      <c r="O1812">
        <f>IF(Table1[[#This Row],[Labdate]]="",0,IF(Table1[[#This Row],[Labvalue]]="",0,1))</f>
        <v>1</v>
      </c>
      <c r="P1812">
        <f>IF(YEAR(Table1[[#This Row],[Labdate]]) = 2015,1,0)</f>
        <v>1</v>
      </c>
      <c r="Q1812">
        <f>IF(SUM(Table1[[#This Row],[test completed]],Table1[[#This Row],[Year 2015]])=2,1,0)</f>
        <v>1</v>
      </c>
      <c r="R1812">
        <f>IF(Table1[[#This Row],[Labvalue]]&lt;8,1,0)</f>
        <v>1</v>
      </c>
      <c r="S1812">
        <f>IF(SUM(Table1[[#This Row],[Tested in 2015]],Table1[[#This Row],[Less than 8.0]])=2,1,0)</f>
        <v>1</v>
      </c>
    </row>
    <row r="1813" spans="1:19" x14ac:dyDescent="0.2">
      <c r="A1813">
        <v>98</v>
      </c>
      <c r="B1813" t="s">
        <v>2</v>
      </c>
      <c r="C1813" s="2">
        <v>14211</v>
      </c>
      <c r="D1813" s="3">
        <f t="shared" ca="1" si="28"/>
        <v>84</v>
      </c>
      <c r="E1813">
        <v>4</v>
      </c>
      <c r="F1813">
        <v>7</v>
      </c>
      <c r="G1813">
        <v>1</v>
      </c>
      <c r="H1813" t="s">
        <v>1</v>
      </c>
      <c r="I1813" s="5">
        <v>250.91</v>
      </c>
      <c r="J1813" t="s">
        <v>0</v>
      </c>
      <c r="K1813" s="2">
        <v>42171</v>
      </c>
      <c r="L1813" s="1"/>
      <c r="M1813" t="str">
        <f ca="1">IF(AND(Table1[[#This Row],[Age]]&gt;17,Table1[[#This Row],[Age]]&lt;76),"1","0")</f>
        <v>0</v>
      </c>
      <c r="N1813">
        <f>1</f>
        <v>1</v>
      </c>
      <c r="O1813">
        <f>IF(Table1[[#This Row],[Labdate]]="",0,IF(Table1[[#This Row],[Labvalue]]="",0,1))</f>
        <v>0</v>
      </c>
      <c r="P1813">
        <f>IF(YEAR(Table1[[#This Row],[Labdate]]) = 2015,1,0)</f>
        <v>1</v>
      </c>
      <c r="Q1813">
        <f>IF(SUM(Table1[[#This Row],[test completed]],Table1[[#This Row],[Year 2015]])=2,1,0)</f>
        <v>0</v>
      </c>
      <c r="R1813">
        <f>IF(Table1[[#This Row],[Labvalue]]&lt;8,1,0)</f>
        <v>1</v>
      </c>
      <c r="S1813">
        <f>IF(SUM(Table1[[#This Row],[Tested in 2015]],Table1[[#This Row],[Less than 8.0]])=2,1,0)</f>
        <v>0</v>
      </c>
    </row>
    <row r="1814" spans="1:19" x14ac:dyDescent="0.2">
      <c r="A1814">
        <v>103</v>
      </c>
      <c r="B1814" t="s">
        <v>3</v>
      </c>
      <c r="C1814" s="2">
        <v>9182</v>
      </c>
      <c r="D1814" s="3">
        <f t="shared" ca="1" si="28"/>
        <v>98</v>
      </c>
      <c r="E1814">
        <v>4</v>
      </c>
      <c r="F1814">
        <v>7</v>
      </c>
      <c r="G1814">
        <v>1</v>
      </c>
      <c r="H1814" t="s">
        <v>1</v>
      </c>
      <c r="I1814" s="5">
        <v>250.73</v>
      </c>
      <c r="J1814" t="s">
        <v>0</v>
      </c>
      <c r="K1814" s="2">
        <v>42331</v>
      </c>
      <c r="L1814" s="1">
        <v>6.3636374473571777</v>
      </c>
      <c r="M1814" t="str">
        <f ca="1">IF(AND(Table1[[#This Row],[Age]]&gt;17,Table1[[#This Row],[Age]]&lt;76),"1","0")</f>
        <v>0</v>
      </c>
      <c r="N1814">
        <f>1</f>
        <v>1</v>
      </c>
      <c r="O1814">
        <f>IF(Table1[[#This Row],[Labdate]]="",0,IF(Table1[[#This Row],[Labvalue]]="",0,1))</f>
        <v>1</v>
      </c>
      <c r="P1814">
        <f>IF(YEAR(Table1[[#This Row],[Labdate]]) = 2015,1,0)</f>
        <v>1</v>
      </c>
      <c r="Q1814">
        <f>IF(SUM(Table1[[#This Row],[test completed]],Table1[[#This Row],[Year 2015]])=2,1,0)</f>
        <v>1</v>
      </c>
      <c r="R1814">
        <f>IF(Table1[[#This Row],[Labvalue]]&lt;8,1,0)</f>
        <v>1</v>
      </c>
      <c r="S1814">
        <f>IF(SUM(Table1[[#This Row],[Tested in 2015]],Table1[[#This Row],[Less than 8.0]])=2,1,0)</f>
        <v>1</v>
      </c>
    </row>
    <row r="1815" spans="1:19" x14ac:dyDescent="0.2">
      <c r="A1815">
        <v>105</v>
      </c>
      <c r="B1815" t="s">
        <v>3</v>
      </c>
      <c r="C1815" s="2">
        <v>27039</v>
      </c>
      <c r="D1815" s="3">
        <f t="shared" ca="1" si="28"/>
        <v>49</v>
      </c>
      <c r="E1815">
        <v>4</v>
      </c>
      <c r="F1815">
        <v>7</v>
      </c>
      <c r="G1815">
        <v>1</v>
      </c>
      <c r="H1815" t="s">
        <v>1</v>
      </c>
      <c r="I1815" s="5">
        <v>250.02</v>
      </c>
      <c r="J1815" t="s">
        <v>0</v>
      </c>
      <c r="K1815" s="2">
        <v>42170</v>
      </c>
      <c r="L1815" s="1">
        <v>9.8011293411254883</v>
      </c>
      <c r="M1815" t="str">
        <f ca="1">IF(AND(Table1[[#This Row],[Age]]&gt;17,Table1[[#This Row],[Age]]&lt;76),"1","0")</f>
        <v>1</v>
      </c>
      <c r="N1815">
        <f>1</f>
        <v>1</v>
      </c>
      <c r="O1815">
        <f>IF(Table1[[#This Row],[Labdate]]="",0,IF(Table1[[#This Row],[Labvalue]]="",0,1))</f>
        <v>1</v>
      </c>
      <c r="P1815">
        <f>IF(YEAR(Table1[[#This Row],[Labdate]]) = 2015,1,0)</f>
        <v>1</v>
      </c>
      <c r="Q1815">
        <f>IF(SUM(Table1[[#This Row],[test completed]],Table1[[#This Row],[Year 2015]])=2,1,0)</f>
        <v>1</v>
      </c>
      <c r="R1815">
        <f>IF(Table1[[#This Row],[Labvalue]]&lt;8,1,0)</f>
        <v>0</v>
      </c>
      <c r="S1815">
        <f>IF(SUM(Table1[[#This Row],[Tested in 2015]],Table1[[#This Row],[Less than 8.0]])=2,1,0)</f>
        <v>0</v>
      </c>
    </row>
    <row r="1816" spans="1:19" x14ac:dyDescent="0.2">
      <c r="A1816">
        <v>107</v>
      </c>
      <c r="B1816" t="s">
        <v>2</v>
      </c>
      <c r="C1816" s="2">
        <v>27637</v>
      </c>
      <c r="D1816" s="3">
        <f t="shared" ca="1" si="28"/>
        <v>47</v>
      </c>
      <c r="E1816">
        <v>4</v>
      </c>
      <c r="F1816">
        <v>7</v>
      </c>
      <c r="G1816">
        <v>1</v>
      </c>
      <c r="H1816" t="s">
        <v>1</v>
      </c>
      <c r="I1816" s="5">
        <v>250.02</v>
      </c>
      <c r="J1816" t="s">
        <v>0</v>
      </c>
      <c r="K1816" s="2">
        <v>42045</v>
      </c>
      <c r="L1816" s="1">
        <v>8.6099176406860352</v>
      </c>
      <c r="M1816" t="str">
        <f ca="1">IF(AND(Table1[[#This Row],[Age]]&gt;17,Table1[[#This Row],[Age]]&lt;76),"1","0")</f>
        <v>1</v>
      </c>
      <c r="N1816">
        <f>1</f>
        <v>1</v>
      </c>
      <c r="O1816">
        <f>IF(Table1[[#This Row],[Labdate]]="",0,IF(Table1[[#This Row],[Labvalue]]="",0,1))</f>
        <v>1</v>
      </c>
      <c r="P1816">
        <f>IF(YEAR(Table1[[#This Row],[Labdate]]) = 2015,1,0)</f>
        <v>1</v>
      </c>
      <c r="Q1816">
        <f>IF(SUM(Table1[[#This Row],[test completed]],Table1[[#This Row],[Year 2015]])=2,1,0)</f>
        <v>1</v>
      </c>
      <c r="R1816">
        <f>IF(Table1[[#This Row],[Labvalue]]&lt;8,1,0)</f>
        <v>0</v>
      </c>
      <c r="S1816">
        <f>IF(SUM(Table1[[#This Row],[Tested in 2015]],Table1[[#This Row],[Less than 8.0]])=2,1,0)</f>
        <v>0</v>
      </c>
    </row>
    <row r="1817" spans="1:19" x14ac:dyDescent="0.2">
      <c r="A1817">
        <v>151</v>
      </c>
      <c r="B1817" t="s">
        <v>2</v>
      </c>
      <c r="C1817" s="2">
        <v>38858</v>
      </c>
      <c r="D1817" s="3">
        <f t="shared" ca="1" si="28"/>
        <v>17</v>
      </c>
      <c r="E1817">
        <v>4</v>
      </c>
      <c r="F1817">
        <v>7</v>
      </c>
      <c r="G1817">
        <v>1</v>
      </c>
      <c r="H1817" t="s">
        <v>1</v>
      </c>
      <c r="I1817" s="5">
        <v>250.02</v>
      </c>
      <c r="J1817" t="s">
        <v>0</v>
      </c>
      <c r="K1817" s="2">
        <v>42108</v>
      </c>
      <c r="L1817" s="1">
        <v>7.3323721885681152</v>
      </c>
      <c r="M1817" t="str">
        <f ca="1">IF(AND(Table1[[#This Row],[Age]]&gt;17,Table1[[#This Row],[Age]]&lt;76),"1","0")</f>
        <v>0</v>
      </c>
      <c r="N1817">
        <f>1</f>
        <v>1</v>
      </c>
      <c r="O1817">
        <f>IF(Table1[[#This Row],[Labdate]]="",0,IF(Table1[[#This Row],[Labvalue]]="",0,1))</f>
        <v>1</v>
      </c>
      <c r="P1817">
        <f>IF(YEAR(Table1[[#This Row],[Labdate]]) = 2015,1,0)</f>
        <v>1</v>
      </c>
      <c r="Q1817">
        <f>IF(SUM(Table1[[#This Row],[test completed]],Table1[[#This Row],[Year 2015]])=2,1,0)</f>
        <v>1</v>
      </c>
      <c r="R1817">
        <f>IF(Table1[[#This Row],[Labvalue]]&lt;8,1,0)</f>
        <v>1</v>
      </c>
      <c r="S1817">
        <f>IF(SUM(Table1[[#This Row],[Tested in 2015]],Table1[[#This Row],[Less than 8.0]])=2,1,0)</f>
        <v>1</v>
      </c>
    </row>
    <row r="1818" spans="1:19" x14ac:dyDescent="0.2">
      <c r="A1818">
        <v>170</v>
      </c>
      <c r="B1818" t="s">
        <v>3</v>
      </c>
      <c r="C1818" s="2">
        <v>33748</v>
      </c>
      <c r="D1818" s="3">
        <f t="shared" ca="1" si="28"/>
        <v>31</v>
      </c>
      <c r="E1818">
        <v>4</v>
      </c>
      <c r="F1818">
        <v>7</v>
      </c>
      <c r="G1818">
        <v>1</v>
      </c>
      <c r="H1818" t="s">
        <v>1</v>
      </c>
      <c r="I1818" s="5">
        <v>250.02</v>
      </c>
      <c r="J1818" t="s">
        <v>0</v>
      </c>
      <c r="K1818" s="2">
        <v>42133</v>
      </c>
      <c r="L1818" s="1">
        <v>9.6700248718261719</v>
      </c>
      <c r="M1818" t="str">
        <f ca="1">IF(AND(Table1[[#This Row],[Age]]&gt;17,Table1[[#This Row],[Age]]&lt;76),"1","0")</f>
        <v>1</v>
      </c>
      <c r="N1818">
        <f>1</f>
        <v>1</v>
      </c>
      <c r="O1818">
        <f>IF(Table1[[#This Row],[Labdate]]="",0,IF(Table1[[#This Row],[Labvalue]]="",0,1))</f>
        <v>1</v>
      </c>
      <c r="P1818">
        <f>IF(YEAR(Table1[[#This Row],[Labdate]]) = 2015,1,0)</f>
        <v>1</v>
      </c>
      <c r="Q1818">
        <f>IF(SUM(Table1[[#This Row],[test completed]],Table1[[#This Row],[Year 2015]])=2,1,0)</f>
        <v>1</v>
      </c>
      <c r="R1818">
        <f>IF(Table1[[#This Row],[Labvalue]]&lt;8,1,0)</f>
        <v>0</v>
      </c>
      <c r="S1818">
        <f>IF(SUM(Table1[[#This Row],[Tested in 2015]],Table1[[#This Row],[Less than 8.0]])=2,1,0)</f>
        <v>0</v>
      </c>
    </row>
    <row r="1819" spans="1:19" x14ac:dyDescent="0.2">
      <c r="A1819">
        <v>193</v>
      </c>
      <c r="B1819" t="s">
        <v>2</v>
      </c>
      <c r="C1819" s="2">
        <v>23280</v>
      </c>
      <c r="D1819" s="3">
        <f t="shared" ca="1" si="28"/>
        <v>59</v>
      </c>
      <c r="E1819">
        <v>4</v>
      </c>
      <c r="F1819">
        <v>7</v>
      </c>
      <c r="G1819">
        <v>1</v>
      </c>
      <c r="H1819" t="s">
        <v>1</v>
      </c>
      <c r="I1819" s="5">
        <v>250.02</v>
      </c>
      <c r="J1819" t="s">
        <v>0</v>
      </c>
      <c r="K1819" s="2">
        <v>42081</v>
      </c>
      <c r="L1819" s="1">
        <v>5.8349275588989258</v>
      </c>
      <c r="M1819" t="str">
        <f ca="1">IF(AND(Table1[[#This Row],[Age]]&gt;17,Table1[[#This Row],[Age]]&lt;76),"1","0")</f>
        <v>1</v>
      </c>
      <c r="N1819">
        <f>1</f>
        <v>1</v>
      </c>
      <c r="O1819">
        <f>IF(Table1[[#This Row],[Labdate]]="",0,IF(Table1[[#This Row],[Labvalue]]="",0,1))</f>
        <v>1</v>
      </c>
      <c r="P1819">
        <f>IF(YEAR(Table1[[#This Row],[Labdate]]) = 2015,1,0)</f>
        <v>1</v>
      </c>
      <c r="Q1819">
        <f>IF(SUM(Table1[[#This Row],[test completed]],Table1[[#This Row],[Year 2015]])=2,1,0)</f>
        <v>1</v>
      </c>
      <c r="R1819">
        <f>IF(Table1[[#This Row],[Labvalue]]&lt;8,1,0)</f>
        <v>1</v>
      </c>
      <c r="S1819">
        <f>IF(SUM(Table1[[#This Row],[Tested in 2015]],Table1[[#This Row],[Less than 8.0]])=2,1,0)</f>
        <v>1</v>
      </c>
    </row>
    <row r="1820" spans="1:19" x14ac:dyDescent="0.2">
      <c r="A1820">
        <v>199</v>
      </c>
      <c r="B1820" t="s">
        <v>2</v>
      </c>
      <c r="C1820" s="2">
        <v>10064</v>
      </c>
      <c r="D1820" s="3">
        <f t="shared" ca="1" si="28"/>
        <v>95</v>
      </c>
      <c r="E1820">
        <v>4</v>
      </c>
      <c r="F1820">
        <v>7</v>
      </c>
      <c r="G1820">
        <v>1</v>
      </c>
      <c r="H1820" t="s">
        <v>1</v>
      </c>
      <c r="I1820" s="5">
        <v>250.73</v>
      </c>
      <c r="J1820" t="s">
        <v>0</v>
      </c>
      <c r="K1820" s="2">
        <v>42027</v>
      </c>
      <c r="L1820" s="1">
        <v>9.1751413345336914</v>
      </c>
      <c r="M1820" t="str">
        <f ca="1">IF(AND(Table1[[#This Row],[Age]]&gt;17,Table1[[#This Row],[Age]]&lt;76),"1","0")</f>
        <v>0</v>
      </c>
      <c r="N1820">
        <f>1</f>
        <v>1</v>
      </c>
      <c r="O1820">
        <f>IF(Table1[[#This Row],[Labdate]]="",0,IF(Table1[[#This Row],[Labvalue]]="",0,1))</f>
        <v>1</v>
      </c>
      <c r="P1820">
        <f>IF(YEAR(Table1[[#This Row],[Labdate]]) = 2015,1,0)</f>
        <v>1</v>
      </c>
      <c r="Q1820">
        <f>IF(SUM(Table1[[#This Row],[test completed]],Table1[[#This Row],[Year 2015]])=2,1,0)</f>
        <v>1</v>
      </c>
      <c r="R1820">
        <f>IF(Table1[[#This Row],[Labvalue]]&lt;8,1,0)</f>
        <v>0</v>
      </c>
      <c r="S1820">
        <f>IF(SUM(Table1[[#This Row],[Tested in 2015]],Table1[[#This Row],[Less than 8.0]])=2,1,0)</f>
        <v>0</v>
      </c>
    </row>
    <row r="1821" spans="1:19" x14ac:dyDescent="0.2">
      <c r="A1821">
        <v>219</v>
      </c>
      <c r="B1821" t="s">
        <v>3</v>
      </c>
      <c r="C1821" s="2">
        <v>30195</v>
      </c>
      <c r="D1821" s="3">
        <f t="shared" ca="1" si="28"/>
        <v>40</v>
      </c>
      <c r="E1821">
        <v>4</v>
      </c>
      <c r="F1821">
        <v>7</v>
      </c>
      <c r="G1821">
        <v>1</v>
      </c>
      <c r="H1821" t="s">
        <v>1</v>
      </c>
      <c r="I1821" s="5">
        <v>250.02</v>
      </c>
      <c r="J1821" t="s">
        <v>0</v>
      </c>
      <c r="K1821" s="2">
        <v>42089</v>
      </c>
      <c r="L1821" s="1">
        <v>6.9606380462646484</v>
      </c>
      <c r="M1821" t="str">
        <f ca="1">IF(AND(Table1[[#This Row],[Age]]&gt;17,Table1[[#This Row],[Age]]&lt;76),"1","0")</f>
        <v>1</v>
      </c>
      <c r="N1821">
        <f>1</f>
        <v>1</v>
      </c>
      <c r="O1821">
        <f>IF(Table1[[#This Row],[Labdate]]="",0,IF(Table1[[#This Row],[Labvalue]]="",0,1))</f>
        <v>1</v>
      </c>
      <c r="P1821">
        <f>IF(YEAR(Table1[[#This Row],[Labdate]]) = 2015,1,0)</f>
        <v>1</v>
      </c>
      <c r="Q1821">
        <f>IF(SUM(Table1[[#This Row],[test completed]],Table1[[#This Row],[Year 2015]])=2,1,0)</f>
        <v>1</v>
      </c>
      <c r="R1821">
        <f>IF(Table1[[#This Row],[Labvalue]]&lt;8,1,0)</f>
        <v>1</v>
      </c>
      <c r="S1821">
        <f>IF(SUM(Table1[[#This Row],[Tested in 2015]],Table1[[#This Row],[Less than 8.0]])=2,1,0)</f>
        <v>1</v>
      </c>
    </row>
    <row r="1822" spans="1:19" x14ac:dyDescent="0.2">
      <c r="A1822">
        <v>223</v>
      </c>
      <c r="B1822" t="s">
        <v>2</v>
      </c>
      <c r="C1822" s="2">
        <v>16192</v>
      </c>
      <c r="D1822" s="3">
        <f t="shared" ca="1" si="28"/>
        <v>79</v>
      </c>
      <c r="E1822">
        <v>4</v>
      </c>
      <c r="F1822">
        <v>7</v>
      </c>
      <c r="G1822">
        <v>1</v>
      </c>
      <c r="H1822" t="s">
        <v>1</v>
      </c>
      <c r="I1822" s="5">
        <v>250.02</v>
      </c>
      <c r="J1822" t="s">
        <v>0</v>
      </c>
      <c r="K1822" s="2">
        <v>42269</v>
      </c>
      <c r="L1822" s="1">
        <v>6.2244658470153809</v>
      </c>
      <c r="M1822" t="str">
        <f ca="1">IF(AND(Table1[[#This Row],[Age]]&gt;17,Table1[[#This Row],[Age]]&lt;76),"1","0")</f>
        <v>0</v>
      </c>
      <c r="N1822">
        <f>1</f>
        <v>1</v>
      </c>
      <c r="O1822">
        <f>IF(Table1[[#This Row],[Labdate]]="",0,IF(Table1[[#This Row],[Labvalue]]="",0,1))</f>
        <v>1</v>
      </c>
      <c r="P1822">
        <f>IF(YEAR(Table1[[#This Row],[Labdate]]) = 2015,1,0)</f>
        <v>1</v>
      </c>
      <c r="Q1822">
        <f>IF(SUM(Table1[[#This Row],[test completed]],Table1[[#This Row],[Year 2015]])=2,1,0)</f>
        <v>1</v>
      </c>
      <c r="R1822">
        <f>IF(Table1[[#This Row],[Labvalue]]&lt;8,1,0)</f>
        <v>1</v>
      </c>
      <c r="S1822">
        <f>IF(SUM(Table1[[#This Row],[Tested in 2015]],Table1[[#This Row],[Less than 8.0]])=2,1,0)</f>
        <v>1</v>
      </c>
    </row>
    <row r="1823" spans="1:19" x14ac:dyDescent="0.2">
      <c r="A1823">
        <v>240</v>
      </c>
      <c r="B1823" t="s">
        <v>2</v>
      </c>
      <c r="C1823" s="2">
        <v>29094</v>
      </c>
      <c r="D1823" s="3">
        <f t="shared" ca="1" si="28"/>
        <v>43</v>
      </c>
      <c r="E1823">
        <v>4</v>
      </c>
      <c r="F1823">
        <v>7</v>
      </c>
      <c r="G1823">
        <v>1</v>
      </c>
      <c r="H1823" t="s">
        <v>1</v>
      </c>
      <c r="I1823" s="5">
        <v>250.02</v>
      </c>
      <c r="J1823" t="s">
        <v>0</v>
      </c>
      <c r="K1823" s="2">
        <v>42152</v>
      </c>
      <c r="L1823" s="1">
        <v>6.2222180366516113</v>
      </c>
      <c r="M1823" t="str">
        <f ca="1">IF(AND(Table1[[#This Row],[Age]]&gt;17,Table1[[#This Row],[Age]]&lt;76),"1","0")</f>
        <v>1</v>
      </c>
      <c r="N1823">
        <f>1</f>
        <v>1</v>
      </c>
      <c r="O1823">
        <f>IF(Table1[[#This Row],[Labdate]]="",0,IF(Table1[[#This Row],[Labvalue]]="",0,1))</f>
        <v>1</v>
      </c>
      <c r="P1823">
        <f>IF(YEAR(Table1[[#This Row],[Labdate]]) = 2015,1,0)</f>
        <v>1</v>
      </c>
      <c r="Q1823">
        <f>IF(SUM(Table1[[#This Row],[test completed]],Table1[[#This Row],[Year 2015]])=2,1,0)</f>
        <v>1</v>
      </c>
      <c r="R1823">
        <f>IF(Table1[[#This Row],[Labvalue]]&lt;8,1,0)</f>
        <v>1</v>
      </c>
      <c r="S1823">
        <f>IF(SUM(Table1[[#This Row],[Tested in 2015]],Table1[[#This Row],[Less than 8.0]])=2,1,0)</f>
        <v>1</v>
      </c>
    </row>
    <row r="1824" spans="1:19" x14ac:dyDescent="0.2">
      <c r="A1824">
        <v>244</v>
      </c>
      <c r="B1824" t="s">
        <v>2</v>
      </c>
      <c r="C1824" s="2">
        <v>17324</v>
      </c>
      <c r="D1824" s="3">
        <f t="shared" ca="1" si="28"/>
        <v>76</v>
      </c>
      <c r="E1824">
        <v>4</v>
      </c>
      <c r="F1824">
        <v>7</v>
      </c>
      <c r="G1824">
        <v>1</v>
      </c>
      <c r="H1824" t="s">
        <v>1</v>
      </c>
      <c r="I1824" s="5">
        <v>250.02</v>
      </c>
      <c r="J1824" t="s">
        <v>0</v>
      </c>
      <c r="K1824" s="2">
        <v>42237</v>
      </c>
      <c r="L1824" s="1">
        <v>8.6434488296508789</v>
      </c>
      <c r="M1824" t="str">
        <f ca="1">IF(AND(Table1[[#This Row],[Age]]&gt;17,Table1[[#This Row],[Age]]&lt;76),"1","0")</f>
        <v>0</v>
      </c>
      <c r="N1824">
        <f>1</f>
        <v>1</v>
      </c>
      <c r="O1824">
        <f>IF(Table1[[#This Row],[Labdate]]="",0,IF(Table1[[#This Row],[Labvalue]]="",0,1))</f>
        <v>1</v>
      </c>
      <c r="P1824">
        <f>IF(YEAR(Table1[[#This Row],[Labdate]]) = 2015,1,0)</f>
        <v>1</v>
      </c>
      <c r="Q1824">
        <f>IF(SUM(Table1[[#This Row],[test completed]],Table1[[#This Row],[Year 2015]])=2,1,0)</f>
        <v>1</v>
      </c>
      <c r="R1824">
        <f>IF(Table1[[#This Row],[Labvalue]]&lt;8,1,0)</f>
        <v>0</v>
      </c>
      <c r="S1824">
        <f>IF(SUM(Table1[[#This Row],[Tested in 2015]],Table1[[#This Row],[Less than 8.0]])=2,1,0)</f>
        <v>0</v>
      </c>
    </row>
    <row r="1825" spans="1:19" x14ac:dyDescent="0.2">
      <c r="A1825">
        <v>245</v>
      </c>
      <c r="B1825" t="s">
        <v>3</v>
      </c>
      <c r="C1825" s="2">
        <v>20160</v>
      </c>
      <c r="D1825" s="3">
        <f t="shared" ca="1" si="28"/>
        <v>68</v>
      </c>
      <c r="E1825">
        <v>4</v>
      </c>
      <c r="F1825">
        <v>7</v>
      </c>
      <c r="G1825">
        <v>1</v>
      </c>
      <c r="H1825" t="s">
        <v>1</v>
      </c>
      <c r="I1825" s="5">
        <v>250.02</v>
      </c>
      <c r="J1825" t="s">
        <v>0</v>
      </c>
      <c r="K1825" s="2">
        <v>42295</v>
      </c>
      <c r="L1825" s="1">
        <v>9.4616432189941406</v>
      </c>
      <c r="M1825" t="str">
        <f ca="1">IF(AND(Table1[[#This Row],[Age]]&gt;17,Table1[[#This Row],[Age]]&lt;76),"1","0")</f>
        <v>1</v>
      </c>
      <c r="N1825">
        <f>1</f>
        <v>1</v>
      </c>
      <c r="O1825">
        <f>IF(Table1[[#This Row],[Labdate]]="",0,IF(Table1[[#This Row],[Labvalue]]="",0,1))</f>
        <v>1</v>
      </c>
      <c r="P1825">
        <f>IF(YEAR(Table1[[#This Row],[Labdate]]) = 2015,1,0)</f>
        <v>1</v>
      </c>
      <c r="Q1825">
        <f>IF(SUM(Table1[[#This Row],[test completed]],Table1[[#This Row],[Year 2015]])=2,1,0)</f>
        <v>1</v>
      </c>
      <c r="R1825">
        <f>IF(Table1[[#This Row],[Labvalue]]&lt;8,1,0)</f>
        <v>0</v>
      </c>
      <c r="S1825">
        <f>IF(SUM(Table1[[#This Row],[Tested in 2015]],Table1[[#This Row],[Less than 8.0]])=2,1,0)</f>
        <v>0</v>
      </c>
    </row>
    <row r="1826" spans="1:19" x14ac:dyDescent="0.2">
      <c r="A1826">
        <v>255</v>
      </c>
      <c r="B1826" t="s">
        <v>3</v>
      </c>
      <c r="C1826" s="2">
        <v>25223</v>
      </c>
      <c r="D1826" s="3">
        <f t="shared" ca="1" si="28"/>
        <v>54</v>
      </c>
      <c r="E1826">
        <v>4</v>
      </c>
      <c r="F1826">
        <v>7</v>
      </c>
      <c r="G1826">
        <v>1</v>
      </c>
      <c r="H1826" t="s">
        <v>1</v>
      </c>
      <c r="I1826" s="5">
        <v>250.02</v>
      </c>
      <c r="J1826" t="s">
        <v>0</v>
      </c>
      <c r="K1826" s="2">
        <v>42171</v>
      </c>
      <c r="L1826" s="1">
        <v>9.2220249176025391</v>
      </c>
      <c r="M1826" t="str">
        <f ca="1">IF(AND(Table1[[#This Row],[Age]]&gt;17,Table1[[#This Row],[Age]]&lt;76),"1","0")</f>
        <v>1</v>
      </c>
      <c r="N1826">
        <f>1</f>
        <v>1</v>
      </c>
      <c r="O1826">
        <f>IF(Table1[[#This Row],[Labdate]]="",0,IF(Table1[[#This Row],[Labvalue]]="",0,1))</f>
        <v>1</v>
      </c>
      <c r="P1826">
        <f>IF(YEAR(Table1[[#This Row],[Labdate]]) = 2015,1,0)</f>
        <v>1</v>
      </c>
      <c r="Q1826">
        <f>IF(SUM(Table1[[#This Row],[test completed]],Table1[[#This Row],[Year 2015]])=2,1,0)</f>
        <v>1</v>
      </c>
      <c r="R1826">
        <f>IF(Table1[[#This Row],[Labvalue]]&lt;8,1,0)</f>
        <v>0</v>
      </c>
      <c r="S1826">
        <f>IF(SUM(Table1[[#This Row],[Tested in 2015]],Table1[[#This Row],[Less than 8.0]])=2,1,0)</f>
        <v>0</v>
      </c>
    </row>
    <row r="1827" spans="1:19" x14ac:dyDescent="0.2">
      <c r="A1827">
        <v>285</v>
      </c>
      <c r="B1827" t="s">
        <v>3</v>
      </c>
      <c r="C1827" s="2">
        <v>26139</v>
      </c>
      <c r="D1827" s="3">
        <f t="shared" ca="1" si="28"/>
        <v>51</v>
      </c>
      <c r="E1827">
        <v>4</v>
      </c>
      <c r="F1827">
        <v>7</v>
      </c>
      <c r="G1827">
        <v>1</v>
      </c>
      <c r="H1827" t="s">
        <v>1</v>
      </c>
      <c r="I1827" s="5">
        <v>250.02</v>
      </c>
      <c r="J1827" t="s">
        <v>0</v>
      </c>
      <c r="K1827" s="2">
        <v>42335</v>
      </c>
      <c r="L1827" s="1">
        <v>8.1864948272705078</v>
      </c>
      <c r="M1827" t="str">
        <f ca="1">IF(AND(Table1[[#This Row],[Age]]&gt;17,Table1[[#This Row],[Age]]&lt;76),"1","0")</f>
        <v>1</v>
      </c>
      <c r="N1827">
        <f>1</f>
        <v>1</v>
      </c>
      <c r="O1827">
        <f>IF(Table1[[#This Row],[Labdate]]="",0,IF(Table1[[#This Row],[Labvalue]]="",0,1))</f>
        <v>1</v>
      </c>
      <c r="P1827">
        <f>IF(YEAR(Table1[[#This Row],[Labdate]]) = 2015,1,0)</f>
        <v>1</v>
      </c>
      <c r="Q1827">
        <f>IF(SUM(Table1[[#This Row],[test completed]],Table1[[#This Row],[Year 2015]])=2,1,0)</f>
        <v>1</v>
      </c>
      <c r="R1827">
        <f>IF(Table1[[#This Row],[Labvalue]]&lt;8,1,0)</f>
        <v>0</v>
      </c>
      <c r="S1827">
        <f>IF(SUM(Table1[[#This Row],[Tested in 2015]],Table1[[#This Row],[Less than 8.0]])=2,1,0)</f>
        <v>0</v>
      </c>
    </row>
    <row r="1828" spans="1:19" x14ac:dyDescent="0.2">
      <c r="A1828">
        <v>314</v>
      </c>
      <c r="B1828" t="s">
        <v>2</v>
      </c>
      <c r="C1828" s="2">
        <v>12733</v>
      </c>
      <c r="D1828" s="3">
        <f t="shared" ca="1" si="28"/>
        <v>88</v>
      </c>
      <c r="E1828">
        <v>4</v>
      </c>
      <c r="F1828">
        <v>7</v>
      </c>
      <c r="G1828">
        <v>1</v>
      </c>
      <c r="H1828" t="s">
        <v>1</v>
      </c>
      <c r="I1828" s="5">
        <v>250.02</v>
      </c>
      <c r="J1828" t="s">
        <v>0</v>
      </c>
      <c r="K1828" s="2">
        <v>42109</v>
      </c>
      <c r="L1828" s="1">
        <v>8.1352758407592773</v>
      </c>
      <c r="M1828" t="str">
        <f ca="1">IF(AND(Table1[[#This Row],[Age]]&gt;17,Table1[[#This Row],[Age]]&lt;76),"1","0")</f>
        <v>0</v>
      </c>
      <c r="N1828">
        <f>1</f>
        <v>1</v>
      </c>
      <c r="O1828">
        <f>IF(Table1[[#This Row],[Labdate]]="",0,IF(Table1[[#This Row],[Labvalue]]="",0,1))</f>
        <v>1</v>
      </c>
      <c r="P1828">
        <f>IF(YEAR(Table1[[#This Row],[Labdate]]) = 2015,1,0)</f>
        <v>1</v>
      </c>
      <c r="Q1828">
        <f>IF(SUM(Table1[[#This Row],[test completed]],Table1[[#This Row],[Year 2015]])=2,1,0)</f>
        <v>1</v>
      </c>
      <c r="R1828">
        <f>IF(Table1[[#This Row],[Labvalue]]&lt;8,1,0)</f>
        <v>0</v>
      </c>
      <c r="S1828">
        <f>IF(SUM(Table1[[#This Row],[Tested in 2015]],Table1[[#This Row],[Less than 8.0]])=2,1,0)</f>
        <v>0</v>
      </c>
    </row>
    <row r="1829" spans="1:19" x14ac:dyDescent="0.2">
      <c r="A1829">
        <v>319</v>
      </c>
      <c r="B1829" t="s">
        <v>3</v>
      </c>
      <c r="C1829" s="2">
        <v>37768</v>
      </c>
      <c r="D1829" s="3">
        <f t="shared" ca="1" si="28"/>
        <v>20</v>
      </c>
      <c r="E1829">
        <v>4</v>
      </c>
      <c r="F1829">
        <v>7</v>
      </c>
      <c r="G1829">
        <v>1</v>
      </c>
      <c r="H1829" t="s">
        <v>1</v>
      </c>
      <c r="I1829" s="5">
        <v>250.02</v>
      </c>
      <c r="J1829" t="s">
        <v>0</v>
      </c>
      <c r="K1829" s="2">
        <v>42189</v>
      </c>
      <c r="L1829" s="1">
        <v>9.4530324935913086</v>
      </c>
      <c r="M1829" t="str">
        <f ca="1">IF(AND(Table1[[#This Row],[Age]]&gt;17,Table1[[#This Row],[Age]]&lt;76),"1","0")</f>
        <v>1</v>
      </c>
      <c r="N1829">
        <f>1</f>
        <v>1</v>
      </c>
      <c r="O1829">
        <f>IF(Table1[[#This Row],[Labdate]]="",0,IF(Table1[[#This Row],[Labvalue]]="",0,1))</f>
        <v>1</v>
      </c>
      <c r="P1829">
        <f>IF(YEAR(Table1[[#This Row],[Labdate]]) = 2015,1,0)</f>
        <v>1</v>
      </c>
      <c r="Q1829">
        <f>IF(SUM(Table1[[#This Row],[test completed]],Table1[[#This Row],[Year 2015]])=2,1,0)</f>
        <v>1</v>
      </c>
      <c r="R1829">
        <f>IF(Table1[[#This Row],[Labvalue]]&lt;8,1,0)</f>
        <v>0</v>
      </c>
      <c r="S1829">
        <f>IF(SUM(Table1[[#This Row],[Tested in 2015]],Table1[[#This Row],[Less than 8.0]])=2,1,0)</f>
        <v>0</v>
      </c>
    </row>
    <row r="1830" spans="1:19" x14ac:dyDescent="0.2">
      <c r="A1830">
        <v>320</v>
      </c>
      <c r="B1830" t="s">
        <v>3</v>
      </c>
      <c r="C1830" s="2">
        <v>20996</v>
      </c>
      <c r="D1830" s="3">
        <f t="shared" ca="1" si="28"/>
        <v>65</v>
      </c>
      <c r="E1830">
        <v>4</v>
      </c>
      <c r="F1830">
        <v>7</v>
      </c>
      <c r="G1830">
        <v>1</v>
      </c>
      <c r="H1830" t="s">
        <v>1</v>
      </c>
      <c r="I1830" s="5">
        <v>250.02</v>
      </c>
      <c r="J1830" t="s">
        <v>0</v>
      </c>
      <c r="K1830" s="2">
        <v>42181</v>
      </c>
      <c r="L1830" s="1">
        <v>9.0999116897583008</v>
      </c>
      <c r="M1830" t="str">
        <f ca="1">IF(AND(Table1[[#This Row],[Age]]&gt;17,Table1[[#This Row],[Age]]&lt;76),"1","0")</f>
        <v>1</v>
      </c>
      <c r="N1830">
        <f>1</f>
        <v>1</v>
      </c>
      <c r="O1830">
        <f>IF(Table1[[#This Row],[Labdate]]="",0,IF(Table1[[#This Row],[Labvalue]]="",0,1))</f>
        <v>1</v>
      </c>
      <c r="P1830">
        <f>IF(YEAR(Table1[[#This Row],[Labdate]]) = 2015,1,0)</f>
        <v>1</v>
      </c>
      <c r="Q1830">
        <f>IF(SUM(Table1[[#This Row],[test completed]],Table1[[#This Row],[Year 2015]])=2,1,0)</f>
        <v>1</v>
      </c>
      <c r="R1830">
        <f>IF(Table1[[#This Row],[Labvalue]]&lt;8,1,0)</f>
        <v>0</v>
      </c>
      <c r="S1830">
        <f>IF(SUM(Table1[[#This Row],[Tested in 2015]],Table1[[#This Row],[Less than 8.0]])=2,1,0)</f>
        <v>0</v>
      </c>
    </row>
    <row r="1831" spans="1:19" x14ac:dyDescent="0.2">
      <c r="A1831">
        <v>325</v>
      </c>
      <c r="B1831" t="s">
        <v>3</v>
      </c>
      <c r="C1831" s="2">
        <v>31356</v>
      </c>
      <c r="D1831" s="3">
        <f t="shared" ca="1" si="28"/>
        <v>37</v>
      </c>
      <c r="E1831">
        <v>4</v>
      </c>
      <c r="F1831">
        <v>7</v>
      </c>
      <c r="G1831">
        <v>1</v>
      </c>
      <c r="H1831" t="s">
        <v>1</v>
      </c>
      <c r="I1831" s="5">
        <v>250.4</v>
      </c>
      <c r="J1831" t="s">
        <v>0</v>
      </c>
      <c r="K1831" s="2">
        <v>42252</v>
      </c>
      <c r="L1831" s="1">
        <v>9.5664329528808594</v>
      </c>
      <c r="M1831" t="str">
        <f ca="1">IF(AND(Table1[[#This Row],[Age]]&gt;17,Table1[[#This Row],[Age]]&lt;76),"1","0")</f>
        <v>1</v>
      </c>
      <c r="N1831">
        <f>1</f>
        <v>1</v>
      </c>
      <c r="O1831">
        <f>IF(Table1[[#This Row],[Labdate]]="",0,IF(Table1[[#This Row],[Labvalue]]="",0,1))</f>
        <v>1</v>
      </c>
      <c r="P1831">
        <f>IF(YEAR(Table1[[#This Row],[Labdate]]) = 2015,1,0)</f>
        <v>1</v>
      </c>
      <c r="Q1831">
        <f>IF(SUM(Table1[[#This Row],[test completed]],Table1[[#This Row],[Year 2015]])=2,1,0)</f>
        <v>1</v>
      </c>
      <c r="R1831">
        <f>IF(Table1[[#This Row],[Labvalue]]&lt;8,1,0)</f>
        <v>0</v>
      </c>
      <c r="S1831">
        <f>IF(SUM(Table1[[#This Row],[Tested in 2015]],Table1[[#This Row],[Less than 8.0]])=2,1,0)</f>
        <v>0</v>
      </c>
    </row>
    <row r="1832" spans="1:19" x14ac:dyDescent="0.2">
      <c r="A1832">
        <v>339</v>
      </c>
      <c r="B1832" t="s">
        <v>2</v>
      </c>
      <c r="C1832" s="2">
        <v>26680</v>
      </c>
      <c r="D1832" s="3">
        <f t="shared" ca="1" si="28"/>
        <v>50</v>
      </c>
      <c r="E1832">
        <v>4</v>
      </c>
      <c r="F1832">
        <v>7</v>
      </c>
      <c r="G1832">
        <v>1</v>
      </c>
      <c r="H1832" t="s">
        <v>1</v>
      </c>
      <c r="I1832" s="5">
        <v>250.02</v>
      </c>
      <c r="J1832" t="s">
        <v>0</v>
      </c>
      <c r="K1832" s="2">
        <v>42141</v>
      </c>
      <c r="L1832" s="1">
        <v>7.9513339996337891</v>
      </c>
      <c r="M1832" t="str">
        <f ca="1">IF(AND(Table1[[#This Row],[Age]]&gt;17,Table1[[#This Row],[Age]]&lt;76),"1","0")</f>
        <v>1</v>
      </c>
      <c r="N1832">
        <f>1</f>
        <v>1</v>
      </c>
      <c r="O1832">
        <f>IF(Table1[[#This Row],[Labdate]]="",0,IF(Table1[[#This Row],[Labvalue]]="",0,1))</f>
        <v>1</v>
      </c>
      <c r="P1832">
        <f>IF(YEAR(Table1[[#This Row],[Labdate]]) = 2015,1,0)</f>
        <v>1</v>
      </c>
      <c r="Q1832">
        <f>IF(SUM(Table1[[#This Row],[test completed]],Table1[[#This Row],[Year 2015]])=2,1,0)</f>
        <v>1</v>
      </c>
      <c r="R1832">
        <f>IF(Table1[[#This Row],[Labvalue]]&lt;8,1,0)</f>
        <v>1</v>
      </c>
      <c r="S1832">
        <f>IF(SUM(Table1[[#This Row],[Tested in 2015]],Table1[[#This Row],[Less than 8.0]])=2,1,0)</f>
        <v>1</v>
      </c>
    </row>
    <row r="1833" spans="1:19" x14ac:dyDescent="0.2">
      <c r="A1833">
        <v>348</v>
      </c>
      <c r="B1833" t="s">
        <v>2</v>
      </c>
      <c r="C1833" s="2">
        <v>19220</v>
      </c>
      <c r="D1833" s="3">
        <f t="shared" ca="1" si="28"/>
        <v>70</v>
      </c>
      <c r="E1833">
        <v>4</v>
      </c>
      <c r="F1833">
        <v>7</v>
      </c>
      <c r="G1833">
        <v>1</v>
      </c>
      <c r="H1833" t="s">
        <v>1</v>
      </c>
      <c r="I1833" s="5">
        <v>250.02</v>
      </c>
      <c r="J1833" t="s">
        <v>0</v>
      </c>
      <c r="K1833" s="2">
        <v>42361</v>
      </c>
      <c r="L1833" s="1">
        <v>9.7493810653686523</v>
      </c>
      <c r="M1833" t="str">
        <f ca="1">IF(AND(Table1[[#This Row],[Age]]&gt;17,Table1[[#This Row],[Age]]&lt;76),"1","0")</f>
        <v>1</v>
      </c>
      <c r="N1833">
        <f>1</f>
        <v>1</v>
      </c>
      <c r="O1833">
        <f>IF(Table1[[#This Row],[Labdate]]="",0,IF(Table1[[#This Row],[Labvalue]]="",0,1))</f>
        <v>1</v>
      </c>
      <c r="P1833">
        <f>IF(YEAR(Table1[[#This Row],[Labdate]]) = 2015,1,0)</f>
        <v>1</v>
      </c>
      <c r="Q1833">
        <f>IF(SUM(Table1[[#This Row],[test completed]],Table1[[#This Row],[Year 2015]])=2,1,0)</f>
        <v>1</v>
      </c>
      <c r="R1833">
        <f>IF(Table1[[#This Row],[Labvalue]]&lt;8,1,0)</f>
        <v>0</v>
      </c>
      <c r="S1833">
        <f>IF(SUM(Table1[[#This Row],[Tested in 2015]],Table1[[#This Row],[Less than 8.0]])=2,1,0)</f>
        <v>0</v>
      </c>
    </row>
    <row r="1834" spans="1:19" x14ac:dyDescent="0.2">
      <c r="A1834">
        <v>356</v>
      </c>
      <c r="B1834" t="s">
        <v>3</v>
      </c>
      <c r="C1834" s="2">
        <v>27672</v>
      </c>
      <c r="D1834" s="3">
        <f t="shared" ca="1" si="28"/>
        <v>47</v>
      </c>
      <c r="E1834">
        <v>4</v>
      </c>
      <c r="F1834">
        <v>7</v>
      </c>
      <c r="G1834">
        <v>1</v>
      </c>
      <c r="H1834" t="s">
        <v>1</v>
      </c>
      <c r="I1834" s="5">
        <v>250.02</v>
      </c>
      <c r="J1834" t="s">
        <v>0</v>
      </c>
      <c r="K1834" s="2">
        <v>42305</v>
      </c>
      <c r="L1834" s="1">
        <v>6.198307991027832</v>
      </c>
      <c r="M1834" t="str">
        <f ca="1">IF(AND(Table1[[#This Row],[Age]]&gt;17,Table1[[#This Row],[Age]]&lt;76),"1","0")</f>
        <v>1</v>
      </c>
      <c r="N1834">
        <f>1</f>
        <v>1</v>
      </c>
      <c r="O1834">
        <f>IF(Table1[[#This Row],[Labdate]]="",0,IF(Table1[[#This Row],[Labvalue]]="",0,1))</f>
        <v>1</v>
      </c>
      <c r="P1834">
        <f>IF(YEAR(Table1[[#This Row],[Labdate]]) = 2015,1,0)</f>
        <v>1</v>
      </c>
      <c r="Q1834">
        <f>IF(SUM(Table1[[#This Row],[test completed]],Table1[[#This Row],[Year 2015]])=2,1,0)</f>
        <v>1</v>
      </c>
      <c r="R1834">
        <f>IF(Table1[[#This Row],[Labvalue]]&lt;8,1,0)</f>
        <v>1</v>
      </c>
      <c r="S1834">
        <f>IF(SUM(Table1[[#This Row],[Tested in 2015]],Table1[[#This Row],[Less than 8.0]])=2,1,0)</f>
        <v>1</v>
      </c>
    </row>
    <row r="1835" spans="1:19" x14ac:dyDescent="0.2">
      <c r="A1835">
        <v>384</v>
      </c>
      <c r="B1835" t="s">
        <v>3</v>
      </c>
      <c r="C1835" s="2">
        <v>20537</v>
      </c>
      <c r="D1835" s="3">
        <f t="shared" ca="1" si="28"/>
        <v>67</v>
      </c>
      <c r="E1835">
        <v>4</v>
      </c>
      <c r="F1835">
        <v>7</v>
      </c>
      <c r="G1835">
        <v>3</v>
      </c>
      <c r="H1835" t="s">
        <v>4</v>
      </c>
      <c r="I1835" s="5">
        <v>250.02</v>
      </c>
      <c r="J1835" t="s">
        <v>0</v>
      </c>
      <c r="K1835" s="2">
        <v>42273</v>
      </c>
      <c r="L1835" s="1">
        <v>8.3031435012817383</v>
      </c>
      <c r="M1835" t="str">
        <f ca="1">IF(AND(Table1[[#This Row],[Age]]&gt;17,Table1[[#This Row],[Age]]&lt;76),"1","0")</f>
        <v>1</v>
      </c>
      <c r="N1835">
        <f>1</f>
        <v>1</v>
      </c>
      <c r="O1835">
        <f>IF(Table1[[#This Row],[Labdate]]="",0,IF(Table1[[#This Row],[Labvalue]]="",0,1))</f>
        <v>1</v>
      </c>
      <c r="P1835">
        <f>IF(YEAR(Table1[[#This Row],[Labdate]]) = 2015,1,0)</f>
        <v>1</v>
      </c>
      <c r="Q1835">
        <f>IF(SUM(Table1[[#This Row],[test completed]],Table1[[#This Row],[Year 2015]])=2,1,0)</f>
        <v>1</v>
      </c>
      <c r="R1835">
        <f>IF(Table1[[#This Row],[Labvalue]]&lt;8,1,0)</f>
        <v>0</v>
      </c>
      <c r="S1835">
        <f>IF(SUM(Table1[[#This Row],[Tested in 2015]],Table1[[#This Row],[Less than 8.0]])=2,1,0)</f>
        <v>0</v>
      </c>
    </row>
    <row r="1836" spans="1:19" x14ac:dyDescent="0.2">
      <c r="A1836">
        <v>396</v>
      </c>
      <c r="B1836" t="s">
        <v>3</v>
      </c>
      <c r="C1836" s="2">
        <v>30565</v>
      </c>
      <c r="D1836" s="3">
        <f t="shared" ca="1" si="28"/>
        <v>39</v>
      </c>
      <c r="E1836">
        <v>4</v>
      </c>
      <c r="F1836">
        <v>7</v>
      </c>
      <c r="G1836">
        <v>7</v>
      </c>
      <c r="H1836" t="s">
        <v>8</v>
      </c>
      <c r="I1836" s="5">
        <v>250.02</v>
      </c>
      <c r="J1836" t="s">
        <v>0</v>
      </c>
      <c r="K1836" s="2"/>
      <c r="L1836" s="1"/>
      <c r="M1836" t="str">
        <f ca="1">IF(AND(Table1[[#This Row],[Age]]&gt;17,Table1[[#This Row],[Age]]&lt;76),"1","0")</f>
        <v>1</v>
      </c>
      <c r="N1836">
        <f>1</f>
        <v>1</v>
      </c>
      <c r="O1836">
        <f>IF(Table1[[#This Row],[Labdate]]="",0,IF(Table1[[#This Row],[Labvalue]]="",0,1))</f>
        <v>0</v>
      </c>
      <c r="P1836">
        <f>IF(YEAR(Table1[[#This Row],[Labdate]]) = 2015,1,0)</f>
        <v>0</v>
      </c>
      <c r="Q1836">
        <f>IF(SUM(Table1[[#This Row],[test completed]],Table1[[#This Row],[Year 2015]])=2,1,0)</f>
        <v>0</v>
      </c>
      <c r="R1836">
        <f>IF(Table1[[#This Row],[Labvalue]]&lt;8,1,0)</f>
        <v>1</v>
      </c>
      <c r="S1836">
        <f>IF(SUM(Table1[[#This Row],[Tested in 2015]],Table1[[#This Row],[Less than 8.0]])=2,1,0)</f>
        <v>0</v>
      </c>
    </row>
    <row r="1837" spans="1:19" x14ac:dyDescent="0.2">
      <c r="A1837">
        <v>397</v>
      </c>
      <c r="B1837" t="s">
        <v>3</v>
      </c>
      <c r="C1837" s="2">
        <v>23785</v>
      </c>
      <c r="D1837" s="3">
        <f t="shared" ca="1" si="28"/>
        <v>58</v>
      </c>
      <c r="E1837">
        <v>4</v>
      </c>
      <c r="F1837">
        <v>7</v>
      </c>
      <c r="G1837">
        <v>1</v>
      </c>
      <c r="H1837" t="s">
        <v>1</v>
      </c>
      <c r="I1837" s="5">
        <v>250.02</v>
      </c>
      <c r="J1837" t="s">
        <v>0</v>
      </c>
      <c r="K1837" s="2">
        <v>42296</v>
      </c>
      <c r="L1837" s="1">
        <v>7.0881452560424805</v>
      </c>
      <c r="M1837" t="str">
        <f ca="1">IF(AND(Table1[[#This Row],[Age]]&gt;17,Table1[[#This Row],[Age]]&lt;76),"1","0")</f>
        <v>1</v>
      </c>
      <c r="N1837">
        <f>1</f>
        <v>1</v>
      </c>
      <c r="O1837">
        <f>IF(Table1[[#This Row],[Labdate]]="",0,IF(Table1[[#This Row],[Labvalue]]="",0,1))</f>
        <v>1</v>
      </c>
      <c r="P1837">
        <f>IF(YEAR(Table1[[#This Row],[Labdate]]) = 2015,1,0)</f>
        <v>1</v>
      </c>
      <c r="Q1837">
        <f>IF(SUM(Table1[[#This Row],[test completed]],Table1[[#This Row],[Year 2015]])=2,1,0)</f>
        <v>1</v>
      </c>
      <c r="R1837">
        <f>IF(Table1[[#This Row],[Labvalue]]&lt;8,1,0)</f>
        <v>1</v>
      </c>
      <c r="S1837">
        <f>IF(SUM(Table1[[#This Row],[Tested in 2015]],Table1[[#This Row],[Less than 8.0]])=2,1,0)</f>
        <v>1</v>
      </c>
    </row>
    <row r="1838" spans="1:19" x14ac:dyDescent="0.2">
      <c r="A1838">
        <v>403</v>
      </c>
      <c r="B1838" t="s">
        <v>3</v>
      </c>
      <c r="C1838" s="2">
        <v>27423</v>
      </c>
      <c r="D1838" s="3">
        <f t="shared" ca="1" si="28"/>
        <v>48</v>
      </c>
      <c r="E1838">
        <v>4</v>
      </c>
      <c r="F1838">
        <v>7</v>
      </c>
      <c r="G1838">
        <v>1</v>
      </c>
      <c r="H1838" t="s">
        <v>1</v>
      </c>
      <c r="I1838" s="5">
        <v>250.02</v>
      </c>
      <c r="J1838" t="s">
        <v>0</v>
      </c>
      <c r="K1838" s="2">
        <v>42211</v>
      </c>
      <c r="L1838" s="1">
        <v>7.7083325386047363</v>
      </c>
      <c r="M1838" t="str">
        <f ca="1">IF(AND(Table1[[#This Row],[Age]]&gt;17,Table1[[#This Row],[Age]]&lt;76),"1","0")</f>
        <v>1</v>
      </c>
      <c r="N1838">
        <f>1</f>
        <v>1</v>
      </c>
      <c r="O1838">
        <f>IF(Table1[[#This Row],[Labdate]]="",0,IF(Table1[[#This Row],[Labvalue]]="",0,1))</f>
        <v>1</v>
      </c>
      <c r="P1838">
        <f>IF(YEAR(Table1[[#This Row],[Labdate]]) = 2015,1,0)</f>
        <v>1</v>
      </c>
      <c r="Q1838">
        <f>IF(SUM(Table1[[#This Row],[test completed]],Table1[[#This Row],[Year 2015]])=2,1,0)</f>
        <v>1</v>
      </c>
      <c r="R1838">
        <f>IF(Table1[[#This Row],[Labvalue]]&lt;8,1,0)</f>
        <v>1</v>
      </c>
      <c r="S1838">
        <f>IF(SUM(Table1[[#This Row],[Tested in 2015]],Table1[[#This Row],[Less than 8.0]])=2,1,0)</f>
        <v>1</v>
      </c>
    </row>
    <row r="1839" spans="1:19" x14ac:dyDescent="0.2">
      <c r="A1839">
        <v>405</v>
      </c>
      <c r="B1839" t="s">
        <v>2</v>
      </c>
      <c r="C1839" s="2">
        <v>15959</v>
      </c>
      <c r="D1839" s="3">
        <f t="shared" ca="1" si="28"/>
        <v>79</v>
      </c>
      <c r="E1839">
        <v>4</v>
      </c>
      <c r="F1839">
        <v>7</v>
      </c>
      <c r="G1839">
        <v>1</v>
      </c>
      <c r="H1839" t="s">
        <v>1</v>
      </c>
      <c r="I1839" s="5">
        <v>250.02</v>
      </c>
      <c r="J1839" t="s">
        <v>0</v>
      </c>
      <c r="K1839" s="2">
        <v>42182</v>
      </c>
      <c r="L1839" s="1">
        <v>7.5636167526245117</v>
      </c>
      <c r="M1839" t="str">
        <f ca="1">IF(AND(Table1[[#This Row],[Age]]&gt;17,Table1[[#This Row],[Age]]&lt;76),"1","0")</f>
        <v>0</v>
      </c>
      <c r="N1839">
        <f>1</f>
        <v>1</v>
      </c>
      <c r="O1839">
        <f>IF(Table1[[#This Row],[Labdate]]="",0,IF(Table1[[#This Row],[Labvalue]]="",0,1))</f>
        <v>1</v>
      </c>
      <c r="P1839">
        <f>IF(YEAR(Table1[[#This Row],[Labdate]]) = 2015,1,0)</f>
        <v>1</v>
      </c>
      <c r="Q1839">
        <f>IF(SUM(Table1[[#This Row],[test completed]],Table1[[#This Row],[Year 2015]])=2,1,0)</f>
        <v>1</v>
      </c>
      <c r="R1839">
        <f>IF(Table1[[#This Row],[Labvalue]]&lt;8,1,0)</f>
        <v>1</v>
      </c>
      <c r="S1839">
        <f>IF(SUM(Table1[[#This Row],[Tested in 2015]],Table1[[#This Row],[Less than 8.0]])=2,1,0)</f>
        <v>1</v>
      </c>
    </row>
    <row r="1840" spans="1:19" x14ac:dyDescent="0.2">
      <c r="A1840">
        <v>416</v>
      </c>
      <c r="B1840" t="s">
        <v>2</v>
      </c>
      <c r="C1840" s="2">
        <v>30515</v>
      </c>
      <c r="D1840" s="3">
        <f t="shared" ca="1" si="28"/>
        <v>39</v>
      </c>
      <c r="E1840">
        <v>4</v>
      </c>
      <c r="F1840">
        <v>7</v>
      </c>
      <c r="G1840">
        <v>1</v>
      </c>
      <c r="H1840" t="s">
        <v>1</v>
      </c>
      <c r="I1840" s="5">
        <v>250.02</v>
      </c>
      <c r="J1840" t="s">
        <v>0</v>
      </c>
      <c r="K1840" s="2">
        <v>42290</v>
      </c>
      <c r="L1840" s="1">
        <v>7.0085568428039551</v>
      </c>
      <c r="M1840" t="str">
        <f ca="1">IF(AND(Table1[[#This Row],[Age]]&gt;17,Table1[[#This Row],[Age]]&lt;76),"1","0")</f>
        <v>1</v>
      </c>
      <c r="N1840">
        <f>1</f>
        <v>1</v>
      </c>
      <c r="O1840">
        <f>IF(Table1[[#This Row],[Labdate]]="",0,IF(Table1[[#This Row],[Labvalue]]="",0,1))</f>
        <v>1</v>
      </c>
      <c r="P1840">
        <f>IF(YEAR(Table1[[#This Row],[Labdate]]) = 2015,1,0)</f>
        <v>1</v>
      </c>
      <c r="Q1840">
        <f>IF(SUM(Table1[[#This Row],[test completed]],Table1[[#This Row],[Year 2015]])=2,1,0)</f>
        <v>1</v>
      </c>
      <c r="R1840">
        <f>IF(Table1[[#This Row],[Labvalue]]&lt;8,1,0)</f>
        <v>1</v>
      </c>
      <c r="S1840">
        <f>IF(SUM(Table1[[#This Row],[Tested in 2015]],Table1[[#This Row],[Less than 8.0]])=2,1,0)</f>
        <v>1</v>
      </c>
    </row>
    <row r="1841" spans="1:19" x14ac:dyDescent="0.2">
      <c r="A1841">
        <v>421</v>
      </c>
      <c r="B1841" t="s">
        <v>2</v>
      </c>
      <c r="C1841" s="2">
        <v>9211</v>
      </c>
      <c r="D1841" s="3">
        <f t="shared" ca="1" si="28"/>
        <v>98</v>
      </c>
      <c r="E1841">
        <v>4</v>
      </c>
      <c r="F1841">
        <v>7</v>
      </c>
      <c r="G1841">
        <v>3</v>
      </c>
      <c r="H1841" t="s">
        <v>4</v>
      </c>
      <c r="I1841" s="5">
        <v>250.73</v>
      </c>
      <c r="J1841" t="s">
        <v>0</v>
      </c>
      <c r="K1841" s="2">
        <v>42364</v>
      </c>
      <c r="L1841" s="1">
        <v>5.9627542495727539</v>
      </c>
      <c r="M1841" t="str">
        <f ca="1">IF(AND(Table1[[#This Row],[Age]]&gt;17,Table1[[#This Row],[Age]]&lt;76),"1","0")</f>
        <v>0</v>
      </c>
      <c r="N1841">
        <f>1</f>
        <v>1</v>
      </c>
      <c r="O1841">
        <f>IF(Table1[[#This Row],[Labdate]]="",0,IF(Table1[[#This Row],[Labvalue]]="",0,1))</f>
        <v>1</v>
      </c>
      <c r="P1841">
        <f>IF(YEAR(Table1[[#This Row],[Labdate]]) = 2015,1,0)</f>
        <v>1</v>
      </c>
      <c r="Q1841">
        <f>IF(SUM(Table1[[#This Row],[test completed]],Table1[[#This Row],[Year 2015]])=2,1,0)</f>
        <v>1</v>
      </c>
      <c r="R1841">
        <f>IF(Table1[[#This Row],[Labvalue]]&lt;8,1,0)</f>
        <v>1</v>
      </c>
      <c r="S1841">
        <f>IF(SUM(Table1[[#This Row],[Tested in 2015]],Table1[[#This Row],[Less than 8.0]])=2,1,0)</f>
        <v>1</v>
      </c>
    </row>
    <row r="1842" spans="1:19" x14ac:dyDescent="0.2">
      <c r="A1842">
        <v>423</v>
      </c>
      <c r="B1842" t="s">
        <v>2</v>
      </c>
      <c r="C1842" s="2">
        <v>38185</v>
      </c>
      <c r="D1842" s="3">
        <f t="shared" ca="1" si="28"/>
        <v>18</v>
      </c>
      <c r="E1842">
        <v>4</v>
      </c>
      <c r="F1842">
        <v>7</v>
      </c>
      <c r="G1842">
        <v>1</v>
      </c>
      <c r="H1842" t="s">
        <v>1</v>
      </c>
      <c r="I1842" s="5">
        <v>250.02</v>
      </c>
      <c r="J1842" t="s">
        <v>0</v>
      </c>
      <c r="K1842" s="2">
        <v>42050</v>
      </c>
      <c r="L1842" s="1">
        <v>8.4956245422363281</v>
      </c>
      <c r="M1842" t="str">
        <f ca="1">IF(AND(Table1[[#This Row],[Age]]&gt;17,Table1[[#This Row],[Age]]&lt;76),"1","0")</f>
        <v>1</v>
      </c>
      <c r="N1842">
        <f>1</f>
        <v>1</v>
      </c>
      <c r="O1842">
        <f>IF(Table1[[#This Row],[Labdate]]="",0,IF(Table1[[#This Row],[Labvalue]]="",0,1))</f>
        <v>1</v>
      </c>
      <c r="P1842">
        <f>IF(YEAR(Table1[[#This Row],[Labdate]]) = 2015,1,0)</f>
        <v>1</v>
      </c>
      <c r="Q1842">
        <f>IF(SUM(Table1[[#This Row],[test completed]],Table1[[#This Row],[Year 2015]])=2,1,0)</f>
        <v>1</v>
      </c>
      <c r="R1842">
        <f>IF(Table1[[#This Row],[Labvalue]]&lt;8,1,0)</f>
        <v>0</v>
      </c>
      <c r="S1842">
        <f>IF(SUM(Table1[[#This Row],[Tested in 2015]],Table1[[#This Row],[Less than 8.0]])=2,1,0)</f>
        <v>0</v>
      </c>
    </row>
    <row r="1843" spans="1:19" x14ac:dyDescent="0.2">
      <c r="A1843">
        <v>441</v>
      </c>
      <c r="B1843" t="s">
        <v>3</v>
      </c>
      <c r="C1843" s="2">
        <v>28371</v>
      </c>
      <c r="D1843" s="3">
        <f t="shared" ca="1" si="28"/>
        <v>45</v>
      </c>
      <c r="E1843">
        <v>4</v>
      </c>
      <c r="F1843">
        <v>7</v>
      </c>
      <c r="G1843">
        <v>1</v>
      </c>
      <c r="H1843" t="s">
        <v>1</v>
      </c>
      <c r="I1843" s="5">
        <v>250.02</v>
      </c>
      <c r="J1843" t="s">
        <v>0</v>
      </c>
      <c r="K1843" s="2">
        <v>42162</v>
      </c>
      <c r="L1843" s="1">
        <v>9.3712196350097656</v>
      </c>
      <c r="M1843" t="str">
        <f ca="1">IF(AND(Table1[[#This Row],[Age]]&gt;17,Table1[[#This Row],[Age]]&lt;76),"1","0")</f>
        <v>1</v>
      </c>
      <c r="N1843">
        <f>1</f>
        <v>1</v>
      </c>
      <c r="O1843">
        <f>IF(Table1[[#This Row],[Labdate]]="",0,IF(Table1[[#This Row],[Labvalue]]="",0,1))</f>
        <v>1</v>
      </c>
      <c r="P1843">
        <f>IF(YEAR(Table1[[#This Row],[Labdate]]) = 2015,1,0)</f>
        <v>1</v>
      </c>
      <c r="Q1843">
        <f>IF(SUM(Table1[[#This Row],[test completed]],Table1[[#This Row],[Year 2015]])=2,1,0)</f>
        <v>1</v>
      </c>
      <c r="R1843">
        <f>IF(Table1[[#This Row],[Labvalue]]&lt;8,1,0)</f>
        <v>0</v>
      </c>
      <c r="S1843">
        <f>IF(SUM(Table1[[#This Row],[Tested in 2015]],Table1[[#This Row],[Less than 8.0]])=2,1,0)</f>
        <v>0</v>
      </c>
    </row>
    <row r="1844" spans="1:19" x14ac:dyDescent="0.2">
      <c r="A1844">
        <v>444</v>
      </c>
      <c r="B1844" t="s">
        <v>2</v>
      </c>
      <c r="C1844" s="2">
        <v>19064</v>
      </c>
      <c r="D1844" s="3">
        <f t="shared" ca="1" si="28"/>
        <v>71</v>
      </c>
      <c r="E1844">
        <v>4</v>
      </c>
      <c r="F1844">
        <v>7</v>
      </c>
      <c r="G1844">
        <v>1</v>
      </c>
      <c r="H1844" t="s">
        <v>1</v>
      </c>
      <c r="I1844" s="5">
        <v>250.02</v>
      </c>
      <c r="J1844" t="s">
        <v>0</v>
      </c>
      <c r="K1844" s="2">
        <v>42276</v>
      </c>
      <c r="L1844" s="1">
        <v>8.3274049758911133</v>
      </c>
      <c r="M1844" t="str">
        <f ca="1">IF(AND(Table1[[#This Row],[Age]]&gt;17,Table1[[#This Row],[Age]]&lt;76),"1","0")</f>
        <v>1</v>
      </c>
      <c r="N1844">
        <f>1</f>
        <v>1</v>
      </c>
      <c r="O1844">
        <f>IF(Table1[[#This Row],[Labdate]]="",0,IF(Table1[[#This Row],[Labvalue]]="",0,1))</f>
        <v>1</v>
      </c>
      <c r="P1844">
        <f>IF(YEAR(Table1[[#This Row],[Labdate]]) = 2015,1,0)</f>
        <v>1</v>
      </c>
      <c r="Q1844">
        <f>IF(SUM(Table1[[#This Row],[test completed]],Table1[[#This Row],[Year 2015]])=2,1,0)</f>
        <v>1</v>
      </c>
      <c r="R1844">
        <f>IF(Table1[[#This Row],[Labvalue]]&lt;8,1,0)</f>
        <v>0</v>
      </c>
      <c r="S1844">
        <f>IF(SUM(Table1[[#This Row],[Tested in 2015]],Table1[[#This Row],[Less than 8.0]])=2,1,0)</f>
        <v>0</v>
      </c>
    </row>
    <row r="1845" spans="1:19" x14ac:dyDescent="0.2">
      <c r="A1845">
        <v>463</v>
      </c>
      <c r="B1845" t="s">
        <v>3</v>
      </c>
      <c r="C1845" s="2">
        <v>28135</v>
      </c>
      <c r="D1845" s="3">
        <f t="shared" ca="1" si="28"/>
        <v>46</v>
      </c>
      <c r="E1845">
        <v>4</v>
      </c>
      <c r="F1845">
        <v>7</v>
      </c>
      <c r="G1845">
        <v>1</v>
      </c>
      <c r="H1845" t="s">
        <v>1</v>
      </c>
      <c r="I1845" s="5">
        <v>250.02</v>
      </c>
      <c r="J1845" t="s">
        <v>0</v>
      </c>
      <c r="K1845" s="2">
        <v>42243</v>
      </c>
      <c r="L1845" s="1">
        <v>7.7529926300048828</v>
      </c>
      <c r="M1845" t="str">
        <f ca="1">IF(AND(Table1[[#This Row],[Age]]&gt;17,Table1[[#This Row],[Age]]&lt;76),"1","0")</f>
        <v>1</v>
      </c>
      <c r="N1845">
        <f>1</f>
        <v>1</v>
      </c>
      <c r="O1845">
        <f>IF(Table1[[#This Row],[Labdate]]="",0,IF(Table1[[#This Row],[Labvalue]]="",0,1))</f>
        <v>1</v>
      </c>
      <c r="P1845">
        <f>IF(YEAR(Table1[[#This Row],[Labdate]]) = 2015,1,0)</f>
        <v>1</v>
      </c>
      <c r="Q1845">
        <f>IF(SUM(Table1[[#This Row],[test completed]],Table1[[#This Row],[Year 2015]])=2,1,0)</f>
        <v>1</v>
      </c>
      <c r="R1845">
        <f>IF(Table1[[#This Row],[Labvalue]]&lt;8,1,0)</f>
        <v>1</v>
      </c>
      <c r="S1845">
        <f>IF(SUM(Table1[[#This Row],[Tested in 2015]],Table1[[#This Row],[Less than 8.0]])=2,1,0)</f>
        <v>1</v>
      </c>
    </row>
    <row r="1846" spans="1:19" x14ac:dyDescent="0.2">
      <c r="A1846">
        <v>464</v>
      </c>
      <c r="B1846" t="s">
        <v>2</v>
      </c>
      <c r="C1846" s="2">
        <v>37114</v>
      </c>
      <c r="D1846" s="3">
        <f t="shared" ca="1" si="28"/>
        <v>21</v>
      </c>
      <c r="E1846">
        <v>4</v>
      </c>
      <c r="F1846">
        <v>7</v>
      </c>
      <c r="G1846">
        <v>1</v>
      </c>
      <c r="H1846" t="s">
        <v>1</v>
      </c>
      <c r="I1846" s="5">
        <v>250.02</v>
      </c>
      <c r="J1846" t="s">
        <v>0</v>
      </c>
      <c r="K1846" s="2">
        <v>42239</v>
      </c>
      <c r="L1846" s="1">
        <v>6.0414509773254395</v>
      </c>
      <c r="M1846" t="str">
        <f ca="1">IF(AND(Table1[[#This Row],[Age]]&gt;17,Table1[[#This Row],[Age]]&lt;76),"1","0")</f>
        <v>1</v>
      </c>
      <c r="N1846">
        <f>1</f>
        <v>1</v>
      </c>
      <c r="O1846">
        <f>IF(Table1[[#This Row],[Labdate]]="",0,IF(Table1[[#This Row],[Labvalue]]="",0,1))</f>
        <v>1</v>
      </c>
      <c r="P1846">
        <f>IF(YEAR(Table1[[#This Row],[Labdate]]) = 2015,1,0)</f>
        <v>1</v>
      </c>
      <c r="Q1846">
        <f>IF(SUM(Table1[[#This Row],[test completed]],Table1[[#This Row],[Year 2015]])=2,1,0)</f>
        <v>1</v>
      </c>
      <c r="R1846">
        <f>IF(Table1[[#This Row],[Labvalue]]&lt;8,1,0)</f>
        <v>1</v>
      </c>
      <c r="S1846">
        <f>IF(SUM(Table1[[#This Row],[Tested in 2015]],Table1[[#This Row],[Less than 8.0]])=2,1,0)</f>
        <v>1</v>
      </c>
    </row>
    <row r="1847" spans="1:19" x14ac:dyDescent="0.2">
      <c r="A1847">
        <v>470</v>
      </c>
      <c r="B1847" t="s">
        <v>3</v>
      </c>
      <c r="C1847" s="2">
        <v>17872</v>
      </c>
      <c r="D1847" s="3">
        <f t="shared" ca="1" si="28"/>
        <v>74</v>
      </c>
      <c r="E1847">
        <v>4</v>
      </c>
      <c r="F1847">
        <v>7</v>
      </c>
      <c r="G1847">
        <v>1</v>
      </c>
      <c r="H1847" t="s">
        <v>1</v>
      </c>
      <c r="I1847" s="5">
        <v>250.02</v>
      </c>
      <c r="J1847" t="s">
        <v>0</v>
      </c>
      <c r="K1847" s="2">
        <v>42229</v>
      </c>
      <c r="L1847" s="1">
        <v>8.6057262420654297</v>
      </c>
      <c r="M1847" t="str">
        <f ca="1">IF(AND(Table1[[#This Row],[Age]]&gt;17,Table1[[#This Row],[Age]]&lt;76),"1","0")</f>
        <v>1</v>
      </c>
      <c r="N1847">
        <f>1</f>
        <v>1</v>
      </c>
      <c r="O1847">
        <f>IF(Table1[[#This Row],[Labdate]]="",0,IF(Table1[[#This Row],[Labvalue]]="",0,1))</f>
        <v>1</v>
      </c>
      <c r="P1847">
        <f>IF(YEAR(Table1[[#This Row],[Labdate]]) = 2015,1,0)</f>
        <v>1</v>
      </c>
      <c r="Q1847">
        <f>IF(SUM(Table1[[#This Row],[test completed]],Table1[[#This Row],[Year 2015]])=2,1,0)</f>
        <v>1</v>
      </c>
      <c r="R1847">
        <f>IF(Table1[[#This Row],[Labvalue]]&lt;8,1,0)</f>
        <v>0</v>
      </c>
      <c r="S1847">
        <f>IF(SUM(Table1[[#This Row],[Tested in 2015]],Table1[[#This Row],[Less than 8.0]])=2,1,0)</f>
        <v>0</v>
      </c>
    </row>
    <row r="1848" spans="1:19" x14ac:dyDescent="0.2">
      <c r="A1848">
        <v>479</v>
      </c>
      <c r="B1848" t="s">
        <v>3</v>
      </c>
      <c r="C1848" s="2">
        <v>22556</v>
      </c>
      <c r="D1848" s="3">
        <f t="shared" ca="1" si="28"/>
        <v>61</v>
      </c>
      <c r="E1848">
        <v>4</v>
      </c>
      <c r="F1848">
        <v>7</v>
      </c>
      <c r="G1848">
        <v>1</v>
      </c>
      <c r="H1848" t="s">
        <v>1</v>
      </c>
      <c r="I1848" s="5">
        <v>250.02</v>
      </c>
      <c r="J1848" t="s">
        <v>0</v>
      </c>
      <c r="K1848" s="2">
        <v>42171</v>
      </c>
      <c r="L1848" s="1">
        <v>8.2405529022216797</v>
      </c>
      <c r="M1848" t="str">
        <f ca="1">IF(AND(Table1[[#This Row],[Age]]&gt;17,Table1[[#This Row],[Age]]&lt;76),"1","0")</f>
        <v>1</v>
      </c>
      <c r="N1848">
        <f>1</f>
        <v>1</v>
      </c>
      <c r="O1848">
        <f>IF(Table1[[#This Row],[Labdate]]="",0,IF(Table1[[#This Row],[Labvalue]]="",0,1))</f>
        <v>1</v>
      </c>
      <c r="P1848">
        <f>IF(YEAR(Table1[[#This Row],[Labdate]]) = 2015,1,0)</f>
        <v>1</v>
      </c>
      <c r="Q1848">
        <f>IF(SUM(Table1[[#This Row],[test completed]],Table1[[#This Row],[Year 2015]])=2,1,0)</f>
        <v>1</v>
      </c>
      <c r="R1848">
        <f>IF(Table1[[#This Row],[Labvalue]]&lt;8,1,0)</f>
        <v>0</v>
      </c>
      <c r="S1848">
        <f>IF(SUM(Table1[[#This Row],[Tested in 2015]],Table1[[#This Row],[Less than 8.0]])=2,1,0)</f>
        <v>0</v>
      </c>
    </row>
    <row r="1849" spans="1:19" x14ac:dyDescent="0.2">
      <c r="A1849">
        <v>492</v>
      </c>
      <c r="B1849" t="s">
        <v>2</v>
      </c>
      <c r="C1849" s="2">
        <v>12621</v>
      </c>
      <c r="D1849" s="3">
        <f t="shared" ca="1" si="28"/>
        <v>88</v>
      </c>
      <c r="E1849">
        <v>4</v>
      </c>
      <c r="F1849">
        <v>7</v>
      </c>
      <c r="G1849">
        <v>1</v>
      </c>
      <c r="H1849" t="s">
        <v>1</v>
      </c>
      <c r="I1849" s="5">
        <v>250.02</v>
      </c>
      <c r="J1849" t="s">
        <v>0</v>
      </c>
      <c r="K1849" s="2">
        <v>42311</v>
      </c>
      <c r="L1849" s="1">
        <v>5.8014898300170898</v>
      </c>
      <c r="M1849" t="str">
        <f ca="1">IF(AND(Table1[[#This Row],[Age]]&gt;17,Table1[[#This Row],[Age]]&lt;76),"1","0")</f>
        <v>0</v>
      </c>
      <c r="N1849">
        <f>1</f>
        <v>1</v>
      </c>
      <c r="O1849">
        <f>IF(Table1[[#This Row],[Labdate]]="",0,IF(Table1[[#This Row],[Labvalue]]="",0,1))</f>
        <v>1</v>
      </c>
      <c r="P1849">
        <f>IF(YEAR(Table1[[#This Row],[Labdate]]) = 2015,1,0)</f>
        <v>1</v>
      </c>
      <c r="Q1849">
        <f>IF(SUM(Table1[[#This Row],[test completed]],Table1[[#This Row],[Year 2015]])=2,1,0)</f>
        <v>1</v>
      </c>
      <c r="R1849">
        <f>IF(Table1[[#This Row],[Labvalue]]&lt;8,1,0)</f>
        <v>1</v>
      </c>
      <c r="S1849">
        <f>IF(SUM(Table1[[#This Row],[Tested in 2015]],Table1[[#This Row],[Less than 8.0]])=2,1,0)</f>
        <v>1</v>
      </c>
    </row>
    <row r="1850" spans="1:19" x14ac:dyDescent="0.2">
      <c r="A1850">
        <v>506</v>
      </c>
      <c r="B1850" t="s">
        <v>3</v>
      </c>
      <c r="C1850" s="2">
        <v>11585</v>
      </c>
      <c r="D1850" s="3">
        <f t="shared" ca="1" si="28"/>
        <v>91</v>
      </c>
      <c r="E1850">
        <v>4</v>
      </c>
      <c r="F1850">
        <v>7</v>
      </c>
      <c r="G1850">
        <v>1</v>
      </c>
      <c r="H1850" t="s">
        <v>1</v>
      </c>
      <c r="I1850" s="5">
        <v>250.73</v>
      </c>
      <c r="J1850" t="s">
        <v>0</v>
      </c>
      <c r="K1850" s="2">
        <v>42076</v>
      </c>
      <c r="L1850" s="1">
        <v>6.9831728935241699</v>
      </c>
      <c r="M1850" t="str">
        <f ca="1">IF(AND(Table1[[#This Row],[Age]]&gt;17,Table1[[#This Row],[Age]]&lt;76),"1","0")</f>
        <v>0</v>
      </c>
      <c r="N1850">
        <f>1</f>
        <v>1</v>
      </c>
      <c r="O1850">
        <f>IF(Table1[[#This Row],[Labdate]]="",0,IF(Table1[[#This Row],[Labvalue]]="",0,1))</f>
        <v>1</v>
      </c>
      <c r="P1850">
        <f>IF(YEAR(Table1[[#This Row],[Labdate]]) = 2015,1,0)</f>
        <v>1</v>
      </c>
      <c r="Q1850">
        <f>IF(SUM(Table1[[#This Row],[test completed]],Table1[[#This Row],[Year 2015]])=2,1,0)</f>
        <v>1</v>
      </c>
      <c r="R1850">
        <f>IF(Table1[[#This Row],[Labvalue]]&lt;8,1,0)</f>
        <v>1</v>
      </c>
      <c r="S1850">
        <f>IF(SUM(Table1[[#This Row],[Tested in 2015]],Table1[[#This Row],[Less than 8.0]])=2,1,0)</f>
        <v>1</v>
      </c>
    </row>
    <row r="1851" spans="1:19" x14ac:dyDescent="0.2">
      <c r="A1851">
        <v>517</v>
      </c>
      <c r="B1851" t="s">
        <v>2</v>
      </c>
      <c r="C1851" s="2">
        <v>39050</v>
      </c>
      <c r="D1851" s="3">
        <f t="shared" ca="1" si="28"/>
        <v>16</v>
      </c>
      <c r="E1851">
        <v>4</v>
      </c>
      <c r="F1851">
        <v>7</v>
      </c>
      <c r="G1851">
        <v>1</v>
      </c>
      <c r="H1851" t="s">
        <v>1</v>
      </c>
      <c r="I1851" s="5">
        <v>250.02</v>
      </c>
      <c r="J1851" t="s">
        <v>0</v>
      </c>
      <c r="K1851" s="2">
        <v>42243</v>
      </c>
      <c r="L1851" s="1">
        <v>8.8145465850830078</v>
      </c>
      <c r="M1851" t="str">
        <f ca="1">IF(AND(Table1[[#This Row],[Age]]&gt;17,Table1[[#This Row],[Age]]&lt;76),"1","0")</f>
        <v>0</v>
      </c>
      <c r="N1851">
        <f>1</f>
        <v>1</v>
      </c>
      <c r="O1851">
        <f>IF(Table1[[#This Row],[Labdate]]="",0,IF(Table1[[#This Row],[Labvalue]]="",0,1))</f>
        <v>1</v>
      </c>
      <c r="P1851">
        <f>IF(YEAR(Table1[[#This Row],[Labdate]]) = 2015,1,0)</f>
        <v>1</v>
      </c>
      <c r="Q1851">
        <f>IF(SUM(Table1[[#This Row],[test completed]],Table1[[#This Row],[Year 2015]])=2,1,0)</f>
        <v>1</v>
      </c>
      <c r="R1851">
        <f>IF(Table1[[#This Row],[Labvalue]]&lt;8,1,0)</f>
        <v>0</v>
      </c>
      <c r="S1851">
        <f>IF(SUM(Table1[[#This Row],[Tested in 2015]],Table1[[#This Row],[Less than 8.0]])=2,1,0)</f>
        <v>0</v>
      </c>
    </row>
    <row r="1852" spans="1:19" x14ac:dyDescent="0.2">
      <c r="A1852">
        <v>531</v>
      </c>
      <c r="B1852" t="s">
        <v>2</v>
      </c>
      <c r="C1852" s="2">
        <v>14885</v>
      </c>
      <c r="D1852" s="3">
        <f t="shared" ca="1" si="28"/>
        <v>82</v>
      </c>
      <c r="E1852">
        <v>4</v>
      </c>
      <c r="F1852">
        <v>7</v>
      </c>
      <c r="G1852">
        <v>4</v>
      </c>
      <c r="H1852" t="s">
        <v>5</v>
      </c>
      <c r="I1852" s="5">
        <v>250.02</v>
      </c>
      <c r="J1852" t="s">
        <v>0</v>
      </c>
      <c r="K1852" s="2"/>
      <c r="L1852" s="1"/>
      <c r="M1852" t="str">
        <f ca="1">IF(AND(Table1[[#This Row],[Age]]&gt;17,Table1[[#This Row],[Age]]&lt;76),"1","0")</f>
        <v>0</v>
      </c>
      <c r="N1852">
        <f>1</f>
        <v>1</v>
      </c>
      <c r="O1852">
        <f>IF(Table1[[#This Row],[Labdate]]="",0,IF(Table1[[#This Row],[Labvalue]]="",0,1))</f>
        <v>0</v>
      </c>
      <c r="P1852">
        <f>IF(YEAR(Table1[[#This Row],[Labdate]]) = 2015,1,0)</f>
        <v>0</v>
      </c>
      <c r="Q1852">
        <f>IF(SUM(Table1[[#This Row],[test completed]],Table1[[#This Row],[Year 2015]])=2,1,0)</f>
        <v>0</v>
      </c>
      <c r="R1852">
        <f>IF(Table1[[#This Row],[Labvalue]]&lt;8,1,0)</f>
        <v>1</v>
      </c>
      <c r="S1852">
        <f>IF(SUM(Table1[[#This Row],[Tested in 2015]],Table1[[#This Row],[Less than 8.0]])=2,1,0)</f>
        <v>0</v>
      </c>
    </row>
    <row r="1853" spans="1:19" x14ac:dyDescent="0.2">
      <c r="A1853">
        <v>541</v>
      </c>
      <c r="B1853" t="s">
        <v>2</v>
      </c>
      <c r="C1853" s="2">
        <v>29593</v>
      </c>
      <c r="D1853" s="3">
        <f t="shared" ca="1" si="28"/>
        <v>42</v>
      </c>
      <c r="E1853">
        <v>4</v>
      </c>
      <c r="F1853">
        <v>7</v>
      </c>
      <c r="G1853">
        <v>1</v>
      </c>
      <c r="H1853" t="s">
        <v>1</v>
      </c>
      <c r="I1853" s="5">
        <v>250.02</v>
      </c>
      <c r="J1853" t="s">
        <v>0</v>
      </c>
      <c r="K1853" s="2">
        <v>42313</v>
      </c>
      <c r="L1853" s="1">
        <v>5.9071869850158691</v>
      </c>
      <c r="M1853" t="str">
        <f ca="1">IF(AND(Table1[[#This Row],[Age]]&gt;17,Table1[[#This Row],[Age]]&lt;76),"1","0")</f>
        <v>1</v>
      </c>
      <c r="N1853">
        <f>1</f>
        <v>1</v>
      </c>
      <c r="O1853">
        <f>IF(Table1[[#This Row],[Labdate]]="",0,IF(Table1[[#This Row],[Labvalue]]="",0,1))</f>
        <v>1</v>
      </c>
      <c r="P1853">
        <f>IF(YEAR(Table1[[#This Row],[Labdate]]) = 2015,1,0)</f>
        <v>1</v>
      </c>
      <c r="Q1853">
        <f>IF(SUM(Table1[[#This Row],[test completed]],Table1[[#This Row],[Year 2015]])=2,1,0)</f>
        <v>1</v>
      </c>
      <c r="R1853">
        <f>IF(Table1[[#This Row],[Labvalue]]&lt;8,1,0)</f>
        <v>1</v>
      </c>
      <c r="S1853">
        <f>IF(SUM(Table1[[#This Row],[Tested in 2015]],Table1[[#This Row],[Less than 8.0]])=2,1,0)</f>
        <v>1</v>
      </c>
    </row>
    <row r="1854" spans="1:19" x14ac:dyDescent="0.2">
      <c r="A1854">
        <v>552</v>
      </c>
      <c r="B1854" t="s">
        <v>3</v>
      </c>
      <c r="C1854" s="2">
        <v>19992</v>
      </c>
      <c r="D1854" s="3">
        <f t="shared" ca="1" si="28"/>
        <v>68</v>
      </c>
      <c r="E1854">
        <v>4</v>
      </c>
      <c r="F1854">
        <v>7</v>
      </c>
      <c r="G1854">
        <v>1</v>
      </c>
      <c r="H1854" t="s">
        <v>1</v>
      </c>
      <c r="I1854" s="5">
        <v>250.02</v>
      </c>
      <c r="J1854" t="s">
        <v>0</v>
      </c>
      <c r="K1854" s="2">
        <v>42276</v>
      </c>
      <c r="L1854" s="1">
        <v>7.640963077545166</v>
      </c>
      <c r="M1854" t="str">
        <f ca="1">IF(AND(Table1[[#This Row],[Age]]&gt;17,Table1[[#This Row],[Age]]&lt;76),"1","0")</f>
        <v>1</v>
      </c>
      <c r="N1854">
        <f>1</f>
        <v>1</v>
      </c>
      <c r="O1854">
        <f>IF(Table1[[#This Row],[Labdate]]="",0,IF(Table1[[#This Row],[Labvalue]]="",0,1))</f>
        <v>1</v>
      </c>
      <c r="P1854">
        <f>IF(YEAR(Table1[[#This Row],[Labdate]]) = 2015,1,0)</f>
        <v>1</v>
      </c>
      <c r="Q1854">
        <f>IF(SUM(Table1[[#This Row],[test completed]],Table1[[#This Row],[Year 2015]])=2,1,0)</f>
        <v>1</v>
      </c>
      <c r="R1854">
        <f>IF(Table1[[#This Row],[Labvalue]]&lt;8,1,0)</f>
        <v>1</v>
      </c>
      <c r="S1854">
        <f>IF(SUM(Table1[[#This Row],[Tested in 2015]],Table1[[#This Row],[Less than 8.0]])=2,1,0)</f>
        <v>1</v>
      </c>
    </row>
    <row r="1855" spans="1:19" x14ac:dyDescent="0.2">
      <c r="A1855">
        <v>563</v>
      </c>
      <c r="B1855" t="s">
        <v>2</v>
      </c>
      <c r="C1855" s="2">
        <v>32921</v>
      </c>
      <c r="D1855" s="3">
        <f t="shared" ca="1" si="28"/>
        <v>33</v>
      </c>
      <c r="E1855">
        <v>4</v>
      </c>
      <c r="F1855">
        <v>7</v>
      </c>
      <c r="G1855">
        <v>1</v>
      </c>
      <c r="H1855" t="s">
        <v>1</v>
      </c>
      <c r="I1855" s="5">
        <v>250.02</v>
      </c>
      <c r="J1855" t="s">
        <v>0</v>
      </c>
      <c r="K1855" s="2">
        <v>42134</v>
      </c>
      <c r="L1855" s="1">
        <v>8.8738613128662109</v>
      </c>
      <c r="M1855" t="str">
        <f ca="1">IF(AND(Table1[[#This Row],[Age]]&gt;17,Table1[[#This Row],[Age]]&lt;76),"1","0")</f>
        <v>1</v>
      </c>
      <c r="N1855">
        <f>1</f>
        <v>1</v>
      </c>
      <c r="O1855">
        <f>IF(Table1[[#This Row],[Labdate]]="",0,IF(Table1[[#This Row],[Labvalue]]="",0,1))</f>
        <v>1</v>
      </c>
      <c r="P1855">
        <f>IF(YEAR(Table1[[#This Row],[Labdate]]) = 2015,1,0)</f>
        <v>1</v>
      </c>
      <c r="Q1855">
        <f>IF(SUM(Table1[[#This Row],[test completed]],Table1[[#This Row],[Year 2015]])=2,1,0)</f>
        <v>1</v>
      </c>
      <c r="R1855">
        <f>IF(Table1[[#This Row],[Labvalue]]&lt;8,1,0)</f>
        <v>0</v>
      </c>
      <c r="S1855">
        <f>IF(SUM(Table1[[#This Row],[Tested in 2015]],Table1[[#This Row],[Less than 8.0]])=2,1,0)</f>
        <v>0</v>
      </c>
    </row>
    <row r="1856" spans="1:19" x14ac:dyDescent="0.2">
      <c r="A1856">
        <v>565</v>
      </c>
      <c r="B1856" t="s">
        <v>2</v>
      </c>
      <c r="C1856" s="2">
        <v>26605</v>
      </c>
      <c r="D1856" s="3">
        <f t="shared" ca="1" si="28"/>
        <v>50</v>
      </c>
      <c r="E1856">
        <v>4</v>
      </c>
      <c r="F1856">
        <v>7</v>
      </c>
      <c r="G1856">
        <v>7</v>
      </c>
      <c r="H1856" t="s">
        <v>8</v>
      </c>
      <c r="I1856" s="5">
        <v>250.02</v>
      </c>
      <c r="J1856" t="s">
        <v>0</v>
      </c>
      <c r="K1856" s="2"/>
      <c r="L1856" s="1"/>
      <c r="M1856" t="str">
        <f ca="1">IF(AND(Table1[[#This Row],[Age]]&gt;17,Table1[[#This Row],[Age]]&lt;76),"1","0")</f>
        <v>1</v>
      </c>
      <c r="N1856">
        <f>1</f>
        <v>1</v>
      </c>
      <c r="O1856">
        <f>IF(Table1[[#This Row],[Labdate]]="",0,IF(Table1[[#This Row],[Labvalue]]="",0,1))</f>
        <v>0</v>
      </c>
      <c r="P1856">
        <f>IF(YEAR(Table1[[#This Row],[Labdate]]) = 2015,1,0)</f>
        <v>0</v>
      </c>
      <c r="Q1856">
        <f>IF(SUM(Table1[[#This Row],[test completed]],Table1[[#This Row],[Year 2015]])=2,1,0)</f>
        <v>0</v>
      </c>
      <c r="R1856">
        <f>IF(Table1[[#This Row],[Labvalue]]&lt;8,1,0)</f>
        <v>1</v>
      </c>
      <c r="S1856">
        <f>IF(SUM(Table1[[#This Row],[Tested in 2015]],Table1[[#This Row],[Less than 8.0]])=2,1,0)</f>
        <v>0</v>
      </c>
    </row>
    <row r="1857" spans="1:19" x14ac:dyDescent="0.2">
      <c r="A1857">
        <v>575</v>
      </c>
      <c r="B1857" t="s">
        <v>3</v>
      </c>
      <c r="C1857" s="2">
        <v>36521</v>
      </c>
      <c r="D1857" s="3">
        <f t="shared" ca="1" si="28"/>
        <v>23</v>
      </c>
      <c r="E1857">
        <v>4</v>
      </c>
      <c r="F1857">
        <v>7</v>
      </c>
      <c r="G1857">
        <v>1</v>
      </c>
      <c r="H1857" t="s">
        <v>1</v>
      </c>
      <c r="I1857" s="5">
        <v>250.02</v>
      </c>
      <c r="J1857" t="s">
        <v>0</v>
      </c>
      <c r="K1857" s="2">
        <v>42330</v>
      </c>
      <c r="L1857" s="1">
        <v>5.9512114524841309</v>
      </c>
      <c r="M1857" t="str">
        <f ca="1">IF(AND(Table1[[#This Row],[Age]]&gt;17,Table1[[#This Row],[Age]]&lt;76),"1","0")</f>
        <v>1</v>
      </c>
      <c r="N1857">
        <f>1</f>
        <v>1</v>
      </c>
      <c r="O1857">
        <f>IF(Table1[[#This Row],[Labdate]]="",0,IF(Table1[[#This Row],[Labvalue]]="",0,1))</f>
        <v>1</v>
      </c>
      <c r="P1857">
        <f>IF(YEAR(Table1[[#This Row],[Labdate]]) = 2015,1,0)</f>
        <v>1</v>
      </c>
      <c r="Q1857">
        <f>IF(SUM(Table1[[#This Row],[test completed]],Table1[[#This Row],[Year 2015]])=2,1,0)</f>
        <v>1</v>
      </c>
      <c r="R1857">
        <f>IF(Table1[[#This Row],[Labvalue]]&lt;8,1,0)</f>
        <v>1</v>
      </c>
      <c r="S1857">
        <f>IF(SUM(Table1[[#This Row],[Tested in 2015]],Table1[[#This Row],[Less than 8.0]])=2,1,0)</f>
        <v>1</v>
      </c>
    </row>
    <row r="1858" spans="1:19" x14ac:dyDescent="0.2">
      <c r="A1858">
        <v>590</v>
      </c>
      <c r="B1858" t="s">
        <v>2</v>
      </c>
      <c r="C1858" s="2">
        <v>36821</v>
      </c>
      <c r="D1858" s="3">
        <f t="shared" ref="D1858:D1921" ca="1" si="29">INT((TODAY()-C1858)/365)</f>
        <v>22</v>
      </c>
      <c r="E1858">
        <v>4</v>
      </c>
      <c r="F1858">
        <v>7</v>
      </c>
      <c r="G1858">
        <v>1</v>
      </c>
      <c r="H1858" t="s">
        <v>1</v>
      </c>
      <c r="I1858" s="5">
        <v>250.02</v>
      </c>
      <c r="J1858" t="s">
        <v>0</v>
      </c>
      <c r="K1858" s="2">
        <v>42304</v>
      </c>
      <c r="L1858" s="1">
        <v>9.4625997543334961</v>
      </c>
      <c r="M1858" t="str">
        <f ca="1">IF(AND(Table1[[#This Row],[Age]]&gt;17,Table1[[#This Row],[Age]]&lt;76),"1","0")</f>
        <v>1</v>
      </c>
      <c r="N1858">
        <f>1</f>
        <v>1</v>
      </c>
      <c r="O1858">
        <f>IF(Table1[[#This Row],[Labdate]]="",0,IF(Table1[[#This Row],[Labvalue]]="",0,1))</f>
        <v>1</v>
      </c>
      <c r="P1858">
        <f>IF(YEAR(Table1[[#This Row],[Labdate]]) = 2015,1,0)</f>
        <v>1</v>
      </c>
      <c r="Q1858">
        <f>IF(SUM(Table1[[#This Row],[test completed]],Table1[[#This Row],[Year 2015]])=2,1,0)</f>
        <v>1</v>
      </c>
      <c r="R1858">
        <f>IF(Table1[[#This Row],[Labvalue]]&lt;8,1,0)</f>
        <v>0</v>
      </c>
      <c r="S1858">
        <f>IF(SUM(Table1[[#This Row],[Tested in 2015]],Table1[[#This Row],[Less than 8.0]])=2,1,0)</f>
        <v>0</v>
      </c>
    </row>
    <row r="1859" spans="1:19" x14ac:dyDescent="0.2">
      <c r="A1859">
        <v>602</v>
      </c>
      <c r="B1859" t="s">
        <v>2</v>
      </c>
      <c r="C1859" s="2">
        <v>17029</v>
      </c>
      <c r="D1859" s="3">
        <f t="shared" ca="1" si="29"/>
        <v>76</v>
      </c>
      <c r="E1859">
        <v>4</v>
      </c>
      <c r="F1859">
        <v>7</v>
      </c>
      <c r="G1859">
        <v>1</v>
      </c>
      <c r="H1859" t="s">
        <v>1</v>
      </c>
      <c r="I1859" s="5">
        <v>250.02</v>
      </c>
      <c r="J1859" t="s">
        <v>0</v>
      </c>
      <c r="K1859" s="2">
        <v>42299</v>
      </c>
      <c r="L1859" s="1">
        <v>8.3296918869018555</v>
      </c>
      <c r="M1859" t="str">
        <f ca="1">IF(AND(Table1[[#This Row],[Age]]&gt;17,Table1[[#This Row],[Age]]&lt;76),"1","0")</f>
        <v>0</v>
      </c>
      <c r="N1859">
        <f>1</f>
        <v>1</v>
      </c>
      <c r="O1859">
        <f>IF(Table1[[#This Row],[Labdate]]="",0,IF(Table1[[#This Row],[Labvalue]]="",0,1))</f>
        <v>1</v>
      </c>
      <c r="P1859">
        <f>IF(YEAR(Table1[[#This Row],[Labdate]]) = 2015,1,0)</f>
        <v>1</v>
      </c>
      <c r="Q1859">
        <f>IF(SUM(Table1[[#This Row],[test completed]],Table1[[#This Row],[Year 2015]])=2,1,0)</f>
        <v>1</v>
      </c>
      <c r="R1859">
        <f>IF(Table1[[#This Row],[Labvalue]]&lt;8,1,0)</f>
        <v>0</v>
      </c>
      <c r="S1859">
        <f>IF(SUM(Table1[[#This Row],[Tested in 2015]],Table1[[#This Row],[Less than 8.0]])=2,1,0)</f>
        <v>0</v>
      </c>
    </row>
    <row r="1860" spans="1:19" x14ac:dyDescent="0.2">
      <c r="A1860">
        <v>604</v>
      </c>
      <c r="B1860" t="s">
        <v>3</v>
      </c>
      <c r="C1860" s="2">
        <v>17243</v>
      </c>
      <c r="D1860" s="3">
        <f t="shared" ca="1" si="29"/>
        <v>76</v>
      </c>
      <c r="E1860">
        <v>4</v>
      </c>
      <c r="F1860">
        <v>7</v>
      </c>
      <c r="G1860">
        <v>1</v>
      </c>
      <c r="H1860" t="s">
        <v>1</v>
      </c>
      <c r="I1860" s="5">
        <v>250.02</v>
      </c>
      <c r="J1860" t="s">
        <v>0</v>
      </c>
      <c r="K1860" s="2">
        <v>42162</v>
      </c>
      <c r="L1860" s="1">
        <v>8.2343235015869141</v>
      </c>
      <c r="M1860" t="str">
        <f ca="1">IF(AND(Table1[[#This Row],[Age]]&gt;17,Table1[[#This Row],[Age]]&lt;76),"1","0")</f>
        <v>0</v>
      </c>
      <c r="N1860">
        <f>1</f>
        <v>1</v>
      </c>
      <c r="O1860">
        <f>IF(Table1[[#This Row],[Labdate]]="",0,IF(Table1[[#This Row],[Labvalue]]="",0,1))</f>
        <v>1</v>
      </c>
      <c r="P1860">
        <f>IF(YEAR(Table1[[#This Row],[Labdate]]) = 2015,1,0)</f>
        <v>1</v>
      </c>
      <c r="Q1860">
        <f>IF(SUM(Table1[[#This Row],[test completed]],Table1[[#This Row],[Year 2015]])=2,1,0)</f>
        <v>1</v>
      </c>
      <c r="R1860">
        <f>IF(Table1[[#This Row],[Labvalue]]&lt;8,1,0)</f>
        <v>0</v>
      </c>
      <c r="S1860">
        <f>IF(SUM(Table1[[#This Row],[Tested in 2015]],Table1[[#This Row],[Less than 8.0]])=2,1,0)</f>
        <v>0</v>
      </c>
    </row>
    <row r="1861" spans="1:19" x14ac:dyDescent="0.2">
      <c r="A1861">
        <v>631</v>
      </c>
      <c r="B1861" t="s">
        <v>3</v>
      </c>
      <c r="C1861" s="2">
        <v>12027</v>
      </c>
      <c r="D1861" s="3">
        <f t="shared" ca="1" si="29"/>
        <v>90</v>
      </c>
      <c r="E1861">
        <v>4</v>
      </c>
      <c r="F1861">
        <v>7</v>
      </c>
      <c r="G1861">
        <v>1</v>
      </c>
      <c r="H1861" t="s">
        <v>1</v>
      </c>
      <c r="I1861" s="5">
        <v>250.02</v>
      </c>
      <c r="J1861" t="s">
        <v>0</v>
      </c>
      <c r="K1861" s="2">
        <v>42200</v>
      </c>
      <c r="L1861" s="1">
        <v>8.0017290115356445</v>
      </c>
      <c r="M1861" t="str">
        <f ca="1">IF(AND(Table1[[#This Row],[Age]]&gt;17,Table1[[#This Row],[Age]]&lt;76),"1","0")</f>
        <v>0</v>
      </c>
      <c r="N1861">
        <f>1</f>
        <v>1</v>
      </c>
      <c r="O1861">
        <f>IF(Table1[[#This Row],[Labdate]]="",0,IF(Table1[[#This Row],[Labvalue]]="",0,1))</f>
        <v>1</v>
      </c>
      <c r="P1861">
        <f>IF(YEAR(Table1[[#This Row],[Labdate]]) = 2015,1,0)</f>
        <v>1</v>
      </c>
      <c r="Q1861">
        <f>IF(SUM(Table1[[#This Row],[test completed]],Table1[[#This Row],[Year 2015]])=2,1,0)</f>
        <v>1</v>
      </c>
      <c r="R1861">
        <f>IF(Table1[[#This Row],[Labvalue]]&lt;8,1,0)</f>
        <v>0</v>
      </c>
      <c r="S1861">
        <f>IF(SUM(Table1[[#This Row],[Tested in 2015]],Table1[[#This Row],[Less than 8.0]])=2,1,0)</f>
        <v>0</v>
      </c>
    </row>
    <row r="1862" spans="1:19" x14ac:dyDescent="0.2">
      <c r="A1862">
        <v>637</v>
      </c>
      <c r="B1862" t="s">
        <v>3</v>
      </c>
      <c r="C1862" s="2">
        <v>37130</v>
      </c>
      <c r="D1862" s="3">
        <f t="shared" ca="1" si="29"/>
        <v>21</v>
      </c>
      <c r="E1862">
        <v>4</v>
      </c>
      <c r="F1862">
        <v>7</v>
      </c>
      <c r="G1862">
        <v>1</v>
      </c>
      <c r="H1862" t="s">
        <v>1</v>
      </c>
      <c r="I1862" s="5">
        <v>250.02</v>
      </c>
      <c r="J1862" t="s">
        <v>0</v>
      </c>
      <c r="K1862" s="2">
        <v>42297</v>
      </c>
      <c r="L1862" s="1">
        <v>8.7079877853393555</v>
      </c>
      <c r="M1862" t="str">
        <f ca="1">IF(AND(Table1[[#This Row],[Age]]&gt;17,Table1[[#This Row],[Age]]&lt;76),"1","0")</f>
        <v>1</v>
      </c>
      <c r="N1862">
        <f>1</f>
        <v>1</v>
      </c>
      <c r="O1862">
        <f>IF(Table1[[#This Row],[Labdate]]="",0,IF(Table1[[#This Row],[Labvalue]]="",0,1))</f>
        <v>1</v>
      </c>
      <c r="P1862">
        <f>IF(YEAR(Table1[[#This Row],[Labdate]]) = 2015,1,0)</f>
        <v>1</v>
      </c>
      <c r="Q1862">
        <f>IF(SUM(Table1[[#This Row],[test completed]],Table1[[#This Row],[Year 2015]])=2,1,0)</f>
        <v>1</v>
      </c>
      <c r="R1862">
        <f>IF(Table1[[#This Row],[Labvalue]]&lt;8,1,0)</f>
        <v>0</v>
      </c>
      <c r="S1862">
        <f>IF(SUM(Table1[[#This Row],[Tested in 2015]],Table1[[#This Row],[Less than 8.0]])=2,1,0)</f>
        <v>0</v>
      </c>
    </row>
    <row r="1863" spans="1:19" x14ac:dyDescent="0.2">
      <c r="A1863">
        <v>647</v>
      </c>
      <c r="B1863" t="s">
        <v>2</v>
      </c>
      <c r="C1863" s="2">
        <v>15684</v>
      </c>
      <c r="D1863" s="3">
        <f t="shared" ca="1" si="29"/>
        <v>80</v>
      </c>
      <c r="E1863">
        <v>4</v>
      </c>
      <c r="F1863">
        <v>7</v>
      </c>
      <c r="G1863">
        <v>1</v>
      </c>
      <c r="H1863" t="s">
        <v>1</v>
      </c>
      <c r="I1863" s="5">
        <v>250.02</v>
      </c>
      <c r="J1863" t="s">
        <v>0</v>
      </c>
      <c r="K1863" s="2">
        <v>42117</v>
      </c>
      <c r="L1863" s="1">
        <v>9.7140169143676758</v>
      </c>
      <c r="M1863" t="str">
        <f ca="1">IF(AND(Table1[[#This Row],[Age]]&gt;17,Table1[[#This Row],[Age]]&lt;76),"1","0")</f>
        <v>0</v>
      </c>
      <c r="N1863">
        <f>1</f>
        <v>1</v>
      </c>
      <c r="O1863">
        <f>IF(Table1[[#This Row],[Labdate]]="",0,IF(Table1[[#This Row],[Labvalue]]="",0,1))</f>
        <v>1</v>
      </c>
      <c r="P1863">
        <f>IF(YEAR(Table1[[#This Row],[Labdate]]) = 2015,1,0)</f>
        <v>1</v>
      </c>
      <c r="Q1863">
        <f>IF(SUM(Table1[[#This Row],[test completed]],Table1[[#This Row],[Year 2015]])=2,1,0)</f>
        <v>1</v>
      </c>
      <c r="R1863">
        <f>IF(Table1[[#This Row],[Labvalue]]&lt;8,1,0)</f>
        <v>0</v>
      </c>
      <c r="S1863">
        <f>IF(SUM(Table1[[#This Row],[Tested in 2015]],Table1[[#This Row],[Less than 8.0]])=2,1,0)</f>
        <v>0</v>
      </c>
    </row>
    <row r="1864" spans="1:19" x14ac:dyDescent="0.2">
      <c r="A1864">
        <v>656</v>
      </c>
      <c r="B1864" t="s">
        <v>2</v>
      </c>
      <c r="C1864" s="2">
        <v>35216</v>
      </c>
      <c r="D1864" s="3">
        <f t="shared" ca="1" si="29"/>
        <v>27</v>
      </c>
      <c r="E1864">
        <v>4</v>
      </c>
      <c r="F1864">
        <v>7</v>
      </c>
      <c r="G1864">
        <v>1</v>
      </c>
      <c r="H1864" t="s">
        <v>1</v>
      </c>
      <c r="I1864" s="5">
        <v>250.02</v>
      </c>
      <c r="J1864" t="s">
        <v>0</v>
      </c>
      <c r="K1864" s="2">
        <v>42237</v>
      </c>
      <c r="L1864" s="1">
        <v>7.1802449226379395</v>
      </c>
      <c r="M1864" t="str">
        <f ca="1">IF(AND(Table1[[#This Row],[Age]]&gt;17,Table1[[#This Row],[Age]]&lt;76),"1","0")</f>
        <v>1</v>
      </c>
      <c r="N1864">
        <f>1</f>
        <v>1</v>
      </c>
      <c r="O1864">
        <f>IF(Table1[[#This Row],[Labdate]]="",0,IF(Table1[[#This Row],[Labvalue]]="",0,1))</f>
        <v>1</v>
      </c>
      <c r="P1864">
        <f>IF(YEAR(Table1[[#This Row],[Labdate]]) = 2015,1,0)</f>
        <v>1</v>
      </c>
      <c r="Q1864">
        <f>IF(SUM(Table1[[#This Row],[test completed]],Table1[[#This Row],[Year 2015]])=2,1,0)</f>
        <v>1</v>
      </c>
      <c r="R1864">
        <f>IF(Table1[[#This Row],[Labvalue]]&lt;8,1,0)</f>
        <v>1</v>
      </c>
      <c r="S1864">
        <f>IF(SUM(Table1[[#This Row],[Tested in 2015]],Table1[[#This Row],[Less than 8.0]])=2,1,0)</f>
        <v>1</v>
      </c>
    </row>
    <row r="1865" spans="1:19" x14ac:dyDescent="0.2">
      <c r="A1865">
        <v>668</v>
      </c>
      <c r="B1865" t="s">
        <v>3</v>
      </c>
      <c r="C1865" s="2">
        <v>14277</v>
      </c>
      <c r="D1865" s="3">
        <f t="shared" ca="1" si="29"/>
        <v>84</v>
      </c>
      <c r="E1865">
        <v>4</v>
      </c>
      <c r="F1865">
        <v>7</v>
      </c>
      <c r="G1865">
        <v>4</v>
      </c>
      <c r="H1865" t="s">
        <v>5</v>
      </c>
      <c r="I1865" s="5">
        <v>250.02</v>
      </c>
      <c r="J1865" t="s">
        <v>0</v>
      </c>
      <c r="K1865" s="2"/>
      <c r="L1865" s="1"/>
      <c r="M1865" t="str">
        <f ca="1">IF(AND(Table1[[#This Row],[Age]]&gt;17,Table1[[#This Row],[Age]]&lt;76),"1","0")</f>
        <v>0</v>
      </c>
      <c r="N1865">
        <f>1</f>
        <v>1</v>
      </c>
      <c r="O1865">
        <f>IF(Table1[[#This Row],[Labdate]]="",0,IF(Table1[[#This Row],[Labvalue]]="",0,1))</f>
        <v>0</v>
      </c>
      <c r="P1865">
        <f>IF(YEAR(Table1[[#This Row],[Labdate]]) = 2015,1,0)</f>
        <v>0</v>
      </c>
      <c r="Q1865">
        <f>IF(SUM(Table1[[#This Row],[test completed]],Table1[[#This Row],[Year 2015]])=2,1,0)</f>
        <v>0</v>
      </c>
      <c r="R1865">
        <f>IF(Table1[[#This Row],[Labvalue]]&lt;8,1,0)</f>
        <v>1</v>
      </c>
      <c r="S1865">
        <f>IF(SUM(Table1[[#This Row],[Tested in 2015]],Table1[[#This Row],[Less than 8.0]])=2,1,0)</f>
        <v>0</v>
      </c>
    </row>
    <row r="1866" spans="1:19" x14ac:dyDescent="0.2">
      <c r="A1866">
        <v>673</v>
      </c>
      <c r="B1866" t="s">
        <v>2</v>
      </c>
      <c r="C1866" s="2">
        <v>21129</v>
      </c>
      <c r="D1866" s="3">
        <f t="shared" ca="1" si="29"/>
        <v>65</v>
      </c>
      <c r="E1866">
        <v>4</v>
      </c>
      <c r="F1866">
        <v>7</v>
      </c>
      <c r="G1866">
        <v>1</v>
      </c>
      <c r="H1866" t="s">
        <v>1</v>
      </c>
      <c r="I1866" s="5">
        <v>250.02</v>
      </c>
      <c r="J1866" t="s">
        <v>0</v>
      </c>
      <c r="K1866" s="2">
        <v>42327</v>
      </c>
      <c r="L1866" s="1">
        <v>9.0515689849853516</v>
      </c>
      <c r="M1866" t="str">
        <f ca="1">IF(AND(Table1[[#This Row],[Age]]&gt;17,Table1[[#This Row],[Age]]&lt;76),"1","0")</f>
        <v>1</v>
      </c>
      <c r="N1866">
        <f>1</f>
        <v>1</v>
      </c>
      <c r="O1866">
        <f>IF(Table1[[#This Row],[Labdate]]="",0,IF(Table1[[#This Row],[Labvalue]]="",0,1))</f>
        <v>1</v>
      </c>
      <c r="P1866">
        <f>IF(YEAR(Table1[[#This Row],[Labdate]]) = 2015,1,0)</f>
        <v>1</v>
      </c>
      <c r="Q1866">
        <f>IF(SUM(Table1[[#This Row],[test completed]],Table1[[#This Row],[Year 2015]])=2,1,0)</f>
        <v>1</v>
      </c>
      <c r="R1866">
        <f>IF(Table1[[#This Row],[Labvalue]]&lt;8,1,0)</f>
        <v>0</v>
      </c>
      <c r="S1866">
        <f>IF(SUM(Table1[[#This Row],[Tested in 2015]],Table1[[#This Row],[Less than 8.0]])=2,1,0)</f>
        <v>0</v>
      </c>
    </row>
    <row r="1867" spans="1:19" x14ac:dyDescent="0.2">
      <c r="A1867">
        <v>687</v>
      </c>
      <c r="B1867" t="s">
        <v>2</v>
      </c>
      <c r="C1867" s="2">
        <v>16859</v>
      </c>
      <c r="D1867" s="3">
        <f t="shared" ca="1" si="29"/>
        <v>77</v>
      </c>
      <c r="E1867">
        <v>4</v>
      </c>
      <c r="F1867">
        <v>7</v>
      </c>
      <c r="G1867">
        <v>1</v>
      </c>
      <c r="H1867" t="s">
        <v>1</v>
      </c>
      <c r="I1867" s="5">
        <v>250.02</v>
      </c>
      <c r="J1867" t="s">
        <v>0</v>
      </c>
      <c r="K1867" s="2">
        <v>42115</v>
      </c>
      <c r="L1867" s="1">
        <v>8.5015945434570312</v>
      </c>
      <c r="M1867" t="str">
        <f ca="1">IF(AND(Table1[[#This Row],[Age]]&gt;17,Table1[[#This Row],[Age]]&lt;76),"1","0")</f>
        <v>0</v>
      </c>
      <c r="N1867">
        <f>1</f>
        <v>1</v>
      </c>
      <c r="O1867">
        <f>IF(Table1[[#This Row],[Labdate]]="",0,IF(Table1[[#This Row],[Labvalue]]="",0,1))</f>
        <v>1</v>
      </c>
      <c r="P1867">
        <f>IF(YEAR(Table1[[#This Row],[Labdate]]) = 2015,1,0)</f>
        <v>1</v>
      </c>
      <c r="Q1867">
        <f>IF(SUM(Table1[[#This Row],[test completed]],Table1[[#This Row],[Year 2015]])=2,1,0)</f>
        <v>1</v>
      </c>
      <c r="R1867">
        <f>IF(Table1[[#This Row],[Labvalue]]&lt;8,1,0)</f>
        <v>0</v>
      </c>
      <c r="S1867">
        <f>IF(SUM(Table1[[#This Row],[Tested in 2015]],Table1[[#This Row],[Less than 8.0]])=2,1,0)</f>
        <v>0</v>
      </c>
    </row>
    <row r="1868" spans="1:19" x14ac:dyDescent="0.2">
      <c r="A1868">
        <v>690</v>
      </c>
      <c r="B1868" t="s">
        <v>2</v>
      </c>
      <c r="C1868" s="2">
        <v>25994</v>
      </c>
      <c r="D1868" s="3">
        <f t="shared" ca="1" si="29"/>
        <v>52</v>
      </c>
      <c r="E1868">
        <v>4</v>
      </c>
      <c r="F1868">
        <v>7</v>
      </c>
      <c r="G1868">
        <v>1</v>
      </c>
      <c r="H1868" t="s">
        <v>1</v>
      </c>
      <c r="I1868" s="5">
        <v>250.02</v>
      </c>
      <c r="J1868" t="s">
        <v>0</v>
      </c>
      <c r="K1868" s="2">
        <v>42078</v>
      </c>
      <c r="L1868" s="1">
        <v>6.0948867797851562</v>
      </c>
      <c r="M1868" t="str">
        <f ca="1">IF(AND(Table1[[#This Row],[Age]]&gt;17,Table1[[#This Row],[Age]]&lt;76),"1","0")</f>
        <v>1</v>
      </c>
      <c r="N1868">
        <f>1</f>
        <v>1</v>
      </c>
      <c r="O1868">
        <f>IF(Table1[[#This Row],[Labdate]]="",0,IF(Table1[[#This Row],[Labvalue]]="",0,1))</f>
        <v>1</v>
      </c>
      <c r="P1868">
        <f>IF(YEAR(Table1[[#This Row],[Labdate]]) = 2015,1,0)</f>
        <v>1</v>
      </c>
      <c r="Q1868">
        <f>IF(SUM(Table1[[#This Row],[test completed]],Table1[[#This Row],[Year 2015]])=2,1,0)</f>
        <v>1</v>
      </c>
      <c r="R1868">
        <f>IF(Table1[[#This Row],[Labvalue]]&lt;8,1,0)</f>
        <v>1</v>
      </c>
      <c r="S1868">
        <f>IF(SUM(Table1[[#This Row],[Tested in 2015]],Table1[[#This Row],[Less than 8.0]])=2,1,0)</f>
        <v>1</v>
      </c>
    </row>
    <row r="1869" spans="1:19" x14ac:dyDescent="0.2">
      <c r="A1869">
        <v>698</v>
      </c>
      <c r="B1869" t="s">
        <v>2</v>
      </c>
      <c r="C1869" s="2">
        <v>20748</v>
      </c>
      <c r="D1869" s="3">
        <f t="shared" ca="1" si="29"/>
        <v>66</v>
      </c>
      <c r="E1869">
        <v>4</v>
      </c>
      <c r="F1869">
        <v>7</v>
      </c>
      <c r="G1869">
        <v>1</v>
      </c>
      <c r="H1869" t="s">
        <v>1</v>
      </c>
      <c r="I1869" s="5">
        <v>250.02</v>
      </c>
      <c r="J1869" t="s">
        <v>0</v>
      </c>
      <c r="K1869" s="2">
        <v>42324</v>
      </c>
      <c r="L1869" s="1">
        <v>8.3014259338378906</v>
      </c>
      <c r="M1869" t="str">
        <f ca="1">IF(AND(Table1[[#This Row],[Age]]&gt;17,Table1[[#This Row],[Age]]&lt;76),"1","0")</f>
        <v>1</v>
      </c>
      <c r="N1869">
        <f>1</f>
        <v>1</v>
      </c>
      <c r="O1869">
        <f>IF(Table1[[#This Row],[Labdate]]="",0,IF(Table1[[#This Row],[Labvalue]]="",0,1))</f>
        <v>1</v>
      </c>
      <c r="P1869">
        <f>IF(YEAR(Table1[[#This Row],[Labdate]]) = 2015,1,0)</f>
        <v>1</v>
      </c>
      <c r="Q1869">
        <f>IF(SUM(Table1[[#This Row],[test completed]],Table1[[#This Row],[Year 2015]])=2,1,0)</f>
        <v>1</v>
      </c>
      <c r="R1869">
        <f>IF(Table1[[#This Row],[Labvalue]]&lt;8,1,0)</f>
        <v>0</v>
      </c>
      <c r="S1869">
        <f>IF(SUM(Table1[[#This Row],[Tested in 2015]],Table1[[#This Row],[Less than 8.0]])=2,1,0)</f>
        <v>0</v>
      </c>
    </row>
    <row r="1870" spans="1:19" x14ac:dyDescent="0.2">
      <c r="A1870">
        <v>707</v>
      </c>
      <c r="B1870" t="s">
        <v>2</v>
      </c>
      <c r="C1870" s="2">
        <v>24603</v>
      </c>
      <c r="D1870" s="3">
        <f t="shared" ca="1" si="29"/>
        <v>56</v>
      </c>
      <c r="E1870">
        <v>4</v>
      </c>
      <c r="F1870">
        <v>7</v>
      </c>
      <c r="G1870">
        <v>1</v>
      </c>
      <c r="H1870" t="s">
        <v>1</v>
      </c>
      <c r="I1870" s="5">
        <v>250.02</v>
      </c>
      <c r="J1870" t="s">
        <v>0</v>
      </c>
      <c r="K1870" s="2">
        <v>42284</v>
      </c>
      <c r="L1870" s="1">
        <v>6.6416311264038086</v>
      </c>
      <c r="M1870" t="str">
        <f ca="1">IF(AND(Table1[[#This Row],[Age]]&gt;17,Table1[[#This Row],[Age]]&lt;76),"1","0")</f>
        <v>1</v>
      </c>
      <c r="N1870">
        <f>1</f>
        <v>1</v>
      </c>
      <c r="O1870">
        <f>IF(Table1[[#This Row],[Labdate]]="",0,IF(Table1[[#This Row],[Labvalue]]="",0,1))</f>
        <v>1</v>
      </c>
      <c r="P1870">
        <f>IF(YEAR(Table1[[#This Row],[Labdate]]) = 2015,1,0)</f>
        <v>1</v>
      </c>
      <c r="Q1870">
        <f>IF(SUM(Table1[[#This Row],[test completed]],Table1[[#This Row],[Year 2015]])=2,1,0)</f>
        <v>1</v>
      </c>
      <c r="R1870">
        <f>IF(Table1[[#This Row],[Labvalue]]&lt;8,1,0)</f>
        <v>1</v>
      </c>
      <c r="S1870">
        <f>IF(SUM(Table1[[#This Row],[Tested in 2015]],Table1[[#This Row],[Less than 8.0]])=2,1,0)</f>
        <v>1</v>
      </c>
    </row>
    <row r="1871" spans="1:19" x14ac:dyDescent="0.2">
      <c r="A1871">
        <v>726</v>
      </c>
      <c r="B1871" t="s">
        <v>2</v>
      </c>
      <c r="C1871" s="2">
        <v>19529</v>
      </c>
      <c r="D1871" s="3">
        <f t="shared" ca="1" si="29"/>
        <v>70</v>
      </c>
      <c r="E1871">
        <v>4</v>
      </c>
      <c r="F1871">
        <v>7</v>
      </c>
      <c r="G1871">
        <v>1</v>
      </c>
      <c r="H1871" t="s">
        <v>1</v>
      </c>
      <c r="I1871" s="5">
        <v>250.02</v>
      </c>
      <c r="J1871" t="s">
        <v>0</v>
      </c>
      <c r="K1871" s="2">
        <v>42032</v>
      </c>
      <c r="L1871" s="1">
        <v>7.9078516960144043</v>
      </c>
      <c r="M1871" t="str">
        <f ca="1">IF(AND(Table1[[#This Row],[Age]]&gt;17,Table1[[#This Row],[Age]]&lt;76),"1","0")</f>
        <v>1</v>
      </c>
      <c r="N1871">
        <f>1</f>
        <v>1</v>
      </c>
      <c r="O1871">
        <f>IF(Table1[[#This Row],[Labdate]]="",0,IF(Table1[[#This Row],[Labvalue]]="",0,1))</f>
        <v>1</v>
      </c>
      <c r="P1871">
        <f>IF(YEAR(Table1[[#This Row],[Labdate]]) = 2015,1,0)</f>
        <v>1</v>
      </c>
      <c r="Q1871">
        <f>IF(SUM(Table1[[#This Row],[test completed]],Table1[[#This Row],[Year 2015]])=2,1,0)</f>
        <v>1</v>
      </c>
      <c r="R1871">
        <f>IF(Table1[[#This Row],[Labvalue]]&lt;8,1,0)</f>
        <v>1</v>
      </c>
      <c r="S1871">
        <f>IF(SUM(Table1[[#This Row],[Tested in 2015]],Table1[[#This Row],[Less than 8.0]])=2,1,0)</f>
        <v>1</v>
      </c>
    </row>
    <row r="1872" spans="1:19" x14ac:dyDescent="0.2">
      <c r="A1872">
        <v>743</v>
      </c>
      <c r="B1872" t="s">
        <v>2</v>
      </c>
      <c r="C1872" s="2">
        <v>23616</v>
      </c>
      <c r="D1872" s="3">
        <f t="shared" ca="1" si="29"/>
        <v>58</v>
      </c>
      <c r="E1872">
        <v>4</v>
      </c>
      <c r="F1872">
        <v>7</v>
      </c>
      <c r="G1872">
        <v>1</v>
      </c>
      <c r="H1872" t="s">
        <v>1</v>
      </c>
      <c r="I1872" s="5">
        <v>250.02</v>
      </c>
      <c r="J1872" t="s">
        <v>0</v>
      </c>
      <c r="K1872" s="2">
        <v>42344</v>
      </c>
      <c r="L1872" s="1">
        <v>7.7006182670593262</v>
      </c>
      <c r="M1872" t="str">
        <f ca="1">IF(AND(Table1[[#This Row],[Age]]&gt;17,Table1[[#This Row],[Age]]&lt;76),"1","0")</f>
        <v>1</v>
      </c>
      <c r="N1872">
        <f>1</f>
        <v>1</v>
      </c>
      <c r="O1872">
        <f>IF(Table1[[#This Row],[Labdate]]="",0,IF(Table1[[#This Row],[Labvalue]]="",0,1))</f>
        <v>1</v>
      </c>
      <c r="P1872">
        <f>IF(YEAR(Table1[[#This Row],[Labdate]]) = 2015,1,0)</f>
        <v>1</v>
      </c>
      <c r="Q1872">
        <f>IF(SUM(Table1[[#This Row],[test completed]],Table1[[#This Row],[Year 2015]])=2,1,0)</f>
        <v>1</v>
      </c>
      <c r="R1872">
        <f>IF(Table1[[#This Row],[Labvalue]]&lt;8,1,0)</f>
        <v>1</v>
      </c>
      <c r="S1872">
        <f>IF(SUM(Table1[[#This Row],[Tested in 2015]],Table1[[#This Row],[Less than 8.0]])=2,1,0)</f>
        <v>1</v>
      </c>
    </row>
    <row r="1873" spans="1:19" x14ac:dyDescent="0.2">
      <c r="A1873">
        <v>744</v>
      </c>
      <c r="B1873" t="s">
        <v>2</v>
      </c>
      <c r="C1873" s="2">
        <v>12381</v>
      </c>
      <c r="D1873" s="3">
        <f t="shared" ca="1" si="29"/>
        <v>89</v>
      </c>
      <c r="E1873">
        <v>4</v>
      </c>
      <c r="F1873">
        <v>7</v>
      </c>
      <c r="G1873">
        <v>3</v>
      </c>
      <c r="H1873" t="s">
        <v>4</v>
      </c>
      <c r="I1873" s="5">
        <v>250.02</v>
      </c>
      <c r="J1873" t="s">
        <v>0</v>
      </c>
      <c r="K1873" s="2">
        <v>42167</v>
      </c>
      <c r="L1873" s="1">
        <v>8.2932233810424805</v>
      </c>
      <c r="M1873" t="str">
        <f ca="1">IF(AND(Table1[[#This Row],[Age]]&gt;17,Table1[[#This Row],[Age]]&lt;76),"1","0")</f>
        <v>0</v>
      </c>
      <c r="N1873">
        <f>1</f>
        <v>1</v>
      </c>
      <c r="O1873">
        <f>IF(Table1[[#This Row],[Labdate]]="",0,IF(Table1[[#This Row],[Labvalue]]="",0,1))</f>
        <v>1</v>
      </c>
      <c r="P1873">
        <f>IF(YEAR(Table1[[#This Row],[Labdate]]) = 2015,1,0)</f>
        <v>1</v>
      </c>
      <c r="Q1873">
        <f>IF(SUM(Table1[[#This Row],[test completed]],Table1[[#This Row],[Year 2015]])=2,1,0)</f>
        <v>1</v>
      </c>
      <c r="R1873">
        <f>IF(Table1[[#This Row],[Labvalue]]&lt;8,1,0)</f>
        <v>0</v>
      </c>
      <c r="S1873">
        <f>IF(SUM(Table1[[#This Row],[Tested in 2015]],Table1[[#This Row],[Less than 8.0]])=2,1,0)</f>
        <v>0</v>
      </c>
    </row>
    <row r="1874" spans="1:19" x14ac:dyDescent="0.2">
      <c r="A1874">
        <v>777</v>
      </c>
      <c r="B1874" t="s">
        <v>3</v>
      </c>
      <c r="C1874" s="2">
        <v>9580</v>
      </c>
      <c r="D1874" s="3">
        <f t="shared" ca="1" si="29"/>
        <v>97</v>
      </c>
      <c r="E1874">
        <v>4</v>
      </c>
      <c r="F1874">
        <v>7</v>
      </c>
      <c r="G1874">
        <v>1</v>
      </c>
      <c r="H1874" t="s">
        <v>1</v>
      </c>
      <c r="I1874" s="5">
        <v>250.73</v>
      </c>
      <c r="J1874" t="s">
        <v>0</v>
      </c>
      <c r="K1874" s="2">
        <v>42346</v>
      </c>
      <c r="L1874" s="1">
        <v>8.9072799682617188</v>
      </c>
      <c r="M1874" t="str">
        <f ca="1">IF(AND(Table1[[#This Row],[Age]]&gt;17,Table1[[#This Row],[Age]]&lt;76),"1","0")</f>
        <v>0</v>
      </c>
      <c r="N1874">
        <f>1</f>
        <v>1</v>
      </c>
      <c r="O1874">
        <f>IF(Table1[[#This Row],[Labdate]]="",0,IF(Table1[[#This Row],[Labvalue]]="",0,1))</f>
        <v>1</v>
      </c>
      <c r="P1874">
        <f>IF(YEAR(Table1[[#This Row],[Labdate]]) = 2015,1,0)</f>
        <v>1</v>
      </c>
      <c r="Q1874">
        <f>IF(SUM(Table1[[#This Row],[test completed]],Table1[[#This Row],[Year 2015]])=2,1,0)</f>
        <v>1</v>
      </c>
      <c r="R1874">
        <f>IF(Table1[[#This Row],[Labvalue]]&lt;8,1,0)</f>
        <v>0</v>
      </c>
      <c r="S1874">
        <f>IF(SUM(Table1[[#This Row],[Tested in 2015]],Table1[[#This Row],[Less than 8.0]])=2,1,0)</f>
        <v>0</v>
      </c>
    </row>
    <row r="1875" spans="1:19" x14ac:dyDescent="0.2">
      <c r="A1875">
        <v>783</v>
      </c>
      <c r="B1875" t="s">
        <v>3</v>
      </c>
      <c r="C1875" s="2">
        <v>34827</v>
      </c>
      <c r="D1875" s="3">
        <f t="shared" ca="1" si="29"/>
        <v>28</v>
      </c>
      <c r="E1875">
        <v>4</v>
      </c>
      <c r="F1875">
        <v>7</v>
      </c>
      <c r="G1875">
        <v>1</v>
      </c>
      <c r="H1875" t="s">
        <v>1</v>
      </c>
      <c r="I1875" s="5">
        <v>250.02</v>
      </c>
      <c r="J1875" t="s">
        <v>0</v>
      </c>
      <c r="K1875" s="2">
        <v>42279</v>
      </c>
      <c r="L1875" s="1">
        <v>8.1874074935913086</v>
      </c>
      <c r="M1875" t="str">
        <f ca="1">IF(AND(Table1[[#This Row],[Age]]&gt;17,Table1[[#This Row],[Age]]&lt;76),"1","0")</f>
        <v>1</v>
      </c>
      <c r="N1875">
        <f>1</f>
        <v>1</v>
      </c>
      <c r="O1875">
        <f>IF(Table1[[#This Row],[Labdate]]="",0,IF(Table1[[#This Row],[Labvalue]]="",0,1))</f>
        <v>1</v>
      </c>
      <c r="P1875">
        <f>IF(YEAR(Table1[[#This Row],[Labdate]]) = 2015,1,0)</f>
        <v>1</v>
      </c>
      <c r="Q1875">
        <f>IF(SUM(Table1[[#This Row],[test completed]],Table1[[#This Row],[Year 2015]])=2,1,0)</f>
        <v>1</v>
      </c>
      <c r="R1875">
        <f>IF(Table1[[#This Row],[Labvalue]]&lt;8,1,0)</f>
        <v>0</v>
      </c>
      <c r="S1875">
        <f>IF(SUM(Table1[[#This Row],[Tested in 2015]],Table1[[#This Row],[Less than 8.0]])=2,1,0)</f>
        <v>0</v>
      </c>
    </row>
    <row r="1876" spans="1:19" x14ac:dyDescent="0.2">
      <c r="A1876">
        <v>790</v>
      </c>
      <c r="B1876" t="s">
        <v>3</v>
      </c>
      <c r="C1876" s="2">
        <v>15426</v>
      </c>
      <c r="D1876" s="3">
        <f t="shared" ca="1" si="29"/>
        <v>81</v>
      </c>
      <c r="E1876">
        <v>4</v>
      </c>
      <c r="F1876">
        <v>7</v>
      </c>
      <c r="G1876">
        <v>1</v>
      </c>
      <c r="H1876" t="s">
        <v>1</v>
      </c>
      <c r="I1876" s="5">
        <v>250.02</v>
      </c>
      <c r="J1876" t="s">
        <v>0</v>
      </c>
      <c r="K1876" s="2">
        <v>42325</v>
      </c>
      <c r="L1876" s="1">
        <v>6.0690932273864746</v>
      </c>
      <c r="M1876" t="str">
        <f ca="1">IF(AND(Table1[[#This Row],[Age]]&gt;17,Table1[[#This Row],[Age]]&lt;76),"1","0")</f>
        <v>0</v>
      </c>
      <c r="N1876">
        <f>1</f>
        <v>1</v>
      </c>
      <c r="O1876">
        <f>IF(Table1[[#This Row],[Labdate]]="",0,IF(Table1[[#This Row],[Labvalue]]="",0,1))</f>
        <v>1</v>
      </c>
      <c r="P1876">
        <f>IF(YEAR(Table1[[#This Row],[Labdate]]) = 2015,1,0)</f>
        <v>1</v>
      </c>
      <c r="Q1876">
        <f>IF(SUM(Table1[[#This Row],[test completed]],Table1[[#This Row],[Year 2015]])=2,1,0)</f>
        <v>1</v>
      </c>
      <c r="R1876">
        <f>IF(Table1[[#This Row],[Labvalue]]&lt;8,1,0)</f>
        <v>1</v>
      </c>
      <c r="S1876">
        <f>IF(SUM(Table1[[#This Row],[Tested in 2015]],Table1[[#This Row],[Less than 8.0]])=2,1,0)</f>
        <v>1</v>
      </c>
    </row>
    <row r="1877" spans="1:19" x14ac:dyDescent="0.2">
      <c r="A1877">
        <v>818</v>
      </c>
      <c r="B1877" t="s">
        <v>2</v>
      </c>
      <c r="C1877" s="2">
        <v>15481</v>
      </c>
      <c r="D1877" s="3">
        <f t="shared" ca="1" si="29"/>
        <v>81</v>
      </c>
      <c r="E1877">
        <v>4</v>
      </c>
      <c r="F1877">
        <v>7</v>
      </c>
      <c r="G1877">
        <v>1</v>
      </c>
      <c r="H1877" t="s">
        <v>1</v>
      </c>
      <c r="I1877" s="5">
        <v>250.02</v>
      </c>
      <c r="J1877" t="s">
        <v>0</v>
      </c>
      <c r="K1877" s="2">
        <v>42361</v>
      </c>
      <c r="L1877" s="1">
        <v>7.5500421524047852</v>
      </c>
      <c r="M1877" t="str">
        <f ca="1">IF(AND(Table1[[#This Row],[Age]]&gt;17,Table1[[#This Row],[Age]]&lt;76),"1","0")</f>
        <v>0</v>
      </c>
      <c r="N1877">
        <f>1</f>
        <v>1</v>
      </c>
      <c r="O1877">
        <f>IF(Table1[[#This Row],[Labdate]]="",0,IF(Table1[[#This Row],[Labvalue]]="",0,1))</f>
        <v>1</v>
      </c>
      <c r="P1877">
        <f>IF(YEAR(Table1[[#This Row],[Labdate]]) = 2015,1,0)</f>
        <v>1</v>
      </c>
      <c r="Q1877">
        <f>IF(SUM(Table1[[#This Row],[test completed]],Table1[[#This Row],[Year 2015]])=2,1,0)</f>
        <v>1</v>
      </c>
      <c r="R1877">
        <f>IF(Table1[[#This Row],[Labvalue]]&lt;8,1,0)</f>
        <v>1</v>
      </c>
      <c r="S1877">
        <f>IF(SUM(Table1[[#This Row],[Tested in 2015]],Table1[[#This Row],[Less than 8.0]])=2,1,0)</f>
        <v>1</v>
      </c>
    </row>
    <row r="1878" spans="1:19" x14ac:dyDescent="0.2">
      <c r="A1878">
        <v>827</v>
      </c>
      <c r="B1878" t="s">
        <v>2</v>
      </c>
      <c r="C1878" s="2">
        <v>20965</v>
      </c>
      <c r="D1878" s="3">
        <f t="shared" ca="1" si="29"/>
        <v>66</v>
      </c>
      <c r="E1878">
        <v>4</v>
      </c>
      <c r="F1878">
        <v>7</v>
      </c>
      <c r="G1878">
        <v>1</v>
      </c>
      <c r="H1878" t="s">
        <v>1</v>
      </c>
      <c r="I1878" s="5">
        <v>250.02</v>
      </c>
      <c r="J1878" t="s">
        <v>0</v>
      </c>
      <c r="K1878" s="2">
        <v>42294</v>
      </c>
      <c r="L1878" s="1">
        <v>8.783055305480957</v>
      </c>
      <c r="M1878" t="str">
        <f ca="1">IF(AND(Table1[[#This Row],[Age]]&gt;17,Table1[[#This Row],[Age]]&lt;76),"1","0")</f>
        <v>1</v>
      </c>
      <c r="N1878">
        <f>1</f>
        <v>1</v>
      </c>
      <c r="O1878">
        <f>IF(Table1[[#This Row],[Labdate]]="",0,IF(Table1[[#This Row],[Labvalue]]="",0,1))</f>
        <v>1</v>
      </c>
      <c r="P1878">
        <f>IF(YEAR(Table1[[#This Row],[Labdate]]) = 2015,1,0)</f>
        <v>1</v>
      </c>
      <c r="Q1878">
        <f>IF(SUM(Table1[[#This Row],[test completed]],Table1[[#This Row],[Year 2015]])=2,1,0)</f>
        <v>1</v>
      </c>
      <c r="R1878">
        <f>IF(Table1[[#This Row],[Labvalue]]&lt;8,1,0)</f>
        <v>0</v>
      </c>
      <c r="S1878">
        <f>IF(SUM(Table1[[#This Row],[Tested in 2015]],Table1[[#This Row],[Less than 8.0]])=2,1,0)</f>
        <v>0</v>
      </c>
    </row>
    <row r="1879" spans="1:19" x14ac:dyDescent="0.2">
      <c r="A1879">
        <v>833</v>
      </c>
      <c r="B1879" t="s">
        <v>3</v>
      </c>
      <c r="C1879" s="2">
        <v>25966</v>
      </c>
      <c r="D1879" s="3">
        <f t="shared" ca="1" si="29"/>
        <v>52</v>
      </c>
      <c r="E1879">
        <v>4</v>
      </c>
      <c r="F1879">
        <v>7</v>
      </c>
      <c r="G1879">
        <v>2</v>
      </c>
      <c r="H1879" t="s">
        <v>6</v>
      </c>
      <c r="I1879" s="5">
        <v>250.02</v>
      </c>
      <c r="J1879" t="s">
        <v>0</v>
      </c>
      <c r="K1879" s="2">
        <v>42128</v>
      </c>
      <c r="L1879" s="1">
        <v>6.1775422096252441</v>
      </c>
      <c r="M1879" t="str">
        <f ca="1">IF(AND(Table1[[#This Row],[Age]]&gt;17,Table1[[#This Row],[Age]]&lt;76),"1","0")</f>
        <v>1</v>
      </c>
      <c r="N1879">
        <f>1</f>
        <v>1</v>
      </c>
      <c r="O1879">
        <f>IF(Table1[[#This Row],[Labdate]]="",0,IF(Table1[[#This Row],[Labvalue]]="",0,1))</f>
        <v>1</v>
      </c>
      <c r="P1879">
        <f>IF(YEAR(Table1[[#This Row],[Labdate]]) = 2015,1,0)</f>
        <v>1</v>
      </c>
      <c r="Q1879">
        <f>IF(SUM(Table1[[#This Row],[test completed]],Table1[[#This Row],[Year 2015]])=2,1,0)</f>
        <v>1</v>
      </c>
      <c r="R1879">
        <f>IF(Table1[[#This Row],[Labvalue]]&lt;8,1,0)</f>
        <v>1</v>
      </c>
      <c r="S1879">
        <f>IF(SUM(Table1[[#This Row],[Tested in 2015]],Table1[[#This Row],[Less than 8.0]])=2,1,0)</f>
        <v>1</v>
      </c>
    </row>
    <row r="1880" spans="1:19" x14ac:dyDescent="0.2">
      <c r="A1880">
        <v>842</v>
      </c>
      <c r="B1880" t="s">
        <v>3</v>
      </c>
      <c r="C1880" s="2">
        <v>21260</v>
      </c>
      <c r="D1880" s="3">
        <f t="shared" ca="1" si="29"/>
        <v>65</v>
      </c>
      <c r="E1880">
        <v>4</v>
      </c>
      <c r="F1880">
        <v>7</v>
      </c>
      <c r="G1880">
        <v>1</v>
      </c>
      <c r="H1880" t="s">
        <v>1</v>
      </c>
      <c r="I1880" s="5">
        <v>250.02</v>
      </c>
      <c r="J1880" t="s">
        <v>0</v>
      </c>
      <c r="K1880" s="2">
        <v>42219</v>
      </c>
      <c r="L1880" s="1">
        <v>8.7123117446899414</v>
      </c>
      <c r="M1880" t="str">
        <f ca="1">IF(AND(Table1[[#This Row],[Age]]&gt;17,Table1[[#This Row],[Age]]&lt;76),"1","0")</f>
        <v>1</v>
      </c>
      <c r="N1880">
        <f>1</f>
        <v>1</v>
      </c>
      <c r="O1880">
        <f>IF(Table1[[#This Row],[Labdate]]="",0,IF(Table1[[#This Row],[Labvalue]]="",0,1))</f>
        <v>1</v>
      </c>
      <c r="P1880">
        <f>IF(YEAR(Table1[[#This Row],[Labdate]]) = 2015,1,0)</f>
        <v>1</v>
      </c>
      <c r="Q1880">
        <f>IF(SUM(Table1[[#This Row],[test completed]],Table1[[#This Row],[Year 2015]])=2,1,0)</f>
        <v>1</v>
      </c>
      <c r="R1880">
        <f>IF(Table1[[#This Row],[Labvalue]]&lt;8,1,0)</f>
        <v>0</v>
      </c>
      <c r="S1880">
        <f>IF(SUM(Table1[[#This Row],[Tested in 2015]],Table1[[#This Row],[Less than 8.0]])=2,1,0)</f>
        <v>0</v>
      </c>
    </row>
    <row r="1881" spans="1:19" x14ac:dyDescent="0.2">
      <c r="A1881">
        <v>852</v>
      </c>
      <c r="B1881" t="s">
        <v>3</v>
      </c>
      <c r="C1881" s="2">
        <v>11862</v>
      </c>
      <c r="D1881" s="3">
        <f t="shared" ca="1" si="29"/>
        <v>91</v>
      </c>
      <c r="E1881">
        <v>4</v>
      </c>
      <c r="F1881">
        <v>7</v>
      </c>
      <c r="G1881">
        <v>1</v>
      </c>
      <c r="H1881" t="s">
        <v>1</v>
      </c>
      <c r="I1881" s="5">
        <v>250.02</v>
      </c>
      <c r="J1881" t="s">
        <v>0</v>
      </c>
      <c r="K1881" s="2">
        <v>42088</v>
      </c>
      <c r="L1881" s="1">
        <v>7.7548179626464844</v>
      </c>
      <c r="M1881" t="str">
        <f ca="1">IF(AND(Table1[[#This Row],[Age]]&gt;17,Table1[[#This Row],[Age]]&lt;76),"1","0")</f>
        <v>0</v>
      </c>
      <c r="N1881">
        <f>1</f>
        <v>1</v>
      </c>
      <c r="O1881">
        <f>IF(Table1[[#This Row],[Labdate]]="",0,IF(Table1[[#This Row],[Labvalue]]="",0,1))</f>
        <v>1</v>
      </c>
      <c r="P1881">
        <f>IF(YEAR(Table1[[#This Row],[Labdate]]) = 2015,1,0)</f>
        <v>1</v>
      </c>
      <c r="Q1881">
        <f>IF(SUM(Table1[[#This Row],[test completed]],Table1[[#This Row],[Year 2015]])=2,1,0)</f>
        <v>1</v>
      </c>
      <c r="R1881">
        <f>IF(Table1[[#This Row],[Labvalue]]&lt;8,1,0)</f>
        <v>1</v>
      </c>
      <c r="S1881">
        <f>IF(SUM(Table1[[#This Row],[Tested in 2015]],Table1[[#This Row],[Less than 8.0]])=2,1,0)</f>
        <v>1</v>
      </c>
    </row>
    <row r="1882" spans="1:19" x14ac:dyDescent="0.2">
      <c r="A1882">
        <v>857</v>
      </c>
      <c r="B1882" t="s">
        <v>2</v>
      </c>
      <c r="C1882" s="2">
        <v>37992</v>
      </c>
      <c r="D1882" s="3">
        <f t="shared" ca="1" si="29"/>
        <v>19</v>
      </c>
      <c r="E1882">
        <v>4</v>
      </c>
      <c r="F1882">
        <v>7</v>
      </c>
      <c r="G1882">
        <v>1</v>
      </c>
      <c r="H1882" t="s">
        <v>1</v>
      </c>
      <c r="I1882" s="5">
        <v>250.02</v>
      </c>
      <c r="J1882" t="s">
        <v>0</v>
      </c>
      <c r="K1882" s="2">
        <v>42242</v>
      </c>
      <c r="L1882" s="1">
        <v>7.8293204307556152</v>
      </c>
      <c r="M1882" t="str">
        <f ca="1">IF(AND(Table1[[#This Row],[Age]]&gt;17,Table1[[#This Row],[Age]]&lt;76),"1","0")</f>
        <v>1</v>
      </c>
      <c r="N1882">
        <f>1</f>
        <v>1</v>
      </c>
      <c r="O1882">
        <f>IF(Table1[[#This Row],[Labdate]]="",0,IF(Table1[[#This Row],[Labvalue]]="",0,1))</f>
        <v>1</v>
      </c>
      <c r="P1882">
        <f>IF(YEAR(Table1[[#This Row],[Labdate]]) = 2015,1,0)</f>
        <v>1</v>
      </c>
      <c r="Q1882">
        <f>IF(SUM(Table1[[#This Row],[test completed]],Table1[[#This Row],[Year 2015]])=2,1,0)</f>
        <v>1</v>
      </c>
      <c r="R1882">
        <f>IF(Table1[[#This Row],[Labvalue]]&lt;8,1,0)</f>
        <v>1</v>
      </c>
      <c r="S1882">
        <f>IF(SUM(Table1[[#This Row],[Tested in 2015]],Table1[[#This Row],[Less than 8.0]])=2,1,0)</f>
        <v>1</v>
      </c>
    </row>
    <row r="1883" spans="1:19" x14ac:dyDescent="0.2">
      <c r="A1883">
        <v>859</v>
      </c>
      <c r="B1883" t="s">
        <v>3</v>
      </c>
      <c r="C1883" s="2">
        <v>29852</v>
      </c>
      <c r="D1883" s="3">
        <f t="shared" ca="1" si="29"/>
        <v>41</v>
      </c>
      <c r="E1883">
        <v>4</v>
      </c>
      <c r="F1883">
        <v>7</v>
      </c>
      <c r="G1883">
        <v>1</v>
      </c>
      <c r="H1883" t="s">
        <v>1</v>
      </c>
      <c r="I1883" s="5">
        <v>250.02</v>
      </c>
      <c r="J1883" t="s">
        <v>0</v>
      </c>
      <c r="K1883" s="2">
        <v>42107</v>
      </c>
      <c r="L1883" s="1">
        <v>8.5630369186401367</v>
      </c>
      <c r="M1883" t="str">
        <f ca="1">IF(AND(Table1[[#This Row],[Age]]&gt;17,Table1[[#This Row],[Age]]&lt;76),"1","0")</f>
        <v>1</v>
      </c>
      <c r="N1883">
        <f>1</f>
        <v>1</v>
      </c>
      <c r="O1883">
        <f>IF(Table1[[#This Row],[Labdate]]="",0,IF(Table1[[#This Row],[Labvalue]]="",0,1))</f>
        <v>1</v>
      </c>
      <c r="P1883">
        <f>IF(YEAR(Table1[[#This Row],[Labdate]]) = 2015,1,0)</f>
        <v>1</v>
      </c>
      <c r="Q1883">
        <f>IF(SUM(Table1[[#This Row],[test completed]],Table1[[#This Row],[Year 2015]])=2,1,0)</f>
        <v>1</v>
      </c>
      <c r="R1883">
        <f>IF(Table1[[#This Row],[Labvalue]]&lt;8,1,0)</f>
        <v>0</v>
      </c>
      <c r="S1883">
        <f>IF(SUM(Table1[[#This Row],[Tested in 2015]],Table1[[#This Row],[Less than 8.0]])=2,1,0)</f>
        <v>0</v>
      </c>
    </row>
    <row r="1884" spans="1:19" x14ac:dyDescent="0.2">
      <c r="A1884">
        <v>865</v>
      </c>
      <c r="B1884" t="s">
        <v>3</v>
      </c>
      <c r="C1884" s="2">
        <v>18047</v>
      </c>
      <c r="D1884" s="3">
        <f t="shared" ca="1" si="29"/>
        <v>74</v>
      </c>
      <c r="E1884">
        <v>4</v>
      </c>
      <c r="F1884">
        <v>7</v>
      </c>
      <c r="G1884">
        <v>1</v>
      </c>
      <c r="H1884" t="s">
        <v>1</v>
      </c>
      <c r="I1884" s="5">
        <v>250.02</v>
      </c>
      <c r="J1884" t="s">
        <v>0</v>
      </c>
      <c r="K1884" s="2">
        <v>42316</v>
      </c>
      <c r="L1884" s="1">
        <v>6.6968483924865723</v>
      </c>
      <c r="M1884" t="str">
        <f ca="1">IF(AND(Table1[[#This Row],[Age]]&gt;17,Table1[[#This Row],[Age]]&lt;76),"1","0")</f>
        <v>1</v>
      </c>
      <c r="N1884">
        <f>1</f>
        <v>1</v>
      </c>
      <c r="O1884">
        <f>IF(Table1[[#This Row],[Labdate]]="",0,IF(Table1[[#This Row],[Labvalue]]="",0,1))</f>
        <v>1</v>
      </c>
      <c r="P1884">
        <f>IF(YEAR(Table1[[#This Row],[Labdate]]) = 2015,1,0)</f>
        <v>1</v>
      </c>
      <c r="Q1884">
        <f>IF(SUM(Table1[[#This Row],[test completed]],Table1[[#This Row],[Year 2015]])=2,1,0)</f>
        <v>1</v>
      </c>
      <c r="R1884">
        <f>IF(Table1[[#This Row],[Labvalue]]&lt;8,1,0)</f>
        <v>1</v>
      </c>
      <c r="S1884">
        <f>IF(SUM(Table1[[#This Row],[Tested in 2015]],Table1[[#This Row],[Less than 8.0]])=2,1,0)</f>
        <v>1</v>
      </c>
    </row>
    <row r="1885" spans="1:19" x14ac:dyDescent="0.2">
      <c r="A1885">
        <v>887</v>
      </c>
      <c r="B1885" t="s">
        <v>2</v>
      </c>
      <c r="C1885" s="2">
        <v>20123</v>
      </c>
      <c r="D1885" s="3">
        <f t="shared" ca="1" si="29"/>
        <v>68</v>
      </c>
      <c r="E1885">
        <v>4</v>
      </c>
      <c r="F1885">
        <v>7</v>
      </c>
      <c r="G1885">
        <v>1</v>
      </c>
      <c r="H1885" t="s">
        <v>1</v>
      </c>
      <c r="I1885" s="5">
        <v>250.02</v>
      </c>
      <c r="J1885" t="s">
        <v>0</v>
      </c>
      <c r="K1885" s="2"/>
      <c r="L1885" s="1"/>
      <c r="M1885" t="str">
        <f ca="1">IF(AND(Table1[[#This Row],[Age]]&gt;17,Table1[[#This Row],[Age]]&lt;76),"1","0")</f>
        <v>1</v>
      </c>
      <c r="N1885">
        <f>1</f>
        <v>1</v>
      </c>
      <c r="O1885">
        <f>IF(Table1[[#This Row],[Labdate]]="",0,IF(Table1[[#This Row],[Labvalue]]="",0,1))</f>
        <v>0</v>
      </c>
      <c r="P1885">
        <f>IF(YEAR(Table1[[#This Row],[Labdate]]) = 2015,1,0)</f>
        <v>0</v>
      </c>
      <c r="Q1885">
        <f>IF(SUM(Table1[[#This Row],[test completed]],Table1[[#This Row],[Year 2015]])=2,1,0)</f>
        <v>0</v>
      </c>
      <c r="R1885">
        <f>IF(Table1[[#This Row],[Labvalue]]&lt;8,1,0)</f>
        <v>1</v>
      </c>
      <c r="S1885">
        <f>IF(SUM(Table1[[#This Row],[Tested in 2015]],Table1[[#This Row],[Less than 8.0]])=2,1,0)</f>
        <v>0</v>
      </c>
    </row>
    <row r="1886" spans="1:19" x14ac:dyDescent="0.2">
      <c r="A1886">
        <v>905</v>
      </c>
      <c r="B1886" t="s">
        <v>3</v>
      </c>
      <c r="C1886" s="2">
        <v>40338</v>
      </c>
      <c r="D1886" s="3">
        <f t="shared" ca="1" si="29"/>
        <v>12</v>
      </c>
      <c r="E1886">
        <v>4</v>
      </c>
      <c r="F1886">
        <v>7</v>
      </c>
      <c r="G1886">
        <v>1</v>
      </c>
      <c r="H1886" t="s">
        <v>1</v>
      </c>
      <c r="I1886" s="5">
        <v>250.02</v>
      </c>
      <c r="J1886" t="s">
        <v>0</v>
      </c>
      <c r="K1886" s="2"/>
      <c r="L1886" s="1"/>
      <c r="M1886" t="str">
        <f ca="1">IF(AND(Table1[[#This Row],[Age]]&gt;17,Table1[[#This Row],[Age]]&lt;76),"1","0")</f>
        <v>0</v>
      </c>
      <c r="N1886">
        <f>1</f>
        <v>1</v>
      </c>
      <c r="O1886">
        <f>IF(Table1[[#This Row],[Labdate]]="",0,IF(Table1[[#This Row],[Labvalue]]="",0,1))</f>
        <v>0</v>
      </c>
      <c r="P1886">
        <f>IF(YEAR(Table1[[#This Row],[Labdate]]) = 2015,1,0)</f>
        <v>0</v>
      </c>
      <c r="Q1886">
        <f>IF(SUM(Table1[[#This Row],[test completed]],Table1[[#This Row],[Year 2015]])=2,1,0)</f>
        <v>0</v>
      </c>
      <c r="R1886">
        <f>IF(Table1[[#This Row],[Labvalue]]&lt;8,1,0)</f>
        <v>1</v>
      </c>
      <c r="S1886">
        <f>IF(SUM(Table1[[#This Row],[Tested in 2015]],Table1[[#This Row],[Less than 8.0]])=2,1,0)</f>
        <v>0</v>
      </c>
    </row>
    <row r="1887" spans="1:19" x14ac:dyDescent="0.2">
      <c r="A1887">
        <v>921</v>
      </c>
      <c r="B1887" t="s">
        <v>2</v>
      </c>
      <c r="C1887" s="2">
        <v>16296</v>
      </c>
      <c r="D1887" s="3">
        <f t="shared" ca="1" si="29"/>
        <v>78</v>
      </c>
      <c r="E1887">
        <v>4</v>
      </c>
      <c r="F1887">
        <v>7</v>
      </c>
      <c r="G1887">
        <v>1</v>
      </c>
      <c r="H1887" t="s">
        <v>1</v>
      </c>
      <c r="I1887" s="5">
        <v>250.02</v>
      </c>
      <c r="J1887" t="s">
        <v>0</v>
      </c>
      <c r="K1887" s="2"/>
      <c r="L1887" s="1"/>
      <c r="M1887" t="str">
        <f ca="1">IF(AND(Table1[[#This Row],[Age]]&gt;17,Table1[[#This Row],[Age]]&lt;76),"1","0")</f>
        <v>0</v>
      </c>
      <c r="N1887">
        <f>1</f>
        <v>1</v>
      </c>
      <c r="O1887">
        <f>IF(Table1[[#This Row],[Labdate]]="",0,IF(Table1[[#This Row],[Labvalue]]="",0,1))</f>
        <v>0</v>
      </c>
      <c r="P1887">
        <f>IF(YEAR(Table1[[#This Row],[Labdate]]) = 2015,1,0)</f>
        <v>0</v>
      </c>
      <c r="Q1887">
        <f>IF(SUM(Table1[[#This Row],[test completed]],Table1[[#This Row],[Year 2015]])=2,1,0)</f>
        <v>0</v>
      </c>
      <c r="R1887">
        <f>IF(Table1[[#This Row],[Labvalue]]&lt;8,1,0)</f>
        <v>1</v>
      </c>
      <c r="S1887">
        <f>IF(SUM(Table1[[#This Row],[Tested in 2015]],Table1[[#This Row],[Less than 8.0]])=2,1,0)</f>
        <v>0</v>
      </c>
    </row>
    <row r="1888" spans="1:19" x14ac:dyDescent="0.2">
      <c r="A1888">
        <v>936</v>
      </c>
      <c r="B1888" t="s">
        <v>3</v>
      </c>
      <c r="C1888" s="2">
        <v>31881</v>
      </c>
      <c r="D1888" s="3">
        <f t="shared" ca="1" si="29"/>
        <v>36</v>
      </c>
      <c r="E1888">
        <v>4</v>
      </c>
      <c r="F1888">
        <v>7</v>
      </c>
      <c r="G1888">
        <v>1</v>
      </c>
      <c r="H1888" t="s">
        <v>1</v>
      </c>
      <c r="I1888" s="5">
        <v>250.4</v>
      </c>
      <c r="J1888" t="s">
        <v>0</v>
      </c>
      <c r="K1888" s="2"/>
      <c r="L1888" s="1"/>
      <c r="M1888" t="str">
        <f ca="1">IF(AND(Table1[[#This Row],[Age]]&gt;17,Table1[[#This Row],[Age]]&lt;76),"1","0")</f>
        <v>1</v>
      </c>
      <c r="N1888">
        <f>1</f>
        <v>1</v>
      </c>
      <c r="O1888">
        <f>IF(Table1[[#This Row],[Labdate]]="",0,IF(Table1[[#This Row],[Labvalue]]="",0,1))</f>
        <v>0</v>
      </c>
      <c r="P1888">
        <f>IF(YEAR(Table1[[#This Row],[Labdate]]) = 2015,1,0)</f>
        <v>0</v>
      </c>
      <c r="Q1888">
        <f>IF(SUM(Table1[[#This Row],[test completed]],Table1[[#This Row],[Year 2015]])=2,1,0)</f>
        <v>0</v>
      </c>
      <c r="R1888">
        <f>IF(Table1[[#This Row],[Labvalue]]&lt;8,1,0)</f>
        <v>1</v>
      </c>
      <c r="S1888">
        <f>IF(SUM(Table1[[#This Row],[Tested in 2015]],Table1[[#This Row],[Less than 8.0]])=2,1,0)</f>
        <v>0</v>
      </c>
    </row>
    <row r="1889" spans="1:19" x14ac:dyDescent="0.2">
      <c r="A1889">
        <v>939</v>
      </c>
      <c r="B1889" t="s">
        <v>3</v>
      </c>
      <c r="C1889" s="2">
        <v>13025</v>
      </c>
      <c r="D1889" s="3">
        <f t="shared" ca="1" si="29"/>
        <v>87</v>
      </c>
      <c r="E1889">
        <v>4</v>
      </c>
      <c r="F1889">
        <v>7</v>
      </c>
      <c r="G1889">
        <v>3</v>
      </c>
      <c r="H1889" t="s">
        <v>4</v>
      </c>
      <c r="I1889" s="5">
        <v>250.02</v>
      </c>
      <c r="J1889" t="s">
        <v>0</v>
      </c>
      <c r="K1889" s="2"/>
      <c r="L1889" s="1"/>
      <c r="M1889" t="str">
        <f ca="1">IF(AND(Table1[[#This Row],[Age]]&gt;17,Table1[[#This Row],[Age]]&lt;76),"1","0")</f>
        <v>0</v>
      </c>
      <c r="N1889">
        <f>1</f>
        <v>1</v>
      </c>
      <c r="O1889">
        <f>IF(Table1[[#This Row],[Labdate]]="",0,IF(Table1[[#This Row],[Labvalue]]="",0,1))</f>
        <v>0</v>
      </c>
      <c r="P1889">
        <f>IF(YEAR(Table1[[#This Row],[Labdate]]) = 2015,1,0)</f>
        <v>0</v>
      </c>
      <c r="Q1889">
        <f>IF(SUM(Table1[[#This Row],[test completed]],Table1[[#This Row],[Year 2015]])=2,1,0)</f>
        <v>0</v>
      </c>
      <c r="R1889">
        <f>IF(Table1[[#This Row],[Labvalue]]&lt;8,1,0)</f>
        <v>1</v>
      </c>
      <c r="S1889">
        <f>IF(SUM(Table1[[#This Row],[Tested in 2015]],Table1[[#This Row],[Less than 8.0]])=2,1,0)</f>
        <v>0</v>
      </c>
    </row>
    <row r="1890" spans="1:19" x14ac:dyDescent="0.2">
      <c r="A1890">
        <v>946</v>
      </c>
      <c r="B1890" t="s">
        <v>3</v>
      </c>
      <c r="C1890" s="2">
        <v>39362</v>
      </c>
      <c r="D1890" s="3">
        <f t="shared" ca="1" si="29"/>
        <v>15</v>
      </c>
      <c r="E1890">
        <v>4</v>
      </c>
      <c r="F1890">
        <v>7</v>
      </c>
      <c r="G1890">
        <v>3</v>
      </c>
      <c r="H1890" t="s">
        <v>4</v>
      </c>
      <c r="I1890" s="5">
        <v>250.02</v>
      </c>
      <c r="J1890" t="s">
        <v>0</v>
      </c>
      <c r="K1890" s="2"/>
      <c r="L1890" s="1"/>
      <c r="M1890" t="str">
        <f ca="1">IF(AND(Table1[[#This Row],[Age]]&gt;17,Table1[[#This Row],[Age]]&lt;76),"1","0")</f>
        <v>0</v>
      </c>
      <c r="N1890">
        <f>1</f>
        <v>1</v>
      </c>
      <c r="O1890">
        <f>IF(Table1[[#This Row],[Labdate]]="",0,IF(Table1[[#This Row],[Labvalue]]="",0,1))</f>
        <v>0</v>
      </c>
      <c r="P1890">
        <f>IF(YEAR(Table1[[#This Row],[Labdate]]) = 2015,1,0)</f>
        <v>0</v>
      </c>
      <c r="Q1890">
        <f>IF(SUM(Table1[[#This Row],[test completed]],Table1[[#This Row],[Year 2015]])=2,1,0)</f>
        <v>0</v>
      </c>
      <c r="R1890">
        <f>IF(Table1[[#This Row],[Labvalue]]&lt;8,1,0)</f>
        <v>1</v>
      </c>
      <c r="S1890">
        <f>IF(SUM(Table1[[#This Row],[Tested in 2015]],Table1[[#This Row],[Less than 8.0]])=2,1,0)</f>
        <v>0</v>
      </c>
    </row>
    <row r="1891" spans="1:19" x14ac:dyDescent="0.2">
      <c r="A1891">
        <v>978</v>
      </c>
      <c r="B1891" t="s">
        <v>2</v>
      </c>
      <c r="C1891" s="2">
        <v>22423</v>
      </c>
      <c r="D1891" s="3">
        <f t="shared" ca="1" si="29"/>
        <v>62</v>
      </c>
      <c r="E1891">
        <v>4</v>
      </c>
      <c r="F1891">
        <v>7</v>
      </c>
      <c r="G1891">
        <v>1</v>
      </c>
      <c r="H1891" t="s">
        <v>1</v>
      </c>
      <c r="I1891" s="5">
        <v>250.02</v>
      </c>
      <c r="J1891" t="s">
        <v>0</v>
      </c>
      <c r="K1891" s="2"/>
      <c r="L1891" s="1"/>
      <c r="M1891" t="str">
        <f ca="1">IF(AND(Table1[[#This Row],[Age]]&gt;17,Table1[[#This Row],[Age]]&lt;76),"1","0")</f>
        <v>1</v>
      </c>
      <c r="N1891">
        <f>1</f>
        <v>1</v>
      </c>
      <c r="O1891">
        <f>IF(Table1[[#This Row],[Labdate]]="",0,IF(Table1[[#This Row],[Labvalue]]="",0,1))</f>
        <v>0</v>
      </c>
      <c r="P1891">
        <f>IF(YEAR(Table1[[#This Row],[Labdate]]) = 2015,1,0)</f>
        <v>0</v>
      </c>
      <c r="Q1891">
        <f>IF(SUM(Table1[[#This Row],[test completed]],Table1[[#This Row],[Year 2015]])=2,1,0)</f>
        <v>0</v>
      </c>
      <c r="R1891">
        <f>IF(Table1[[#This Row],[Labvalue]]&lt;8,1,0)</f>
        <v>1</v>
      </c>
      <c r="S1891">
        <f>IF(SUM(Table1[[#This Row],[Tested in 2015]],Table1[[#This Row],[Less than 8.0]])=2,1,0)</f>
        <v>0</v>
      </c>
    </row>
    <row r="1892" spans="1:19" x14ac:dyDescent="0.2">
      <c r="A1892">
        <v>979</v>
      </c>
      <c r="B1892" t="s">
        <v>2</v>
      </c>
      <c r="C1892" s="2">
        <v>26275</v>
      </c>
      <c r="D1892" s="3">
        <f t="shared" ca="1" si="29"/>
        <v>51</v>
      </c>
      <c r="E1892">
        <v>4</v>
      </c>
      <c r="F1892">
        <v>7</v>
      </c>
      <c r="G1892">
        <v>1</v>
      </c>
      <c r="H1892" t="s">
        <v>1</v>
      </c>
      <c r="I1892" s="5">
        <v>250.02</v>
      </c>
      <c r="J1892" t="s">
        <v>0</v>
      </c>
      <c r="K1892" s="2"/>
      <c r="L1892" s="1"/>
      <c r="M1892" t="str">
        <f ca="1">IF(AND(Table1[[#This Row],[Age]]&gt;17,Table1[[#This Row],[Age]]&lt;76),"1","0")</f>
        <v>1</v>
      </c>
      <c r="N1892">
        <f>1</f>
        <v>1</v>
      </c>
      <c r="O1892">
        <f>IF(Table1[[#This Row],[Labdate]]="",0,IF(Table1[[#This Row],[Labvalue]]="",0,1))</f>
        <v>0</v>
      </c>
      <c r="P1892">
        <f>IF(YEAR(Table1[[#This Row],[Labdate]]) = 2015,1,0)</f>
        <v>0</v>
      </c>
      <c r="Q1892">
        <f>IF(SUM(Table1[[#This Row],[test completed]],Table1[[#This Row],[Year 2015]])=2,1,0)</f>
        <v>0</v>
      </c>
      <c r="R1892">
        <f>IF(Table1[[#This Row],[Labvalue]]&lt;8,1,0)</f>
        <v>1</v>
      </c>
      <c r="S1892">
        <f>IF(SUM(Table1[[#This Row],[Tested in 2015]],Table1[[#This Row],[Less than 8.0]])=2,1,0)</f>
        <v>0</v>
      </c>
    </row>
    <row r="1893" spans="1:19" x14ac:dyDescent="0.2">
      <c r="A1893">
        <v>985</v>
      </c>
      <c r="B1893" t="s">
        <v>2</v>
      </c>
      <c r="C1893" s="2">
        <v>10245</v>
      </c>
      <c r="D1893" s="3">
        <f t="shared" ca="1" si="29"/>
        <v>95</v>
      </c>
      <c r="E1893">
        <v>4</v>
      </c>
      <c r="F1893">
        <v>7</v>
      </c>
      <c r="G1893">
        <v>1</v>
      </c>
      <c r="H1893" t="s">
        <v>1</v>
      </c>
      <c r="I1893" s="5">
        <v>250.73</v>
      </c>
      <c r="J1893" t="s">
        <v>0</v>
      </c>
      <c r="K1893" s="2"/>
      <c r="L1893" s="1"/>
      <c r="M1893" t="str">
        <f ca="1">IF(AND(Table1[[#This Row],[Age]]&gt;17,Table1[[#This Row],[Age]]&lt;76),"1","0")</f>
        <v>0</v>
      </c>
      <c r="N1893">
        <f>1</f>
        <v>1</v>
      </c>
      <c r="O1893">
        <f>IF(Table1[[#This Row],[Labdate]]="",0,IF(Table1[[#This Row],[Labvalue]]="",0,1))</f>
        <v>0</v>
      </c>
      <c r="P1893">
        <f>IF(YEAR(Table1[[#This Row],[Labdate]]) = 2015,1,0)</f>
        <v>0</v>
      </c>
      <c r="Q1893">
        <f>IF(SUM(Table1[[#This Row],[test completed]],Table1[[#This Row],[Year 2015]])=2,1,0)</f>
        <v>0</v>
      </c>
      <c r="R1893">
        <f>IF(Table1[[#This Row],[Labvalue]]&lt;8,1,0)</f>
        <v>1</v>
      </c>
      <c r="S1893">
        <f>IF(SUM(Table1[[#This Row],[Tested in 2015]],Table1[[#This Row],[Less than 8.0]])=2,1,0)</f>
        <v>0</v>
      </c>
    </row>
    <row r="1894" spans="1:19" x14ac:dyDescent="0.2">
      <c r="A1894">
        <v>1002</v>
      </c>
      <c r="B1894" t="s">
        <v>2</v>
      </c>
      <c r="C1894" s="2">
        <v>23861</v>
      </c>
      <c r="D1894" s="3">
        <f t="shared" ca="1" si="29"/>
        <v>58</v>
      </c>
      <c r="E1894">
        <v>4</v>
      </c>
      <c r="F1894">
        <v>7</v>
      </c>
      <c r="G1894">
        <v>1</v>
      </c>
      <c r="H1894" t="s">
        <v>1</v>
      </c>
      <c r="I1894" s="5">
        <v>250.02</v>
      </c>
      <c r="J1894" t="s">
        <v>0</v>
      </c>
      <c r="K1894" s="2"/>
      <c r="L1894" s="1"/>
      <c r="M1894" t="str">
        <f ca="1">IF(AND(Table1[[#This Row],[Age]]&gt;17,Table1[[#This Row],[Age]]&lt;76),"1","0")</f>
        <v>1</v>
      </c>
      <c r="N1894">
        <f>1</f>
        <v>1</v>
      </c>
      <c r="O1894">
        <f>IF(Table1[[#This Row],[Labdate]]="",0,IF(Table1[[#This Row],[Labvalue]]="",0,1))</f>
        <v>0</v>
      </c>
      <c r="P1894">
        <f>IF(YEAR(Table1[[#This Row],[Labdate]]) = 2015,1,0)</f>
        <v>0</v>
      </c>
      <c r="Q1894">
        <f>IF(SUM(Table1[[#This Row],[test completed]],Table1[[#This Row],[Year 2015]])=2,1,0)</f>
        <v>0</v>
      </c>
      <c r="R1894">
        <f>IF(Table1[[#This Row],[Labvalue]]&lt;8,1,0)</f>
        <v>1</v>
      </c>
      <c r="S1894">
        <f>IF(SUM(Table1[[#This Row],[Tested in 2015]],Table1[[#This Row],[Less than 8.0]])=2,1,0)</f>
        <v>0</v>
      </c>
    </row>
    <row r="1895" spans="1:19" x14ac:dyDescent="0.2">
      <c r="A1895">
        <v>1023</v>
      </c>
      <c r="B1895" t="s">
        <v>2</v>
      </c>
      <c r="C1895" s="2">
        <v>35687</v>
      </c>
      <c r="D1895" s="3">
        <f t="shared" ca="1" si="29"/>
        <v>25</v>
      </c>
      <c r="E1895">
        <v>4</v>
      </c>
      <c r="F1895">
        <v>7</v>
      </c>
      <c r="G1895">
        <v>1</v>
      </c>
      <c r="H1895" t="s">
        <v>1</v>
      </c>
      <c r="I1895" s="5">
        <v>250.02</v>
      </c>
      <c r="J1895" t="s">
        <v>0</v>
      </c>
      <c r="K1895" s="2"/>
      <c r="L1895" s="1"/>
      <c r="M1895" t="str">
        <f ca="1">IF(AND(Table1[[#This Row],[Age]]&gt;17,Table1[[#This Row],[Age]]&lt;76),"1","0")</f>
        <v>1</v>
      </c>
      <c r="N1895">
        <f>1</f>
        <v>1</v>
      </c>
      <c r="O1895">
        <f>IF(Table1[[#This Row],[Labdate]]="",0,IF(Table1[[#This Row],[Labvalue]]="",0,1))</f>
        <v>0</v>
      </c>
      <c r="P1895">
        <f>IF(YEAR(Table1[[#This Row],[Labdate]]) = 2015,1,0)</f>
        <v>0</v>
      </c>
      <c r="Q1895">
        <f>IF(SUM(Table1[[#This Row],[test completed]],Table1[[#This Row],[Year 2015]])=2,1,0)</f>
        <v>0</v>
      </c>
      <c r="R1895">
        <f>IF(Table1[[#This Row],[Labvalue]]&lt;8,1,0)</f>
        <v>1</v>
      </c>
      <c r="S1895">
        <f>IF(SUM(Table1[[#This Row],[Tested in 2015]],Table1[[#This Row],[Less than 8.0]])=2,1,0)</f>
        <v>0</v>
      </c>
    </row>
    <row r="1896" spans="1:19" x14ac:dyDescent="0.2">
      <c r="A1896">
        <v>1029</v>
      </c>
      <c r="B1896" t="s">
        <v>3</v>
      </c>
      <c r="C1896" s="2">
        <v>31088</v>
      </c>
      <c r="D1896" s="3">
        <f t="shared" ca="1" si="29"/>
        <v>38</v>
      </c>
      <c r="E1896">
        <v>4</v>
      </c>
      <c r="F1896">
        <v>7</v>
      </c>
      <c r="G1896">
        <v>6</v>
      </c>
      <c r="H1896" t="s">
        <v>7</v>
      </c>
      <c r="I1896" s="5">
        <v>250.02</v>
      </c>
      <c r="J1896" t="s">
        <v>0</v>
      </c>
      <c r="K1896" s="2"/>
      <c r="L1896" s="1"/>
      <c r="M1896" t="str">
        <f ca="1">IF(AND(Table1[[#This Row],[Age]]&gt;17,Table1[[#This Row],[Age]]&lt;76),"1","0")</f>
        <v>1</v>
      </c>
      <c r="N1896">
        <f>1</f>
        <v>1</v>
      </c>
      <c r="O1896">
        <f>IF(Table1[[#This Row],[Labdate]]="",0,IF(Table1[[#This Row],[Labvalue]]="",0,1))</f>
        <v>0</v>
      </c>
      <c r="P1896">
        <f>IF(YEAR(Table1[[#This Row],[Labdate]]) = 2015,1,0)</f>
        <v>0</v>
      </c>
      <c r="Q1896">
        <f>IF(SUM(Table1[[#This Row],[test completed]],Table1[[#This Row],[Year 2015]])=2,1,0)</f>
        <v>0</v>
      </c>
      <c r="R1896">
        <f>IF(Table1[[#This Row],[Labvalue]]&lt;8,1,0)</f>
        <v>1</v>
      </c>
      <c r="S1896">
        <f>IF(SUM(Table1[[#This Row],[Tested in 2015]],Table1[[#This Row],[Less than 8.0]])=2,1,0)</f>
        <v>0</v>
      </c>
    </row>
    <row r="1897" spans="1:19" x14ac:dyDescent="0.2">
      <c r="A1897">
        <v>1039</v>
      </c>
      <c r="B1897" t="s">
        <v>2</v>
      </c>
      <c r="C1897" s="2">
        <v>33630</v>
      </c>
      <c r="D1897" s="3">
        <f t="shared" ca="1" si="29"/>
        <v>31</v>
      </c>
      <c r="E1897">
        <v>4</v>
      </c>
      <c r="F1897">
        <v>7</v>
      </c>
      <c r="G1897">
        <v>1</v>
      </c>
      <c r="H1897" t="s">
        <v>1</v>
      </c>
      <c r="I1897" s="5">
        <v>250.02</v>
      </c>
      <c r="J1897" t="s">
        <v>0</v>
      </c>
      <c r="K1897" s="2"/>
      <c r="L1897" s="1"/>
      <c r="M1897" t="str">
        <f ca="1">IF(AND(Table1[[#This Row],[Age]]&gt;17,Table1[[#This Row],[Age]]&lt;76),"1","0")</f>
        <v>1</v>
      </c>
      <c r="N1897">
        <f>1</f>
        <v>1</v>
      </c>
      <c r="O1897">
        <f>IF(Table1[[#This Row],[Labdate]]="",0,IF(Table1[[#This Row],[Labvalue]]="",0,1))</f>
        <v>0</v>
      </c>
      <c r="P1897">
        <f>IF(YEAR(Table1[[#This Row],[Labdate]]) = 2015,1,0)</f>
        <v>0</v>
      </c>
      <c r="Q1897">
        <f>IF(SUM(Table1[[#This Row],[test completed]],Table1[[#This Row],[Year 2015]])=2,1,0)</f>
        <v>0</v>
      </c>
      <c r="R1897">
        <f>IF(Table1[[#This Row],[Labvalue]]&lt;8,1,0)</f>
        <v>1</v>
      </c>
      <c r="S1897">
        <f>IF(SUM(Table1[[#This Row],[Tested in 2015]],Table1[[#This Row],[Less than 8.0]])=2,1,0)</f>
        <v>0</v>
      </c>
    </row>
    <row r="1898" spans="1:19" x14ac:dyDescent="0.2">
      <c r="A1898">
        <v>1040</v>
      </c>
      <c r="B1898" t="s">
        <v>3</v>
      </c>
      <c r="C1898" s="2">
        <v>32487</v>
      </c>
      <c r="D1898" s="3">
        <f t="shared" ca="1" si="29"/>
        <v>34</v>
      </c>
      <c r="E1898">
        <v>4</v>
      </c>
      <c r="F1898">
        <v>7</v>
      </c>
      <c r="G1898">
        <v>1</v>
      </c>
      <c r="H1898" t="s">
        <v>1</v>
      </c>
      <c r="I1898" s="5">
        <v>250.4</v>
      </c>
      <c r="J1898" t="s">
        <v>0</v>
      </c>
      <c r="K1898" s="2"/>
      <c r="L1898" s="1"/>
      <c r="M1898" t="str">
        <f ca="1">IF(AND(Table1[[#This Row],[Age]]&gt;17,Table1[[#This Row],[Age]]&lt;76),"1","0")</f>
        <v>1</v>
      </c>
      <c r="N1898">
        <f>1</f>
        <v>1</v>
      </c>
      <c r="O1898">
        <f>IF(Table1[[#This Row],[Labdate]]="",0,IF(Table1[[#This Row],[Labvalue]]="",0,1))</f>
        <v>0</v>
      </c>
      <c r="P1898">
        <f>IF(YEAR(Table1[[#This Row],[Labdate]]) = 2015,1,0)</f>
        <v>0</v>
      </c>
      <c r="Q1898">
        <f>IF(SUM(Table1[[#This Row],[test completed]],Table1[[#This Row],[Year 2015]])=2,1,0)</f>
        <v>0</v>
      </c>
      <c r="R1898">
        <f>IF(Table1[[#This Row],[Labvalue]]&lt;8,1,0)</f>
        <v>1</v>
      </c>
      <c r="S1898">
        <f>IF(SUM(Table1[[#This Row],[Tested in 2015]],Table1[[#This Row],[Less than 8.0]])=2,1,0)</f>
        <v>0</v>
      </c>
    </row>
    <row r="1899" spans="1:19" x14ac:dyDescent="0.2">
      <c r="A1899">
        <v>1059</v>
      </c>
      <c r="B1899" t="s">
        <v>2</v>
      </c>
      <c r="C1899" s="2">
        <v>32463</v>
      </c>
      <c r="D1899" s="3">
        <f t="shared" ca="1" si="29"/>
        <v>34</v>
      </c>
      <c r="E1899">
        <v>4</v>
      </c>
      <c r="F1899">
        <v>7</v>
      </c>
      <c r="G1899">
        <v>1</v>
      </c>
      <c r="H1899" t="s">
        <v>1</v>
      </c>
      <c r="I1899" s="5">
        <v>250.02</v>
      </c>
      <c r="J1899" t="s">
        <v>0</v>
      </c>
      <c r="K1899" s="2"/>
      <c r="L1899" s="1"/>
      <c r="M1899" t="str">
        <f ca="1">IF(AND(Table1[[#This Row],[Age]]&gt;17,Table1[[#This Row],[Age]]&lt;76),"1","0")</f>
        <v>1</v>
      </c>
      <c r="N1899">
        <f>1</f>
        <v>1</v>
      </c>
      <c r="O1899">
        <f>IF(Table1[[#This Row],[Labdate]]="",0,IF(Table1[[#This Row],[Labvalue]]="",0,1))</f>
        <v>0</v>
      </c>
      <c r="P1899">
        <f>IF(YEAR(Table1[[#This Row],[Labdate]]) = 2015,1,0)</f>
        <v>0</v>
      </c>
      <c r="Q1899">
        <f>IF(SUM(Table1[[#This Row],[test completed]],Table1[[#This Row],[Year 2015]])=2,1,0)</f>
        <v>0</v>
      </c>
      <c r="R1899">
        <f>IF(Table1[[#This Row],[Labvalue]]&lt;8,1,0)</f>
        <v>1</v>
      </c>
      <c r="S1899">
        <f>IF(SUM(Table1[[#This Row],[Tested in 2015]],Table1[[#This Row],[Less than 8.0]])=2,1,0)</f>
        <v>0</v>
      </c>
    </row>
    <row r="1900" spans="1:19" x14ac:dyDescent="0.2">
      <c r="A1900">
        <v>1063</v>
      </c>
      <c r="B1900" t="s">
        <v>3</v>
      </c>
      <c r="C1900" s="2">
        <v>35311</v>
      </c>
      <c r="D1900" s="3">
        <f t="shared" ca="1" si="29"/>
        <v>26</v>
      </c>
      <c r="E1900">
        <v>4</v>
      </c>
      <c r="F1900">
        <v>7</v>
      </c>
      <c r="G1900">
        <v>1</v>
      </c>
      <c r="H1900" t="s">
        <v>1</v>
      </c>
      <c r="I1900" s="5">
        <v>250.02</v>
      </c>
      <c r="J1900" t="s">
        <v>0</v>
      </c>
      <c r="K1900" s="2"/>
      <c r="L1900" s="1"/>
      <c r="M1900" t="str">
        <f ca="1">IF(AND(Table1[[#This Row],[Age]]&gt;17,Table1[[#This Row],[Age]]&lt;76),"1","0")</f>
        <v>1</v>
      </c>
      <c r="N1900">
        <f>1</f>
        <v>1</v>
      </c>
      <c r="O1900">
        <f>IF(Table1[[#This Row],[Labdate]]="",0,IF(Table1[[#This Row],[Labvalue]]="",0,1))</f>
        <v>0</v>
      </c>
      <c r="P1900">
        <f>IF(YEAR(Table1[[#This Row],[Labdate]]) = 2015,1,0)</f>
        <v>0</v>
      </c>
      <c r="Q1900">
        <f>IF(SUM(Table1[[#This Row],[test completed]],Table1[[#This Row],[Year 2015]])=2,1,0)</f>
        <v>0</v>
      </c>
      <c r="R1900">
        <f>IF(Table1[[#This Row],[Labvalue]]&lt;8,1,0)</f>
        <v>1</v>
      </c>
      <c r="S1900">
        <f>IF(SUM(Table1[[#This Row],[Tested in 2015]],Table1[[#This Row],[Less than 8.0]])=2,1,0)</f>
        <v>0</v>
      </c>
    </row>
    <row r="1901" spans="1:19" x14ac:dyDescent="0.2">
      <c r="A1901">
        <v>1081</v>
      </c>
      <c r="B1901" t="s">
        <v>3</v>
      </c>
      <c r="C1901" s="2">
        <v>28895</v>
      </c>
      <c r="D1901" s="3">
        <f t="shared" ca="1" si="29"/>
        <v>44</v>
      </c>
      <c r="E1901">
        <v>4</v>
      </c>
      <c r="F1901">
        <v>7</v>
      </c>
      <c r="G1901">
        <v>1</v>
      </c>
      <c r="H1901" t="s">
        <v>1</v>
      </c>
      <c r="I1901" s="5">
        <v>250.02</v>
      </c>
      <c r="J1901" t="s">
        <v>0</v>
      </c>
      <c r="K1901" s="2"/>
      <c r="L1901" s="1"/>
      <c r="M1901" t="str">
        <f ca="1">IF(AND(Table1[[#This Row],[Age]]&gt;17,Table1[[#This Row],[Age]]&lt;76),"1","0")</f>
        <v>1</v>
      </c>
      <c r="N1901">
        <f>1</f>
        <v>1</v>
      </c>
      <c r="O1901">
        <f>IF(Table1[[#This Row],[Labdate]]="",0,IF(Table1[[#This Row],[Labvalue]]="",0,1))</f>
        <v>0</v>
      </c>
      <c r="P1901">
        <f>IF(YEAR(Table1[[#This Row],[Labdate]]) = 2015,1,0)</f>
        <v>0</v>
      </c>
      <c r="Q1901">
        <f>IF(SUM(Table1[[#This Row],[test completed]],Table1[[#This Row],[Year 2015]])=2,1,0)</f>
        <v>0</v>
      </c>
      <c r="R1901">
        <f>IF(Table1[[#This Row],[Labvalue]]&lt;8,1,0)</f>
        <v>1</v>
      </c>
      <c r="S1901">
        <f>IF(SUM(Table1[[#This Row],[Tested in 2015]],Table1[[#This Row],[Less than 8.0]])=2,1,0)</f>
        <v>0</v>
      </c>
    </row>
    <row r="1902" spans="1:19" x14ac:dyDescent="0.2">
      <c r="A1902">
        <v>1086</v>
      </c>
      <c r="B1902" t="s">
        <v>2</v>
      </c>
      <c r="C1902" s="2">
        <v>13923</v>
      </c>
      <c r="D1902" s="3">
        <f t="shared" ca="1" si="29"/>
        <v>85</v>
      </c>
      <c r="E1902">
        <v>4</v>
      </c>
      <c r="F1902">
        <v>7</v>
      </c>
      <c r="G1902">
        <v>1</v>
      </c>
      <c r="H1902" t="s">
        <v>1</v>
      </c>
      <c r="I1902" s="5">
        <v>250.91</v>
      </c>
      <c r="J1902" t="s">
        <v>0</v>
      </c>
      <c r="K1902" s="2"/>
      <c r="L1902" s="1"/>
      <c r="M1902" t="str">
        <f ca="1">IF(AND(Table1[[#This Row],[Age]]&gt;17,Table1[[#This Row],[Age]]&lt;76),"1","0")</f>
        <v>0</v>
      </c>
      <c r="N1902">
        <f>1</f>
        <v>1</v>
      </c>
      <c r="O1902">
        <f>IF(Table1[[#This Row],[Labdate]]="",0,IF(Table1[[#This Row],[Labvalue]]="",0,1))</f>
        <v>0</v>
      </c>
      <c r="P1902">
        <f>IF(YEAR(Table1[[#This Row],[Labdate]]) = 2015,1,0)</f>
        <v>0</v>
      </c>
      <c r="Q1902">
        <f>IF(SUM(Table1[[#This Row],[test completed]],Table1[[#This Row],[Year 2015]])=2,1,0)</f>
        <v>0</v>
      </c>
      <c r="R1902">
        <f>IF(Table1[[#This Row],[Labvalue]]&lt;8,1,0)</f>
        <v>1</v>
      </c>
      <c r="S1902">
        <f>IF(SUM(Table1[[#This Row],[Tested in 2015]],Table1[[#This Row],[Less than 8.0]])=2,1,0)</f>
        <v>0</v>
      </c>
    </row>
    <row r="1903" spans="1:19" x14ac:dyDescent="0.2">
      <c r="A1903">
        <v>1097</v>
      </c>
      <c r="B1903" t="s">
        <v>3</v>
      </c>
      <c r="C1903" s="2">
        <v>38530</v>
      </c>
      <c r="D1903" s="3">
        <f t="shared" ca="1" si="29"/>
        <v>17</v>
      </c>
      <c r="E1903">
        <v>4</v>
      </c>
      <c r="F1903">
        <v>7</v>
      </c>
      <c r="G1903">
        <v>1</v>
      </c>
      <c r="H1903" t="s">
        <v>1</v>
      </c>
      <c r="I1903" s="5">
        <v>250.02</v>
      </c>
      <c r="J1903" t="s">
        <v>0</v>
      </c>
      <c r="K1903" s="2"/>
      <c r="L1903" s="1"/>
      <c r="M1903" t="str">
        <f ca="1">IF(AND(Table1[[#This Row],[Age]]&gt;17,Table1[[#This Row],[Age]]&lt;76),"1","0")</f>
        <v>0</v>
      </c>
      <c r="N1903">
        <f>1</f>
        <v>1</v>
      </c>
      <c r="O1903">
        <f>IF(Table1[[#This Row],[Labdate]]="",0,IF(Table1[[#This Row],[Labvalue]]="",0,1))</f>
        <v>0</v>
      </c>
      <c r="P1903">
        <f>IF(YEAR(Table1[[#This Row],[Labdate]]) = 2015,1,0)</f>
        <v>0</v>
      </c>
      <c r="Q1903">
        <f>IF(SUM(Table1[[#This Row],[test completed]],Table1[[#This Row],[Year 2015]])=2,1,0)</f>
        <v>0</v>
      </c>
      <c r="R1903">
        <f>IF(Table1[[#This Row],[Labvalue]]&lt;8,1,0)</f>
        <v>1</v>
      </c>
      <c r="S1903">
        <f>IF(SUM(Table1[[#This Row],[Tested in 2015]],Table1[[#This Row],[Less than 8.0]])=2,1,0)</f>
        <v>0</v>
      </c>
    </row>
    <row r="1904" spans="1:19" x14ac:dyDescent="0.2">
      <c r="A1904">
        <v>1098</v>
      </c>
      <c r="B1904" t="s">
        <v>3</v>
      </c>
      <c r="C1904" s="2">
        <v>8987</v>
      </c>
      <c r="D1904" s="3">
        <f t="shared" ca="1" si="29"/>
        <v>98</v>
      </c>
      <c r="E1904">
        <v>4</v>
      </c>
      <c r="F1904">
        <v>7</v>
      </c>
      <c r="G1904">
        <v>1</v>
      </c>
      <c r="H1904" t="s">
        <v>1</v>
      </c>
      <c r="I1904" s="5">
        <v>250.73</v>
      </c>
      <c r="J1904" t="s">
        <v>0</v>
      </c>
      <c r="K1904" s="2"/>
      <c r="L1904" s="1"/>
      <c r="M1904" t="str">
        <f ca="1">IF(AND(Table1[[#This Row],[Age]]&gt;17,Table1[[#This Row],[Age]]&lt;76),"1","0")</f>
        <v>0</v>
      </c>
      <c r="N1904">
        <f>1</f>
        <v>1</v>
      </c>
      <c r="O1904">
        <f>IF(Table1[[#This Row],[Labdate]]="",0,IF(Table1[[#This Row],[Labvalue]]="",0,1))</f>
        <v>0</v>
      </c>
      <c r="P1904">
        <f>IF(YEAR(Table1[[#This Row],[Labdate]]) = 2015,1,0)</f>
        <v>0</v>
      </c>
      <c r="Q1904">
        <f>IF(SUM(Table1[[#This Row],[test completed]],Table1[[#This Row],[Year 2015]])=2,1,0)</f>
        <v>0</v>
      </c>
      <c r="R1904">
        <f>IF(Table1[[#This Row],[Labvalue]]&lt;8,1,0)</f>
        <v>1</v>
      </c>
      <c r="S1904">
        <f>IF(SUM(Table1[[#This Row],[Tested in 2015]],Table1[[#This Row],[Less than 8.0]])=2,1,0)</f>
        <v>0</v>
      </c>
    </row>
    <row r="1905" spans="1:19" x14ac:dyDescent="0.2">
      <c r="A1905">
        <v>1114</v>
      </c>
      <c r="B1905" t="s">
        <v>3</v>
      </c>
      <c r="C1905" s="2">
        <v>25447</v>
      </c>
      <c r="D1905" s="3">
        <f t="shared" ca="1" si="29"/>
        <v>53</v>
      </c>
      <c r="E1905">
        <v>4</v>
      </c>
      <c r="F1905">
        <v>7</v>
      </c>
      <c r="G1905">
        <v>1</v>
      </c>
      <c r="H1905" t="s">
        <v>1</v>
      </c>
      <c r="I1905" s="5">
        <v>250.02</v>
      </c>
      <c r="J1905" t="s">
        <v>0</v>
      </c>
      <c r="K1905" s="2"/>
      <c r="L1905" s="1"/>
      <c r="M1905" t="str">
        <f ca="1">IF(AND(Table1[[#This Row],[Age]]&gt;17,Table1[[#This Row],[Age]]&lt;76),"1","0")</f>
        <v>1</v>
      </c>
      <c r="N1905">
        <f>1</f>
        <v>1</v>
      </c>
      <c r="O1905">
        <f>IF(Table1[[#This Row],[Labdate]]="",0,IF(Table1[[#This Row],[Labvalue]]="",0,1))</f>
        <v>0</v>
      </c>
      <c r="P1905">
        <f>IF(YEAR(Table1[[#This Row],[Labdate]]) = 2015,1,0)</f>
        <v>0</v>
      </c>
      <c r="Q1905">
        <f>IF(SUM(Table1[[#This Row],[test completed]],Table1[[#This Row],[Year 2015]])=2,1,0)</f>
        <v>0</v>
      </c>
      <c r="R1905">
        <f>IF(Table1[[#This Row],[Labvalue]]&lt;8,1,0)</f>
        <v>1</v>
      </c>
      <c r="S1905">
        <f>IF(SUM(Table1[[#This Row],[Tested in 2015]],Table1[[#This Row],[Less than 8.0]])=2,1,0)</f>
        <v>0</v>
      </c>
    </row>
    <row r="1906" spans="1:19" x14ac:dyDescent="0.2">
      <c r="A1906">
        <v>1125</v>
      </c>
      <c r="B1906" t="s">
        <v>3</v>
      </c>
      <c r="C1906" s="2">
        <v>30903</v>
      </c>
      <c r="D1906" s="3">
        <f t="shared" ca="1" si="29"/>
        <v>38</v>
      </c>
      <c r="E1906">
        <v>4</v>
      </c>
      <c r="F1906">
        <v>7</v>
      </c>
      <c r="G1906">
        <v>1</v>
      </c>
      <c r="H1906" t="s">
        <v>1</v>
      </c>
      <c r="I1906" s="5">
        <v>250.02</v>
      </c>
      <c r="J1906" t="s">
        <v>0</v>
      </c>
      <c r="K1906" s="2"/>
      <c r="L1906" s="1"/>
      <c r="M1906" t="str">
        <f ca="1">IF(AND(Table1[[#This Row],[Age]]&gt;17,Table1[[#This Row],[Age]]&lt;76),"1","0")</f>
        <v>1</v>
      </c>
      <c r="N1906">
        <f>1</f>
        <v>1</v>
      </c>
      <c r="O1906">
        <f>IF(Table1[[#This Row],[Labdate]]="",0,IF(Table1[[#This Row],[Labvalue]]="",0,1))</f>
        <v>0</v>
      </c>
      <c r="P1906">
        <f>IF(YEAR(Table1[[#This Row],[Labdate]]) = 2015,1,0)</f>
        <v>0</v>
      </c>
      <c r="Q1906">
        <f>IF(SUM(Table1[[#This Row],[test completed]],Table1[[#This Row],[Year 2015]])=2,1,0)</f>
        <v>0</v>
      </c>
      <c r="R1906">
        <f>IF(Table1[[#This Row],[Labvalue]]&lt;8,1,0)</f>
        <v>1</v>
      </c>
      <c r="S1906">
        <f>IF(SUM(Table1[[#This Row],[Tested in 2015]],Table1[[#This Row],[Less than 8.0]])=2,1,0)</f>
        <v>0</v>
      </c>
    </row>
    <row r="1907" spans="1:19" x14ac:dyDescent="0.2">
      <c r="A1907">
        <v>1129</v>
      </c>
      <c r="B1907" t="s">
        <v>2</v>
      </c>
      <c r="C1907" s="2">
        <v>25588</v>
      </c>
      <c r="D1907" s="3">
        <f t="shared" ca="1" si="29"/>
        <v>53</v>
      </c>
      <c r="E1907">
        <v>4</v>
      </c>
      <c r="F1907">
        <v>7</v>
      </c>
      <c r="G1907">
        <v>1</v>
      </c>
      <c r="H1907" t="s">
        <v>1</v>
      </c>
      <c r="I1907" s="5">
        <v>250.02</v>
      </c>
      <c r="J1907" t="s">
        <v>0</v>
      </c>
      <c r="K1907" s="2"/>
      <c r="L1907" s="1"/>
      <c r="M1907" t="str">
        <f ca="1">IF(AND(Table1[[#This Row],[Age]]&gt;17,Table1[[#This Row],[Age]]&lt;76),"1","0")</f>
        <v>1</v>
      </c>
      <c r="N1907">
        <f>1</f>
        <v>1</v>
      </c>
      <c r="O1907">
        <f>IF(Table1[[#This Row],[Labdate]]="",0,IF(Table1[[#This Row],[Labvalue]]="",0,1))</f>
        <v>0</v>
      </c>
      <c r="P1907">
        <f>IF(YEAR(Table1[[#This Row],[Labdate]]) = 2015,1,0)</f>
        <v>0</v>
      </c>
      <c r="Q1907">
        <f>IF(SUM(Table1[[#This Row],[test completed]],Table1[[#This Row],[Year 2015]])=2,1,0)</f>
        <v>0</v>
      </c>
      <c r="R1907">
        <f>IF(Table1[[#This Row],[Labvalue]]&lt;8,1,0)</f>
        <v>1</v>
      </c>
      <c r="S1907">
        <f>IF(SUM(Table1[[#This Row],[Tested in 2015]],Table1[[#This Row],[Less than 8.0]])=2,1,0)</f>
        <v>0</v>
      </c>
    </row>
    <row r="1908" spans="1:19" x14ac:dyDescent="0.2">
      <c r="A1908">
        <v>1133</v>
      </c>
      <c r="B1908" t="s">
        <v>2</v>
      </c>
      <c r="C1908" s="2">
        <v>34010</v>
      </c>
      <c r="D1908" s="3">
        <f t="shared" ca="1" si="29"/>
        <v>30</v>
      </c>
      <c r="E1908">
        <v>4</v>
      </c>
      <c r="F1908">
        <v>7</v>
      </c>
      <c r="G1908">
        <v>1</v>
      </c>
      <c r="H1908" t="s">
        <v>1</v>
      </c>
      <c r="I1908" s="5">
        <v>250.02</v>
      </c>
      <c r="J1908" t="s">
        <v>0</v>
      </c>
      <c r="K1908" s="2"/>
      <c r="L1908" s="1"/>
      <c r="M1908" t="str">
        <f ca="1">IF(AND(Table1[[#This Row],[Age]]&gt;17,Table1[[#This Row],[Age]]&lt;76),"1","0")</f>
        <v>1</v>
      </c>
      <c r="N1908">
        <f>1</f>
        <v>1</v>
      </c>
      <c r="O1908">
        <f>IF(Table1[[#This Row],[Labdate]]="",0,IF(Table1[[#This Row],[Labvalue]]="",0,1))</f>
        <v>0</v>
      </c>
      <c r="P1908">
        <f>IF(YEAR(Table1[[#This Row],[Labdate]]) = 2015,1,0)</f>
        <v>0</v>
      </c>
      <c r="Q1908">
        <f>IF(SUM(Table1[[#This Row],[test completed]],Table1[[#This Row],[Year 2015]])=2,1,0)</f>
        <v>0</v>
      </c>
      <c r="R1908">
        <f>IF(Table1[[#This Row],[Labvalue]]&lt;8,1,0)</f>
        <v>1</v>
      </c>
      <c r="S1908">
        <f>IF(SUM(Table1[[#This Row],[Tested in 2015]],Table1[[#This Row],[Less than 8.0]])=2,1,0)</f>
        <v>0</v>
      </c>
    </row>
    <row r="1909" spans="1:19" x14ac:dyDescent="0.2">
      <c r="A1909">
        <v>1135</v>
      </c>
      <c r="B1909" t="s">
        <v>2</v>
      </c>
      <c r="C1909" s="2">
        <v>19641</v>
      </c>
      <c r="D1909" s="3">
        <f t="shared" ca="1" si="29"/>
        <v>69</v>
      </c>
      <c r="E1909">
        <v>4</v>
      </c>
      <c r="F1909">
        <v>7</v>
      </c>
      <c r="G1909">
        <v>1</v>
      </c>
      <c r="H1909" t="s">
        <v>1</v>
      </c>
      <c r="I1909" s="5">
        <v>250.02</v>
      </c>
      <c r="J1909" t="s">
        <v>0</v>
      </c>
      <c r="K1909" s="2"/>
      <c r="L1909" s="1"/>
      <c r="M1909" t="str">
        <f ca="1">IF(AND(Table1[[#This Row],[Age]]&gt;17,Table1[[#This Row],[Age]]&lt;76),"1","0")</f>
        <v>1</v>
      </c>
      <c r="N1909">
        <f>1</f>
        <v>1</v>
      </c>
      <c r="O1909">
        <f>IF(Table1[[#This Row],[Labdate]]="",0,IF(Table1[[#This Row],[Labvalue]]="",0,1))</f>
        <v>0</v>
      </c>
      <c r="P1909">
        <f>IF(YEAR(Table1[[#This Row],[Labdate]]) = 2015,1,0)</f>
        <v>0</v>
      </c>
      <c r="Q1909">
        <f>IF(SUM(Table1[[#This Row],[test completed]],Table1[[#This Row],[Year 2015]])=2,1,0)</f>
        <v>0</v>
      </c>
      <c r="R1909">
        <f>IF(Table1[[#This Row],[Labvalue]]&lt;8,1,0)</f>
        <v>1</v>
      </c>
      <c r="S1909">
        <f>IF(SUM(Table1[[#This Row],[Tested in 2015]],Table1[[#This Row],[Less than 8.0]])=2,1,0)</f>
        <v>0</v>
      </c>
    </row>
    <row r="1910" spans="1:19" x14ac:dyDescent="0.2">
      <c r="A1910">
        <v>1136</v>
      </c>
      <c r="B1910" t="s">
        <v>3</v>
      </c>
      <c r="C1910" s="2">
        <v>23278</v>
      </c>
      <c r="D1910" s="3">
        <f t="shared" ca="1" si="29"/>
        <v>59</v>
      </c>
      <c r="E1910">
        <v>4</v>
      </c>
      <c r="F1910">
        <v>7</v>
      </c>
      <c r="G1910">
        <v>1</v>
      </c>
      <c r="H1910" t="s">
        <v>1</v>
      </c>
      <c r="I1910" s="5">
        <v>250.02</v>
      </c>
      <c r="J1910" t="s">
        <v>0</v>
      </c>
      <c r="K1910" s="2"/>
      <c r="L1910" s="1"/>
      <c r="M1910" t="str">
        <f ca="1">IF(AND(Table1[[#This Row],[Age]]&gt;17,Table1[[#This Row],[Age]]&lt;76),"1","0")</f>
        <v>1</v>
      </c>
      <c r="N1910">
        <f>1</f>
        <v>1</v>
      </c>
      <c r="O1910">
        <f>IF(Table1[[#This Row],[Labdate]]="",0,IF(Table1[[#This Row],[Labvalue]]="",0,1))</f>
        <v>0</v>
      </c>
      <c r="P1910">
        <f>IF(YEAR(Table1[[#This Row],[Labdate]]) = 2015,1,0)</f>
        <v>0</v>
      </c>
      <c r="Q1910">
        <f>IF(SUM(Table1[[#This Row],[test completed]],Table1[[#This Row],[Year 2015]])=2,1,0)</f>
        <v>0</v>
      </c>
      <c r="R1910">
        <f>IF(Table1[[#This Row],[Labvalue]]&lt;8,1,0)</f>
        <v>1</v>
      </c>
      <c r="S1910">
        <f>IF(SUM(Table1[[#This Row],[Tested in 2015]],Table1[[#This Row],[Less than 8.0]])=2,1,0)</f>
        <v>0</v>
      </c>
    </row>
    <row r="1911" spans="1:19" x14ac:dyDescent="0.2">
      <c r="A1911">
        <v>1152</v>
      </c>
      <c r="B1911" t="s">
        <v>3</v>
      </c>
      <c r="C1911" s="2">
        <v>21764</v>
      </c>
      <c r="D1911" s="3">
        <f t="shared" ca="1" si="29"/>
        <v>63</v>
      </c>
      <c r="E1911">
        <v>4</v>
      </c>
      <c r="F1911">
        <v>7</v>
      </c>
      <c r="G1911">
        <v>1</v>
      </c>
      <c r="H1911" t="s">
        <v>1</v>
      </c>
      <c r="I1911" s="5">
        <v>250.02</v>
      </c>
      <c r="J1911" t="s">
        <v>0</v>
      </c>
      <c r="K1911" s="2"/>
      <c r="L1911" s="1"/>
      <c r="M1911" t="str">
        <f ca="1">IF(AND(Table1[[#This Row],[Age]]&gt;17,Table1[[#This Row],[Age]]&lt;76),"1","0")</f>
        <v>1</v>
      </c>
      <c r="N1911">
        <f>1</f>
        <v>1</v>
      </c>
      <c r="O1911">
        <f>IF(Table1[[#This Row],[Labdate]]="",0,IF(Table1[[#This Row],[Labvalue]]="",0,1))</f>
        <v>0</v>
      </c>
      <c r="P1911">
        <f>IF(YEAR(Table1[[#This Row],[Labdate]]) = 2015,1,0)</f>
        <v>0</v>
      </c>
      <c r="Q1911">
        <f>IF(SUM(Table1[[#This Row],[test completed]],Table1[[#This Row],[Year 2015]])=2,1,0)</f>
        <v>0</v>
      </c>
      <c r="R1911">
        <f>IF(Table1[[#This Row],[Labvalue]]&lt;8,1,0)</f>
        <v>1</v>
      </c>
      <c r="S1911">
        <f>IF(SUM(Table1[[#This Row],[Tested in 2015]],Table1[[#This Row],[Less than 8.0]])=2,1,0)</f>
        <v>0</v>
      </c>
    </row>
    <row r="1912" spans="1:19" x14ac:dyDescent="0.2">
      <c r="A1912">
        <v>1162</v>
      </c>
      <c r="B1912" t="s">
        <v>2</v>
      </c>
      <c r="C1912" s="2">
        <v>40400</v>
      </c>
      <c r="D1912" s="3">
        <f t="shared" ca="1" si="29"/>
        <v>12</v>
      </c>
      <c r="E1912">
        <v>4</v>
      </c>
      <c r="F1912">
        <v>7</v>
      </c>
      <c r="G1912">
        <v>4</v>
      </c>
      <c r="H1912" t="s">
        <v>5</v>
      </c>
      <c r="I1912" s="5">
        <v>250.02</v>
      </c>
      <c r="J1912" t="s">
        <v>0</v>
      </c>
      <c r="K1912" s="2"/>
      <c r="L1912" s="1"/>
      <c r="M1912" t="str">
        <f ca="1">IF(AND(Table1[[#This Row],[Age]]&gt;17,Table1[[#This Row],[Age]]&lt;76),"1","0")</f>
        <v>0</v>
      </c>
      <c r="N1912">
        <f>1</f>
        <v>1</v>
      </c>
      <c r="O1912">
        <f>IF(Table1[[#This Row],[Labdate]]="",0,IF(Table1[[#This Row],[Labvalue]]="",0,1))</f>
        <v>0</v>
      </c>
      <c r="P1912">
        <f>IF(YEAR(Table1[[#This Row],[Labdate]]) = 2015,1,0)</f>
        <v>0</v>
      </c>
      <c r="Q1912">
        <f>IF(SUM(Table1[[#This Row],[test completed]],Table1[[#This Row],[Year 2015]])=2,1,0)</f>
        <v>0</v>
      </c>
      <c r="R1912">
        <f>IF(Table1[[#This Row],[Labvalue]]&lt;8,1,0)</f>
        <v>1</v>
      </c>
      <c r="S1912">
        <f>IF(SUM(Table1[[#This Row],[Tested in 2015]],Table1[[#This Row],[Less than 8.0]])=2,1,0)</f>
        <v>0</v>
      </c>
    </row>
    <row r="1913" spans="1:19" x14ac:dyDescent="0.2">
      <c r="A1913">
        <v>1167</v>
      </c>
      <c r="B1913" t="s">
        <v>3</v>
      </c>
      <c r="C1913" s="2">
        <v>10749</v>
      </c>
      <c r="D1913" s="3">
        <f t="shared" ca="1" si="29"/>
        <v>94</v>
      </c>
      <c r="E1913">
        <v>4</v>
      </c>
      <c r="F1913">
        <v>7</v>
      </c>
      <c r="G1913">
        <v>1</v>
      </c>
      <c r="H1913" t="s">
        <v>1</v>
      </c>
      <c r="I1913" s="5">
        <v>250.73</v>
      </c>
      <c r="J1913" t="s">
        <v>0</v>
      </c>
      <c r="K1913" s="2"/>
      <c r="L1913" s="1"/>
      <c r="M1913" t="str">
        <f ca="1">IF(AND(Table1[[#This Row],[Age]]&gt;17,Table1[[#This Row],[Age]]&lt;76),"1","0")</f>
        <v>0</v>
      </c>
      <c r="N1913">
        <f>1</f>
        <v>1</v>
      </c>
      <c r="O1913">
        <f>IF(Table1[[#This Row],[Labdate]]="",0,IF(Table1[[#This Row],[Labvalue]]="",0,1))</f>
        <v>0</v>
      </c>
      <c r="P1913">
        <f>IF(YEAR(Table1[[#This Row],[Labdate]]) = 2015,1,0)</f>
        <v>0</v>
      </c>
      <c r="Q1913">
        <f>IF(SUM(Table1[[#This Row],[test completed]],Table1[[#This Row],[Year 2015]])=2,1,0)</f>
        <v>0</v>
      </c>
      <c r="R1913">
        <f>IF(Table1[[#This Row],[Labvalue]]&lt;8,1,0)</f>
        <v>1</v>
      </c>
      <c r="S1913">
        <f>IF(SUM(Table1[[#This Row],[Tested in 2015]],Table1[[#This Row],[Less than 8.0]])=2,1,0)</f>
        <v>0</v>
      </c>
    </row>
    <row r="1914" spans="1:19" x14ac:dyDescent="0.2">
      <c r="A1914">
        <v>1195</v>
      </c>
      <c r="B1914" t="s">
        <v>3</v>
      </c>
      <c r="C1914" s="2">
        <v>29602</v>
      </c>
      <c r="D1914" s="3">
        <f t="shared" ca="1" si="29"/>
        <v>42</v>
      </c>
      <c r="E1914">
        <v>4</v>
      </c>
      <c r="F1914">
        <v>7</v>
      </c>
      <c r="G1914">
        <v>1</v>
      </c>
      <c r="H1914" t="s">
        <v>1</v>
      </c>
      <c r="I1914" s="5">
        <v>250.02</v>
      </c>
      <c r="J1914" t="s">
        <v>0</v>
      </c>
      <c r="K1914" s="2">
        <v>42027</v>
      </c>
      <c r="L1914" s="1">
        <v>9.4979496002197266</v>
      </c>
      <c r="M1914" t="str">
        <f ca="1">IF(AND(Table1[[#This Row],[Age]]&gt;17,Table1[[#This Row],[Age]]&lt;76),"1","0")</f>
        <v>1</v>
      </c>
      <c r="N1914">
        <f>1</f>
        <v>1</v>
      </c>
      <c r="O1914">
        <f>IF(Table1[[#This Row],[Labdate]]="",0,IF(Table1[[#This Row],[Labvalue]]="",0,1))</f>
        <v>1</v>
      </c>
      <c r="P1914">
        <f>IF(YEAR(Table1[[#This Row],[Labdate]]) = 2015,1,0)</f>
        <v>1</v>
      </c>
      <c r="Q1914">
        <f>IF(SUM(Table1[[#This Row],[test completed]],Table1[[#This Row],[Year 2015]])=2,1,0)</f>
        <v>1</v>
      </c>
      <c r="R1914">
        <f>IF(Table1[[#This Row],[Labvalue]]&lt;8,1,0)</f>
        <v>0</v>
      </c>
      <c r="S1914">
        <f>IF(SUM(Table1[[#This Row],[Tested in 2015]],Table1[[#This Row],[Less than 8.0]])=2,1,0)</f>
        <v>0</v>
      </c>
    </row>
    <row r="1915" spans="1:19" x14ac:dyDescent="0.2">
      <c r="A1915">
        <v>1197</v>
      </c>
      <c r="B1915" t="s">
        <v>2</v>
      </c>
      <c r="C1915" s="2">
        <v>36438</v>
      </c>
      <c r="D1915" s="3">
        <f t="shared" ca="1" si="29"/>
        <v>23</v>
      </c>
      <c r="E1915">
        <v>4</v>
      </c>
      <c r="F1915">
        <v>7</v>
      </c>
      <c r="G1915">
        <v>7</v>
      </c>
      <c r="H1915" t="s">
        <v>8</v>
      </c>
      <c r="I1915" s="5">
        <v>250.02</v>
      </c>
      <c r="J1915" t="s">
        <v>0</v>
      </c>
      <c r="K1915" s="2"/>
      <c r="L1915" s="1"/>
      <c r="M1915" t="str">
        <f ca="1">IF(AND(Table1[[#This Row],[Age]]&gt;17,Table1[[#This Row],[Age]]&lt;76),"1","0")</f>
        <v>1</v>
      </c>
      <c r="N1915">
        <f>1</f>
        <v>1</v>
      </c>
      <c r="O1915">
        <f>IF(Table1[[#This Row],[Labdate]]="",0,IF(Table1[[#This Row],[Labvalue]]="",0,1))</f>
        <v>0</v>
      </c>
      <c r="P1915">
        <f>IF(YEAR(Table1[[#This Row],[Labdate]]) = 2015,1,0)</f>
        <v>0</v>
      </c>
      <c r="Q1915">
        <f>IF(SUM(Table1[[#This Row],[test completed]],Table1[[#This Row],[Year 2015]])=2,1,0)</f>
        <v>0</v>
      </c>
      <c r="R1915">
        <f>IF(Table1[[#This Row],[Labvalue]]&lt;8,1,0)</f>
        <v>1</v>
      </c>
      <c r="S1915">
        <f>IF(SUM(Table1[[#This Row],[Tested in 2015]],Table1[[#This Row],[Less than 8.0]])=2,1,0)</f>
        <v>0</v>
      </c>
    </row>
    <row r="1916" spans="1:19" x14ac:dyDescent="0.2">
      <c r="A1916">
        <v>1202</v>
      </c>
      <c r="B1916" t="s">
        <v>2</v>
      </c>
      <c r="C1916" s="2">
        <v>12192</v>
      </c>
      <c r="D1916" s="3">
        <f t="shared" ca="1" si="29"/>
        <v>90</v>
      </c>
      <c r="E1916">
        <v>4</v>
      </c>
      <c r="F1916">
        <v>7</v>
      </c>
      <c r="G1916">
        <v>1</v>
      </c>
      <c r="H1916" t="s">
        <v>1</v>
      </c>
      <c r="I1916" s="5">
        <v>250.02</v>
      </c>
      <c r="J1916" t="s">
        <v>0</v>
      </c>
      <c r="K1916" s="2">
        <v>42067</v>
      </c>
      <c r="L1916" s="1">
        <v>6.123199462890625</v>
      </c>
      <c r="M1916" t="str">
        <f ca="1">IF(AND(Table1[[#This Row],[Age]]&gt;17,Table1[[#This Row],[Age]]&lt;76),"1","0")</f>
        <v>0</v>
      </c>
      <c r="N1916">
        <f>1</f>
        <v>1</v>
      </c>
      <c r="O1916">
        <f>IF(Table1[[#This Row],[Labdate]]="",0,IF(Table1[[#This Row],[Labvalue]]="",0,1))</f>
        <v>1</v>
      </c>
      <c r="P1916">
        <f>IF(YEAR(Table1[[#This Row],[Labdate]]) = 2015,1,0)</f>
        <v>1</v>
      </c>
      <c r="Q1916">
        <f>IF(SUM(Table1[[#This Row],[test completed]],Table1[[#This Row],[Year 2015]])=2,1,0)</f>
        <v>1</v>
      </c>
      <c r="R1916">
        <f>IF(Table1[[#This Row],[Labvalue]]&lt;8,1,0)</f>
        <v>1</v>
      </c>
      <c r="S1916">
        <f>IF(SUM(Table1[[#This Row],[Tested in 2015]],Table1[[#This Row],[Less than 8.0]])=2,1,0)</f>
        <v>1</v>
      </c>
    </row>
    <row r="1917" spans="1:19" x14ac:dyDescent="0.2">
      <c r="A1917">
        <v>1208</v>
      </c>
      <c r="B1917" t="s">
        <v>2</v>
      </c>
      <c r="C1917" s="2">
        <v>35581</v>
      </c>
      <c r="D1917" s="3">
        <f t="shared" ca="1" si="29"/>
        <v>26</v>
      </c>
      <c r="E1917">
        <v>4</v>
      </c>
      <c r="F1917">
        <v>7</v>
      </c>
      <c r="G1917">
        <v>1</v>
      </c>
      <c r="H1917" t="s">
        <v>1</v>
      </c>
      <c r="I1917" s="5">
        <v>250.02</v>
      </c>
      <c r="J1917" t="s">
        <v>0</v>
      </c>
      <c r="K1917" s="2">
        <v>42260</v>
      </c>
      <c r="L1917" s="1">
        <v>5.9311456680297852</v>
      </c>
      <c r="M1917" t="str">
        <f ca="1">IF(AND(Table1[[#This Row],[Age]]&gt;17,Table1[[#This Row],[Age]]&lt;76),"1","0")</f>
        <v>1</v>
      </c>
      <c r="N1917">
        <f>1</f>
        <v>1</v>
      </c>
      <c r="O1917">
        <f>IF(Table1[[#This Row],[Labdate]]="",0,IF(Table1[[#This Row],[Labvalue]]="",0,1))</f>
        <v>1</v>
      </c>
      <c r="P1917">
        <f>IF(YEAR(Table1[[#This Row],[Labdate]]) = 2015,1,0)</f>
        <v>1</v>
      </c>
      <c r="Q1917">
        <f>IF(SUM(Table1[[#This Row],[test completed]],Table1[[#This Row],[Year 2015]])=2,1,0)</f>
        <v>1</v>
      </c>
      <c r="R1917">
        <f>IF(Table1[[#This Row],[Labvalue]]&lt;8,1,0)</f>
        <v>1</v>
      </c>
      <c r="S1917">
        <f>IF(SUM(Table1[[#This Row],[Tested in 2015]],Table1[[#This Row],[Less than 8.0]])=2,1,0)</f>
        <v>1</v>
      </c>
    </row>
    <row r="1918" spans="1:19" x14ac:dyDescent="0.2">
      <c r="A1918">
        <v>1217</v>
      </c>
      <c r="B1918" t="s">
        <v>2</v>
      </c>
      <c r="C1918" s="2">
        <v>34767</v>
      </c>
      <c r="D1918" s="3">
        <f t="shared" ca="1" si="29"/>
        <v>28</v>
      </c>
      <c r="E1918">
        <v>4</v>
      </c>
      <c r="F1918">
        <v>7</v>
      </c>
      <c r="G1918">
        <v>1</v>
      </c>
      <c r="H1918" t="s">
        <v>1</v>
      </c>
      <c r="I1918" s="5">
        <v>250.02</v>
      </c>
      <c r="J1918" t="s">
        <v>0</v>
      </c>
      <c r="K1918" s="2">
        <v>42073</v>
      </c>
      <c r="L1918" s="1">
        <v>8.0082130432128906</v>
      </c>
      <c r="M1918" t="str">
        <f ca="1">IF(AND(Table1[[#This Row],[Age]]&gt;17,Table1[[#This Row],[Age]]&lt;76),"1","0")</f>
        <v>1</v>
      </c>
      <c r="N1918">
        <f>1</f>
        <v>1</v>
      </c>
      <c r="O1918">
        <f>IF(Table1[[#This Row],[Labdate]]="",0,IF(Table1[[#This Row],[Labvalue]]="",0,1))</f>
        <v>1</v>
      </c>
      <c r="P1918">
        <f>IF(YEAR(Table1[[#This Row],[Labdate]]) = 2015,1,0)</f>
        <v>1</v>
      </c>
      <c r="Q1918">
        <f>IF(SUM(Table1[[#This Row],[test completed]],Table1[[#This Row],[Year 2015]])=2,1,0)</f>
        <v>1</v>
      </c>
      <c r="R1918">
        <f>IF(Table1[[#This Row],[Labvalue]]&lt;8,1,0)</f>
        <v>0</v>
      </c>
      <c r="S1918">
        <f>IF(SUM(Table1[[#This Row],[Tested in 2015]],Table1[[#This Row],[Less than 8.0]])=2,1,0)</f>
        <v>0</v>
      </c>
    </row>
    <row r="1919" spans="1:19" x14ac:dyDescent="0.2">
      <c r="A1919">
        <v>1252</v>
      </c>
      <c r="B1919" t="s">
        <v>3</v>
      </c>
      <c r="C1919" s="2">
        <v>37980</v>
      </c>
      <c r="D1919" s="3">
        <f t="shared" ca="1" si="29"/>
        <v>19</v>
      </c>
      <c r="E1919">
        <v>4</v>
      </c>
      <c r="F1919">
        <v>7</v>
      </c>
      <c r="G1919">
        <v>1</v>
      </c>
      <c r="H1919" t="s">
        <v>1</v>
      </c>
      <c r="I1919" s="5">
        <v>250.02</v>
      </c>
      <c r="J1919" t="s">
        <v>0</v>
      </c>
      <c r="K1919" s="2">
        <v>42231</v>
      </c>
      <c r="L1919" s="1">
        <v>6.8757710456848145</v>
      </c>
      <c r="M1919" t="str">
        <f ca="1">IF(AND(Table1[[#This Row],[Age]]&gt;17,Table1[[#This Row],[Age]]&lt;76),"1","0")</f>
        <v>1</v>
      </c>
      <c r="N1919">
        <f>1</f>
        <v>1</v>
      </c>
      <c r="O1919">
        <f>IF(Table1[[#This Row],[Labdate]]="",0,IF(Table1[[#This Row],[Labvalue]]="",0,1))</f>
        <v>1</v>
      </c>
      <c r="P1919">
        <f>IF(YEAR(Table1[[#This Row],[Labdate]]) = 2015,1,0)</f>
        <v>1</v>
      </c>
      <c r="Q1919">
        <f>IF(SUM(Table1[[#This Row],[test completed]],Table1[[#This Row],[Year 2015]])=2,1,0)</f>
        <v>1</v>
      </c>
      <c r="R1919">
        <f>IF(Table1[[#This Row],[Labvalue]]&lt;8,1,0)</f>
        <v>1</v>
      </c>
      <c r="S1919">
        <f>IF(SUM(Table1[[#This Row],[Tested in 2015]],Table1[[#This Row],[Less than 8.0]])=2,1,0)</f>
        <v>1</v>
      </c>
    </row>
    <row r="1920" spans="1:19" x14ac:dyDescent="0.2">
      <c r="A1920">
        <v>1254</v>
      </c>
      <c r="B1920" t="s">
        <v>3</v>
      </c>
      <c r="C1920" s="2">
        <v>34636</v>
      </c>
      <c r="D1920" s="3">
        <f t="shared" ca="1" si="29"/>
        <v>28</v>
      </c>
      <c r="E1920">
        <v>4</v>
      </c>
      <c r="F1920">
        <v>7</v>
      </c>
      <c r="G1920">
        <v>1</v>
      </c>
      <c r="H1920" t="s">
        <v>1</v>
      </c>
      <c r="I1920" s="5">
        <v>250.02</v>
      </c>
      <c r="J1920" t="s">
        <v>0</v>
      </c>
      <c r="K1920" s="2">
        <v>42149</v>
      </c>
      <c r="L1920" s="1">
        <v>6.0779643058776855</v>
      </c>
      <c r="M1920" t="str">
        <f ca="1">IF(AND(Table1[[#This Row],[Age]]&gt;17,Table1[[#This Row],[Age]]&lt;76),"1","0")</f>
        <v>1</v>
      </c>
      <c r="N1920">
        <f>1</f>
        <v>1</v>
      </c>
      <c r="O1920">
        <f>IF(Table1[[#This Row],[Labdate]]="",0,IF(Table1[[#This Row],[Labvalue]]="",0,1))</f>
        <v>1</v>
      </c>
      <c r="P1920">
        <f>IF(YEAR(Table1[[#This Row],[Labdate]]) = 2015,1,0)</f>
        <v>1</v>
      </c>
      <c r="Q1920">
        <f>IF(SUM(Table1[[#This Row],[test completed]],Table1[[#This Row],[Year 2015]])=2,1,0)</f>
        <v>1</v>
      </c>
      <c r="R1920">
        <f>IF(Table1[[#This Row],[Labvalue]]&lt;8,1,0)</f>
        <v>1</v>
      </c>
      <c r="S1920">
        <f>IF(SUM(Table1[[#This Row],[Tested in 2015]],Table1[[#This Row],[Less than 8.0]])=2,1,0)</f>
        <v>1</v>
      </c>
    </row>
    <row r="1921" spans="1:19" x14ac:dyDescent="0.2">
      <c r="A1921">
        <v>1256</v>
      </c>
      <c r="B1921" t="s">
        <v>2</v>
      </c>
      <c r="C1921" s="2">
        <v>32724</v>
      </c>
      <c r="D1921" s="3">
        <f t="shared" ca="1" si="29"/>
        <v>33</v>
      </c>
      <c r="E1921">
        <v>4</v>
      </c>
      <c r="F1921">
        <v>7</v>
      </c>
      <c r="G1921">
        <v>1</v>
      </c>
      <c r="H1921" t="s">
        <v>1</v>
      </c>
      <c r="I1921" s="5">
        <v>250.02</v>
      </c>
      <c r="J1921" t="s">
        <v>0</v>
      </c>
      <c r="K1921" s="2">
        <v>42190</v>
      </c>
      <c r="L1921" s="1">
        <v>7.9891681671142578</v>
      </c>
      <c r="M1921" t="str">
        <f ca="1">IF(AND(Table1[[#This Row],[Age]]&gt;17,Table1[[#This Row],[Age]]&lt;76),"1","0")</f>
        <v>1</v>
      </c>
      <c r="N1921">
        <f>1</f>
        <v>1</v>
      </c>
      <c r="O1921">
        <f>IF(Table1[[#This Row],[Labdate]]="",0,IF(Table1[[#This Row],[Labvalue]]="",0,1))</f>
        <v>1</v>
      </c>
      <c r="P1921">
        <f>IF(YEAR(Table1[[#This Row],[Labdate]]) = 2015,1,0)</f>
        <v>1</v>
      </c>
      <c r="Q1921">
        <f>IF(SUM(Table1[[#This Row],[test completed]],Table1[[#This Row],[Year 2015]])=2,1,0)</f>
        <v>1</v>
      </c>
      <c r="R1921">
        <f>IF(Table1[[#This Row],[Labvalue]]&lt;8,1,0)</f>
        <v>1</v>
      </c>
      <c r="S1921">
        <f>IF(SUM(Table1[[#This Row],[Tested in 2015]],Table1[[#This Row],[Less than 8.0]])=2,1,0)</f>
        <v>1</v>
      </c>
    </row>
    <row r="1922" spans="1:19" x14ac:dyDescent="0.2">
      <c r="A1922">
        <v>1287</v>
      </c>
      <c r="B1922" t="s">
        <v>2</v>
      </c>
      <c r="C1922" s="2">
        <v>40140</v>
      </c>
      <c r="D1922" s="3">
        <f t="shared" ref="D1922:D1985" ca="1" si="30">INT((TODAY()-C1922)/365)</f>
        <v>13</v>
      </c>
      <c r="E1922">
        <v>4</v>
      </c>
      <c r="F1922">
        <v>7</v>
      </c>
      <c r="G1922">
        <v>1</v>
      </c>
      <c r="H1922" t="s">
        <v>1</v>
      </c>
      <c r="I1922" s="5">
        <v>250.02</v>
      </c>
      <c r="J1922" t="s">
        <v>0</v>
      </c>
      <c r="K1922" s="2">
        <v>42302</v>
      </c>
      <c r="L1922" s="1">
        <v>7.062932014465332</v>
      </c>
      <c r="M1922" t="str">
        <f ca="1">IF(AND(Table1[[#This Row],[Age]]&gt;17,Table1[[#This Row],[Age]]&lt;76),"1","0")</f>
        <v>0</v>
      </c>
      <c r="N1922">
        <f>1</f>
        <v>1</v>
      </c>
      <c r="O1922">
        <f>IF(Table1[[#This Row],[Labdate]]="",0,IF(Table1[[#This Row],[Labvalue]]="",0,1))</f>
        <v>1</v>
      </c>
      <c r="P1922">
        <f>IF(YEAR(Table1[[#This Row],[Labdate]]) = 2015,1,0)</f>
        <v>1</v>
      </c>
      <c r="Q1922">
        <f>IF(SUM(Table1[[#This Row],[test completed]],Table1[[#This Row],[Year 2015]])=2,1,0)</f>
        <v>1</v>
      </c>
      <c r="R1922">
        <f>IF(Table1[[#This Row],[Labvalue]]&lt;8,1,0)</f>
        <v>1</v>
      </c>
      <c r="S1922">
        <f>IF(SUM(Table1[[#This Row],[Tested in 2015]],Table1[[#This Row],[Less than 8.0]])=2,1,0)</f>
        <v>1</v>
      </c>
    </row>
    <row r="1923" spans="1:19" x14ac:dyDescent="0.2">
      <c r="A1923">
        <v>1292</v>
      </c>
      <c r="B1923" t="s">
        <v>2</v>
      </c>
      <c r="C1923" s="2">
        <v>36286</v>
      </c>
      <c r="D1923" s="3">
        <f t="shared" ca="1" si="30"/>
        <v>24</v>
      </c>
      <c r="E1923">
        <v>4</v>
      </c>
      <c r="F1923">
        <v>7</v>
      </c>
      <c r="G1923">
        <v>6</v>
      </c>
      <c r="H1923" t="s">
        <v>7</v>
      </c>
      <c r="I1923" s="5">
        <v>250.02</v>
      </c>
      <c r="J1923" t="s">
        <v>0</v>
      </c>
      <c r="K1923" s="2"/>
      <c r="L1923" s="1"/>
      <c r="M1923" t="str">
        <f ca="1">IF(AND(Table1[[#This Row],[Age]]&gt;17,Table1[[#This Row],[Age]]&lt;76),"1","0")</f>
        <v>1</v>
      </c>
      <c r="N1923">
        <f>1</f>
        <v>1</v>
      </c>
      <c r="O1923">
        <f>IF(Table1[[#This Row],[Labdate]]="",0,IF(Table1[[#This Row],[Labvalue]]="",0,1))</f>
        <v>0</v>
      </c>
      <c r="P1923">
        <f>IF(YEAR(Table1[[#This Row],[Labdate]]) = 2015,1,0)</f>
        <v>0</v>
      </c>
      <c r="Q1923">
        <f>IF(SUM(Table1[[#This Row],[test completed]],Table1[[#This Row],[Year 2015]])=2,1,0)</f>
        <v>0</v>
      </c>
      <c r="R1923">
        <f>IF(Table1[[#This Row],[Labvalue]]&lt;8,1,0)</f>
        <v>1</v>
      </c>
      <c r="S1923">
        <f>IF(SUM(Table1[[#This Row],[Tested in 2015]],Table1[[#This Row],[Less than 8.0]])=2,1,0)</f>
        <v>0</v>
      </c>
    </row>
    <row r="1924" spans="1:19" x14ac:dyDescent="0.2">
      <c r="A1924">
        <v>1299</v>
      </c>
      <c r="B1924" t="s">
        <v>2</v>
      </c>
      <c r="C1924" s="2">
        <v>13047</v>
      </c>
      <c r="D1924" s="3">
        <f t="shared" ca="1" si="30"/>
        <v>87</v>
      </c>
      <c r="E1924">
        <v>4</v>
      </c>
      <c r="F1924">
        <v>7</v>
      </c>
      <c r="G1924">
        <v>1</v>
      </c>
      <c r="H1924" t="s">
        <v>1</v>
      </c>
      <c r="I1924" s="5">
        <v>250.02</v>
      </c>
      <c r="J1924" t="s">
        <v>0</v>
      </c>
      <c r="K1924" s="2">
        <v>42085</v>
      </c>
      <c r="L1924" s="1">
        <v>8.70361328125</v>
      </c>
      <c r="M1924" t="str">
        <f ca="1">IF(AND(Table1[[#This Row],[Age]]&gt;17,Table1[[#This Row],[Age]]&lt;76),"1","0")</f>
        <v>0</v>
      </c>
      <c r="N1924">
        <f>1</f>
        <v>1</v>
      </c>
      <c r="O1924">
        <f>IF(Table1[[#This Row],[Labdate]]="",0,IF(Table1[[#This Row],[Labvalue]]="",0,1))</f>
        <v>1</v>
      </c>
      <c r="P1924">
        <f>IF(YEAR(Table1[[#This Row],[Labdate]]) = 2015,1,0)</f>
        <v>1</v>
      </c>
      <c r="Q1924">
        <f>IF(SUM(Table1[[#This Row],[test completed]],Table1[[#This Row],[Year 2015]])=2,1,0)</f>
        <v>1</v>
      </c>
      <c r="R1924">
        <f>IF(Table1[[#This Row],[Labvalue]]&lt;8,1,0)</f>
        <v>0</v>
      </c>
      <c r="S1924">
        <f>IF(SUM(Table1[[#This Row],[Tested in 2015]],Table1[[#This Row],[Less than 8.0]])=2,1,0)</f>
        <v>0</v>
      </c>
    </row>
    <row r="1925" spans="1:19" x14ac:dyDescent="0.2">
      <c r="A1925">
        <v>1314</v>
      </c>
      <c r="B1925" t="s">
        <v>3</v>
      </c>
      <c r="C1925" s="2">
        <v>34173</v>
      </c>
      <c r="D1925" s="3">
        <f t="shared" ca="1" si="30"/>
        <v>29</v>
      </c>
      <c r="E1925">
        <v>4</v>
      </c>
      <c r="F1925">
        <v>7</v>
      </c>
      <c r="G1925">
        <v>1</v>
      </c>
      <c r="H1925" t="s">
        <v>1</v>
      </c>
      <c r="I1925" s="5">
        <v>250.02</v>
      </c>
      <c r="J1925" t="s">
        <v>0</v>
      </c>
      <c r="K1925" s="2">
        <v>42206</v>
      </c>
      <c r="L1925" s="1">
        <v>7.0336389541625977</v>
      </c>
      <c r="M1925" t="str">
        <f ca="1">IF(AND(Table1[[#This Row],[Age]]&gt;17,Table1[[#This Row],[Age]]&lt;76),"1","0")</f>
        <v>1</v>
      </c>
      <c r="N1925">
        <f>1</f>
        <v>1</v>
      </c>
      <c r="O1925">
        <f>IF(Table1[[#This Row],[Labdate]]="",0,IF(Table1[[#This Row],[Labvalue]]="",0,1))</f>
        <v>1</v>
      </c>
      <c r="P1925">
        <f>IF(YEAR(Table1[[#This Row],[Labdate]]) = 2015,1,0)</f>
        <v>1</v>
      </c>
      <c r="Q1925">
        <f>IF(SUM(Table1[[#This Row],[test completed]],Table1[[#This Row],[Year 2015]])=2,1,0)</f>
        <v>1</v>
      </c>
      <c r="R1925">
        <f>IF(Table1[[#This Row],[Labvalue]]&lt;8,1,0)</f>
        <v>1</v>
      </c>
      <c r="S1925">
        <f>IF(SUM(Table1[[#This Row],[Tested in 2015]],Table1[[#This Row],[Less than 8.0]])=2,1,0)</f>
        <v>1</v>
      </c>
    </row>
    <row r="1926" spans="1:19" x14ac:dyDescent="0.2">
      <c r="A1926">
        <v>1326</v>
      </c>
      <c r="B1926" t="s">
        <v>3</v>
      </c>
      <c r="C1926" s="2">
        <v>36096</v>
      </c>
      <c r="D1926" s="3">
        <f t="shared" ca="1" si="30"/>
        <v>24</v>
      </c>
      <c r="E1926">
        <v>4</v>
      </c>
      <c r="F1926">
        <v>7</v>
      </c>
      <c r="G1926">
        <v>1</v>
      </c>
      <c r="H1926" t="s">
        <v>1</v>
      </c>
      <c r="I1926" s="5">
        <v>250.02</v>
      </c>
      <c r="J1926" t="s">
        <v>0</v>
      </c>
      <c r="K1926" s="2">
        <v>42366</v>
      </c>
      <c r="L1926" s="1">
        <v>8.2503280639648438</v>
      </c>
      <c r="M1926" t="str">
        <f ca="1">IF(AND(Table1[[#This Row],[Age]]&gt;17,Table1[[#This Row],[Age]]&lt;76),"1","0")</f>
        <v>1</v>
      </c>
      <c r="N1926">
        <f>1</f>
        <v>1</v>
      </c>
      <c r="O1926">
        <f>IF(Table1[[#This Row],[Labdate]]="",0,IF(Table1[[#This Row],[Labvalue]]="",0,1))</f>
        <v>1</v>
      </c>
      <c r="P1926">
        <f>IF(YEAR(Table1[[#This Row],[Labdate]]) = 2015,1,0)</f>
        <v>1</v>
      </c>
      <c r="Q1926">
        <f>IF(SUM(Table1[[#This Row],[test completed]],Table1[[#This Row],[Year 2015]])=2,1,0)</f>
        <v>1</v>
      </c>
      <c r="R1926">
        <f>IF(Table1[[#This Row],[Labvalue]]&lt;8,1,0)</f>
        <v>0</v>
      </c>
      <c r="S1926">
        <f>IF(SUM(Table1[[#This Row],[Tested in 2015]],Table1[[#This Row],[Less than 8.0]])=2,1,0)</f>
        <v>0</v>
      </c>
    </row>
    <row r="1927" spans="1:19" x14ac:dyDescent="0.2">
      <c r="A1927">
        <v>1327</v>
      </c>
      <c r="B1927" t="s">
        <v>2</v>
      </c>
      <c r="C1927" s="2">
        <v>20644</v>
      </c>
      <c r="D1927" s="3">
        <f t="shared" ca="1" si="30"/>
        <v>66</v>
      </c>
      <c r="E1927">
        <v>4</v>
      </c>
      <c r="F1927">
        <v>7</v>
      </c>
      <c r="G1927">
        <v>1</v>
      </c>
      <c r="H1927" t="s">
        <v>1</v>
      </c>
      <c r="I1927" s="5">
        <v>250.02</v>
      </c>
      <c r="J1927" t="s">
        <v>0</v>
      </c>
      <c r="K1927" s="2">
        <v>42063</v>
      </c>
      <c r="L1927" s="1">
        <v>7.8150229454040527</v>
      </c>
      <c r="M1927" t="str">
        <f ca="1">IF(AND(Table1[[#This Row],[Age]]&gt;17,Table1[[#This Row],[Age]]&lt;76),"1","0")</f>
        <v>1</v>
      </c>
      <c r="N1927">
        <f>1</f>
        <v>1</v>
      </c>
      <c r="O1927">
        <f>IF(Table1[[#This Row],[Labdate]]="",0,IF(Table1[[#This Row],[Labvalue]]="",0,1))</f>
        <v>1</v>
      </c>
      <c r="P1927">
        <f>IF(YEAR(Table1[[#This Row],[Labdate]]) = 2015,1,0)</f>
        <v>1</v>
      </c>
      <c r="Q1927">
        <f>IF(SUM(Table1[[#This Row],[test completed]],Table1[[#This Row],[Year 2015]])=2,1,0)</f>
        <v>1</v>
      </c>
      <c r="R1927">
        <f>IF(Table1[[#This Row],[Labvalue]]&lt;8,1,0)</f>
        <v>1</v>
      </c>
      <c r="S1927">
        <f>IF(SUM(Table1[[#This Row],[Tested in 2015]],Table1[[#This Row],[Less than 8.0]])=2,1,0)</f>
        <v>1</v>
      </c>
    </row>
    <row r="1928" spans="1:19" x14ac:dyDescent="0.2">
      <c r="A1928">
        <v>1333</v>
      </c>
      <c r="B1928" t="s">
        <v>2</v>
      </c>
      <c r="C1928" s="2">
        <v>36568</v>
      </c>
      <c r="D1928" s="3">
        <f t="shared" ca="1" si="30"/>
        <v>23</v>
      </c>
      <c r="E1928">
        <v>4</v>
      </c>
      <c r="F1928">
        <v>7</v>
      </c>
      <c r="G1928">
        <v>1</v>
      </c>
      <c r="H1928" t="s">
        <v>1</v>
      </c>
      <c r="I1928" s="5">
        <v>250.02</v>
      </c>
      <c r="J1928" t="s">
        <v>0</v>
      </c>
      <c r="K1928" s="2">
        <v>42316</v>
      </c>
      <c r="L1928" s="1">
        <v>9.9489526748657227</v>
      </c>
      <c r="M1928" t="str">
        <f ca="1">IF(AND(Table1[[#This Row],[Age]]&gt;17,Table1[[#This Row],[Age]]&lt;76),"1","0")</f>
        <v>1</v>
      </c>
      <c r="N1928">
        <f>1</f>
        <v>1</v>
      </c>
      <c r="O1928">
        <f>IF(Table1[[#This Row],[Labdate]]="",0,IF(Table1[[#This Row],[Labvalue]]="",0,1))</f>
        <v>1</v>
      </c>
      <c r="P1928">
        <f>IF(YEAR(Table1[[#This Row],[Labdate]]) = 2015,1,0)</f>
        <v>1</v>
      </c>
      <c r="Q1928">
        <f>IF(SUM(Table1[[#This Row],[test completed]],Table1[[#This Row],[Year 2015]])=2,1,0)</f>
        <v>1</v>
      </c>
      <c r="R1928">
        <f>IF(Table1[[#This Row],[Labvalue]]&lt;8,1,0)</f>
        <v>0</v>
      </c>
      <c r="S1928">
        <f>IF(SUM(Table1[[#This Row],[Tested in 2015]],Table1[[#This Row],[Less than 8.0]])=2,1,0)</f>
        <v>0</v>
      </c>
    </row>
    <row r="1929" spans="1:19" x14ac:dyDescent="0.2">
      <c r="A1929">
        <v>1334</v>
      </c>
      <c r="B1929" t="s">
        <v>3</v>
      </c>
      <c r="C1929" s="2">
        <v>32258</v>
      </c>
      <c r="D1929" s="3">
        <f t="shared" ca="1" si="30"/>
        <v>35</v>
      </c>
      <c r="E1929">
        <v>4</v>
      </c>
      <c r="F1929">
        <v>7</v>
      </c>
      <c r="G1929">
        <v>1</v>
      </c>
      <c r="H1929" t="s">
        <v>1</v>
      </c>
      <c r="I1929" s="5">
        <v>250.4</v>
      </c>
      <c r="J1929" t="s">
        <v>0</v>
      </c>
      <c r="K1929" s="2">
        <v>42057</v>
      </c>
      <c r="L1929" s="1">
        <v>8.6926345825195312</v>
      </c>
      <c r="M1929" t="str">
        <f ca="1">IF(AND(Table1[[#This Row],[Age]]&gt;17,Table1[[#This Row],[Age]]&lt;76),"1","0")</f>
        <v>1</v>
      </c>
      <c r="N1929">
        <f>1</f>
        <v>1</v>
      </c>
      <c r="O1929">
        <f>IF(Table1[[#This Row],[Labdate]]="",0,IF(Table1[[#This Row],[Labvalue]]="",0,1))</f>
        <v>1</v>
      </c>
      <c r="P1929">
        <f>IF(YEAR(Table1[[#This Row],[Labdate]]) = 2015,1,0)</f>
        <v>1</v>
      </c>
      <c r="Q1929">
        <f>IF(SUM(Table1[[#This Row],[test completed]],Table1[[#This Row],[Year 2015]])=2,1,0)</f>
        <v>1</v>
      </c>
      <c r="R1929">
        <f>IF(Table1[[#This Row],[Labvalue]]&lt;8,1,0)</f>
        <v>0</v>
      </c>
      <c r="S1929">
        <f>IF(SUM(Table1[[#This Row],[Tested in 2015]],Table1[[#This Row],[Less than 8.0]])=2,1,0)</f>
        <v>0</v>
      </c>
    </row>
    <row r="1930" spans="1:19" x14ac:dyDescent="0.2">
      <c r="A1930">
        <v>1337</v>
      </c>
      <c r="B1930" t="s">
        <v>3</v>
      </c>
      <c r="C1930" s="2">
        <v>20865</v>
      </c>
      <c r="D1930" s="3">
        <f t="shared" ca="1" si="30"/>
        <v>66</v>
      </c>
      <c r="E1930">
        <v>4</v>
      </c>
      <c r="F1930">
        <v>7</v>
      </c>
      <c r="G1930">
        <v>1</v>
      </c>
      <c r="H1930" t="s">
        <v>1</v>
      </c>
      <c r="I1930" s="5">
        <v>250.02</v>
      </c>
      <c r="J1930" t="s">
        <v>0</v>
      </c>
      <c r="K1930" s="2">
        <v>42260</v>
      </c>
      <c r="L1930" s="1">
        <v>6.6284723281860352</v>
      </c>
      <c r="M1930" t="str">
        <f ca="1">IF(AND(Table1[[#This Row],[Age]]&gt;17,Table1[[#This Row],[Age]]&lt;76),"1","0")</f>
        <v>1</v>
      </c>
      <c r="N1930">
        <f>1</f>
        <v>1</v>
      </c>
      <c r="O1930">
        <f>IF(Table1[[#This Row],[Labdate]]="",0,IF(Table1[[#This Row],[Labvalue]]="",0,1))</f>
        <v>1</v>
      </c>
      <c r="P1930">
        <f>IF(YEAR(Table1[[#This Row],[Labdate]]) = 2015,1,0)</f>
        <v>1</v>
      </c>
      <c r="Q1930">
        <f>IF(SUM(Table1[[#This Row],[test completed]],Table1[[#This Row],[Year 2015]])=2,1,0)</f>
        <v>1</v>
      </c>
      <c r="R1930">
        <f>IF(Table1[[#This Row],[Labvalue]]&lt;8,1,0)</f>
        <v>1</v>
      </c>
      <c r="S1930">
        <f>IF(SUM(Table1[[#This Row],[Tested in 2015]],Table1[[#This Row],[Less than 8.0]])=2,1,0)</f>
        <v>1</v>
      </c>
    </row>
    <row r="1931" spans="1:19" x14ac:dyDescent="0.2">
      <c r="A1931">
        <v>1341</v>
      </c>
      <c r="B1931" t="s">
        <v>2</v>
      </c>
      <c r="C1931" s="2">
        <v>22786</v>
      </c>
      <c r="D1931" s="3">
        <f t="shared" ca="1" si="30"/>
        <v>61</v>
      </c>
      <c r="E1931">
        <v>4</v>
      </c>
      <c r="F1931">
        <v>7</v>
      </c>
      <c r="G1931">
        <v>2</v>
      </c>
      <c r="H1931" t="s">
        <v>6</v>
      </c>
      <c r="I1931" s="5">
        <v>250.02</v>
      </c>
      <c r="J1931" t="s">
        <v>0</v>
      </c>
      <c r="K1931" s="2">
        <v>42074</v>
      </c>
      <c r="L1931" s="1">
        <v>7.394007682800293</v>
      </c>
      <c r="M1931" t="str">
        <f ca="1">IF(AND(Table1[[#This Row],[Age]]&gt;17,Table1[[#This Row],[Age]]&lt;76),"1","0")</f>
        <v>1</v>
      </c>
      <c r="N1931">
        <f>1</f>
        <v>1</v>
      </c>
      <c r="O1931">
        <f>IF(Table1[[#This Row],[Labdate]]="",0,IF(Table1[[#This Row],[Labvalue]]="",0,1))</f>
        <v>1</v>
      </c>
      <c r="P1931">
        <f>IF(YEAR(Table1[[#This Row],[Labdate]]) = 2015,1,0)</f>
        <v>1</v>
      </c>
      <c r="Q1931">
        <f>IF(SUM(Table1[[#This Row],[test completed]],Table1[[#This Row],[Year 2015]])=2,1,0)</f>
        <v>1</v>
      </c>
      <c r="R1931">
        <f>IF(Table1[[#This Row],[Labvalue]]&lt;8,1,0)</f>
        <v>1</v>
      </c>
      <c r="S1931">
        <f>IF(SUM(Table1[[#This Row],[Tested in 2015]],Table1[[#This Row],[Less than 8.0]])=2,1,0)</f>
        <v>1</v>
      </c>
    </row>
    <row r="1932" spans="1:19" x14ac:dyDescent="0.2">
      <c r="A1932">
        <v>1342</v>
      </c>
      <c r="B1932" t="s">
        <v>2</v>
      </c>
      <c r="C1932" s="2">
        <v>10759</v>
      </c>
      <c r="D1932" s="3">
        <f t="shared" ca="1" si="30"/>
        <v>94</v>
      </c>
      <c r="E1932">
        <v>4</v>
      </c>
      <c r="F1932">
        <v>7</v>
      </c>
      <c r="G1932">
        <v>1</v>
      </c>
      <c r="H1932" t="s">
        <v>1</v>
      </c>
      <c r="I1932" s="5">
        <v>250.73</v>
      </c>
      <c r="J1932" t="s">
        <v>0</v>
      </c>
      <c r="K1932" s="2">
        <v>42296</v>
      </c>
      <c r="L1932" s="1">
        <v>9.7709598541259766</v>
      </c>
      <c r="M1932" t="str">
        <f ca="1">IF(AND(Table1[[#This Row],[Age]]&gt;17,Table1[[#This Row],[Age]]&lt;76),"1","0")</f>
        <v>0</v>
      </c>
      <c r="N1932">
        <f>1</f>
        <v>1</v>
      </c>
      <c r="O1932">
        <f>IF(Table1[[#This Row],[Labdate]]="",0,IF(Table1[[#This Row],[Labvalue]]="",0,1))</f>
        <v>1</v>
      </c>
      <c r="P1932">
        <f>IF(YEAR(Table1[[#This Row],[Labdate]]) = 2015,1,0)</f>
        <v>1</v>
      </c>
      <c r="Q1932">
        <f>IF(SUM(Table1[[#This Row],[test completed]],Table1[[#This Row],[Year 2015]])=2,1,0)</f>
        <v>1</v>
      </c>
      <c r="R1932">
        <f>IF(Table1[[#This Row],[Labvalue]]&lt;8,1,0)</f>
        <v>0</v>
      </c>
      <c r="S1932">
        <f>IF(SUM(Table1[[#This Row],[Tested in 2015]],Table1[[#This Row],[Less than 8.0]])=2,1,0)</f>
        <v>0</v>
      </c>
    </row>
    <row r="1933" spans="1:19" x14ac:dyDescent="0.2">
      <c r="A1933">
        <v>1352</v>
      </c>
      <c r="B1933" t="s">
        <v>3</v>
      </c>
      <c r="C1933" s="2">
        <v>29083</v>
      </c>
      <c r="D1933" s="3">
        <f t="shared" ca="1" si="30"/>
        <v>43</v>
      </c>
      <c r="E1933">
        <v>4</v>
      </c>
      <c r="F1933">
        <v>7</v>
      </c>
      <c r="G1933">
        <v>1</v>
      </c>
      <c r="H1933" t="s">
        <v>1</v>
      </c>
      <c r="I1933" s="5">
        <v>250.02</v>
      </c>
      <c r="J1933" t="s">
        <v>0</v>
      </c>
      <c r="K1933" s="2">
        <v>42269</v>
      </c>
      <c r="L1933" s="1">
        <v>6.7298178672790527</v>
      </c>
      <c r="M1933" t="str">
        <f ca="1">IF(AND(Table1[[#This Row],[Age]]&gt;17,Table1[[#This Row],[Age]]&lt;76),"1","0")</f>
        <v>1</v>
      </c>
      <c r="N1933">
        <f>1</f>
        <v>1</v>
      </c>
      <c r="O1933">
        <f>IF(Table1[[#This Row],[Labdate]]="",0,IF(Table1[[#This Row],[Labvalue]]="",0,1))</f>
        <v>1</v>
      </c>
      <c r="P1933">
        <f>IF(YEAR(Table1[[#This Row],[Labdate]]) = 2015,1,0)</f>
        <v>1</v>
      </c>
      <c r="Q1933">
        <f>IF(SUM(Table1[[#This Row],[test completed]],Table1[[#This Row],[Year 2015]])=2,1,0)</f>
        <v>1</v>
      </c>
      <c r="R1933">
        <f>IF(Table1[[#This Row],[Labvalue]]&lt;8,1,0)</f>
        <v>1</v>
      </c>
      <c r="S1933">
        <f>IF(SUM(Table1[[#This Row],[Tested in 2015]],Table1[[#This Row],[Less than 8.0]])=2,1,0)</f>
        <v>1</v>
      </c>
    </row>
    <row r="1934" spans="1:19" x14ac:dyDescent="0.2">
      <c r="A1934">
        <v>1366</v>
      </c>
      <c r="B1934" t="s">
        <v>2</v>
      </c>
      <c r="C1934" s="2">
        <v>15821</v>
      </c>
      <c r="D1934" s="3">
        <f t="shared" ca="1" si="30"/>
        <v>80</v>
      </c>
      <c r="E1934">
        <v>4</v>
      </c>
      <c r="F1934">
        <v>7</v>
      </c>
      <c r="G1934">
        <v>1</v>
      </c>
      <c r="H1934" t="s">
        <v>1</v>
      </c>
      <c r="I1934" s="5">
        <v>250.02</v>
      </c>
      <c r="J1934" t="s">
        <v>0</v>
      </c>
      <c r="K1934" s="2">
        <v>42018</v>
      </c>
      <c r="L1934" s="1">
        <v>7.8832802772521973</v>
      </c>
      <c r="M1934" t="str">
        <f ca="1">IF(AND(Table1[[#This Row],[Age]]&gt;17,Table1[[#This Row],[Age]]&lt;76),"1","0")</f>
        <v>0</v>
      </c>
      <c r="N1934">
        <f>1</f>
        <v>1</v>
      </c>
      <c r="O1934">
        <f>IF(Table1[[#This Row],[Labdate]]="",0,IF(Table1[[#This Row],[Labvalue]]="",0,1))</f>
        <v>1</v>
      </c>
      <c r="P1934">
        <f>IF(YEAR(Table1[[#This Row],[Labdate]]) = 2015,1,0)</f>
        <v>1</v>
      </c>
      <c r="Q1934">
        <f>IF(SUM(Table1[[#This Row],[test completed]],Table1[[#This Row],[Year 2015]])=2,1,0)</f>
        <v>1</v>
      </c>
      <c r="R1934">
        <f>IF(Table1[[#This Row],[Labvalue]]&lt;8,1,0)</f>
        <v>1</v>
      </c>
      <c r="S1934">
        <f>IF(SUM(Table1[[#This Row],[Tested in 2015]],Table1[[#This Row],[Less than 8.0]])=2,1,0)</f>
        <v>1</v>
      </c>
    </row>
    <row r="1935" spans="1:19" x14ac:dyDescent="0.2">
      <c r="A1935">
        <v>1382</v>
      </c>
      <c r="B1935" t="s">
        <v>2</v>
      </c>
      <c r="C1935" s="2">
        <v>35841</v>
      </c>
      <c r="D1935" s="3">
        <f t="shared" ca="1" si="30"/>
        <v>25</v>
      </c>
      <c r="E1935">
        <v>4</v>
      </c>
      <c r="F1935">
        <v>7</v>
      </c>
      <c r="G1935">
        <v>1</v>
      </c>
      <c r="H1935" t="s">
        <v>1</v>
      </c>
      <c r="I1935" s="5">
        <v>250.02</v>
      </c>
      <c r="J1935" t="s">
        <v>0</v>
      </c>
      <c r="K1935" s="2">
        <v>42159</v>
      </c>
      <c r="L1935" s="1">
        <v>8.749201774597168</v>
      </c>
      <c r="M1935" t="str">
        <f ca="1">IF(AND(Table1[[#This Row],[Age]]&gt;17,Table1[[#This Row],[Age]]&lt;76),"1","0")</f>
        <v>1</v>
      </c>
      <c r="N1935">
        <f>1</f>
        <v>1</v>
      </c>
      <c r="O1935">
        <f>IF(Table1[[#This Row],[Labdate]]="",0,IF(Table1[[#This Row],[Labvalue]]="",0,1))</f>
        <v>1</v>
      </c>
      <c r="P1935">
        <f>IF(YEAR(Table1[[#This Row],[Labdate]]) = 2015,1,0)</f>
        <v>1</v>
      </c>
      <c r="Q1935">
        <f>IF(SUM(Table1[[#This Row],[test completed]],Table1[[#This Row],[Year 2015]])=2,1,0)</f>
        <v>1</v>
      </c>
      <c r="R1935">
        <f>IF(Table1[[#This Row],[Labvalue]]&lt;8,1,0)</f>
        <v>0</v>
      </c>
      <c r="S1935">
        <f>IF(SUM(Table1[[#This Row],[Tested in 2015]],Table1[[#This Row],[Less than 8.0]])=2,1,0)</f>
        <v>0</v>
      </c>
    </row>
    <row r="1936" spans="1:19" x14ac:dyDescent="0.2">
      <c r="A1936">
        <v>1393</v>
      </c>
      <c r="B1936" t="s">
        <v>2</v>
      </c>
      <c r="C1936" s="2">
        <v>13773</v>
      </c>
      <c r="D1936" s="3">
        <f t="shared" ca="1" si="30"/>
        <v>85</v>
      </c>
      <c r="E1936">
        <v>4</v>
      </c>
      <c r="F1936">
        <v>7</v>
      </c>
      <c r="G1936">
        <v>1</v>
      </c>
      <c r="H1936" t="s">
        <v>1</v>
      </c>
      <c r="I1936" s="5">
        <v>250.02</v>
      </c>
      <c r="J1936" t="s">
        <v>0</v>
      </c>
      <c r="K1936" s="2">
        <v>42336</v>
      </c>
      <c r="L1936" s="1">
        <v>6.7330527305603027</v>
      </c>
      <c r="M1936" t="str">
        <f ca="1">IF(AND(Table1[[#This Row],[Age]]&gt;17,Table1[[#This Row],[Age]]&lt;76),"1","0")</f>
        <v>0</v>
      </c>
      <c r="N1936">
        <f>1</f>
        <v>1</v>
      </c>
      <c r="O1936">
        <f>IF(Table1[[#This Row],[Labdate]]="",0,IF(Table1[[#This Row],[Labvalue]]="",0,1))</f>
        <v>1</v>
      </c>
      <c r="P1936">
        <f>IF(YEAR(Table1[[#This Row],[Labdate]]) = 2015,1,0)</f>
        <v>1</v>
      </c>
      <c r="Q1936">
        <f>IF(SUM(Table1[[#This Row],[test completed]],Table1[[#This Row],[Year 2015]])=2,1,0)</f>
        <v>1</v>
      </c>
      <c r="R1936">
        <f>IF(Table1[[#This Row],[Labvalue]]&lt;8,1,0)</f>
        <v>1</v>
      </c>
      <c r="S1936">
        <f>IF(SUM(Table1[[#This Row],[Tested in 2015]],Table1[[#This Row],[Less than 8.0]])=2,1,0)</f>
        <v>1</v>
      </c>
    </row>
    <row r="1937" spans="1:19" x14ac:dyDescent="0.2">
      <c r="A1937">
        <v>1403</v>
      </c>
      <c r="B1937" t="s">
        <v>3</v>
      </c>
      <c r="C1937" s="2">
        <v>32969</v>
      </c>
      <c r="D1937" s="3">
        <f t="shared" ca="1" si="30"/>
        <v>33</v>
      </c>
      <c r="E1937">
        <v>4</v>
      </c>
      <c r="F1937">
        <v>7</v>
      </c>
      <c r="G1937">
        <v>6</v>
      </c>
      <c r="H1937" t="s">
        <v>7</v>
      </c>
      <c r="I1937" s="5">
        <v>250.02</v>
      </c>
      <c r="J1937" t="s">
        <v>0</v>
      </c>
      <c r="K1937" s="2"/>
      <c r="L1937" s="1"/>
      <c r="M1937" t="str">
        <f ca="1">IF(AND(Table1[[#This Row],[Age]]&gt;17,Table1[[#This Row],[Age]]&lt;76),"1","0")</f>
        <v>1</v>
      </c>
      <c r="N1937">
        <f>1</f>
        <v>1</v>
      </c>
      <c r="O1937">
        <f>IF(Table1[[#This Row],[Labdate]]="",0,IF(Table1[[#This Row],[Labvalue]]="",0,1))</f>
        <v>0</v>
      </c>
      <c r="P1937">
        <f>IF(YEAR(Table1[[#This Row],[Labdate]]) = 2015,1,0)</f>
        <v>0</v>
      </c>
      <c r="Q1937">
        <f>IF(SUM(Table1[[#This Row],[test completed]],Table1[[#This Row],[Year 2015]])=2,1,0)</f>
        <v>0</v>
      </c>
      <c r="R1937">
        <f>IF(Table1[[#This Row],[Labvalue]]&lt;8,1,0)</f>
        <v>1</v>
      </c>
      <c r="S1937">
        <f>IF(SUM(Table1[[#This Row],[Tested in 2015]],Table1[[#This Row],[Less than 8.0]])=2,1,0)</f>
        <v>0</v>
      </c>
    </row>
    <row r="1938" spans="1:19" x14ac:dyDescent="0.2">
      <c r="A1938">
        <v>1405</v>
      </c>
      <c r="B1938" t="s">
        <v>2</v>
      </c>
      <c r="C1938" s="2">
        <v>37299</v>
      </c>
      <c r="D1938" s="3">
        <f t="shared" ca="1" si="30"/>
        <v>21</v>
      </c>
      <c r="E1938">
        <v>4</v>
      </c>
      <c r="F1938">
        <v>7</v>
      </c>
      <c r="G1938">
        <v>1</v>
      </c>
      <c r="H1938" t="s">
        <v>1</v>
      </c>
      <c r="I1938" s="5">
        <v>250.02</v>
      </c>
      <c r="J1938" t="s">
        <v>0</v>
      </c>
      <c r="K1938" s="2">
        <v>42017</v>
      </c>
      <c r="L1938" s="1">
        <v>9.6872892379760742</v>
      </c>
      <c r="M1938" t="str">
        <f ca="1">IF(AND(Table1[[#This Row],[Age]]&gt;17,Table1[[#This Row],[Age]]&lt;76),"1","0")</f>
        <v>1</v>
      </c>
      <c r="N1938">
        <f>1</f>
        <v>1</v>
      </c>
      <c r="O1938">
        <f>IF(Table1[[#This Row],[Labdate]]="",0,IF(Table1[[#This Row],[Labvalue]]="",0,1))</f>
        <v>1</v>
      </c>
      <c r="P1938">
        <f>IF(YEAR(Table1[[#This Row],[Labdate]]) = 2015,1,0)</f>
        <v>1</v>
      </c>
      <c r="Q1938">
        <f>IF(SUM(Table1[[#This Row],[test completed]],Table1[[#This Row],[Year 2015]])=2,1,0)</f>
        <v>1</v>
      </c>
      <c r="R1938">
        <f>IF(Table1[[#This Row],[Labvalue]]&lt;8,1,0)</f>
        <v>0</v>
      </c>
      <c r="S1938">
        <f>IF(SUM(Table1[[#This Row],[Tested in 2015]],Table1[[#This Row],[Less than 8.0]])=2,1,0)</f>
        <v>0</v>
      </c>
    </row>
    <row r="1939" spans="1:19" x14ac:dyDescent="0.2">
      <c r="A1939">
        <v>1406</v>
      </c>
      <c r="B1939" t="s">
        <v>2</v>
      </c>
      <c r="C1939" s="2">
        <v>18615</v>
      </c>
      <c r="D1939" s="3">
        <f t="shared" ca="1" si="30"/>
        <v>72</v>
      </c>
      <c r="E1939">
        <v>4</v>
      </c>
      <c r="F1939">
        <v>7</v>
      </c>
      <c r="G1939">
        <v>1</v>
      </c>
      <c r="H1939" t="s">
        <v>1</v>
      </c>
      <c r="I1939" s="5">
        <v>250.02</v>
      </c>
      <c r="J1939" t="s">
        <v>0</v>
      </c>
      <c r="K1939" s="2">
        <v>42316</v>
      </c>
      <c r="L1939" s="1">
        <v>9.7094821929931641</v>
      </c>
      <c r="M1939" t="str">
        <f ca="1">IF(AND(Table1[[#This Row],[Age]]&gt;17,Table1[[#This Row],[Age]]&lt;76),"1","0")</f>
        <v>1</v>
      </c>
      <c r="N1939">
        <f>1</f>
        <v>1</v>
      </c>
      <c r="O1939">
        <f>IF(Table1[[#This Row],[Labdate]]="",0,IF(Table1[[#This Row],[Labvalue]]="",0,1))</f>
        <v>1</v>
      </c>
      <c r="P1939">
        <f>IF(YEAR(Table1[[#This Row],[Labdate]]) = 2015,1,0)</f>
        <v>1</v>
      </c>
      <c r="Q1939">
        <f>IF(SUM(Table1[[#This Row],[test completed]],Table1[[#This Row],[Year 2015]])=2,1,0)</f>
        <v>1</v>
      </c>
      <c r="R1939">
        <f>IF(Table1[[#This Row],[Labvalue]]&lt;8,1,0)</f>
        <v>0</v>
      </c>
      <c r="S1939">
        <f>IF(SUM(Table1[[#This Row],[Tested in 2015]],Table1[[#This Row],[Less than 8.0]])=2,1,0)</f>
        <v>0</v>
      </c>
    </row>
    <row r="1940" spans="1:19" x14ac:dyDescent="0.2">
      <c r="A1940">
        <v>1407</v>
      </c>
      <c r="B1940" t="s">
        <v>3</v>
      </c>
      <c r="C1940" s="2">
        <v>15847</v>
      </c>
      <c r="D1940" s="3">
        <f t="shared" ca="1" si="30"/>
        <v>80</v>
      </c>
      <c r="E1940">
        <v>4</v>
      </c>
      <c r="F1940">
        <v>7</v>
      </c>
      <c r="G1940">
        <v>1</v>
      </c>
      <c r="H1940" t="s">
        <v>1</v>
      </c>
      <c r="I1940" s="5">
        <v>250.02</v>
      </c>
      <c r="J1940" t="s">
        <v>0</v>
      </c>
      <c r="K1940" s="2">
        <v>42110</v>
      </c>
      <c r="L1940" s="1">
        <v>9.0760688781738281</v>
      </c>
      <c r="M1940" t="str">
        <f ca="1">IF(AND(Table1[[#This Row],[Age]]&gt;17,Table1[[#This Row],[Age]]&lt;76),"1","0")</f>
        <v>0</v>
      </c>
      <c r="N1940">
        <f>1</f>
        <v>1</v>
      </c>
      <c r="O1940">
        <f>IF(Table1[[#This Row],[Labdate]]="",0,IF(Table1[[#This Row],[Labvalue]]="",0,1))</f>
        <v>1</v>
      </c>
      <c r="P1940">
        <f>IF(YEAR(Table1[[#This Row],[Labdate]]) = 2015,1,0)</f>
        <v>1</v>
      </c>
      <c r="Q1940">
        <f>IF(SUM(Table1[[#This Row],[test completed]],Table1[[#This Row],[Year 2015]])=2,1,0)</f>
        <v>1</v>
      </c>
      <c r="R1940">
        <f>IF(Table1[[#This Row],[Labvalue]]&lt;8,1,0)</f>
        <v>0</v>
      </c>
      <c r="S1940">
        <f>IF(SUM(Table1[[#This Row],[Tested in 2015]],Table1[[#This Row],[Less than 8.0]])=2,1,0)</f>
        <v>0</v>
      </c>
    </row>
    <row r="1941" spans="1:19" x14ac:dyDescent="0.2">
      <c r="A1941">
        <v>1408</v>
      </c>
      <c r="B1941" t="s">
        <v>3</v>
      </c>
      <c r="C1941" s="2">
        <v>18606</v>
      </c>
      <c r="D1941" s="3">
        <f t="shared" ca="1" si="30"/>
        <v>72</v>
      </c>
      <c r="E1941">
        <v>4</v>
      </c>
      <c r="F1941">
        <v>7</v>
      </c>
      <c r="G1941">
        <v>1</v>
      </c>
      <c r="H1941" t="s">
        <v>1</v>
      </c>
      <c r="I1941" s="5">
        <v>250.02</v>
      </c>
      <c r="J1941" t="s">
        <v>0</v>
      </c>
      <c r="K1941" s="2">
        <v>42179</v>
      </c>
      <c r="L1941" s="1">
        <v>8.2828426361083984</v>
      </c>
      <c r="M1941" t="str">
        <f ca="1">IF(AND(Table1[[#This Row],[Age]]&gt;17,Table1[[#This Row],[Age]]&lt;76),"1","0")</f>
        <v>1</v>
      </c>
      <c r="N1941">
        <f>1</f>
        <v>1</v>
      </c>
      <c r="O1941">
        <f>IF(Table1[[#This Row],[Labdate]]="",0,IF(Table1[[#This Row],[Labvalue]]="",0,1))</f>
        <v>1</v>
      </c>
      <c r="P1941">
        <f>IF(YEAR(Table1[[#This Row],[Labdate]]) = 2015,1,0)</f>
        <v>1</v>
      </c>
      <c r="Q1941">
        <f>IF(SUM(Table1[[#This Row],[test completed]],Table1[[#This Row],[Year 2015]])=2,1,0)</f>
        <v>1</v>
      </c>
      <c r="R1941">
        <f>IF(Table1[[#This Row],[Labvalue]]&lt;8,1,0)</f>
        <v>0</v>
      </c>
      <c r="S1941">
        <f>IF(SUM(Table1[[#This Row],[Tested in 2015]],Table1[[#This Row],[Less than 8.0]])=2,1,0)</f>
        <v>0</v>
      </c>
    </row>
    <row r="1942" spans="1:19" x14ac:dyDescent="0.2">
      <c r="A1942">
        <v>1410</v>
      </c>
      <c r="B1942" t="s">
        <v>2</v>
      </c>
      <c r="C1942" s="2">
        <v>24941</v>
      </c>
      <c r="D1942" s="3">
        <f t="shared" ca="1" si="30"/>
        <v>55</v>
      </c>
      <c r="E1942">
        <v>4</v>
      </c>
      <c r="F1942">
        <v>7</v>
      </c>
      <c r="G1942">
        <v>1</v>
      </c>
      <c r="H1942" t="s">
        <v>1</v>
      </c>
      <c r="I1942" s="5">
        <v>250.02</v>
      </c>
      <c r="J1942" t="s">
        <v>0</v>
      </c>
      <c r="K1942" s="2">
        <v>42235</v>
      </c>
      <c r="L1942" s="1">
        <v>5.9066543579101562</v>
      </c>
      <c r="M1942" t="str">
        <f ca="1">IF(AND(Table1[[#This Row],[Age]]&gt;17,Table1[[#This Row],[Age]]&lt;76),"1","0")</f>
        <v>1</v>
      </c>
      <c r="N1942">
        <f>1</f>
        <v>1</v>
      </c>
      <c r="O1942">
        <f>IF(Table1[[#This Row],[Labdate]]="",0,IF(Table1[[#This Row],[Labvalue]]="",0,1))</f>
        <v>1</v>
      </c>
      <c r="P1942">
        <f>IF(YEAR(Table1[[#This Row],[Labdate]]) = 2015,1,0)</f>
        <v>1</v>
      </c>
      <c r="Q1942">
        <f>IF(SUM(Table1[[#This Row],[test completed]],Table1[[#This Row],[Year 2015]])=2,1,0)</f>
        <v>1</v>
      </c>
      <c r="R1942">
        <f>IF(Table1[[#This Row],[Labvalue]]&lt;8,1,0)</f>
        <v>1</v>
      </c>
      <c r="S1942">
        <f>IF(SUM(Table1[[#This Row],[Tested in 2015]],Table1[[#This Row],[Less than 8.0]])=2,1,0)</f>
        <v>1</v>
      </c>
    </row>
    <row r="1943" spans="1:19" x14ac:dyDescent="0.2">
      <c r="A1943">
        <v>1411</v>
      </c>
      <c r="B1943" t="s">
        <v>2</v>
      </c>
      <c r="C1943" s="2">
        <v>16627</v>
      </c>
      <c r="D1943" s="3">
        <f t="shared" ca="1" si="30"/>
        <v>77</v>
      </c>
      <c r="E1943">
        <v>4</v>
      </c>
      <c r="F1943">
        <v>7</v>
      </c>
      <c r="G1943">
        <v>1</v>
      </c>
      <c r="H1943" t="s">
        <v>1</v>
      </c>
      <c r="I1943" s="5">
        <v>250.02</v>
      </c>
      <c r="J1943" t="s">
        <v>0</v>
      </c>
      <c r="K1943" s="2">
        <v>42351</v>
      </c>
      <c r="L1943" s="1">
        <v>6.5784239768981934</v>
      </c>
      <c r="M1943" t="str">
        <f ca="1">IF(AND(Table1[[#This Row],[Age]]&gt;17,Table1[[#This Row],[Age]]&lt;76),"1","0")</f>
        <v>0</v>
      </c>
      <c r="N1943">
        <f>1</f>
        <v>1</v>
      </c>
      <c r="O1943">
        <f>IF(Table1[[#This Row],[Labdate]]="",0,IF(Table1[[#This Row],[Labvalue]]="",0,1))</f>
        <v>1</v>
      </c>
      <c r="P1943">
        <f>IF(YEAR(Table1[[#This Row],[Labdate]]) = 2015,1,0)</f>
        <v>1</v>
      </c>
      <c r="Q1943">
        <f>IF(SUM(Table1[[#This Row],[test completed]],Table1[[#This Row],[Year 2015]])=2,1,0)</f>
        <v>1</v>
      </c>
      <c r="R1943">
        <f>IF(Table1[[#This Row],[Labvalue]]&lt;8,1,0)</f>
        <v>1</v>
      </c>
      <c r="S1943">
        <f>IF(SUM(Table1[[#This Row],[Tested in 2015]],Table1[[#This Row],[Less than 8.0]])=2,1,0)</f>
        <v>1</v>
      </c>
    </row>
    <row r="1944" spans="1:19" x14ac:dyDescent="0.2">
      <c r="A1944">
        <v>1443</v>
      </c>
      <c r="B1944" t="s">
        <v>3</v>
      </c>
      <c r="C1944" s="2">
        <v>10974</v>
      </c>
      <c r="D1944" s="3">
        <f t="shared" ca="1" si="30"/>
        <v>93</v>
      </c>
      <c r="E1944">
        <v>4</v>
      </c>
      <c r="F1944">
        <v>7</v>
      </c>
      <c r="G1944">
        <v>1</v>
      </c>
      <c r="H1944" t="s">
        <v>1</v>
      </c>
      <c r="I1944" s="5">
        <v>250.73</v>
      </c>
      <c r="J1944" t="s">
        <v>0</v>
      </c>
      <c r="K1944" s="2">
        <v>42277</v>
      </c>
      <c r="L1944" s="1">
        <v>6.9553484916687012</v>
      </c>
      <c r="M1944" t="str">
        <f ca="1">IF(AND(Table1[[#This Row],[Age]]&gt;17,Table1[[#This Row],[Age]]&lt;76),"1","0")</f>
        <v>0</v>
      </c>
      <c r="N1944">
        <f>1</f>
        <v>1</v>
      </c>
      <c r="O1944">
        <f>IF(Table1[[#This Row],[Labdate]]="",0,IF(Table1[[#This Row],[Labvalue]]="",0,1))</f>
        <v>1</v>
      </c>
      <c r="P1944">
        <f>IF(YEAR(Table1[[#This Row],[Labdate]]) = 2015,1,0)</f>
        <v>1</v>
      </c>
      <c r="Q1944">
        <f>IF(SUM(Table1[[#This Row],[test completed]],Table1[[#This Row],[Year 2015]])=2,1,0)</f>
        <v>1</v>
      </c>
      <c r="R1944">
        <f>IF(Table1[[#This Row],[Labvalue]]&lt;8,1,0)</f>
        <v>1</v>
      </c>
      <c r="S1944">
        <f>IF(SUM(Table1[[#This Row],[Tested in 2015]],Table1[[#This Row],[Less than 8.0]])=2,1,0)</f>
        <v>1</v>
      </c>
    </row>
    <row r="1945" spans="1:19" x14ac:dyDescent="0.2">
      <c r="A1945">
        <v>1448</v>
      </c>
      <c r="B1945" t="s">
        <v>2</v>
      </c>
      <c r="C1945" s="2">
        <v>18096</v>
      </c>
      <c r="D1945" s="3">
        <f t="shared" ca="1" si="30"/>
        <v>73</v>
      </c>
      <c r="E1945">
        <v>4</v>
      </c>
      <c r="F1945">
        <v>7</v>
      </c>
      <c r="G1945">
        <v>6</v>
      </c>
      <c r="H1945" t="s">
        <v>7</v>
      </c>
      <c r="I1945" s="5">
        <v>250.02</v>
      </c>
      <c r="J1945" t="s">
        <v>0</v>
      </c>
      <c r="K1945" s="2"/>
      <c r="L1945" s="1"/>
      <c r="M1945" t="str">
        <f ca="1">IF(AND(Table1[[#This Row],[Age]]&gt;17,Table1[[#This Row],[Age]]&lt;76),"1","0")</f>
        <v>1</v>
      </c>
      <c r="N1945">
        <f>1</f>
        <v>1</v>
      </c>
      <c r="O1945">
        <f>IF(Table1[[#This Row],[Labdate]]="",0,IF(Table1[[#This Row],[Labvalue]]="",0,1))</f>
        <v>0</v>
      </c>
      <c r="P1945">
        <f>IF(YEAR(Table1[[#This Row],[Labdate]]) = 2015,1,0)</f>
        <v>0</v>
      </c>
      <c r="Q1945">
        <f>IF(SUM(Table1[[#This Row],[test completed]],Table1[[#This Row],[Year 2015]])=2,1,0)</f>
        <v>0</v>
      </c>
      <c r="R1945">
        <f>IF(Table1[[#This Row],[Labvalue]]&lt;8,1,0)</f>
        <v>1</v>
      </c>
      <c r="S1945">
        <f>IF(SUM(Table1[[#This Row],[Tested in 2015]],Table1[[#This Row],[Less than 8.0]])=2,1,0)</f>
        <v>0</v>
      </c>
    </row>
    <row r="1946" spans="1:19" x14ac:dyDescent="0.2">
      <c r="A1946">
        <v>1457</v>
      </c>
      <c r="B1946" t="s">
        <v>2</v>
      </c>
      <c r="C1946" s="2">
        <v>32275</v>
      </c>
      <c r="D1946" s="3">
        <f t="shared" ca="1" si="30"/>
        <v>35</v>
      </c>
      <c r="E1946">
        <v>4</v>
      </c>
      <c r="F1946">
        <v>7</v>
      </c>
      <c r="G1946">
        <v>1</v>
      </c>
      <c r="H1946" t="s">
        <v>1</v>
      </c>
      <c r="I1946" s="5">
        <v>250.02</v>
      </c>
      <c r="J1946" t="s">
        <v>0</v>
      </c>
      <c r="K1946" s="2">
        <v>42188</v>
      </c>
      <c r="L1946" s="1">
        <v>9.4111051559448242</v>
      </c>
      <c r="M1946" t="str">
        <f ca="1">IF(AND(Table1[[#This Row],[Age]]&gt;17,Table1[[#This Row],[Age]]&lt;76),"1","0")</f>
        <v>1</v>
      </c>
      <c r="N1946">
        <f>1</f>
        <v>1</v>
      </c>
      <c r="O1946">
        <f>IF(Table1[[#This Row],[Labdate]]="",0,IF(Table1[[#This Row],[Labvalue]]="",0,1))</f>
        <v>1</v>
      </c>
      <c r="P1946">
        <f>IF(YEAR(Table1[[#This Row],[Labdate]]) = 2015,1,0)</f>
        <v>1</v>
      </c>
      <c r="Q1946">
        <f>IF(SUM(Table1[[#This Row],[test completed]],Table1[[#This Row],[Year 2015]])=2,1,0)</f>
        <v>1</v>
      </c>
      <c r="R1946">
        <f>IF(Table1[[#This Row],[Labvalue]]&lt;8,1,0)</f>
        <v>0</v>
      </c>
      <c r="S1946">
        <f>IF(SUM(Table1[[#This Row],[Tested in 2015]],Table1[[#This Row],[Less than 8.0]])=2,1,0)</f>
        <v>0</v>
      </c>
    </row>
    <row r="1947" spans="1:19" x14ac:dyDescent="0.2">
      <c r="A1947">
        <v>1459</v>
      </c>
      <c r="B1947" t="s">
        <v>2</v>
      </c>
      <c r="C1947" s="2">
        <v>9683</v>
      </c>
      <c r="D1947" s="3">
        <f t="shared" ca="1" si="30"/>
        <v>96</v>
      </c>
      <c r="E1947">
        <v>4</v>
      </c>
      <c r="F1947">
        <v>7</v>
      </c>
      <c r="G1947">
        <v>1</v>
      </c>
      <c r="H1947" t="s">
        <v>1</v>
      </c>
      <c r="I1947" s="5">
        <v>250.73</v>
      </c>
      <c r="J1947" t="s">
        <v>0</v>
      </c>
      <c r="K1947" s="2">
        <v>42367</v>
      </c>
      <c r="L1947" s="1">
        <v>6.9970078468322754</v>
      </c>
      <c r="M1947" t="str">
        <f ca="1">IF(AND(Table1[[#This Row],[Age]]&gt;17,Table1[[#This Row],[Age]]&lt;76),"1","0")</f>
        <v>0</v>
      </c>
      <c r="N1947">
        <f>1</f>
        <v>1</v>
      </c>
      <c r="O1947">
        <f>IF(Table1[[#This Row],[Labdate]]="",0,IF(Table1[[#This Row],[Labvalue]]="",0,1))</f>
        <v>1</v>
      </c>
      <c r="P1947">
        <f>IF(YEAR(Table1[[#This Row],[Labdate]]) = 2015,1,0)</f>
        <v>1</v>
      </c>
      <c r="Q1947">
        <f>IF(SUM(Table1[[#This Row],[test completed]],Table1[[#This Row],[Year 2015]])=2,1,0)</f>
        <v>1</v>
      </c>
      <c r="R1947">
        <f>IF(Table1[[#This Row],[Labvalue]]&lt;8,1,0)</f>
        <v>1</v>
      </c>
      <c r="S1947">
        <f>IF(SUM(Table1[[#This Row],[Tested in 2015]],Table1[[#This Row],[Less than 8.0]])=2,1,0)</f>
        <v>1</v>
      </c>
    </row>
    <row r="1948" spans="1:19" x14ac:dyDescent="0.2">
      <c r="A1948">
        <v>1467</v>
      </c>
      <c r="B1948" t="s">
        <v>3</v>
      </c>
      <c r="C1948" s="2">
        <v>32707</v>
      </c>
      <c r="D1948" s="3">
        <f t="shared" ca="1" si="30"/>
        <v>33</v>
      </c>
      <c r="E1948">
        <v>4</v>
      </c>
      <c r="F1948">
        <v>7</v>
      </c>
      <c r="G1948">
        <v>4</v>
      </c>
      <c r="H1948" t="s">
        <v>5</v>
      </c>
      <c r="I1948" s="5">
        <v>250.4</v>
      </c>
      <c r="J1948" t="s">
        <v>0</v>
      </c>
      <c r="K1948" s="2"/>
      <c r="L1948" s="1"/>
      <c r="M1948" t="str">
        <f ca="1">IF(AND(Table1[[#This Row],[Age]]&gt;17,Table1[[#This Row],[Age]]&lt;76),"1","0")</f>
        <v>1</v>
      </c>
      <c r="N1948">
        <f>1</f>
        <v>1</v>
      </c>
      <c r="O1948">
        <f>IF(Table1[[#This Row],[Labdate]]="",0,IF(Table1[[#This Row],[Labvalue]]="",0,1))</f>
        <v>0</v>
      </c>
      <c r="P1948">
        <f>IF(YEAR(Table1[[#This Row],[Labdate]]) = 2015,1,0)</f>
        <v>0</v>
      </c>
      <c r="Q1948">
        <f>IF(SUM(Table1[[#This Row],[test completed]],Table1[[#This Row],[Year 2015]])=2,1,0)</f>
        <v>0</v>
      </c>
      <c r="R1948">
        <f>IF(Table1[[#This Row],[Labvalue]]&lt;8,1,0)</f>
        <v>1</v>
      </c>
      <c r="S1948">
        <f>IF(SUM(Table1[[#This Row],[Tested in 2015]],Table1[[#This Row],[Less than 8.0]])=2,1,0)</f>
        <v>0</v>
      </c>
    </row>
    <row r="1949" spans="1:19" x14ac:dyDescent="0.2">
      <c r="A1949">
        <v>1515</v>
      </c>
      <c r="B1949" t="s">
        <v>2</v>
      </c>
      <c r="C1949" s="2">
        <v>26111</v>
      </c>
      <c r="D1949" s="3">
        <f t="shared" ca="1" si="30"/>
        <v>51</v>
      </c>
      <c r="E1949">
        <v>4</v>
      </c>
      <c r="F1949">
        <v>7</v>
      </c>
      <c r="G1949">
        <v>1</v>
      </c>
      <c r="H1949" t="s">
        <v>1</v>
      </c>
      <c r="I1949" s="5">
        <v>250.02</v>
      </c>
      <c r="J1949" t="s">
        <v>0</v>
      </c>
      <c r="K1949" s="2">
        <v>42068</v>
      </c>
      <c r="L1949" s="1">
        <v>8.5384941101074219</v>
      </c>
      <c r="M1949" t="str">
        <f ca="1">IF(AND(Table1[[#This Row],[Age]]&gt;17,Table1[[#This Row],[Age]]&lt;76),"1","0")</f>
        <v>1</v>
      </c>
      <c r="N1949">
        <f>1</f>
        <v>1</v>
      </c>
      <c r="O1949">
        <f>IF(Table1[[#This Row],[Labdate]]="",0,IF(Table1[[#This Row],[Labvalue]]="",0,1))</f>
        <v>1</v>
      </c>
      <c r="P1949">
        <f>IF(YEAR(Table1[[#This Row],[Labdate]]) = 2015,1,0)</f>
        <v>1</v>
      </c>
      <c r="Q1949">
        <f>IF(SUM(Table1[[#This Row],[test completed]],Table1[[#This Row],[Year 2015]])=2,1,0)</f>
        <v>1</v>
      </c>
      <c r="R1949">
        <f>IF(Table1[[#This Row],[Labvalue]]&lt;8,1,0)</f>
        <v>0</v>
      </c>
      <c r="S1949">
        <f>IF(SUM(Table1[[#This Row],[Tested in 2015]],Table1[[#This Row],[Less than 8.0]])=2,1,0)</f>
        <v>0</v>
      </c>
    </row>
    <row r="1950" spans="1:19" x14ac:dyDescent="0.2">
      <c r="A1950">
        <v>1524</v>
      </c>
      <c r="B1950" t="s">
        <v>2</v>
      </c>
      <c r="C1950" s="2">
        <v>28507</v>
      </c>
      <c r="D1950" s="3">
        <f t="shared" ca="1" si="30"/>
        <v>45</v>
      </c>
      <c r="E1950">
        <v>4</v>
      </c>
      <c r="F1950">
        <v>7</v>
      </c>
      <c r="G1950">
        <v>1</v>
      </c>
      <c r="H1950" t="s">
        <v>1</v>
      </c>
      <c r="I1950" s="5">
        <v>250.02</v>
      </c>
      <c r="J1950" t="s">
        <v>0</v>
      </c>
      <c r="K1950" s="2">
        <v>42327</v>
      </c>
      <c r="L1950" s="1">
        <v>9.17169189453125</v>
      </c>
      <c r="M1950" t="str">
        <f ca="1">IF(AND(Table1[[#This Row],[Age]]&gt;17,Table1[[#This Row],[Age]]&lt;76),"1","0")</f>
        <v>1</v>
      </c>
      <c r="N1950">
        <f>1</f>
        <v>1</v>
      </c>
      <c r="O1950">
        <f>IF(Table1[[#This Row],[Labdate]]="",0,IF(Table1[[#This Row],[Labvalue]]="",0,1))</f>
        <v>1</v>
      </c>
      <c r="P1950">
        <f>IF(YEAR(Table1[[#This Row],[Labdate]]) = 2015,1,0)</f>
        <v>1</v>
      </c>
      <c r="Q1950">
        <f>IF(SUM(Table1[[#This Row],[test completed]],Table1[[#This Row],[Year 2015]])=2,1,0)</f>
        <v>1</v>
      </c>
      <c r="R1950">
        <f>IF(Table1[[#This Row],[Labvalue]]&lt;8,1,0)</f>
        <v>0</v>
      </c>
      <c r="S1950">
        <f>IF(SUM(Table1[[#This Row],[Tested in 2015]],Table1[[#This Row],[Less than 8.0]])=2,1,0)</f>
        <v>0</v>
      </c>
    </row>
    <row r="1951" spans="1:19" x14ac:dyDescent="0.2">
      <c r="A1951">
        <v>1541</v>
      </c>
      <c r="B1951" t="s">
        <v>3</v>
      </c>
      <c r="C1951" s="2">
        <v>24811</v>
      </c>
      <c r="D1951" s="3">
        <f t="shared" ca="1" si="30"/>
        <v>55</v>
      </c>
      <c r="E1951">
        <v>4</v>
      </c>
      <c r="F1951">
        <v>7</v>
      </c>
      <c r="G1951">
        <v>1</v>
      </c>
      <c r="H1951" t="s">
        <v>1</v>
      </c>
      <c r="I1951" s="5">
        <v>250.02</v>
      </c>
      <c r="J1951" t="s">
        <v>0</v>
      </c>
      <c r="K1951" s="2">
        <v>42027</v>
      </c>
      <c r="L1951" s="1">
        <v>8.1824560165405273</v>
      </c>
      <c r="M1951" t="str">
        <f ca="1">IF(AND(Table1[[#This Row],[Age]]&gt;17,Table1[[#This Row],[Age]]&lt;76),"1","0")</f>
        <v>1</v>
      </c>
      <c r="N1951">
        <f>1</f>
        <v>1</v>
      </c>
      <c r="O1951">
        <f>IF(Table1[[#This Row],[Labdate]]="",0,IF(Table1[[#This Row],[Labvalue]]="",0,1))</f>
        <v>1</v>
      </c>
      <c r="P1951">
        <f>IF(YEAR(Table1[[#This Row],[Labdate]]) = 2015,1,0)</f>
        <v>1</v>
      </c>
      <c r="Q1951">
        <f>IF(SUM(Table1[[#This Row],[test completed]],Table1[[#This Row],[Year 2015]])=2,1,0)</f>
        <v>1</v>
      </c>
      <c r="R1951">
        <f>IF(Table1[[#This Row],[Labvalue]]&lt;8,1,0)</f>
        <v>0</v>
      </c>
      <c r="S1951">
        <f>IF(SUM(Table1[[#This Row],[Tested in 2015]],Table1[[#This Row],[Less than 8.0]])=2,1,0)</f>
        <v>0</v>
      </c>
    </row>
    <row r="1952" spans="1:19" x14ac:dyDescent="0.2">
      <c r="A1952">
        <v>1543</v>
      </c>
      <c r="B1952" t="s">
        <v>2</v>
      </c>
      <c r="C1952" s="2">
        <v>38500</v>
      </c>
      <c r="D1952" s="3">
        <f t="shared" ca="1" si="30"/>
        <v>18</v>
      </c>
      <c r="E1952">
        <v>4</v>
      </c>
      <c r="F1952">
        <v>7</v>
      </c>
      <c r="G1952">
        <v>1</v>
      </c>
      <c r="H1952" t="s">
        <v>1</v>
      </c>
      <c r="I1952" s="5">
        <v>250.02</v>
      </c>
      <c r="J1952" t="s">
        <v>0</v>
      </c>
      <c r="K1952" s="2">
        <v>42247</v>
      </c>
      <c r="L1952" s="1">
        <v>6.3740234375</v>
      </c>
      <c r="M1952" t="str">
        <f ca="1">IF(AND(Table1[[#This Row],[Age]]&gt;17,Table1[[#This Row],[Age]]&lt;76),"1","0")</f>
        <v>1</v>
      </c>
      <c r="N1952">
        <f>1</f>
        <v>1</v>
      </c>
      <c r="O1952">
        <f>IF(Table1[[#This Row],[Labdate]]="",0,IF(Table1[[#This Row],[Labvalue]]="",0,1))</f>
        <v>1</v>
      </c>
      <c r="P1952">
        <f>IF(YEAR(Table1[[#This Row],[Labdate]]) = 2015,1,0)</f>
        <v>1</v>
      </c>
      <c r="Q1952">
        <f>IF(SUM(Table1[[#This Row],[test completed]],Table1[[#This Row],[Year 2015]])=2,1,0)</f>
        <v>1</v>
      </c>
      <c r="R1952">
        <f>IF(Table1[[#This Row],[Labvalue]]&lt;8,1,0)</f>
        <v>1</v>
      </c>
      <c r="S1952">
        <f>IF(SUM(Table1[[#This Row],[Tested in 2015]],Table1[[#This Row],[Less than 8.0]])=2,1,0)</f>
        <v>1</v>
      </c>
    </row>
    <row r="1953" spans="1:19" x14ac:dyDescent="0.2">
      <c r="A1953">
        <v>1545</v>
      </c>
      <c r="B1953" t="s">
        <v>2</v>
      </c>
      <c r="C1953" s="2">
        <v>21568</v>
      </c>
      <c r="D1953" s="3">
        <f t="shared" ca="1" si="30"/>
        <v>64</v>
      </c>
      <c r="E1953">
        <v>4</v>
      </c>
      <c r="F1953">
        <v>7</v>
      </c>
      <c r="G1953">
        <v>1</v>
      </c>
      <c r="H1953" t="s">
        <v>1</v>
      </c>
      <c r="I1953" s="5">
        <v>250.02</v>
      </c>
      <c r="J1953" t="s">
        <v>0</v>
      </c>
      <c r="K1953" s="2">
        <v>42052</v>
      </c>
      <c r="L1953" s="1">
        <v>6.3513422012329102</v>
      </c>
      <c r="M1953" t="str">
        <f ca="1">IF(AND(Table1[[#This Row],[Age]]&gt;17,Table1[[#This Row],[Age]]&lt;76),"1","0")</f>
        <v>1</v>
      </c>
      <c r="N1953">
        <f>1</f>
        <v>1</v>
      </c>
      <c r="O1953">
        <f>IF(Table1[[#This Row],[Labdate]]="",0,IF(Table1[[#This Row],[Labvalue]]="",0,1))</f>
        <v>1</v>
      </c>
      <c r="P1953">
        <f>IF(YEAR(Table1[[#This Row],[Labdate]]) = 2015,1,0)</f>
        <v>1</v>
      </c>
      <c r="Q1953">
        <f>IF(SUM(Table1[[#This Row],[test completed]],Table1[[#This Row],[Year 2015]])=2,1,0)</f>
        <v>1</v>
      </c>
      <c r="R1953">
        <f>IF(Table1[[#This Row],[Labvalue]]&lt;8,1,0)</f>
        <v>1</v>
      </c>
      <c r="S1953">
        <f>IF(SUM(Table1[[#This Row],[Tested in 2015]],Table1[[#This Row],[Less than 8.0]])=2,1,0)</f>
        <v>1</v>
      </c>
    </row>
    <row r="1954" spans="1:19" x14ac:dyDescent="0.2">
      <c r="A1954">
        <v>1552</v>
      </c>
      <c r="B1954" t="s">
        <v>2</v>
      </c>
      <c r="C1954" s="2">
        <v>39626</v>
      </c>
      <c r="D1954" s="3">
        <f t="shared" ca="1" si="30"/>
        <v>14</v>
      </c>
      <c r="E1954">
        <v>4</v>
      </c>
      <c r="F1954">
        <v>7</v>
      </c>
      <c r="G1954">
        <v>1</v>
      </c>
      <c r="H1954" t="s">
        <v>1</v>
      </c>
      <c r="I1954" s="5">
        <v>250.02</v>
      </c>
      <c r="J1954" t="s">
        <v>0</v>
      </c>
      <c r="K1954" s="2">
        <v>42074</v>
      </c>
      <c r="L1954" s="1">
        <v>9.2811393737792969</v>
      </c>
      <c r="M1954" t="str">
        <f ca="1">IF(AND(Table1[[#This Row],[Age]]&gt;17,Table1[[#This Row],[Age]]&lt;76),"1","0")</f>
        <v>0</v>
      </c>
      <c r="N1954">
        <f>1</f>
        <v>1</v>
      </c>
      <c r="O1954">
        <f>IF(Table1[[#This Row],[Labdate]]="",0,IF(Table1[[#This Row],[Labvalue]]="",0,1))</f>
        <v>1</v>
      </c>
      <c r="P1954">
        <f>IF(YEAR(Table1[[#This Row],[Labdate]]) = 2015,1,0)</f>
        <v>1</v>
      </c>
      <c r="Q1954">
        <f>IF(SUM(Table1[[#This Row],[test completed]],Table1[[#This Row],[Year 2015]])=2,1,0)</f>
        <v>1</v>
      </c>
      <c r="R1954">
        <f>IF(Table1[[#This Row],[Labvalue]]&lt;8,1,0)</f>
        <v>0</v>
      </c>
      <c r="S1954">
        <f>IF(SUM(Table1[[#This Row],[Tested in 2015]],Table1[[#This Row],[Less than 8.0]])=2,1,0)</f>
        <v>0</v>
      </c>
    </row>
    <row r="1955" spans="1:19" x14ac:dyDescent="0.2">
      <c r="A1955">
        <v>1585</v>
      </c>
      <c r="B1955" t="s">
        <v>3</v>
      </c>
      <c r="C1955" s="2">
        <v>24482</v>
      </c>
      <c r="D1955" s="3">
        <f t="shared" ca="1" si="30"/>
        <v>56</v>
      </c>
      <c r="E1955">
        <v>4</v>
      </c>
      <c r="F1955">
        <v>7</v>
      </c>
      <c r="G1955">
        <v>1</v>
      </c>
      <c r="H1955" t="s">
        <v>1</v>
      </c>
      <c r="I1955" s="5">
        <v>250.02</v>
      </c>
      <c r="J1955" t="s">
        <v>0</v>
      </c>
      <c r="K1955" s="2">
        <v>42318</v>
      </c>
      <c r="L1955" s="1">
        <v>9.0132122039794922</v>
      </c>
      <c r="M1955" t="str">
        <f ca="1">IF(AND(Table1[[#This Row],[Age]]&gt;17,Table1[[#This Row],[Age]]&lt;76),"1","0")</f>
        <v>1</v>
      </c>
      <c r="N1955">
        <f>1</f>
        <v>1</v>
      </c>
      <c r="O1955">
        <f>IF(Table1[[#This Row],[Labdate]]="",0,IF(Table1[[#This Row],[Labvalue]]="",0,1))</f>
        <v>1</v>
      </c>
      <c r="P1955">
        <f>IF(YEAR(Table1[[#This Row],[Labdate]]) = 2015,1,0)</f>
        <v>1</v>
      </c>
      <c r="Q1955">
        <f>IF(SUM(Table1[[#This Row],[test completed]],Table1[[#This Row],[Year 2015]])=2,1,0)</f>
        <v>1</v>
      </c>
      <c r="R1955">
        <f>IF(Table1[[#This Row],[Labvalue]]&lt;8,1,0)</f>
        <v>0</v>
      </c>
      <c r="S1955">
        <f>IF(SUM(Table1[[#This Row],[Tested in 2015]],Table1[[#This Row],[Less than 8.0]])=2,1,0)</f>
        <v>0</v>
      </c>
    </row>
    <row r="1956" spans="1:19" x14ac:dyDescent="0.2">
      <c r="A1956">
        <v>1587</v>
      </c>
      <c r="B1956" t="s">
        <v>2</v>
      </c>
      <c r="C1956" s="2">
        <v>36037</v>
      </c>
      <c r="D1956" s="3">
        <f t="shared" ca="1" si="30"/>
        <v>24</v>
      </c>
      <c r="E1956">
        <v>4</v>
      </c>
      <c r="F1956">
        <v>7</v>
      </c>
      <c r="G1956">
        <v>3</v>
      </c>
      <c r="H1956" t="s">
        <v>4</v>
      </c>
      <c r="I1956" s="5">
        <v>250.02</v>
      </c>
      <c r="J1956" t="s">
        <v>0</v>
      </c>
      <c r="K1956" s="2">
        <v>42356</v>
      </c>
      <c r="L1956" s="1">
        <v>6.7874236106872559</v>
      </c>
      <c r="M1956" t="str">
        <f ca="1">IF(AND(Table1[[#This Row],[Age]]&gt;17,Table1[[#This Row],[Age]]&lt;76),"1","0")</f>
        <v>1</v>
      </c>
      <c r="N1956">
        <f>1</f>
        <v>1</v>
      </c>
      <c r="O1956">
        <f>IF(Table1[[#This Row],[Labdate]]="",0,IF(Table1[[#This Row],[Labvalue]]="",0,1))</f>
        <v>1</v>
      </c>
      <c r="P1956">
        <f>IF(YEAR(Table1[[#This Row],[Labdate]]) = 2015,1,0)</f>
        <v>1</v>
      </c>
      <c r="Q1956">
        <f>IF(SUM(Table1[[#This Row],[test completed]],Table1[[#This Row],[Year 2015]])=2,1,0)</f>
        <v>1</v>
      </c>
      <c r="R1956">
        <f>IF(Table1[[#This Row],[Labvalue]]&lt;8,1,0)</f>
        <v>1</v>
      </c>
      <c r="S1956">
        <f>IF(SUM(Table1[[#This Row],[Tested in 2015]],Table1[[#This Row],[Less than 8.0]])=2,1,0)</f>
        <v>1</v>
      </c>
    </row>
    <row r="1957" spans="1:19" x14ac:dyDescent="0.2">
      <c r="A1957">
        <v>1588</v>
      </c>
      <c r="B1957" t="s">
        <v>2</v>
      </c>
      <c r="C1957" s="2">
        <v>28919</v>
      </c>
      <c r="D1957" s="3">
        <f t="shared" ca="1" si="30"/>
        <v>44</v>
      </c>
      <c r="E1957">
        <v>4</v>
      </c>
      <c r="F1957">
        <v>7</v>
      </c>
      <c r="G1957">
        <v>1</v>
      </c>
      <c r="H1957" t="s">
        <v>1</v>
      </c>
      <c r="I1957" s="5">
        <v>250.02</v>
      </c>
      <c r="J1957" t="s">
        <v>0</v>
      </c>
      <c r="K1957" s="2">
        <v>42297</v>
      </c>
      <c r="L1957" s="1">
        <v>7.5610733032226562</v>
      </c>
      <c r="M1957" t="str">
        <f ca="1">IF(AND(Table1[[#This Row],[Age]]&gt;17,Table1[[#This Row],[Age]]&lt;76),"1","0")</f>
        <v>1</v>
      </c>
      <c r="N1957">
        <f>1</f>
        <v>1</v>
      </c>
      <c r="O1957">
        <f>IF(Table1[[#This Row],[Labdate]]="",0,IF(Table1[[#This Row],[Labvalue]]="",0,1))</f>
        <v>1</v>
      </c>
      <c r="P1957">
        <f>IF(YEAR(Table1[[#This Row],[Labdate]]) = 2015,1,0)</f>
        <v>1</v>
      </c>
      <c r="Q1957">
        <f>IF(SUM(Table1[[#This Row],[test completed]],Table1[[#This Row],[Year 2015]])=2,1,0)</f>
        <v>1</v>
      </c>
      <c r="R1957">
        <f>IF(Table1[[#This Row],[Labvalue]]&lt;8,1,0)</f>
        <v>1</v>
      </c>
      <c r="S1957">
        <f>IF(SUM(Table1[[#This Row],[Tested in 2015]],Table1[[#This Row],[Less than 8.0]])=2,1,0)</f>
        <v>1</v>
      </c>
    </row>
    <row r="1958" spans="1:19" x14ac:dyDescent="0.2">
      <c r="A1958">
        <v>1591</v>
      </c>
      <c r="B1958" t="s">
        <v>2</v>
      </c>
      <c r="C1958" s="2">
        <v>26446</v>
      </c>
      <c r="D1958" s="3">
        <f t="shared" ca="1" si="30"/>
        <v>51</v>
      </c>
      <c r="E1958">
        <v>4</v>
      </c>
      <c r="F1958">
        <v>7</v>
      </c>
      <c r="G1958">
        <v>3</v>
      </c>
      <c r="H1958" t="s">
        <v>4</v>
      </c>
      <c r="I1958" s="5">
        <v>250.02</v>
      </c>
      <c r="J1958" t="s">
        <v>0</v>
      </c>
      <c r="K1958" s="2">
        <v>42071</v>
      </c>
      <c r="L1958" s="1">
        <v>7.4650993347167969</v>
      </c>
      <c r="M1958" t="str">
        <f ca="1">IF(AND(Table1[[#This Row],[Age]]&gt;17,Table1[[#This Row],[Age]]&lt;76),"1","0")</f>
        <v>1</v>
      </c>
      <c r="N1958">
        <f>1</f>
        <v>1</v>
      </c>
      <c r="O1958">
        <f>IF(Table1[[#This Row],[Labdate]]="",0,IF(Table1[[#This Row],[Labvalue]]="",0,1))</f>
        <v>1</v>
      </c>
      <c r="P1958">
        <f>IF(YEAR(Table1[[#This Row],[Labdate]]) = 2015,1,0)</f>
        <v>1</v>
      </c>
      <c r="Q1958">
        <f>IF(SUM(Table1[[#This Row],[test completed]],Table1[[#This Row],[Year 2015]])=2,1,0)</f>
        <v>1</v>
      </c>
      <c r="R1958">
        <f>IF(Table1[[#This Row],[Labvalue]]&lt;8,1,0)</f>
        <v>1</v>
      </c>
      <c r="S1958">
        <f>IF(SUM(Table1[[#This Row],[Tested in 2015]],Table1[[#This Row],[Less than 8.0]])=2,1,0)</f>
        <v>1</v>
      </c>
    </row>
    <row r="1959" spans="1:19" x14ac:dyDescent="0.2">
      <c r="A1959">
        <v>1600</v>
      </c>
      <c r="B1959" t="s">
        <v>2</v>
      </c>
      <c r="C1959" s="2">
        <v>28143</v>
      </c>
      <c r="D1959" s="3">
        <f t="shared" ca="1" si="30"/>
        <v>46</v>
      </c>
      <c r="E1959">
        <v>4</v>
      </c>
      <c r="F1959">
        <v>7</v>
      </c>
      <c r="G1959">
        <v>1</v>
      </c>
      <c r="H1959" t="s">
        <v>1</v>
      </c>
      <c r="I1959" s="5">
        <v>250.02</v>
      </c>
      <c r="J1959" t="s">
        <v>0</v>
      </c>
      <c r="K1959" s="2">
        <v>42329</v>
      </c>
      <c r="L1959" s="1">
        <v>7.8731551170349121</v>
      </c>
      <c r="M1959" t="str">
        <f ca="1">IF(AND(Table1[[#This Row],[Age]]&gt;17,Table1[[#This Row],[Age]]&lt;76),"1","0")</f>
        <v>1</v>
      </c>
      <c r="N1959">
        <f>1</f>
        <v>1</v>
      </c>
      <c r="O1959">
        <f>IF(Table1[[#This Row],[Labdate]]="",0,IF(Table1[[#This Row],[Labvalue]]="",0,1))</f>
        <v>1</v>
      </c>
      <c r="P1959">
        <f>IF(YEAR(Table1[[#This Row],[Labdate]]) = 2015,1,0)</f>
        <v>1</v>
      </c>
      <c r="Q1959">
        <f>IF(SUM(Table1[[#This Row],[test completed]],Table1[[#This Row],[Year 2015]])=2,1,0)</f>
        <v>1</v>
      </c>
      <c r="R1959">
        <f>IF(Table1[[#This Row],[Labvalue]]&lt;8,1,0)</f>
        <v>1</v>
      </c>
      <c r="S1959">
        <f>IF(SUM(Table1[[#This Row],[Tested in 2015]],Table1[[#This Row],[Less than 8.0]])=2,1,0)</f>
        <v>1</v>
      </c>
    </row>
    <row r="1960" spans="1:19" x14ac:dyDescent="0.2">
      <c r="A1960">
        <v>1616</v>
      </c>
      <c r="B1960" t="s">
        <v>2</v>
      </c>
      <c r="C1960" s="2">
        <v>33715</v>
      </c>
      <c r="D1960" s="3">
        <f t="shared" ca="1" si="30"/>
        <v>31</v>
      </c>
      <c r="E1960">
        <v>4</v>
      </c>
      <c r="F1960">
        <v>7</v>
      </c>
      <c r="G1960">
        <v>1</v>
      </c>
      <c r="H1960" t="s">
        <v>1</v>
      </c>
      <c r="I1960" s="5">
        <v>250.02</v>
      </c>
      <c r="J1960" t="s">
        <v>0</v>
      </c>
      <c r="K1960" s="2">
        <v>42272</v>
      </c>
      <c r="L1960" s="1">
        <v>7.8014016151428223</v>
      </c>
      <c r="M1960" t="str">
        <f ca="1">IF(AND(Table1[[#This Row],[Age]]&gt;17,Table1[[#This Row],[Age]]&lt;76),"1","0")</f>
        <v>1</v>
      </c>
      <c r="N1960">
        <f>1</f>
        <v>1</v>
      </c>
      <c r="O1960">
        <f>IF(Table1[[#This Row],[Labdate]]="",0,IF(Table1[[#This Row],[Labvalue]]="",0,1))</f>
        <v>1</v>
      </c>
      <c r="P1960">
        <f>IF(YEAR(Table1[[#This Row],[Labdate]]) = 2015,1,0)</f>
        <v>1</v>
      </c>
      <c r="Q1960">
        <f>IF(SUM(Table1[[#This Row],[test completed]],Table1[[#This Row],[Year 2015]])=2,1,0)</f>
        <v>1</v>
      </c>
      <c r="R1960">
        <f>IF(Table1[[#This Row],[Labvalue]]&lt;8,1,0)</f>
        <v>1</v>
      </c>
      <c r="S1960">
        <f>IF(SUM(Table1[[#This Row],[Tested in 2015]],Table1[[#This Row],[Less than 8.0]])=2,1,0)</f>
        <v>1</v>
      </c>
    </row>
    <row r="1961" spans="1:19" x14ac:dyDescent="0.2">
      <c r="A1961">
        <v>1622</v>
      </c>
      <c r="B1961" t="s">
        <v>2</v>
      </c>
      <c r="C1961" s="2">
        <v>31948</v>
      </c>
      <c r="D1961" s="3">
        <f t="shared" ca="1" si="30"/>
        <v>35</v>
      </c>
      <c r="E1961">
        <v>4</v>
      </c>
      <c r="F1961">
        <v>7</v>
      </c>
      <c r="G1961">
        <v>3</v>
      </c>
      <c r="H1961" t="s">
        <v>4</v>
      </c>
      <c r="I1961" s="5">
        <v>250.02</v>
      </c>
      <c r="J1961" t="s">
        <v>0</v>
      </c>
      <c r="K1961" s="2">
        <v>42224</v>
      </c>
      <c r="L1961" s="1">
        <v>8.2376947402954102</v>
      </c>
      <c r="M1961" t="str">
        <f ca="1">IF(AND(Table1[[#This Row],[Age]]&gt;17,Table1[[#This Row],[Age]]&lt;76),"1","0")</f>
        <v>1</v>
      </c>
      <c r="N1961">
        <f>1</f>
        <v>1</v>
      </c>
      <c r="O1961">
        <f>IF(Table1[[#This Row],[Labdate]]="",0,IF(Table1[[#This Row],[Labvalue]]="",0,1))</f>
        <v>1</v>
      </c>
      <c r="P1961">
        <f>IF(YEAR(Table1[[#This Row],[Labdate]]) = 2015,1,0)</f>
        <v>1</v>
      </c>
      <c r="Q1961">
        <f>IF(SUM(Table1[[#This Row],[test completed]],Table1[[#This Row],[Year 2015]])=2,1,0)</f>
        <v>1</v>
      </c>
      <c r="R1961">
        <f>IF(Table1[[#This Row],[Labvalue]]&lt;8,1,0)</f>
        <v>0</v>
      </c>
      <c r="S1961">
        <f>IF(SUM(Table1[[#This Row],[Tested in 2015]],Table1[[#This Row],[Less than 8.0]])=2,1,0)</f>
        <v>0</v>
      </c>
    </row>
    <row r="1962" spans="1:19" x14ac:dyDescent="0.2">
      <c r="A1962">
        <v>1623</v>
      </c>
      <c r="B1962" t="s">
        <v>3</v>
      </c>
      <c r="C1962" s="2">
        <v>39683</v>
      </c>
      <c r="D1962" s="3">
        <f t="shared" ca="1" si="30"/>
        <v>14</v>
      </c>
      <c r="E1962">
        <v>4</v>
      </c>
      <c r="F1962">
        <v>7</v>
      </c>
      <c r="G1962">
        <v>1</v>
      </c>
      <c r="H1962" t="s">
        <v>1</v>
      </c>
      <c r="I1962" s="5">
        <v>250.02</v>
      </c>
      <c r="J1962" t="s">
        <v>0</v>
      </c>
      <c r="K1962" s="2">
        <v>42038</v>
      </c>
      <c r="L1962" s="1">
        <v>7.8105430603027344</v>
      </c>
      <c r="M1962" t="str">
        <f ca="1">IF(AND(Table1[[#This Row],[Age]]&gt;17,Table1[[#This Row],[Age]]&lt;76),"1","0")</f>
        <v>0</v>
      </c>
      <c r="N1962">
        <f>1</f>
        <v>1</v>
      </c>
      <c r="O1962">
        <f>IF(Table1[[#This Row],[Labdate]]="",0,IF(Table1[[#This Row],[Labvalue]]="",0,1))</f>
        <v>1</v>
      </c>
      <c r="P1962">
        <f>IF(YEAR(Table1[[#This Row],[Labdate]]) = 2015,1,0)</f>
        <v>1</v>
      </c>
      <c r="Q1962">
        <f>IF(SUM(Table1[[#This Row],[test completed]],Table1[[#This Row],[Year 2015]])=2,1,0)</f>
        <v>1</v>
      </c>
      <c r="R1962">
        <f>IF(Table1[[#This Row],[Labvalue]]&lt;8,1,0)</f>
        <v>1</v>
      </c>
      <c r="S1962">
        <f>IF(SUM(Table1[[#This Row],[Tested in 2015]],Table1[[#This Row],[Less than 8.0]])=2,1,0)</f>
        <v>1</v>
      </c>
    </row>
    <row r="1963" spans="1:19" x14ac:dyDescent="0.2">
      <c r="A1963">
        <v>1644</v>
      </c>
      <c r="B1963" t="s">
        <v>3</v>
      </c>
      <c r="C1963" s="2">
        <v>21509</v>
      </c>
      <c r="D1963" s="3">
        <f t="shared" ca="1" si="30"/>
        <v>64</v>
      </c>
      <c r="E1963">
        <v>4</v>
      </c>
      <c r="F1963">
        <v>7</v>
      </c>
      <c r="G1963">
        <v>1</v>
      </c>
      <c r="H1963" t="s">
        <v>1</v>
      </c>
      <c r="I1963" s="5">
        <v>250.02</v>
      </c>
      <c r="J1963" t="s">
        <v>0</v>
      </c>
      <c r="K1963" s="2">
        <v>42052</v>
      </c>
      <c r="L1963" s="1">
        <v>8.4085512161254883</v>
      </c>
      <c r="M1963" t="str">
        <f ca="1">IF(AND(Table1[[#This Row],[Age]]&gt;17,Table1[[#This Row],[Age]]&lt;76),"1","0")</f>
        <v>1</v>
      </c>
      <c r="N1963">
        <f>1</f>
        <v>1</v>
      </c>
      <c r="O1963">
        <f>IF(Table1[[#This Row],[Labdate]]="",0,IF(Table1[[#This Row],[Labvalue]]="",0,1))</f>
        <v>1</v>
      </c>
      <c r="P1963">
        <f>IF(YEAR(Table1[[#This Row],[Labdate]]) = 2015,1,0)</f>
        <v>1</v>
      </c>
      <c r="Q1963">
        <f>IF(SUM(Table1[[#This Row],[test completed]],Table1[[#This Row],[Year 2015]])=2,1,0)</f>
        <v>1</v>
      </c>
      <c r="R1963">
        <f>IF(Table1[[#This Row],[Labvalue]]&lt;8,1,0)</f>
        <v>0</v>
      </c>
      <c r="S1963">
        <f>IF(SUM(Table1[[#This Row],[Tested in 2015]],Table1[[#This Row],[Less than 8.0]])=2,1,0)</f>
        <v>0</v>
      </c>
    </row>
    <row r="1964" spans="1:19" x14ac:dyDescent="0.2">
      <c r="A1964">
        <v>1648</v>
      </c>
      <c r="B1964" t="s">
        <v>3</v>
      </c>
      <c r="C1964" s="2">
        <v>26670</v>
      </c>
      <c r="D1964" s="3">
        <f t="shared" ca="1" si="30"/>
        <v>50</v>
      </c>
      <c r="E1964">
        <v>4</v>
      </c>
      <c r="F1964">
        <v>7</v>
      </c>
      <c r="G1964">
        <v>1</v>
      </c>
      <c r="H1964" t="s">
        <v>1</v>
      </c>
      <c r="I1964" s="5">
        <v>250.02</v>
      </c>
      <c r="J1964" t="s">
        <v>0</v>
      </c>
      <c r="K1964" s="2">
        <v>42097</v>
      </c>
      <c r="L1964" s="1">
        <v>6.046907901763916</v>
      </c>
      <c r="M1964" t="str">
        <f ca="1">IF(AND(Table1[[#This Row],[Age]]&gt;17,Table1[[#This Row],[Age]]&lt;76),"1","0")</f>
        <v>1</v>
      </c>
      <c r="N1964">
        <f>1</f>
        <v>1</v>
      </c>
      <c r="O1964">
        <f>IF(Table1[[#This Row],[Labdate]]="",0,IF(Table1[[#This Row],[Labvalue]]="",0,1))</f>
        <v>1</v>
      </c>
      <c r="P1964">
        <f>IF(YEAR(Table1[[#This Row],[Labdate]]) = 2015,1,0)</f>
        <v>1</v>
      </c>
      <c r="Q1964">
        <f>IF(SUM(Table1[[#This Row],[test completed]],Table1[[#This Row],[Year 2015]])=2,1,0)</f>
        <v>1</v>
      </c>
      <c r="R1964">
        <f>IF(Table1[[#This Row],[Labvalue]]&lt;8,1,0)</f>
        <v>1</v>
      </c>
      <c r="S1964">
        <f>IF(SUM(Table1[[#This Row],[Tested in 2015]],Table1[[#This Row],[Less than 8.0]])=2,1,0)</f>
        <v>1</v>
      </c>
    </row>
    <row r="1965" spans="1:19" x14ac:dyDescent="0.2">
      <c r="A1965">
        <v>1657</v>
      </c>
      <c r="B1965" t="s">
        <v>2</v>
      </c>
      <c r="C1965" s="2">
        <v>8974</v>
      </c>
      <c r="D1965" s="3">
        <f t="shared" ca="1" si="30"/>
        <v>98</v>
      </c>
      <c r="E1965">
        <v>4</v>
      </c>
      <c r="F1965">
        <v>7</v>
      </c>
      <c r="G1965">
        <v>1</v>
      </c>
      <c r="H1965" t="s">
        <v>1</v>
      </c>
      <c r="I1965" s="5">
        <v>250.73</v>
      </c>
      <c r="J1965" t="s">
        <v>0</v>
      </c>
      <c r="K1965" s="2">
        <v>42084</v>
      </c>
      <c r="L1965" s="1">
        <v>9.322357177734375</v>
      </c>
      <c r="M1965" t="str">
        <f ca="1">IF(AND(Table1[[#This Row],[Age]]&gt;17,Table1[[#This Row],[Age]]&lt;76),"1","0")</f>
        <v>0</v>
      </c>
      <c r="N1965">
        <f>1</f>
        <v>1</v>
      </c>
      <c r="O1965">
        <f>IF(Table1[[#This Row],[Labdate]]="",0,IF(Table1[[#This Row],[Labvalue]]="",0,1))</f>
        <v>1</v>
      </c>
      <c r="P1965">
        <f>IF(YEAR(Table1[[#This Row],[Labdate]]) = 2015,1,0)</f>
        <v>1</v>
      </c>
      <c r="Q1965">
        <f>IF(SUM(Table1[[#This Row],[test completed]],Table1[[#This Row],[Year 2015]])=2,1,0)</f>
        <v>1</v>
      </c>
      <c r="R1965">
        <f>IF(Table1[[#This Row],[Labvalue]]&lt;8,1,0)</f>
        <v>0</v>
      </c>
      <c r="S1965">
        <f>IF(SUM(Table1[[#This Row],[Tested in 2015]],Table1[[#This Row],[Less than 8.0]])=2,1,0)</f>
        <v>0</v>
      </c>
    </row>
    <row r="1966" spans="1:19" x14ac:dyDescent="0.2">
      <c r="A1966">
        <v>1702</v>
      </c>
      <c r="B1966" t="s">
        <v>2</v>
      </c>
      <c r="C1966" s="2">
        <v>18258</v>
      </c>
      <c r="D1966" s="3">
        <f t="shared" ca="1" si="30"/>
        <v>73</v>
      </c>
      <c r="E1966">
        <v>4</v>
      </c>
      <c r="F1966">
        <v>7</v>
      </c>
      <c r="G1966">
        <v>1</v>
      </c>
      <c r="H1966" t="s">
        <v>1</v>
      </c>
      <c r="I1966" s="5">
        <v>250.02</v>
      </c>
      <c r="J1966" t="s">
        <v>0</v>
      </c>
      <c r="K1966" s="2">
        <v>42351</v>
      </c>
      <c r="L1966" s="1">
        <v>9.2885160446166992</v>
      </c>
      <c r="M1966" t="str">
        <f ca="1">IF(AND(Table1[[#This Row],[Age]]&gt;17,Table1[[#This Row],[Age]]&lt;76),"1","0")</f>
        <v>1</v>
      </c>
      <c r="N1966">
        <f>1</f>
        <v>1</v>
      </c>
      <c r="O1966">
        <f>IF(Table1[[#This Row],[Labdate]]="",0,IF(Table1[[#This Row],[Labvalue]]="",0,1))</f>
        <v>1</v>
      </c>
      <c r="P1966">
        <f>IF(YEAR(Table1[[#This Row],[Labdate]]) = 2015,1,0)</f>
        <v>1</v>
      </c>
      <c r="Q1966">
        <f>IF(SUM(Table1[[#This Row],[test completed]],Table1[[#This Row],[Year 2015]])=2,1,0)</f>
        <v>1</v>
      </c>
      <c r="R1966">
        <f>IF(Table1[[#This Row],[Labvalue]]&lt;8,1,0)</f>
        <v>0</v>
      </c>
      <c r="S1966">
        <f>IF(SUM(Table1[[#This Row],[Tested in 2015]],Table1[[#This Row],[Less than 8.0]])=2,1,0)</f>
        <v>0</v>
      </c>
    </row>
    <row r="1967" spans="1:19" x14ac:dyDescent="0.2">
      <c r="A1967">
        <v>1719</v>
      </c>
      <c r="B1967" t="s">
        <v>2</v>
      </c>
      <c r="C1967" s="2">
        <v>14505</v>
      </c>
      <c r="D1967" s="3">
        <f t="shared" ca="1" si="30"/>
        <v>83</v>
      </c>
      <c r="E1967">
        <v>4</v>
      </c>
      <c r="F1967">
        <v>7</v>
      </c>
      <c r="G1967">
        <v>4</v>
      </c>
      <c r="H1967" t="s">
        <v>5</v>
      </c>
      <c r="I1967" s="5">
        <v>250.91</v>
      </c>
      <c r="J1967" t="s">
        <v>0</v>
      </c>
      <c r="K1967" s="2"/>
      <c r="L1967" s="1"/>
      <c r="M1967" t="str">
        <f ca="1">IF(AND(Table1[[#This Row],[Age]]&gt;17,Table1[[#This Row],[Age]]&lt;76),"1","0")</f>
        <v>0</v>
      </c>
      <c r="N1967">
        <f>1</f>
        <v>1</v>
      </c>
      <c r="O1967">
        <f>IF(Table1[[#This Row],[Labdate]]="",0,IF(Table1[[#This Row],[Labvalue]]="",0,1))</f>
        <v>0</v>
      </c>
      <c r="P1967">
        <f>IF(YEAR(Table1[[#This Row],[Labdate]]) = 2015,1,0)</f>
        <v>0</v>
      </c>
      <c r="Q1967">
        <f>IF(SUM(Table1[[#This Row],[test completed]],Table1[[#This Row],[Year 2015]])=2,1,0)</f>
        <v>0</v>
      </c>
      <c r="R1967">
        <f>IF(Table1[[#This Row],[Labvalue]]&lt;8,1,0)</f>
        <v>1</v>
      </c>
      <c r="S1967">
        <f>IF(SUM(Table1[[#This Row],[Tested in 2015]],Table1[[#This Row],[Less than 8.0]])=2,1,0)</f>
        <v>0</v>
      </c>
    </row>
    <row r="1968" spans="1:19" x14ac:dyDescent="0.2">
      <c r="A1968">
        <v>1721</v>
      </c>
      <c r="B1968" t="s">
        <v>3</v>
      </c>
      <c r="C1968" s="2">
        <v>31646</v>
      </c>
      <c r="D1968" s="3">
        <f t="shared" ca="1" si="30"/>
        <v>36</v>
      </c>
      <c r="E1968">
        <v>4</v>
      </c>
      <c r="F1968">
        <v>7</v>
      </c>
      <c r="G1968">
        <v>1</v>
      </c>
      <c r="H1968" t="s">
        <v>1</v>
      </c>
      <c r="I1968" s="5">
        <v>250.4</v>
      </c>
      <c r="J1968" t="s">
        <v>0</v>
      </c>
      <c r="K1968" s="2">
        <v>42114</v>
      </c>
      <c r="L1968" s="1">
        <v>8.9643154144287109</v>
      </c>
      <c r="M1968" t="str">
        <f ca="1">IF(AND(Table1[[#This Row],[Age]]&gt;17,Table1[[#This Row],[Age]]&lt;76),"1","0")</f>
        <v>1</v>
      </c>
      <c r="N1968">
        <f>1</f>
        <v>1</v>
      </c>
      <c r="O1968">
        <f>IF(Table1[[#This Row],[Labdate]]="",0,IF(Table1[[#This Row],[Labvalue]]="",0,1))</f>
        <v>1</v>
      </c>
      <c r="P1968">
        <f>IF(YEAR(Table1[[#This Row],[Labdate]]) = 2015,1,0)</f>
        <v>1</v>
      </c>
      <c r="Q1968">
        <f>IF(SUM(Table1[[#This Row],[test completed]],Table1[[#This Row],[Year 2015]])=2,1,0)</f>
        <v>1</v>
      </c>
      <c r="R1968">
        <f>IF(Table1[[#This Row],[Labvalue]]&lt;8,1,0)</f>
        <v>0</v>
      </c>
      <c r="S1968">
        <f>IF(SUM(Table1[[#This Row],[Tested in 2015]],Table1[[#This Row],[Less than 8.0]])=2,1,0)</f>
        <v>0</v>
      </c>
    </row>
    <row r="1969" spans="1:19" x14ac:dyDescent="0.2">
      <c r="A1969">
        <v>1724</v>
      </c>
      <c r="B1969" t="s">
        <v>2</v>
      </c>
      <c r="C1969" s="2">
        <v>23768</v>
      </c>
      <c r="D1969" s="3">
        <f t="shared" ca="1" si="30"/>
        <v>58</v>
      </c>
      <c r="E1969">
        <v>4</v>
      </c>
      <c r="F1969">
        <v>7</v>
      </c>
      <c r="G1969">
        <v>1</v>
      </c>
      <c r="H1969" t="s">
        <v>1</v>
      </c>
      <c r="I1969" s="5">
        <v>250.02</v>
      </c>
      <c r="J1969" t="s">
        <v>0</v>
      </c>
      <c r="K1969" s="2">
        <v>42117</v>
      </c>
      <c r="L1969" s="1">
        <v>7.7647495269775391</v>
      </c>
      <c r="M1969" t="str">
        <f ca="1">IF(AND(Table1[[#This Row],[Age]]&gt;17,Table1[[#This Row],[Age]]&lt;76),"1","0")</f>
        <v>1</v>
      </c>
      <c r="N1969">
        <f>1</f>
        <v>1</v>
      </c>
      <c r="O1969">
        <f>IF(Table1[[#This Row],[Labdate]]="",0,IF(Table1[[#This Row],[Labvalue]]="",0,1))</f>
        <v>1</v>
      </c>
      <c r="P1969">
        <f>IF(YEAR(Table1[[#This Row],[Labdate]]) = 2015,1,0)</f>
        <v>1</v>
      </c>
      <c r="Q1969">
        <f>IF(SUM(Table1[[#This Row],[test completed]],Table1[[#This Row],[Year 2015]])=2,1,0)</f>
        <v>1</v>
      </c>
      <c r="R1969">
        <f>IF(Table1[[#This Row],[Labvalue]]&lt;8,1,0)</f>
        <v>1</v>
      </c>
      <c r="S1969">
        <f>IF(SUM(Table1[[#This Row],[Tested in 2015]],Table1[[#This Row],[Less than 8.0]])=2,1,0)</f>
        <v>1</v>
      </c>
    </row>
    <row r="1970" spans="1:19" x14ac:dyDescent="0.2">
      <c r="A1970">
        <v>1735</v>
      </c>
      <c r="B1970" t="s">
        <v>2</v>
      </c>
      <c r="C1970" s="2">
        <v>27248</v>
      </c>
      <c r="D1970" s="3">
        <f t="shared" ca="1" si="30"/>
        <v>48</v>
      </c>
      <c r="E1970">
        <v>4</v>
      </c>
      <c r="F1970">
        <v>7</v>
      </c>
      <c r="G1970">
        <v>1</v>
      </c>
      <c r="H1970" t="s">
        <v>1</v>
      </c>
      <c r="I1970" s="5">
        <v>250.02</v>
      </c>
      <c r="J1970" t="s">
        <v>0</v>
      </c>
      <c r="K1970" s="2">
        <v>42136</v>
      </c>
      <c r="L1970" s="1">
        <v>7.1489162445068359</v>
      </c>
      <c r="M1970" t="str">
        <f ca="1">IF(AND(Table1[[#This Row],[Age]]&gt;17,Table1[[#This Row],[Age]]&lt;76),"1","0")</f>
        <v>1</v>
      </c>
      <c r="N1970">
        <f>1</f>
        <v>1</v>
      </c>
      <c r="O1970">
        <f>IF(Table1[[#This Row],[Labdate]]="",0,IF(Table1[[#This Row],[Labvalue]]="",0,1))</f>
        <v>1</v>
      </c>
      <c r="P1970">
        <f>IF(YEAR(Table1[[#This Row],[Labdate]]) = 2015,1,0)</f>
        <v>1</v>
      </c>
      <c r="Q1970">
        <f>IF(SUM(Table1[[#This Row],[test completed]],Table1[[#This Row],[Year 2015]])=2,1,0)</f>
        <v>1</v>
      </c>
      <c r="R1970">
        <f>IF(Table1[[#This Row],[Labvalue]]&lt;8,1,0)</f>
        <v>1</v>
      </c>
      <c r="S1970">
        <f>IF(SUM(Table1[[#This Row],[Tested in 2015]],Table1[[#This Row],[Less than 8.0]])=2,1,0)</f>
        <v>1</v>
      </c>
    </row>
    <row r="1971" spans="1:19" x14ac:dyDescent="0.2">
      <c r="A1971">
        <v>1742</v>
      </c>
      <c r="B1971" t="s">
        <v>2</v>
      </c>
      <c r="C1971" s="2">
        <v>22690</v>
      </c>
      <c r="D1971" s="3">
        <f t="shared" ca="1" si="30"/>
        <v>61</v>
      </c>
      <c r="E1971">
        <v>4</v>
      </c>
      <c r="F1971">
        <v>7</v>
      </c>
      <c r="G1971">
        <v>1</v>
      </c>
      <c r="H1971" t="s">
        <v>1</v>
      </c>
      <c r="I1971" s="5">
        <v>250.02</v>
      </c>
      <c r="J1971" t="s">
        <v>0</v>
      </c>
      <c r="K1971" s="2">
        <v>42199</v>
      </c>
      <c r="L1971" s="1">
        <v>6.5981063842773438</v>
      </c>
      <c r="M1971" t="str">
        <f ca="1">IF(AND(Table1[[#This Row],[Age]]&gt;17,Table1[[#This Row],[Age]]&lt;76),"1","0")</f>
        <v>1</v>
      </c>
      <c r="N1971">
        <f>1</f>
        <v>1</v>
      </c>
      <c r="O1971">
        <f>IF(Table1[[#This Row],[Labdate]]="",0,IF(Table1[[#This Row],[Labvalue]]="",0,1))</f>
        <v>1</v>
      </c>
      <c r="P1971">
        <f>IF(YEAR(Table1[[#This Row],[Labdate]]) = 2015,1,0)</f>
        <v>1</v>
      </c>
      <c r="Q1971">
        <f>IF(SUM(Table1[[#This Row],[test completed]],Table1[[#This Row],[Year 2015]])=2,1,0)</f>
        <v>1</v>
      </c>
      <c r="R1971">
        <f>IF(Table1[[#This Row],[Labvalue]]&lt;8,1,0)</f>
        <v>1</v>
      </c>
      <c r="S1971">
        <f>IF(SUM(Table1[[#This Row],[Tested in 2015]],Table1[[#This Row],[Less than 8.0]])=2,1,0)</f>
        <v>1</v>
      </c>
    </row>
    <row r="1972" spans="1:19" x14ac:dyDescent="0.2">
      <c r="A1972">
        <v>1755</v>
      </c>
      <c r="B1972" t="s">
        <v>3</v>
      </c>
      <c r="C1972" s="2">
        <v>29357</v>
      </c>
      <c r="D1972" s="3">
        <f t="shared" ca="1" si="30"/>
        <v>43</v>
      </c>
      <c r="E1972">
        <v>4</v>
      </c>
      <c r="F1972">
        <v>7</v>
      </c>
      <c r="G1972">
        <v>6</v>
      </c>
      <c r="H1972" t="s">
        <v>7</v>
      </c>
      <c r="I1972" s="5">
        <v>250.02</v>
      </c>
      <c r="J1972" t="s">
        <v>0</v>
      </c>
      <c r="K1972" s="2"/>
      <c r="L1972" s="1"/>
      <c r="M1972" t="str">
        <f ca="1">IF(AND(Table1[[#This Row],[Age]]&gt;17,Table1[[#This Row],[Age]]&lt;76),"1","0")</f>
        <v>1</v>
      </c>
      <c r="N1972">
        <f>1</f>
        <v>1</v>
      </c>
      <c r="O1972">
        <f>IF(Table1[[#This Row],[Labdate]]="",0,IF(Table1[[#This Row],[Labvalue]]="",0,1))</f>
        <v>0</v>
      </c>
      <c r="P1972">
        <f>IF(YEAR(Table1[[#This Row],[Labdate]]) = 2015,1,0)</f>
        <v>0</v>
      </c>
      <c r="Q1972">
        <f>IF(SUM(Table1[[#This Row],[test completed]],Table1[[#This Row],[Year 2015]])=2,1,0)</f>
        <v>0</v>
      </c>
      <c r="R1972">
        <f>IF(Table1[[#This Row],[Labvalue]]&lt;8,1,0)</f>
        <v>1</v>
      </c>
      <c r="S1972">
        <f>IF(SUM(Table1[[#This Row],[Tested in 2015]],Table1[[#This Row],[Less than 8.0]])=2,1,0)</f>
        <v>0</v>
      </c>
    </row>
    <row r="1973" spans="1:19" x14ac:dyDescent="0.2">
      <c r="A1973">
        <v>1784</v>
      </c>
      <c r="B1973" t="s">
        <v>3</v>
      </c>
      <c r="C1973" s="2">
        <v>26398</v>
      </c>
      <c r="D1973" s="3">
        <f t="shared" ca="1" si="30"/>
        <v>51</v>
      </c>
      <c r="E1973">
        <v>4</v>
      </c>
      <c r="F1973">
        <v>7</v>
      </c>
      <c r="G1973">
        <v>1</v>
      </c>
      <c r="H1973" t="s">
        <v>1</v>
      </c>
      <c r="I1973" s="5">
        <v>250.02</v>
      </c>
      <c r="J1973" t="s">
        <v>0</v>
      </c>
      <c r="K1973" s="2">
        <v>42176</v>
      </c>
      <c r="L1973" s="1">
        <v>9.7789745330810547</v>
      </c>
      <c r="M1973" t="str">
        <f ca="1">IF(AND(Table1[[#This Row],[Age]]&gt;17,Table1[[#This Row],[Age]]&lt;76),"1","0")</f>
        <v>1</v>
      </c>
      <c r="N1973">
        <f>1</f>
        <v>1</v>
      </c>
      <c r="O1973">
        <f>IF(Table1[[#This Row],[Labdate]]="",0,IF(Table1[[#This Row],[Labvalue]]="",0,1))</f>
        <v>1</v>
      </c>
      <c r="P1973">
        <f>IF(YEAR(Table1[[#This Row],[Labdate]]) = 2015,1,0)</f>
        <v>1</v>
      </c>
      <c r="Q1973">
        <f>IF(SUM(Table1[[#This Row],[test completed]],Table1[[#This Row],[Year 2015]])=2,1,0)</f>
        <v>1</v>
      </c>
      <c r="R1973">
        <f>IF(Table1[[#This Row],[Labvalue]]&lt;8,1,0)</f>
        <v>0</v>
      </c>
      <c r="S1973">
        <f>IF(SUM(Table1[[#This Row],[Tested in 2015]],Table1[[#This Row],[Less than 8.0]])=2,1,0)</f>
        <v>0</v>
      </c>
    </row>
    <row r="1974" spans="1:19" x14ac:dyDescent="0.2">
      <c r="A1974">
        <v>1788</v>
      </c>
      <c r="B1974" t="s">
        <v>3</v>
      </c>
      <c r="C1974" s="2">
        <v>31239</v>
      </c>
      <c r="D1974" s="3">
        <f t="shared" ca="1" si="30"/>
        <v>37</v>
      </c>
      <c r="E1974">
        <v>4</v>
      </c>
      <c r="F1974">
        <v>7</v>
      </c>
      <c r="G1974">
        <v>1</v>
      </c>
      <c r="H1974" t="s">
        <v>1</v>
      </c>
      <c r="I1974" s="5">
        <v>250.4</v>
      </c>
      <c r="J1974" t="s">
        <v>0</v>
      </c>
      <c r="K1974" s="2">
        <v>42163</v>
      </c>
      <c r="L1974" s="1">
        <v>9.7865133285522461</v>
      </c>
      <c r="M1974" t="str">
        <f ca="1">IF(AND(Table1[[#This Row],[Age]]&gt;17,Table1[[#This Row],[Age]]&lt;76),"1","0")</f>
        <v>1</v>
      </c>
      <c r="N1974">
        <f>1</f>
        <v>1</v>
      </c>
      <c r="O1974">
        <f>IF(Table1[[#This Row],[Labdate]]="",0,IF(Table1[[#This Row],[Labvalue]]="",0,1))</f>
        <v>1</v>
      </c>
      <c r="P1974">
        <f>IF(YEAR(Table1[[#This Row],[Labdate]]) = 2015,1,0)</f>
        <v>1</v>
      </c>
      <c r="Q1974">
        <f>IF(SUM(Table1[[#This Row],[test completed]],Table1[[#This Row],[Year 2015]])=2,1,0)</f>
        <v>1</v>
      </c>
      <c r="R1974">
        <f>IF(Table1[[#This Row],[Labvalue]]&lt;8,1,0)</f>
        <v>0</v>
      </c>
      <c r="S1974">
        <f>IF(SUM(Table1[[#This Row],[Tested in 2015]],Table1[[#This Row],[Less than 8.0]])=2,1,0)</f>
        <v>0</v>
      </c>
    </row>
    <row r="1975" spans="1:19" x14ac:dyDescent="0.2">
      <c r="A1975">
        <v>1798</v>
      </c>
      <c r="B1975" t="s">
        <v>3</v>
      </c>
      <c r="C1975" s="2">
        <v>12280</v>
      </c>
      <c r="D1975" s="3">
        <f t="shared" ca="1" si="30"/>
        <v>89</v>
      </c>
      <c r="E1975">
        <v>4</v>
      </c>
      <c r="F1975">
        <v>7</v>
      </c>
      <c r="G1975">
        <v>1</v>
      </c>
      <c r="H1975" t="s">
        <v>1</v>
      </c>
      <c r="I1975" s="5">
        <v>250.02</v>
      </c>
      <c r="J1975" t="s">
        <v>0</v>
      </c>
      <c r="K1975" s="2">
        <v>42168</v>
      </c>
      <c r="L1975" s="1">
        <v>8.5165653228759766</v>
      </c>
      <c r="M1975" t="str">
        <f ca="1">IF(AND(Table1[[#This Row],[Age]]&gt;17,Table1[[#This Row],[Age]]&lt;76),"1","0")</f>
        <v>0</v>
      </c>
      <c r="N1975">
        <f>1</f>
        <v>1</v>
      </c>
      <c r="O1975">
        <f>IF(Table1[[#This Row],[Labdate]]="",0,IF(Table1[[#This Row],[Labvalue]]="",0,1))</f>
        <v>1</v>
      </c>
      <c r="P1975">
        <f>IF(YEAR(Table1[[#This Row],[Labdate]]) = 2015,1,0)</f>
        <v>1</v>
      </c>
      <c r="Q1975">
        <f>IF(SUM(Table1[[#This Row],[test completed]],Table1[[#This Row],[Year 2015]])=2,1,0)</f>
        <v>1</v>
      </c>
      <c r="R1975">
        <f>IF(Table1[[#This Row],[Labvalue]]&lt;8,1,0)</f>
        <v>0</v>
      </c>
      <c r="S1975">
        <f>IF(SUM(Table1[[#This Row],[Tested in 2015]],Table1[[#This Row],[Less than 8.0]])=2,1,0)</f>
        <v>0</v>
      </c>
    </row>
    <row r="1976" spans="1:19" x14ac:dyDescent="0.2">
      <c r="A1976">
        <v>1802</v>
      </c>
      <c r="B1976" t="s">
        <v>2</v>
      </c>
      <c r="C1976" s="2">
        <v>11004</v>
      </c>
      <c r="D1976" s="3">
        <f t="shared" ca="1" si="30"/>
        <v>93</v>
      </c>
      <c r="E1976">
        <v>4</v>
      </c>
      <c r="F1976">
        <v>7</v>
      </c>
      <c r="G1976">
        <v>1</v>
      </c>
      <c r="H1976" t="s">
        <v>1</v>
      </c>
      <c r="I1976" s="5">
        <v>250.73</v>
      </c>
      <c r="J1976" t="s">
        <v>0</v>
      </c>
      <c r="K1976" s="2">
        <v>42252</v>
      </c>
      <c r="L1976" s="1">
        <v>6.5226879119873047</v>
      </c>
      <c r="M1976" t="str">
        <f ca="1">IF(AND(Table1[[#This Row],[Age]]&gt;17,Table1[[#This Row],[Age]]&lt;76),"1","0")</f>
        <v>0</v>
      </c>
      <c r="N1976">
        <f>1</f>
        <v>1</v>
      </c>
      <c r="O1976">
        <f>IF(Table1[[#This Row],[Labdate]]="",0,IF(Table1[[#This Row],[Labvalue]]="",0,1))</f>
        <v>1</v>
      </c>
      <c r="P1976">
        <f>IF(YEAR(Table1[[#This Row],[Labdate]]) = 2015,1,0)</f>
        <v>1</v>
      </c>
      <c r="Q1976">
        <f>IF(SUM(Table1[[#This Row],[test completed]],Table1[[#This Row],[Year 2015]])=2,1,0)</f>
        <v>1</v>
      </c>
      <c r="R1976">
        <f>IF(Table1[[#This Row],[Labvalue]]&lt;8,1,0)</f>
        <v>1</v>
      </c>
      <c r="S1976">
        <f>IF(SUM(Table1[[#This Row],[Tested in 2015]],Table1[[#This Row],[Less than 8.0]])=2,1,0)</f>
        <v>1</v>
      </c>
    </row>
    <row r="1977" spans="1:19" x14ac:dyDescent="0.2">
      <c r="A1977">
        <v>1805</v>
      </c>
      <c r="B1977" t="s">
        <v>2</v>
      </c>
      <c r="C1977" s="2">
        <v>33063</v>
      </c>
      <c r="D1977" s="3">
        <f t="shared" ca="1" si="30"/>
        <v>32</v>
      </c>
      <c r="E1977">
        <v>4</v>
      </c>
      <c r="F1977">
        <v>7</v>
      </c>
      <c r="G1977">
        <v>1</v>
      </c>
      <c r="H1977" t="s">
        <v>1</v>
      </c>
      <c r="I1977" s="5">
        <v>250.02</v>
      </c>
      <c r="J1977" t="s">
        <v>0</v>
      </c>
      <c r="K1977" s="2">
        <v>42264</v>
      </c>
      <c r="L1977" s="1">
        <v>6.1691346168518066</v>
      </c>
      <c r="M1977" t="str">
        <f ca="1">IF(AND(Table1[[#This Row],[Age]]&gt;17,Table1[[#This Row],[Age]]&lt;76),"1","0")</f>
        <v>1</v>
      </c>
      <c r="N1977">
        <f>1</f>
        <v>1</v>
      </c>
      <c r="O1977">
        <f>IF(Table1[[#This Row],[Labdate]]="",0,IF(Table1[[#This Row],[Labvalue]]="",0,1))</f>
        <v>1</v>
      </c>
      <c r="P1977">
        <f>IF(YEAR(Table1[[#This Row],[Labdate]]) = 2015,1,0)</f>
        <v>1</v>
      </c>
      <c r="Q1977">
        <f>IF(SUM(Table1[[#This Row],[test completed]],Table1[[#This Row],[Year 2015]])=2,1,0)</f>
        <v>1</v>
      </c>
      <c r="R1977">
        <f>IF(Table1[[#This Row],[Labvalue]]&lt;8,1,0)</f>
        <v>1</v>
      </c>
      <c r="S1977">
        <f>IF(SUM(Table1[[#This Row],[Tested in 2015]],Table1[[#This Row],[Less than 8.0]])=2,1,0)</f>
        <v>1</v>
      </c>
    </row>
    <row r="1978" spans="1:19" x14ac:dyDescent="0.2">
      <c r="A1978">
        <v>1813</v>
      </c>
      <c r="B1978" t="s">
        <v>3</v>
      </c>
      <c r="C1978" s="2">
        <v>17574</v>
      </c>
      <c r="D1978" s="3">
        <f t="shared" ca="1" si="30"/>
        <v>75</v>
      </c>
      <c r="E1978">
        <v>4</v>
      </c>
      <c r="F1978">
        <v>7</v>
      </c>
      <c r="G1978">
        <v>1</v>
      </c>
      <c r="H1978" t="s">
        <v>1</v>
      </c>
      <c r="I1978" s="5">
        <v>250.02</v>
      </c>
      <c r="J1978" t="s">
        <v>0</v>
      </c>
      <c r="K1978" s="2">
        <v>42192</v>
      </c>
      <c r="L1978" s="1">
        <v>8.9503841400146484</v>
      </c>
      <c r="M1978" t="str">
        <f ca="1">IF(AND(Table1[[#This Row],[Age]]&gt;17,Table1[[#This Row],[Age]]&lt;76),"1","0")</f>
        <v>1</v>
      </c>
      <c r="N1978">
        <f>1</f>
        <v>1</v>
      </c>
      <c r="O1978">
        <f>IF(Table1[[#This Row],[Labdate]]="",0,IF(Table1[[#This Row],[Labvalue]]="",0,1))</f>
        <v>1</v>
      </c>
      <c r="P1978">
        <f>IF(YEAR(Table1[[#This Row],[Labdate]]) = 2015,1,0)</f>
        <v>1</v>
      </c>
      <c r="Q1978">
        <f>IF(SUM(Table1[[#This Row],[test completed]],Table1[[#This Row],[Year 2015]])=2,1,0)</f>
        <v>1</v>
      </c>
      <c r="R1978">
        <f>IF(Table1[[#This Row],[Labvalue]]&lt;8,1,0)</f>
        <v>0</v>
      </c>
      <c r="S1978">
        <f>IF(SUM(Table1[[#This Row],[Tested in 2015]],Table1[[#This Row],[Less than 8.0]])=2,1,0)</f>
        <v>0</v>
      </c>
    </row>
    <row r="1979" spans="1:19" x14ac:dyDescent="0.2">
      <c r="A1979">
        <v>1817</v>
      </c>
      <c r="B1979" t="s">
        <v>2</v>
      </c>
      <c r="C1979" s="2">
        <v>28367</v>
      </c>
      <c r="D1979" s="3">
        <f t="shared" ca="1" si="30"/>
        <v>45</v>
      </c>
      <c r="E1979">
        <v>4</v>
      </c>
      <c r="F1979">
        <v>7</v>
      </c>
      <c r="G1979">
        <v>1</v>
      </c>
      <c r="H1979" t="s">
        <v>1</v>
      </c>
      <c r="I1979" s="5">
        <v>250.02</v>
      </c>
      <c r="J1979" t="s">
        <v>0</v>
      </c>
      <c r="K1979" s="2">
        <v>42294</v>
      </c>
      <c r="L1979" s="1">
        <v>8.493678092956543</v>
      </c>
      <c r="M1979" t="str">
        <f ca="1">IF(AND(Table1[[#This Row],[Age]]&gt;17,Table1[[#This Row],[Age]]&lt;76),"1","0")</f>
        <v>1</v>
      </c>
      <c r="N1979">
        <f>1</f>
        <v>1</v>
      </c>
      <c r="O1979">
        <f>IF(Table1[[#This Row],[Labdate]]="",0,IF(Table1[[#This Row],[Labvalue]]="",0,1))</f>
        <v>1</v>
      </c>
      <c r="P1979">
        <f>IF(YEAR(Table1[[#This Row],[Labdate]]) = 2015,1,0)</f>
        <v>1</v>
      </c>
      <c r="Q1979">
        <f>IF(SUM(Table1[[#This Row],[test completed]],Table1[[#This Row],[Year 2015]])=2,1,0)</f>
        <v>1</v>
      </c>
      <c r="R1979">
        <f>IF(Table1[[#This Row],[Labvalue]]&lt;8,1,0)</f>
        <v>0</v>
      </c>
      <c r="S1979">
        <f>IF(SUM(Table1[[#This Row],[Tested in 2015]],Table1[[#This Row],[Less than 8.0]])=2,1,0)</f>
        <v>0</v>
      </c>
    </row>
    <row r="1980" spans="1:19" x14ac:dyDescent="0.2">
      <c r="A1980">
        <v>1830</v>
      </c>
      <c r="B1980" t="s">
        <v>3</v>
      </c>
      <c r="C1980" s="2">
        <v>27943</v>
      </c>
      <c r="D1980" s="3">
        <f t="shared" ca="1" si="30"/>
        <v>46</v>
      </c>
      <c r="E1980">
        <v>4</v>
      </c>
      <c r="F1980">
        <v>7</v>
      </c>
      <c r="G1980">
        <v>2</v>
      </c>
      <c r="H1980" t="s">
        <v>6</v>
      </c>
      <c r="I1980" s="5">
        <v>250.02</v>
      </c>
      <c r="J1980" t="s">
        <v>0</v>
      </c>
      <c r="K1980" s="2">
        <v>42071</v>
      </c>
      <c r="L1980" s="1">
        <v>9.3814258575439453</v>
      </c>
      <c r="M1980" t="str">
        <f ca="1">IF(AND(Table1[[#This Row],[Age]]&gt;17,Table1[[#This Row],[Age]]&lt;76),"1","0")</f>
        <v>1</v>
      </c>
      <c r="N1980">
        <f>1</f>
        <v>1</v>
      </c>
      <c r="O1980">
        <f>IF(Table1[[#This Row],[Labdate]]="",0,IF(Table1[[#This Row],[Labvalue]]="",0,1))</f>
        <v>1</v>
      </c>
      <c r="P1980">
        <f>IF(YEAR(Table1[[#This Row],[Labdate]]) = 2015,1,0)</f>
        <v>1</v>
      </c>
      <c r="Q1980">
        <f>IF(SUM(Table1[[#This Row],[test completed]],Table1[[#This Row],[Year 2015]])=2,1,0)</f>
        <v>1</v>
      </c>
      <c r="R1980">
        <f>IF(Table1[[#This Row],[Labvalue]]&lt;8,1,0)</f>
        <v>0</v>
      </c>
      <c r="S1980">
        <f>IF(SUM(Table1[[#This Row],[Tested in 2015]],Table1[[#This Row],[Less than 8.0]])=2,1,0)</f>
        <v>0</v>
      </c>
    </row>
    <row r="1981" spans="1:19" x14ac:dyDescent="0.2">
      <c r="A1981">
        <v>1833</v>
      </c>
      <c r="B1981" t="s">
        <v>3</v>
      </c>
      <c r="C1981" s="2">
        <v>18847</v>
      </c>
      <c r="D1981" s="3">
        <f t="shared" ca="1" si="30"/>
        <v>71</v>
      </c>
      <c r="E1981">
        <v>4</v>
      </c>
      <c r="F1981">
        <v>7</v>
      </c>
      <c r="G1981">
        <v>1</v>
      </c>
      <c r="H1981" t="s">
        <v>1</v>
      </c>
      <c r="I1981" s="5">
        <v>250.02</v>
      </c>
      <c r="J1981" t="s">
        <v>0</v>
      </c>
      <c r="K1981" s="2">
        <v>42079</v>
      </c>
      <c r="L1981" s="1">
        <v>8.7636566162109375</v>
      </c>
      <c r="M1981" t="str">
        <f ca="1">IF(AND(Table1[[#This Row],[Age]]&gt;17,Table1[[#This Row],[Age]]&lt;76),"1","0")</f>
        <v>1</v>
      </c>
      <c r="N1981">
        <f>1</f>
        <v>1</v>
      </c>
      <c r="O1981">
        <f>IF(Table1[[#This Row],[Labdate]]="",0,IF(Table1[[#This Row],[Labvalue]]="",0,1))</f>
        <v>1</v>
      </c>
      <c r="P1981">
        <f>IF(YEAR(Table1[[#This Row],[Labdate]]) = 2015,1,0)</f>
        <v>1</v>
      </c>
      <c r="Q1981">
        <f>IF(SUM(Table1[[#This Row],[test completed]],Table1[[#This Row],[Year 2015]])=2,1,0)</f>
        <v>1</v>
      </c>
      <c r="R1981">
        <f>IF(Table1[[#This Row],[Labvalue]]&lt;8,1,0)</f>
        <v>0</v>
      </c>
      <c r="S1981">
        <f>IF(SUM(Table1[[#This Row],[Tested in 2015]],Table1[[#This Row],[Less than 8.0]])=2,1,0)</f>
        <v>0</v>
      </c>
    </row>
    <row r="1982" spans="1:19" x14ac:dyDescent="0.2">
      <c r="A1982">
        <v>1841</v>
      </c>
      <c r="B1982" t="s">
        <v>2</v>
      </c>
      <c r="C1982" s="2">
        <v>31654</v>
      </c>
      <c r="D1982" s="3">
        <f t="shared" ca="1" si="30"/>
        <v>36</v>
      </c>
      <c r="E1982">
        <v>4</v>
      </c>
      <c r="F1982">
        <v>7</v>
      </c>
      <c r="G1982">
        <v>1</v>
      </c>
      <c r="H1982" t="s">
        <v>1</v>
      </c>
      <c r="I1982" s="5">
        <v>250.02</v>
      </c>
      <c r="J1982" t="s">
        <v>0</v>
      </c>
      <c r="K1982" s="2">
        <v>42127</v>
      </c>
      <c r="L1982" s="1">
        <v>6.7207837104797363</v>
      </c>
      <c r="M1982" t="str">
        <f ca="1">IF(AND(Table1[[#This Row],[Age]]&gt;17,Table1[[#This Row],[Age]]&lt;76),"1","0")</f>
        <v>1</v>
      </c>
      <c r="N1982">
        <f>1</f>
        <v>1</v>
      </c>
      <c r="O1982">
        <f>IF(Table1[[#This Row],[Labdate]]="",0,IF(Table1[[#This Row],[Labvalue]]="",0,1))</f>
        <v>1</v>
      </c>
      <c r="P1982">
        <f>IF(YEAR(Table1[[#This Row],[Labdate]]) = 2015,1,0)</f>
        <v>1</v>
      </c>
      <c r="Q1982">
        <f>IF(SUM(Table1[[#This Row],[test completed]],Table1[[#This Row],[Year 2015]])=2,1,0)</f>
        <v>1</v>
      </c>
      <c r="R1982">
        <f>IF(Table1[[#This Row],[Labvalue]]&lt;8,1,0)</f>
        <v>1</v>
      </c>
      <c r="S1982">
        <f>IF(SUM(Table1[[#This Row],[Tested in 2015]],Table1[[#This Row],[Less than 8.0]])=2,1,0)</f>
        <v>1</v>
      </c>
    </row>
    <row r="1983" spans="1:19" x14ac:dyDescent="0.2">
      <c r="A1983">
        <v>1863</v>
      </c>
      <c r="B1983" t="s">
        <v>3</v>
      </c>
      <c r="C1983" s="2">
        <v>36371</v>
      </c>
      <c r="D1983" s="3">
        <f t="shared" ca="1" si="30"/>
        <v>23</v>
      </c>
      <c r="E1983">
        <v>4</v>
      </c>
      <c r="F1983">
        <v>7</v>
      </c>
      <c r="G1983">
        <v>2</v>
      </c>
      <c r="H1983" t="s">
        <v>6</v>
      </c>
      <c r="I1983" s="5">
        <v>250.02</v>
      </c>
      <c r="J1983" t="s">
        <v>0</v>
      </c>
      <c r="K1983" s="2">
        <v>42302</v>
      </c>
      <c r="L1983" s="1">
        <v>7.2532100677490234</v>
      </c>
      <c r="M1983" t="str">
        <f ca="1">IF(AND(Table1[[#This Row],[Age]]&gt;17,Table1[[#This Row],[Age]]&lt;76),"1","0")</f>
        <v>1</v>
      </c>
      <c r="N1983">
        <f>1</f>
        <v>1</v>
      </c>
      <c r="O1983">
        <f>IF(Table1[[#This Row],[Labdate]]="",0,IF(Table1[[#This Row],[Labvalue]]="",0,1))</f>
        <v>1</v>
      </c>
      <c r="P1983">
        <f>IF(YEAR(Table1[[#This Row],[Labdate]]) = 2015,1,0)</f>
        <v>1</v>
      </c>
      <c r="Q1983">
        <f>IF(SUM(Table1[[#This Row],[test completed]],Table1[[#This Row],[Year 2015]])=2,1,0)</f>
        <v>1</v>
      </c>
      <c r="R1983">
        <f>IF(Table1[[#This Row],[Labvalue]]&lt;8,1,0)</f>
        <v>1</v>
      </c>
      <c r="S1983">
        <f>IF(SUM(Table1[[#This Row],[Tested in 2015]],Table1[[#This Row],[Less than 8.0]])=2,1,0)</f>
        <v>1</v>
      </c>
    </row>
    <row r="1984" spans="1:19" x14ac:dyDescent="0.2">
      <c r="A1984">
        <v>1868</v>
      </c>
      <c r="B1984" t="s">
        <v>3</v>
      </c>
      <c r="C1984" s="2">
        <v>11341</v>
      </c>
      <c r="D1984" s="3">
        <f t="shared" ca="1" si="30"/>
        <v>92</v>
      </c>
      <c r="E1984">
        <v>4</v>
      </c>
      <c r="F1984">
        <v>7</v>
      </c>
      <c r="G1984">
        <v>1</v>
      </c>
      <c r="H1984" t="s">
        <v>1</v>
      </c>
      <c r="I1984" s="5">
        <v>250.73</v>
      </c>
      <c r="J1984" t="s">
        <v>0</v>
      </c>
      <c r="K1984" s="2">
        <v>42087</v>
      </c>
      <c r="L1984" s="1">
        <v>7.3043179512023926</v>
      </c>
      <c r="M1984" t="str">
        <f ca="1">IF(AND(Table1[[#This Row],[Age]]&gt;17,Table1[[#This Row],[Age]]&lt;76),"1","0")</f>
        <v>0</v>
      </c>
      <c r="N1984">
        <f>1</f>
        <v>1</v>
      </c>
      <c r="O1984">
        <f>IF(Table1[[#This Row],[Labdate]]="",0,IF(Table1[[#This Row],[Labvalue]]="",0,1))</f>
        <v>1</v>
      </c>
      <c r="P1984">
        <f>IF(YEAR(Table1[[#This Row],[Labdate]]) = 2015,1,0)</f>
        <v>1</v>
      </c>
      <c r="Q1984">
        <f>IF(SUM(Table1[[#This Row],[test completed]],Table1[[#This Row],[Year 2015]])=2,1,0)</f>
        <v>1</v>
      </c>
      <c r="R1984">
        <f>IF(Table1[[#This Row],[Labvalue]]&lt;8,1,0)</f>
        <v>1</v>
      </c>
      <c r="S1984">
        <f>IF(SUM(Table1[[#This Row],[Tested in 2015]],Table1[[#This Row],[Less than 8.0]])=2,1,0)</f>
        <v>1</v>
      </c>
    </row>
    <row r="1985" spans="1:19" x14ac:dyDescent="0.2">
      <c r="A1985">
        <v>1874</v>
      </c>
      <c r="B1985" t="s">
        <v>3</v>
      </c>
      <c r="C1985" s="2">
        <v>26899</v>
      </c>
      <c r="D1985" s="3">
        <f t="shared" ca="1" si="30"/>
        <v>49</v>
      </c>
      <c r="E1985">
        <v>4</v>
      </c>
      <c r="F1985">
        <v>7</v>
      </c>
      <c r="G1985">
        <v>1</v>
      </c>
      <c r="H1985" t="s">
        <v>1</v>
      </c>
      <c r="I1985" s="5">
        <v>250.02</v>
      </c>
      <c r="J1985" t="s">
        <v>0</v>
      </c>
      <c r="K1985" s="2">
        <v>42308</v>
      </c>
      <c r="L1985" s="1">
        <v>6.7175006866455078</v>
      </c>
      <c r="M1985" t="str">
        <f ca="1">IF(AND(Table1[[#This Row],[Age]]&gt;17,Table1[[#This Row],[Age]]&lt;76),"1","0")</f>
        <v>1</v>
      </c>
      <c r="N1985">
        <f>1</f>
        <v>1</v>
      </c>
      <c r="O1985">
        <f>IF(Table1[[#This Row],[Labdate]]="",0,IF(Table1[[#This Row],[Labvalue]]="",0,1))</f>
        <v>1</v>
      </c>
      <c r="P1985">
        <f>IF(YEAR(Table1[[#This Row],[Labdate]]) = 2015,1,0)</f>
        <v>1</v>
      </c>
      <c r="Q1985">
        <f>IF(SUM(Table1[[#This Row],[test completed]],Table1[[#This Row],[Year 2015]])=2,1,0)</f>
        <v>1</v>
      </c>
      <c r="R1985">
        <f>IF(Table1[[#This Row],[Labvalue]]&lt;8,1,0)</f>
        <v>1</v>
      </c>
      <c r="S1985">
        <f>IF(SUM(Table1[[#This Row],[Tested in 2015]],Table1[[#This Row],[Less than 8.0]])=2,1,0)</f>
        <v>1</v>
      </c>
    </row>
    <row r="1986" spans="1:19" x14ac:dyDescent="0.2">
      <c r="A1986">
        <v>1905</v>
      </c>
      <c r="B1986" t="s">
        <v>2</v>
      </c>
      <c r="C1986" s="2">
        <v>37858</v>
      </c>
      <c r="D1986" s="3">
        <f t="shared" ref="D1986:D2049" ca="1" si="31">INT((TODAY()-C1986)/365)</f>
        <v>19</v>
      </c>
      <c r="E1986">
        <v>4</v>
      </c>
      <c r="F1986">
        <v>7</v>
      </c>
      <c r="G1986">
        <v>1</v>
      </c>
      <c r="H1986" t="s">
        <v>1</v>
      </c>
      <c r="I1986" s="5">
        <v>250.02</v>
      </c>
      <c r="J1986" t="s">
        <v>0</v>
      </c>
      <c r="K1986" s="2">
        <v>42325</v>
      </c>
      <c r="L1986" s="1">
        <v>8.6599216461181641</v>
      </c>
      <c r="M1986" t="str">
        <f ca="1">IF(AND(Table1[[#This Row],[Age]]&gt;17,Table1[[#This Row],[Age]]&lt;76),"1","0")</f>
        <v>1</v>
      </c>
      <c r="N1986">
        <f>1</f>
        <v>1</v>
      </c>
      <c r="O1986">
        <f>IF(Table1[[#This Row],[Labdate]]="",0,IF(Table1[[#This Row],[Labvalue]]="",0,1))</f>
        <v>1</v>
      </c>
      <c r="P1986">
        <f>IF(YEAR(Table1[[#This Row],[Labdate]]) = 2015,1,0)</f>
        <v>1</v>
      </c>
      <c r="Q1986">
        <f>IF(SUM(Table1[[#This Row],[test completed]],Table1[[#This Row],[Year 2015]])=2,1,0)</f>
        <v>1</v>
      </c>
      <c r="R1986">
        <f>IF(Table1[[#This Row],[Labvalue]]&lt;8,1,0)</f>
        <v>0</v>
      </c>
      <c r="S1986">
        <f>IF(SUM(Table1[[#This Row],[Tested in 2015]],Table1[[#This Row],[Less than 8.0]])=2,1,0)</f>
        <v>0</v>
      </c>
    </row>
    <row r="1987" spans="1:19" x14ac:dyDescent="0.2">
      <c r="A1987">
        <v>1919</v>
      </c>
      <c r="B1987" t="s">
        <v>2</v>
      </c>
      <c r="C1987" s="2">
        <v>33435</v>
      </c>
      <c r="D1987" s="3">
        <f t="shared" ca="1" si="31"/>
        <v>31</v>
      </c>
      <c r="E1987">
        <v>4</v>
      </c>
      <c r="F1987">
        <v>7</v>
      </c>
      <c r="G1987">
        <v>1</v>
      </c>
      <c r="H1987" t="s">
        <v>1</v>
      </c>
      <c r="I1987" s="5">
        <v>250.02</v>
      </c>
      <c r="J1987" t="s">
        <v>0</v>
      </c>
      <c r="K1987" s="2">
        <v>42054</v>
      </c>
      <c r="L1987" s="1">
        <v>9.1559925079345703</v>
      </c>
      <c r="M1987" t="str">
        <f ca="1">IF(AND(Table1[[#This Row],[Age]]&gt;17,Table1[[#This Row],[Age]]&lt;76),"1","0")</f>
        <v>1</v>
      </c>
      <c r="N1987">
        <f>1</f>
        <v>1</v>
      </c>
      <c r="O1987">
        <f>IF(Table1[[#This Row],[Labdate]]="",0,IF(Table1[[#This Row],[Labvalue]]="",0,1))</f>
        <v>1</v>
      </c>
      <c r="P1987">
        <f>IF(YEAR(Table1[[#This Row],[Labdate]]) = 2015,1,0)</f>
        <v>1</v>
      </c>
      <c r="Q1987">
        <f>IF(SUM(Table1[[#This Row],[test completed]],Table1[[#This Row],[Year 2015]])=2,1,0)</f>
        <v>1</v>
      </c>
      <c r="R1987">
        <f>IF(Table1[[#This Row],[Labvalue]]&lt;8,1,0)</f>
        <v>0</v>
      </c>
      <c r="S1987">
        <f>IF(SUM(Table1[[#This Row],[Tested in 2015]],Table1[[#This Row],[Less than 8.0]])=2,1,0)</f>
        <v>0</v>
      </c>
    </row>
    <row r="1988" spans="1:19" x14ac:dyDescent="0.2">
      <c r="A1988">
        <v>1937</v>
      </c>
      <c r="B1988" t="s">
        <v>2</v>
      </c>
      <c r="C1988" s="2">
        <v>11702</v>
      </c>
      <c r="D1988" s="3">
        <f t="shared" ca="1" si="31"/>
        <v>91</v>
      </c>
      <c r="E1988">
        <v>4</v>
      </c>
      <c r="F1988">
        <v>7</v>
      </c>
      <c r="G1988">
        <v>1</v>
      </c>
      <c r="H1988" t="s">
        <v>1</v>
      </c>
      <c r="I1988" s="5">
        <v>250.73</v>
      </c>
      <c r="J1988" t="s">
        <v>0</v>
      </c>
      <c r="K1988" s="2">
        <v>42094</v>
      </c>
      <c r="L1988" s="1">
        <v>7.512059211730957</v>
      </c>
      <c r="M1988" t="str">
        <f ca="1">IF(AND(Table1[[#This Row],[Age]]&gt;17,Table1[[#This Row],[Age]]&lt;76),"1","0")</f>
        <v>0</v>
      </c>
      <c r="N1988">
        <f>1</f>
        <v>1</v>
      </c>
      <c r="O1988">
        <f>IF(Table1[[#This Row],[Labdate]]="",0,IF(Table1[[#This Row],[Labvalue]]="",0,1))</f>
        <v>1</v>
      </c>
      <c r="P1988">
        <f>IF(YEAR(Table1[[#This Row],[Labdate]]) = 2015,1,0)</f>
        <v>1</v>
      </c>
      <c r="Q1988">
        <f>IF(SUM(Table1[[#This Row],[test completed]],Table1[[#This Row],[Year 2015]])=2,1,0)</f>
        <v>1</v>
      </c>
      <c r="R1988">
        <f>IF(Table1[[#This Row],[Labvalue]]&lt;8,1,0)</f>
        <v>1</v>
      </c>
      <c r="S1988">
        <f>IF(SUM(Table1[[#This Row],[Tested in 2015]],Table1[[#This Row],[Less than 8.0]])=2,1,0)</f>
        <v>1</v>
      </c>
    </row>
    <row r="1989" spans="1:19" x14ac:dyDescent="0.2">
      <c r="A1989">
        <v>1945</v>
      </c>
      <c r="B1989" t="s">
        <v>3</v>
      </c>
      <c r="C1989" s="2">
        <v>15000</v>
      </c>
      <c r="D1989" s="3">
        <f t="shared" ca="1" si="31"/>
        <v>82</v>
      </c>
      <c r="E1989">
        <v>4</v>
      </c>
      <c r="F1989">
        <v>7</v>
      </c>
      <c r="G1989">
        <v>1</v>
      </c>
      <c r="H1989" t="s">
        <v>1</v>
      </c>
      <c r="I1989" s="5">
        <v>250.02</v>
      </c>
      <c r="J1989" t="s">
        <v>0</v>
      </c>
      <c r="K1989" s="2">
        <v>42056</v>
      </c>
      <c r="L1989" s="1">
        <v>8.9633522033691406</v>
      </c>
      <c r="M1989" t="str">
        <f ca="1">IF(AND(Table1[[#This Row],[Age]]&gt;17,Table1[[#This Row],[Age]]&lt;76),"1","0")</f>
        <v>0</v>
      </c>
      <c r="N1989">
        <f>1</f>
        <v>1</v>
      </c>
      <c r="O1989">
        <f>IF(Table1[[#This Row],[Labdate]]="",0,IF(Table1[[#This Row],[Labvalue]]="",0,1))</f>
        <v>1</v>
      </c>
      <c r="P1989">
        <f>IF(YEAR(Table1[[#This Row],[Labdate]]) = 2015,1,0)</f>
        <v>1</v>
      </c>
      <c r="Q1989">
        <f>IF(SUM(Table1[[#This Row],[test completed]],Table1[[#This Row],[Year 2015]])=2,1,0)</f>
        <v>1</v>
      </c>
      <c r="R1989">
        <f>IF(Table1[[#This Row],[Labvalue]]&lt;8,1,0)</f>
        <v>0</v>
      </c>
      <c r="S1989">
        <f>IF(SUM(Table1[[#This Row],[Tested in 2015]],Table1[[#This Row],[Less than 8.0]])=2,1,0)</f>
        <v>0</v>
      </c>
    </row>
    <row r="1990" spans="1:19" x14ac:dyDescent="0.2">
      <c r="A1990">
        <v>1959</v>
      </c>
      <c r="B1990" t="s">
        <v>2</v>
      </c>
      <c r="C1990" s="2">
        <v>37480</v>
      </c>
      <c r="D1990" s="3">
        <f t="shared" ca="1" si="31"/>
        <v>20</v>
      </c>
      <c r="E1990">
        <v>4</v>
      </c>
      <c r="F1990">
        <v>7</v>
      </c>
      <c r="G1990">
        <v>1</v>
      </c>
      <c r="H1990" t="s">
        <v>1</v>
      </c>
      <c r="I1990" s="5">
        <v>250.02</v>
      </c>
      <c r="J1990" t="s">
        <v>0</v>
      </c>
      <c r="K1990" s="2">
        <v>42175</v>
      </c>
      <c r="L1990" s="1">
        <v>8.4328937530517578</v>
      </c>
      <c r="M1990" t="str">
        <f ca="1">IF(AND(Table1[[#This Row],[Age]]&gt;17,Table1[[#This Row],[Age]]&lt;76),"1","0")</f>
        <v>1</v>
      </c>
      <c r="N1990">
        <f>1</f>
        <v>1</v>
      </c>
      <c r="O1990">
        <f>IF(Table1[[#This Row],[Labdate]]="",0,IF(Table1[[#This Row],[Labvalue]]="",0,1))</f>
        <v>1</v>
      </c>
      <c r="P1990">
        <f>IF(YEAR(Table1[[#This Row],[Labdate]]) = 2015,1,0)</f>
        <v>1</v>
      </c>
      <c r="Q1990">
        <f>IF(SUM(Table1[[#This Row],[test completed]],Table1[[#This Row],[Year 2015]])=2,1,0)</f>
        <v>1</v>
      </c>
      <c r="R1990">
        <f>IF(Table1[[#This Row],[Labvalue]]&lt;8,1,0)</f>
        <v>0</v>
      </c>
      <c r="S1990">
        <f>IF(SUM(Table1[[#This Row],[Tested in 2015]],Table1[[#This Row],[Less than 8.0]])=2,1,0)</f>
        <v>0</v>
      </c>
    </row>
    <row r="1991" spans="1:19" x14ac:dyDescent="0.2">
      <c r="A1991">
        <v>1970</v>
      </c>
      <c r="B1991" t="s">
        <v>3</v>
      </c>
      <c r="C1991" s="2">
        <v>33533</v>
      </c>
      <c r="D1991" s="3">
        <f t="shared" ca="1" si="31"/>
        <v>31</v>
      </c>
      <c r="E1991">
        <v>4</v>
      </c>
      <c r="F1991">
        <v>7</v>
      </c>
      <c r="G1991">
        <v>4</v>
      </c>
      <c r="H1991" t="s">
        <v>5</v>
      </c>
      <c r="I1991" s="5">
        <v>250.02</v>
      </c>
      <c r="J1991" t="s">
        <v>0</v>
      </c>
      <c r="K1991" s="2">
        <v>42282</v>
      </c>
      <c r="L1991" s="1">
        <v>7.1938772201538086</v>
      </c>
      <c r="M1991" t="str">
        <f ca="1">IF(AND(Table1[[#This Row],[Age]]&gt;17,Table1[[#This Row],[Age]]&lt;76),"1","0")</f>
        <v>1</v>
      </c>
      <c r="N1991">
        <f>1</f>
        <v>1</v>
      </c>
      <c r="O1991">
        <f>IF(Table1[[#This Row],[Labdate]]="",0,IF(Table1[[#This Row],[Labvalue]]="",0,1))</f>
        <v>1</v>
      </c>
      <c r="P1991">
        <f>IF(YEAR(Table1[[#This Row],[Labdate]]) = 2015,1,0)</f>
        <v>1</v>
      </c>
      <c r="Q1991">
        <f>IF(SUM(Table1[[#This Row],[test completed]],Table1[[#This Row],[Year 2015]])=2,1,0)</f>
        <v>1</v>
      </c>
      <c r="R1991">
        <f>IF(Table1[[#This Row],[Labvalue]]&lt;8,1,0)</f>
        <v>1</v>
      </c>
      <c r="S1991">
        <f>IF(SUM(Table1[[#This Row],[Tested in 2015]],Table1[[#This Row],[Less than 8.0]])=2,1,0)</f>
        <v>1</v>
      </c>
    </row>
    <row r="1992" spans="1:19" x14ac:dyDescent="0.2">
      <c r="A1992">
        <v>1976</v>
      </c>
      <c r="B1992" t="s">
        <v>2</v>
      </c>
      <c r="C1992" s="2">
        <v>10442</v>
      </c>
      <c r="D1992" s="3">
        <f t="shared" ca="1" si="31"/>
        <v>94</v>
      </c>
      <c r="E1992">
        <v>4</v>
      </c>
      <c r="F1992">
        <v>7</v>
      </c>
      <c r="G1992">
        <v>1</v>
      </c>
      <c r="H1992" t="s">
        <v>1</v>
      </c>
      <c r="I1992" s="5">
        <v>250.73</v>
      </c>
      <c r="J1992" t="s">
        <v>0</v>
      </c>
      <c r="K1992" s="2">
        <v>42005</v>
      </c>
      <c r="L1992" s="1">
        <v>7.8977289199829102</v>
      </c>
      <c r="M1992" t="str">
        <f ca="1">IF(AND(Table1[[#This Row],[Age]]&gt;17,Table1[[#This Row],[Age]]&lt;76),"1","0")</f>
        <v>0</v>
      </c>
      <c r="N1992">
        <f>1</f>
        <v>1</v>
      </c>
      <c r="O1992">
        <f>IF(Table1[[#This Row],[Labdate]]="",0,IF(Table1[[#This Row],[Labvalue]]="",0,1))</f>
        <v>1</v>
      </c>
      <c r="P1992">
        <f>IF(YEAR(Table1[[#This Row],[Labdate]]) = 2015,1,0)</f>
        <v>1</v>
      </c>
      <c r="Q1992">
        <f>IF(SUM(Table1[[#This Row],[test completed]],Table1[[#This Row],[Year 2015]])=2,1,0)</f>
        <v>1</v>
      </c>
      <c r="R1992">
        <f>IF(Table1[[#This Row],[Labvalue]]&lt;8,1,0)</f>
        <v>1</v>
      </c>
      <c r="S1992">
        <f>IF(SUM(Table1[[#This Row],[Tested in 2015]],Table1[[#This Row],[Less than 8.0]])=2,1,0)</f>
        <v>1</v>
      </c>
    </row>
    <row r="1993" spans="1:19" x14ac:dyDescent="0.2">
      <c r="A1993">
        <v>1979</v>
      </c>
      <c r="B1993" t="s">
        <v>2</v>
      </c>
      <c r="C1993" s="2">
        <v>32573</v>
      </c>
      <c r="D1993" s="3">
        <f t="shared" ca="1" si="31"/>
        <v>34</v>
      </c>
      <c r="E1993">
        <v>4</v>
      </c>
      <c r="F1993">
        <v>7</v>
      </c>
      <c r="G1993">
        <v>1</v>
      </c>
      <c r="H1993" t="s">
        <v>1</v>
      </c>
      <c r="I1993" s="5">
        <v>250.02</v>
      </c>
      <c r="J1993" t="s">
        <v>0</v>
      </c>
      <c r="K1993" s="2">
        <v>42129</v>
      </c>
      <c r="L1993" s="1">
        <v>8.5736913681030273</v>
      </c>
      <c r="M1993" t="str">
        <f ca="1">IF(AND(Table1[[#This Row],[Age]]&gt;17,Table1[[#This Row],[Age]]&lt;76),"1","0")</f>
        <v>1</v>
      </c>
      <c r="N1993">
        <f>1</f>
        <v>1</v>
      </c>
      <c r="O1993">
        <f>IF(Table1[[#This Row],[Labdate]]="",0,IF(Table1[[#This Row],[Labvalue]]="",0,1))</f>
        <v>1</v>
      </c>
      <c r="P1993">
        <f>IF(YEAR(Table1[[#This Row],[Labdate]]) = 2015,1,0)</f>
        <v>1</v>
      </c>
      <c r="Q1993">
        <f>IF(SUM(Table1[[#This Row],[test completed]],Table1[[#This Row],[Year 2015]])=2,1,0)</f>
        <v>1</v>
      </c>
      <c r="R1993">
        <f>IF(Table1[[#This Row],[Labvalue]]&lt;8,1,0)</f>
        <v>0</v>
      </c>
      <c r="S1993">
        <f>IF(SUM(Table1[[#This Row],[Tested in 2015]],Table1[[#This Row],[Less than 8.0]])=2,1,0)</f>
        <v>0</v>
      </c>
    </row>
    <row r="1994" spans="1:19" x14ac:dyDescent="0.2">
      <c r="A1994">
        <v>2007</v>
      </c>
      <c r="B1994" t="s">
        <v>2</v>
      </c>
      <c r="C1994" s="2">
        <v>18403</v>
      </c>
      <c r="D1994" s="3">
        <f t="shared" ca="1" si="31"/>
        <v>73</v>
      </c>
      <c r="E1994">
        <v>4</v>
      </c>
      <c r="F1994">
        <v>7</v>
      </c>
      <c r="G1994">
        <v>3</v>
      </c>
      <c r="H1994" t="s">
        <v>4</v>
      </c>
      <c r="I1994" s="5">
        <v>250.02</v>
      </c>
      <c r="J1994" t="s">
        <v>0</v>
      </c>
      <c r="K1994" s="2">
        <v>42093</v>
      </c>
      <c r="L1994" s="1">
        <v>6.8563990592956543</v>
      </c>
      <c r="M1994" t="str">
        <f ca="1">IF(AND(Table1[[#This Row],[Age]]&gt;17,Table1[[#This Row],[Age]]&lt;76),"1","0")</f>
        <v>1</v>
      </c>
      <c r="N1994">
        <f>1</f>
        <v>1</v>
      </c>
      <c r="O1994">
        <f>IF(Table1[[#This Row],[Labdate]]="",0,IF(Table1[[#This Row],[Labvalue]]="",0,1))</f>
        <v>1</v>
      </c>
      <c r="P1994">
        <f>IF(YEAR(Table1[[#This Row],[Labdate]]) = 2015,1,0)</f>
        <v>1</v>
      </c>
      <c r="Q1994">
        <f>IF(SUM(Table1[[#This Row],[test completed]],Table1[[#This Row],[Year 2015]])=2,1,0)</f>
        <v>1</v>
      </c>
      <c r="R1994">
        <f>IF(Table1[[#This Row],[Labvalue]]&lt;8,1,0)</f>
        <v>1</v>
      </c>
      <c r="S1994">
        <f>IF(SUM(Table1[[#This Row],[Tested in 2015]],Table1[[#This Row],[Less than 8.0]])=2,1,0)</f>
        <v>1</v>
      </c>
    </row>
    <row r="1995" spans="1:19" x14ac:dyDescent="0.2">
      <c r="A1995">
        <v>2013</v>
      </c>
      <c r="B1995" t="s">
        <v>3</v>
      </c>
      <c r="C1995" s="2">
        <v>19750</v>
      </c>
      <c r="D1995" s="3">
        <f t="shared" ca="1" si="31"/>
        <v>69</v>
      </c>
      <c r="E1995">
        <v>4</v>
      </c>
      <c r="F1995">
        <v>7</v>
      </c>
      <c r="G1995">
        <v>1</v>
      </c>
      <c r="H1995" t="s">
        <v>1</v>
      </c>
      <c r="I1995" s="5">
        <v>250.02</v>
      </c>
      <c r="J1995" t="s">
        <v>0</v>
      </c>
      <c r="K1995" s="2">
        <v>42078</v>
      </c>
      <c r="L1995" s="1">
        <v>9.9830341339111328</v>
      </c>
      <c r="M1995" t="str">
        <f ca="1">IF(AND(Table1[[#This Row],[Age]]&gt;17,Table1[[#This Row],[Age]]&lt;76),"1","0")</f>
        <v>1</v>
      </c>
      <c r="N1995">
        <f>1</f>
        <v>1</v>
      </c>
      <c r="O1995">
        <f>IF(Table1[[#This Row],[Labdate]]="",0,IF(Table1[[#This Row],[Labvalue]]="",0,1))</f>
        <v>1</v>
      </c>
      <c r="P1995">
        <f>IF(YEAR(Table1[[#This Row],[Labdate]]) = 2015,1,0)</f>
        <v>1</v>
      </c>
      <c r="Q1995">
        <f>IF(SUM(Table1[[#This Row],[test completed]],Table1[[#This Row],[Year 2015]])=2,1,0)</f>
        <v>1</v>
      </c>
      <c r="R1995">
        <f>IF(Table1[[#This Row],[Labvalue]]&lt;8,1,0)</f>
        <v>0</v>
      </c>
      <c r="S1995">
        <f>IF(SUM(Table1[[#This Row],[Tested in 2015]],Table1[[#This Row],[Less than 8.0]])=2,1,0)</f>
        <v>0</v>
      </c>
    </row>
    <row r="1996" spans="1:19" x14ac:dyDescent="0.2">
      <c r="A1996">
        <v>2021</v>
      </c>
      <c r="B1996" t="s">
        <v>3</v>
      </c>
      <c r="C1996" s="2">
        <v>14033</v>
      </c>
      <c r="D1996" s="3">
        <f t="shared" ca="1" si="31"/>
        <v>85</v>
      </c>
      <c r="E1996">
        <v>4</v>
      </c>
      <c r="F1996">
        <v>7</v>
      </c>
      <c r="G1996">
        <v>1</v>
      </c>
      <c r="H1996" t="s">
        <v>1</v>
      </c>
      <c r="I1996" s="5">
        <v>250.02</v>
      </c>
      <c r="J1996" t="s">
        <v>0</v>
      </c>
      <c r="K1996" s="2">
        <v>42349</v>
      </c>
      <c r="L1996" s="1">
        <v>9.1811761856079102</v>
      </c>
      <c r="M1996" t="str">
        <f ca="1">IF(AND(Table1[[#This Row],[Age]]&gt;17,Table1[[#This Row],[Age]]&lt;76),"1","0")</f>
        <v>0</v>
      </c>
      <c r="N1996">
        <f>1</f>
        <v>1</v>
      </c>
      <c r="O1996">
        <f>IF(Table1[[#This Row],[Labdate]]="",0,IF(Table1[[#This Row],[Labvalue]]="",0,1))</f>
        <v>1</v>
      </c>
      <c r="P1996">
        <f>IF(YEAR(Table1[[#This Row],[Labdate]]) = 2015,1,0)</f>
        <v>1</v>
      </c>
      <c r="Q1996">
        <f>IF(SUM(Table1[[#This Row],[test completed]],Table1[[#This Row],[Year 2015]])=2,1,0)</f>
        <v>1</v>
      </c>
      <c r="R1996">
        <f>IF(Table1[[#This Row],[Labvalue]]&lt;8,1,0)</f>
        <v>0</v>
      </c>
      <c r="S1996">
        <f>IF(SUM(Table1[[#This Row],[Tested in 2015]],Table1[[#This Row],[Less than 8.0]])=2,1,0)</f>
        <v>0</v>
      </c>
    </row>
    <row r="1997" spans="1:19" x14ac:dyDescent="0.2">
      <c r="A1997">
        <v>2037</v>
      </c>
      <c r="B1997" t="s">
        <v>2</v>
      </c>
      <c r="C1997" s="2">
        <v>24832</v>
      </c>
      <c r="D1997" s="3">
        <f t="shared" ca="1" si="31"/>
        <v>55</v>
      </c>
      <c r="E1997">
        <v>4</v>
      </c>
      <c r="F1997">
        <v>7</v>
      </c>
      <c r="G1997">
        <v>1</v>
      </c>
      <c r="H1997" t="s">
        <v>1</v>
      </c>
      <c r="I1997" s="5">
        <v>250.02</v>
      </c>
      <c r="J1997" t="s">
        <v>0</v>
      </c>
      <c r="K1997" s="2">
        <v>42081</v>
      </c>
      <c r="L1997" s="1">
        <v>7.8818426132202148</v>
      </c>
      <c r="M1997" t="str">
        <f ca="1">IF(AND(Table1[[#This Row],[Age]]&gt;17,Table1[[#This Row],[Age]]&lt;76),"1","0")</f>
        <v>1</v>
      </c>
      <c r="N1997">
        <f>1</f>
        <v>1</v>
      </c>
      <c r="O1997">
        <f>IF(Table1[[#This Row],[Labdate]]="",0,IF(Table1[[#This Row],[Labvalue]]="",0,1))</f>
        <v>1</v>
      </c>
      <c r="P1997">
        <f>IF(YEAR(Table1[[#This Row],[Labdate]]) = 2015,1,0)</f>
        <v>1</v>
      </c>
      <c r="Q1997">
        <f>IF(SUM(Table1[[#This Row],[test completed]],Table1[[#This Row],[Year 2015]])=2,1,0)</f>
        <v>1</v>
      </c>
      <c r="R1997">
        <f>IF(Table1[[#This Row],[Labvalue]]&lt;8,1,0)</f>
        <v>1</v>
      </c>
      <c r="S1997">
        <f>IF(SUM(Table1[[#This Row],[Tested in 2015]],Table1[[#This Row],[Less than 8.0]])=2,1,0)</f>
        <v>1</v>
      </c>
    </row>
    <row r="1998" spans="1:19" x14ac:dyDescent="0.2">
      <c r="A1998">
        <v>2043</v>
      </c>
      <c r="B1998" t="s">
        <v>2</v>
      </c>
      <c r="C1998" s="2">
        <v>24541</v>
      </c>
      <c r="D1998" s="3">
        <f t="shared" ca="1" si="31"/>
        <v>56</v>
      </c>
      <c r="E1998">
        <v>4</v>
      </c>
      <c r="F1998">
        <v>7</v>
      </c>
      <c r="G1998">
        <v>1</v>
      </c>
      <c r="H1998" t="s">
        <v>1</v>
      </c>
      <c r="I1998" s="5">
        <v>250.02</v>
      </c>
      <c r="J1998" t="s">
        <v>0</v>
      </c>
      <c r="K1998" s="2">
        <v>42198</v>
      </c>
      <c r="L1998" s="1">
        <v>5.9812736511230469</v>
      </c>
      <c r="M1998" t="str">
        <f ca="1">IF(AND(Table1[[#This Row],[Age]]&gt;17,Table1[[#This Row],[Age]]&lt;76),"1","0")</f>
        <v>1</v>
      </c>
      <c r="N1998">
        <f>1</f>
        <v>1</v>
      </c>
      <c r="O1998">
        <f>IF(Table1[[#This Row],[Labdate]]="",0,IF(Table1[[#This Row],[Labvalue]]="",0,1))</f>
        <v>1</v>
      </c>
      <c r="P1998">
        <f>IF(YEAR(Table1[[#This Row],[Labdate]]) = 2015,1,0)</f>
        <v>1</v>
      </c>
      <c r="Q1998">
        <f>IF(SUM(Table1[[#This Row],[test completed]],Table1[[#This Row],[Year 2015]])=2,1,0)</f>
        <v>1</v>
      </c>
      <c r="R1998">
        <f>IF(Table1[[#This Row],[Labvalue]]&lt;8,1,0)</f>
        <v>1</v>
      </c>
      <c r="S1998">
        <f>IF(SUM(Table1[[#This Row],[Tested in 2015]],Table1[[#This Row],[Less than 8.0]])=2,1,0)</f>
        <v>1</v>
      </c>
    </row>
    <row r="1999" spans="1:19" x14ac:dyDescent="0.2">
      <c r="A1999">
        <v>2067</v>
      </c>
      <c r="B1999" t="s">
        <v>3</v>
      </c>
      <c r="C1999" s="2">
        <v>13186</v>
      </c>
      <c r="D1999" s="3">
        <f t="shared" ca="1" si="31"/>
        <v>87</v>
      </c>
      <c r="E1999">
        <v>4</v>
      </c>
      <c r="F1999">
        <v>7</v>
      </c>
      <c r="G1999">
        <v>1</v>
      </c>
      <c r="H1999" t="s">
        <v>1</v>
      </c>
      <c r="I1999" s="5">
        <v>250.02</v>
      </c>
      <c r="J1999" t="s">
        <v>0</v>
      </c>
      <c r="K1999" s="2">
        <v>42267</v>
      </c>
      <c r="L1999" s="1">
        <v>6.3341350555419922</v>
      </c>
      <c r="M1999" t="str">
        <f ca="1">IF(AND(Table1[[#This Row],[Age]]&gt;17,Table1[[#This Row],[Age]]&lt;76),"1","0")</f>
        <v>0</v>
      </c>
      <c r="N1999">
        <f>1</f>
        <v>1</v>
      </c>
      <c r="O1999">
        <f>IF(Table1[[#This Row],[Labdate]]="",0,IF(Table1[[#This Row],[Labvalue]]="",0,1))</f>
        <v>1</v>
      </c>
      <c r="P1999">
        <f>IF(YEAR(Table1[[#This Row],[Labdate]]) = 2015,1,0)</f>
        <v>1</v>
      </c>
      <c r="Q1999">
        <f>IF(SUM(Table1[[#This Row],[test completed]],Table1[[#This Row],[Year 2015]])=2,1,0)</f>
        <v>1</v>
      </c>
      <c r="R1999">
        <f>IF(Table1[[#This Row],[Labvalue]]&lt;8,1,0)</f>
        <v>1</v>
      </c>
      <c r="S1999">
        <f>IF(SUM(Table1[[#This Row],[Tested in 2015]],Table1[[#This Row],[Less than 8.0]])=2,1,0)</f>
        <v>1</v>
      </c>
    </row>
    <row r="2000" spans="1:19" x14ac:dyDescent="0.2">
      <c r="A2000">
        <v>2077</v>
      </c>
      <c r="B2000" t="s">
        <v>2</v>
      </c>
      <c r="C2000" s="2">
        <v>14673</v>
      </c>
      <c r="D2000" s="3">
        <f t="shared" ca="1" si="31"/>
        <v>83</v>
      </c>
      <c r="E2000">
        <v>4</v>
      </c>
      <c r="F2000">
        <v>7</v>
      </c>
      <c r="G2000">
        <v>1</v>
      </c>
      <c r="H2000" t="s">
        <v>1</v>
      </c>
      <c r="I2000" s="5">
        <v>250.91</v>
      </c>
      <c r="J2000" t="s">
        <v>0</v>
      </c>
      <c r="K2000" s="2">
        <v>42123</v>
      </c>
      <c r="L2000" s="1">
        <v>5.8</v>
      </c>
      <c r="M2000" t="str">
        <f ca="1">IF(AND(Table1[[#This Row],[Age]]&gt;17,Table1[[#This Row],[Age]]&lt;76),"1","0")</f>
        <v>0</v>
      </c>
      <c r="N2000">
        <f>1</f>
        <v>1</v>
      </c>
      <c r="O2000">
        <f>IF(Table1[[#This Row],[Labdate]]="",0,IF(Table1[[#This Row],[Labvalue]]="",0,1))</f>
        <v>1</v>
      </c>
      <c r="P2000">
        <f>IF(YEAR(Table1[[#This Row],[Labdate]]) = 2015,1,0)</f>
        <v>1</v>
      </c>
      <c r="Q2000">
        <f>IF(SUM(Table1[[#This Row],[test completed]],Table1[[#This Row],[Year 2015]])=2,1,0)</f>
        <v>1</v>
      </c>
      <c r="R2000">
        <f>IF(Table1[[#This Row],[Labvalue]]&lt;8,1,0)</f>
        <v>1</v>
      </c>
      <c r="S2000">
        <f>IF(SUM(Table1[[#This Row],[Tested in 2015]],Table1[[#This Row],[Less than 8.0]])=2,1,0)</f>
        <v>1</v>
      </c>
    </row>
    <row r="2001" spans="1:19" x14ac:dyDescent="0.2">
      <c r="A2001">
        <v>2082</v>
      </c>
      <c r="B2001" t="s">
        <v>3</v>
      </c>
      <c r="C2001" s="2">
        <v>19393</v>
      </c>
      <c r="D2001" s="3">
        <f t="shared" ca="1" si="31"/>
        <v>70</v>
      </c>
      <c r="E2001">
        <v>4</v>
      </c>
      <c r="F2001">
        <v>7</v>
      </c>
      <c r="G2001">
        <v>1</v>
      </c>
      <c r="H2001" t="s">
        <v>1</v>
      </c>
      <c r="I2001" s="5">
        <v>250.02</v>
      </c>
      <c r="J2001" t="s">
        <v>0</v>
      </c>
      <c r="K2001" s="2">
        <v>42089</v>
      </c>
      <c r="L2001" s="1">
        <v>8.6055526733398438</v>
      </c>
      <c r="M2001" t="str">
        <f ca="1">IF(AND(Table1[[#This Row],[Age]]&gt;17,Table1[[#This Row],[Age]]&lt;76),"1","0")</f>
        <v>1</v>
      </c>
      <c r="N2001">
        <f>1</f>
        <v>1</v>
      </c>
      <c r="O2001">
        <f>IF(Table1[[#This Row],[Labdate]]="",0,IF(Table1[[#This Row],[Labvalue]]="",0,1))</f>
        <v>1</v>
      </c>
      <c r="P2001">
        <f>IF(YEAR(Table1[[#This Row],[Labdate]]) = 2015,1,0)</f>
        <v>1</v>
      </c>
      <c r="Q2001">
        <f>IF(SUM(Table1[[#This Row],[test completed]],Table1[[#This Row],[Year 2015]])=2,1,0)</f>
        <v>1</v>
      </c>
      <c r="R2001">
        <f>IF(Table1[[#This Row],[Labvalue]]&lt;8,1,0)</f>
        <v>0</v>
      </c>
      <c r="S2001">
        <f>IF(SUM(Table1[[#This Row],[Tested in 2015]],Table1[[#This Row],[Less than 8.0]])=2,1,0)</f>
        <v>0</v>
      </c>
    </row>
    <row r="2002" spans="1:19" x14ac:dyDescent="0.2">
      <c r="A2002">
        <v>2085</v>
      </c>
      <c r="B2002" t="s">
        <v>2</v>
      </c>
      <c r="C2002" s="2">
        <v>24177</v>
      </c>
      <c r="D2002" s="3">
        <f t="shared" ca="1" si="31"/>
        <v>57</v>
      </c>
      <c r="E2002">
        <v>4</v>
      </c>
      <c r="F2002">
        <v>7</v>
      </c>
      <c r="G2002">
        <v>1</v>
      </c>
      <c r="H2002" t="s">
        <v>1</v>
      </c>
      <c r="I2002" s="5">
        <v>250.02</v>
      </c>
      <c r="J2002" t="s">
        <v>0</v>
      </c>
      <c r="K2002" s="2">
        <v>42168</v>
      </c>
      <c r="L2002" s="1">
        <v>8.7061500549316406</v>
      </c>
      <c r="M2002" t="str">
        <f ca="1">IF(AND(Table1[[#This Row],[Age]]&gt;17,Table1[[#This Row],[Age]]&lt;76),"1","0")</f>
        <v>1</v>
      </c>
      <c r="N2002">
        <f>1</f>
        <v>1</v>
      </c>
      <c r="O2002">
        <f>IF(Table1[[#This Row],[Labdate]]="",0,IF(Table1[[#This Row],[Labvalue]]="",0,1))</f>
        <v>1</v>
      </c>
      <c r="P2002">
        <f>IF(YEAR(Table1[[#This Row],[Labdate]]) = 2015,1,0)</f>
        <v>1</v>
      </c>
      <c r="Q2002">
        <f>IF(SUM(Table1[[#This Row],[test completed]],Table1[[#This Row],[Year 2015]])=2,1,0)</f>
        <v>1</v>
      </c>
      <c r="R2002">
        <f>IF(Table1[[#This Row],[Labvalue]]&lt;8,1,0)</f>
        <v>0</v>
      </c>
      <c r="S2002">
        <f>IF(SUM(Table1[[#This Row],[Tested in 2015]],Table1[[#This Row],[Less than 8.0]])=2,1,0)</f>
        <v>0</v>
      </c>
    </row>
    <row r="2003" spans="1:19" x14ac:dyDescent="0.2">
      <c r="A2003">
        <v>2088</v>
      </c>
      <c r="B2003" t="s">
        <v>2</v>
      </c>
      <c r="C2003" s="2">
        <v>34223</v>
      </c>
      <c r="D2003" s="3">
        <f t="shared" ca="1" si="31"/>
        <v>29</v>
      </c>
      <c r="E2003">
        <v>4</v>
      </c>
      <c r="F2003">
        <v>7</v>
      </c>
      <c r="G2003">
        <v>1</v>
      </c>
      <c r="H2003" t="s">
        <v>1</v>
      </c>
      <c r="I2003" s="5">
        <v>250.02</v>
      </c>
      <c r="J2003" t="s">
        <v>0</v>
      </c>
      <c r="K2003" s="2">
        <v>42075</v>
      </c>
      <c r="L2003" s="1">
        <v>8.0177888870239258</v>
      </c>
      <c r="M2003" t="str">
        <f ca="1">IF(AND(Table1[[#This Row],[Age]]&gt;17,Table1[[#This Row],[Age]]&lt;76),"1","0")</f>
        <v>1</v>
      </c>
      <c r="N2003">
        <f>1</f>
        <v>1</v>
      </c>
      <c r="O2003">
        <f>IF(Table1[[#This Row],[Labdate]]="",0,IF(Table1[[#This Row],[Labvalue]]="",0,1))</f>
        <v>1</v>
      </c>
      <c r="P2003">
        <f>IF(YEAR(Table1[[#This Row],[Labdate]]) = 2015,1,0)</f>
        <v>1</v>
      </c>
      <c r="Q2003">
        <f>IF(SUM(Table1[[#This Row],[test completed]],Table1[[#This Row],[Year 2015]])=2,1,0)</f>
        <v>1</v>
      </c>
      <c r="R2003">
        <f>IF(Table1[[#This Row],[Labvalue]]&lt;8,1,0)</f>
        <v>0</v>
      </c>
      <c r="S2003">
        <f>IF(SUM(Table1[[#This Row],[Tested in 2015]],Table1[[#This Row],[Less than 8.0]])=2,1,0)</f>
        <v>0</v>
      </c>
    </row>
    <row r="2004" spans="1:19" x14ac:dyDescent="0.2">
      <c r="A2004">
        <v>2106</v>
      </c>
      <c r="B2004" t="s">
        <v>2</v>
      </c>
      <c r="C2004" s="2">
        <v>21758</v>
      </c>
      <c r="D2004" s="3">
        <f t="shared" ca="1" si="31"/>
        <v>63</v>
      </c>
      <c r="E2004">
        <v>4</v>
      </c>
      <c r="F2004">
        <v>7</v>
      </c>
      <c r="G2004">
        <v>1</v>
      </c>
      <c r="H2004" t="s">
        <v>1</v>
      </c>
      <c r="I2004" s="5">
        <v>250.02</v>
      </c>
      <c r="J2004" t="s">
        <v>0</v>
      </c>
      <c r="K2004" s="2">
        <v>42170</v>
      </c>
      <c r="L2004" s="1">
        <v>7.1143732070922852</v>
      </c>
      <c r="M2004" t="str">
        <f ca="1">IF(AND(Table1[[#This Row],[Age]]&gt;17,Table1[[#This Row],[Age]]&lt;76),"1","0")</f>
        <v>1</v>
      </c>
      <c r="N2004">
        <f>1</f>
        <v>1</v>
      </c>
      <c r="O2004">
        <f>IF(Table1[[#This Row],[Labdate]]="",0,IF(Table1[[#This Row],[Labvalue]]="",0,1))</f>
        <v>1</v>
      </c>
      <c r="P2004">
        <f>IF(YEAR(Table1[[#This Row],[Labdate]]) = 2015,1,0)</f>
        <v>1</v>
      </c>
      <c r="Q2004">
        <f>IF(SUM(Table1[[#This Row],[test completed]],Table1[[#This Row],[Year 2015]])=2,1,0)</f>
        <v>1</v>
      </c>
      <c r="R2004">
        <f>IF(Table1[[#This Row],[Labvalue]]&lt;8,1,0)</f>
        <v>1</v>
      </c>
      <c r="S2004">
        <f>IF(SUM(Table1[[#This Row],[Tested in 2015]],Table1[[#This Row],[Less than 8.0]])=2,1,0)</f>
        <v>1</v>
      </c>
    </row>
    <row r="2005" spans="1:19" x14ac:dyDescent="0.2">
      <c r="A2005">
        <v>2108</v>
      </c>
      <c r="B2005" t="s">
        <v>3</v>
      </c>
      <c r="C2005" s="2">
        <v>32108</v>
      </c>
      <c r="D2005" s="3">
        <f t="shared" ca="1" si="31"/>
        <v>35</v>
      </c>
      <c r="E2005">
        <v>4</v>
      </c>
      <c r="F2005">
        <v>7</v>
      </c>
      <c r="G2005">
        <v>1</v>
      </c>
      <c r="H2005" t="s">
        <v>1</v>
      </c>
      <c r="I2005" s="5">
        <v>250.4</v>
      </c>
      <c r="J2005" t="s">
        <v>0</v>
      </c>
      <c r="K2005" s="2">
        <v>42115</v>
      </c>
      <c r="L2005" s="1">
        <v>8.7501983642578125</v>
      </c>
      <c r="M2005" t="str">
        <f ca="1">IF(AND(Table1[[#This Row],[Age]]&gt;17,Table1[[#This Row],[Age]]&lt;76),"1","0")</f>
        <v>1</v>
      </c>
      <c r="N2005">
        <f>1</f>
        <v>1</v>
      </c>
      <c r="O2005">
        <f>IF(Table1[[#This Row],[Labdate]]="",0,IF(Table1[[#This Row],[Labvalue]]="",0,1))</f>
        <v>1</v>
      </c>
      <c r="P2005">
        <f>IF(YEAR(Table1[[#This Row],[Labdate]]) = 2015,1,0)</f>
        <v>1</v>
      </c>
      <c r="Q2005">
        <f>IF(SUM(Table1[[#This Row],[test completed]],Table1[[#This Row],[Year 2015]])=2,1,0)</f>
        <v>1</v>
      </c>
      <c r="R2005">
        <f>IF(Table1[[#This Row],[Labvalue]]&lt;8,1,0)</f>
        <v>0</v>
      </c>
      <c r="S2005">
        <f>IF(SUM(Table1[[#This Row],[Tested in 2015]],Table1[[#This Row],[Less than 8.0]])=2,1,0)</f>
        <v>0</v>
      </c>
    </row>
    <row r="2006" spans="1:19" x14ac:dyDescent="0.2">
      <c r="A2006">
        <v>2110</v>
      </c>
      <c r="B2006" t="s">
        <v>3</v>
      </c>
      <c r="C2006" s="2">
        <v>14488</v>
      </c>
      <c r="D2006" s="3">
        <f t="shared" ca="1" si="31"/>
        <v>83</v>
      </c>
      <c r="E2006">
        <v>4</v>
      </c>
      <c r="F2006">
        <v>7</v>
      </c>
      <c r="G2006">
        <v>1</v>
      </c>
      <c r="H2006" t="s">
        <v>1</v>
      </c>
      <c r="I2006" s="5">
        <v>250.02</v>
      </c>
      <c r="J2006" t="s">
        <v>0</v>
      </c>
      <c r="K2006" s="2">
        <v>42223</v>
      </c>
      <c r="L2006" s="1">
        <v>9.4057550430297852</v>
      </c>
      <c r="M2006" t="str">
        <f ca="1">IF(AND(Table1[[#This Row],[Age]]&gt;17,Table1[[#This Row],[Age]]&lt;76),"1","0")</f>
        <v>0</v>
      </c>
      <c r="N2006">
        <f>1</f>
        <v>1</v>
      </c>
      <c r="O2006">
        <f>IF(Table1[[#This Row],[Labdate]]="",0,IF(Table1[[#This Row],[Labvalue]]="",0,1))</f>
        <v>1</v>
      </c>
      <c r="P2006">
        <f>IF(YEAR(Table1[[#This Row],[Labdate]]) = 2015,1,0)</f>
        <v>1</v>
      </c>
      <c r="Q2006">
        <f>IF(SUM(Table1[[#This Row],[test completed]],Table1[[#This Row],[Year 2015]])=2,1,0)</f>
        <v>1</v>
      </c>
      <c r="R2006">
        <f>IF(Table1[[#This Row],[Labvalue]]&lt;8,1,0)</f>
        <v>0</v>
      </c>
      <c r="S2006">
        <f>IF(SUM(Table1[[#This Row],[Tested in 2015]],Table1[[#This Row],[Less than 8.0]])=2,1,0)</f>
        <v>0</v>
      </c>
    </row>
    <row r="2007" spans="1:19" x14ac:dyDescent="0.2">
      <c r="A2007">
        <v>2122</v>
      </c>
      <c r="B2007" t="s">
        <v>2</v>
      </c>
      <c r="C2007" s="2">
        <v>25134</v>
      </c>
      <c r="D2007" s="3">
        <f t="shared" ca="1" si="31"/>
        <v>54</v>
      </c>
      <c r="E2007">
        <v>4</v>
      </c>
      <c r="F2007">
        <v>7</v>
      </c>
      <c r="G2007">
        <v>1</v>
      </c>
      <c r="H2007" t="s">
        <v>1</v>
      </c>
      <c r="I2007" s="5">
        <v>250.02</v>
      </c>
      <c r="J2007" t="s">
        <v>0</v>
      </c>
      <c r="K2007" s="2">
        <v>42234</v>
      </c>
      <c r="L2007" s="1">
        <v>6.1651992797851562</v>
      </c>
      <c r="M2007" t="str">
        <f ca="1">IF(AND(Table1[[#This Row],[Age]]&gt;17,Table1[[#This Row],[Age]]&lt;76),"1","0")</f>
        <v>1</v>
      </c>
      <c r="N2007">
        <f>1</f>
        <v>1</v>
      </c>
      <c r="O2007">
        <f>IF(Table1[[#This Row],[Labdate]]="",0,IF(Table1[[#This Row],[Labvalue]]="",0,1))</f>
        <v>1</v>
      </c>
      <c r="P2007">
        <f>IF(YEAR(Table1[[#This Row],[Labdate]]) = 2015,1,0)</f>
        <v>1</v>
      </c>
      <c r="Q2007">
        <f>IF(SUM(Table1[[#This Row],[test completed]],Table1[[#This Row],[Year 2015]])=2,1,0)</f>
        <v>1</v>
      </c>
      <c r="R2007">
        <f>IF(Table1[[#This Row],[Labvalue]]&lt;8,1,0)</f>
        <v>1</v>
      </c>
      <c r="S2007">
        <f>IF(SUM(Table1[[#This Row],[Tested in 2015]],Table1[[#This Row],[Less than 8.0]])=2,1,0)</f>
        <v>1</v>
      </c>
    </row>
    <row r="2008" spans="1:19" x14ac:dyDescent="0.2">
      <c r="A2008">
        <v>2132</v>
      </c>
      <c r="B2008" t="s">
        <v>3</v>
      </c>
      <c r="C2008" s="2">
        <v>10246</v>
      </c>
      <c r="D2008" s="3">
        <f t="shared" ca="1" si="31"/>
        <v>95</v>
      </c>
      <c r="E2008">
        <v>4</v>
      </c>
      <c r="F2008">
        <v>7</v>
      </c>
      <c r="G2008">
        <v>1</v>
      </c>
      <c r="H2008" t="s">
        <v>1</v>
      </c>
      <c r="I2008" s="5">
        <v>250.73</v>
      </c>
      <c r="J2008" t="s">
        <v>0</v>
      </c>
      <c r="K2008" s="2">
        <v>42032</v>
      </c>
      <c r="L2008" s="1">
        <v>7.6809272766113281</v>
      </c>
      <c r="M2008" t="str">
        <f ca="1">IF(AND(Table1[[#This Row],[Age]]&gt;17,Table1[[#This Row],[Age]]&lt;76),"1","0")</f>
        <v>0</v>
      </c>
      <c r="N2008">
        <f>1</f>
        <v>1</v>
      </c>
      <c r="O2008">
        <f>IF(Table1[[#This Row],[Labdate]]="",0,IF(Table1[[#This Row],[Labvalue]]="",0,1))</f>
        <v>1</v>
      </c>
      <c r="P2008">
        <f>IF(YEAR(Table1[[#This Row],[Labdate]]) = 2015,1,0)</f>
        <v>1</v>
      </c>
      <c r="Q2008">
        <f>IF(SUM(Table1[[#This Row],[test completed]],Table1[[#This Row],[Year 2015]])=2,1,0)</f>
        <v>1</v>
      </c>
      <c r="R2008">
        <f>IF(Table1[[#This Row],[Labvalue]]&lt;8,1,0)</f>
        <v>1</v>
      </c>
      <c r="S2008">
        <f>IF(SUM(Table1[[#This Row],[Tested in 2015]],Table1[[#This Row],[Less than 8.0]])=2,1,0)</f>
        <v>1</v>
      </c>
    </row>
    <row r="2009" spans="1:19" x14ac:dyDescent="0.2">
      <c r="A2009">
        <v>2133</v>
      </c>
      <c r="B2009" t="s">
        <v>2</v>
      </c>
      <c r="C2009" s="2">
        <v>13545</v>
      </c>
      <c r="D2009" s="3">
        <f t="shared" ca="1" si="31"/>
        <v>86</v>
      </c>
      <c r="E2009">
        <v>4</v>
      </c>
      <c r="F2009">
        <v>7</v>
      </c>
      <c r="G2009">
        <v>1</v>
      </c>
      <c r="H2009" t="s">
        <v>1</v>
      </c>
      <c r="I2009" s="5">
        <v>250.02</v>
      </c>
      <c r="J2009" t="s">
        <v>0</v>
      </c>
      <c r="K2009" s="2">
        <v>42282</v>
      </c>
      <c r="L2009" s="1">
        <v>8.6200151443481445</v>
      </c>
      <c r="M2009" t="str">
        <f ca="1">IF(AND(Table1[[#This Row],[Age]]&gt;17,Table1[[#This Row],[Age]]&lt;76),"1","0")</f>
        <v>0</v>
      </c>
      <c r="N2009">
        <f>1</f>
        <v>1</v>
      </c>
      <c r="O2009">
        <f>IF(Table1[[#This Row],[Labdate]]="",0,IF(Table1[[#This Row],[Labvalue]]="",0,1))</f>
        <v>1</v>
      </c>
      <c r="P2009">
        <f>IF(YEAR(Table1[[#This Row],[Labdate]]) = 2015,1,0)</f>
        <v>1</v>
      </c>
      <c r="Q2009">
        <f>IF(SUM(Table1[[#This Row],[test completed]],Table1[[#This Row],[Year 2015]])=2,1,0)</f>
        <v>1</v>
      </c>
      <c r="R2009">
        <f>IF(Table1[[#This Row],[Labvalue]]&lt;8,1,0)</f>
        <v>0</v>
      </c>
      <c r="S2009">
        <f>IF(SUM(Table1[[#This Row],[Tested in 2015]],Table1[[#This Row],[Less than 8.0]])=2,1,0)</f>
        <v>0</v>
      </c>
    </row>
    <row r="2010" spans="1:19" x14ac:dyDescent="0.2">
      <c r="A2010">
        <v>2136</v>
      </c>
      <c r="B2010" t="s">
        <v>3</v>
      </c>
      <c r="C2010" s="2">
        <v>40214</v>
      </c>
      <c r="D2010" s="3">
        <f t="shared" ca="1" si="31"/>
        <v>13</v>
      </c>
      <c r="E2010">
        <v>4</v>
      </c>
      <c r="F2010">
        <v>7</v>
      </c>
      <c r="G2010">
        <v>1</v>
      </c>
      <c r="H2010" t="s">
        <v>1</v>
      </c>
      <c r="I2010" s="5">
        <v>250.02</v>
      </c>
      <c r="J2010" t="s">
        <v>0</v>
      </c>
      <c r="K2010" s="2">
        <v>42052</v>
      </c>
      <c r="L2010" s="1">
        <v>7.204531192779541</v>
      </c>
      <c r="M2010" t="str">
        <f ca="1">IF(AND(Table1[[#This Row],[Age]]&gt;17,Table1[[#This Row],[Age]]&lt;76),"1","0")</f>
        <v>0</v>
      </c>
      <c r="N2010">
        <f>1</f>
        <v>1</v>
      </c>
      <c r="O2010">
        <f>IF(Table1[[#This Row],[Labdate]]="",0,IF(Table1[[#This Row],[Labvalue]]="",0,1))</f>
        <v>1</v>
      </c>
      <c r="P2010">
        <f>IF(YEAR(Table1[[#This Row],[Labdate]]) = 2015,1,0)</f>
        <v>1</v>
      </c>
      <c r="Q2010">
        <f>IF(SUM(Table1[[#This Row],[test completed]],Table1[[#This Row],[Year 2015]])=2,1,0)</f>
        <v>1</v>
      </c>
      <c r="R2010">
        <f>IF(Table1[[#This Row],[Labvalue]]&lt;8,1,0)</f>
        <v>1</v>
      </c>
      <c r="S2010">
        <f>IF(SUM(Table1[[#This Row],[Tested in 2015]],Table1[[#This Row],[Less than 8.0]])=2,1,0)</f>
        <v>1</v>
      </c>
    </row>
    <row r="2011" spans="1:19" x14ac:dyDescent="0.2">
      <c r="A2011">
        <v>2141</v>
      </c>
      <c r="B2011" t="s">
        <v>3</v>
      </c>
      <c r="C2011" s="2">
        <v>17715</v>
      </c>
      <c r="D2011" s="3">
        <f t="shared" ca="1" si="31"/>
        <v>74</v>
      </c>
      <c r="E2011">
        <v>4</v>
      </c>
      <c r="F2011">
        <v>7</v>
      </c>
      <c r="G2011">
        <v>4</v>
      </c>
      <c r="H2011" t="s">
        <v>5</v>
      </c>
      <c r="I2011" s="5">
        <v>250.02</v>
      </c>
      <c r="J2011" t="s">
        <v>0</v>
      </c>
      <c r="K2011" s="2">
        <v>42360</v>
      </c>
      <c r="L2011" s="1">
        <v>8.8420209884643555</v>
      </c>
      <c r="M2011" t="str">
        <f ca="1">IF(AND(Table1[[#This Row],[Age]]&gt;17,Table1[[#This Row],[Age]]&lt;76),"1","0")</f>
        <v>1</v>
      </c>
      <c r="N2011">
        <f>1</f>
        <v>1</v>
      </c>
      <c r="O2011">
        <f>IF(Table1[[#This Row],[Labdate]]="",0,IF(Table1[[#This Row],[Labvalue]]="",0,1))</f>
        <v>1</v>
      </c>
      <c r="P2011">
        <f>IF(YEAR(Table1[[#This Row],[Labdate]]) = 2015,1,0)</f>
        <v>1</v>
      </c>
      <c r="Q2011">
        <f>IF(SUM(Table1[[#This Row],[test completed]],Table1[[#This Row],[Year 2015]])=2,1,0)</f>
        <v>1</v>
      </c>
      <c r="R2011">
        <f>IF(Table1[[#This Row],[Labvalue]]&lt;8,1,0)</f>
        <v>0</v>
      </c>
      <c r="S2011">
        <f>IF(SUM(Table1[[#This Row],[Tested in 2015]],Table1[[#This Row],[Less than 8.0]])=2,1,0)</f>
        <v>0</v>
      </c>
    </row>
    <row r="2012" spans="1:19" x14ac:dyDescent="0.2">
      <c r="A2012">
        <v>2142</v>
      </c>
      <c r="B2012" t="s">
        <v>2</v>
      </c>
      <c r="C2012" s="2">
        <v>33210</v>
      </c>
      <c r="D2012" s="3">
        <f t="shared" ca="1" si="31"/>
        <v>32</v>
      </c>
      <c r="E2012">
        <v>4</v>
      </c>
      <c r="F2012">
        <v>7</v>
      </c>
      <c r="G2012">
        <v>1</v>
      </c>
      <c r="H2012" t="s">
        <v>1</v>
      </c>
      <c r="I2012" s="5">
        <v>250.02</v>
      </c>
      <c r="J2012" t="s">
        <v>0</v>
      </c>
      <c r="K2012" s="2">
        <v>42167</v>
      </c>
      <c r="L2012" s="1">
        <v>8.036463737487793</v>
      </c>
      <c r="M2012" t="str">
        <f ca="1">IF(AND(Table1[[#This Row],[Age]]&gt;17,Table1[[#This Row],[Age]]&lt;76),"1","0")</f>
        <v>1</v>
      </c>
      <c r="N2012">
        <f>1</f>
        <v>1</v>
      </c>
      <c r="O2012">
        <f>IF(Table1[[#This Row],[Labdate]]="",0,IF(Table1[[#This Row],[Labvalue]]="",0,1))</f>
        <v>1</v>
      </c>
      <c r="P2012">
        <f>IF(YEAR(Table1[[#This Row],[Labdate]]) = 2015,1,0)</f>
        <v>1</v>
      </c>
      <c r="Q2012">
        <f>IF(SUM(Table1[[#This Row],[test completed]],Table1[[#This Row],[Year 2015]])=2,1,0)</f>
        <v>1</v>
      </c>
      <c r="R2012">
        <f>IF(Table1[[#This Row],[Labvalue]]&lt;8,1,0)</f>
        <v>0</v>
      </c>
      <c r="S2012">
        <f>IF(SUM(Table1[[#This Row],[Tested in 2015]],Table1[[#This Row],[Less than 8.0]])=2,1,0)</f>
        <v>0</v>
      </c>
    </row>
    <row r="2013" spans="1:19" x14ac:dyDescent="0.2">
      <c r="A2013">
        <v>2143</v>
      </c>
      <c r="B2013" t="s">
        <v>3</v>
      </c>
      <c r="C2013" s="2">
        <v>22914</v>
      </c>
      <c r="D2013" s="3">
        <f t="shared" ca="1" si="31"/>
        <v>60</v>
      </c>
      <c r="E2013">
        <v>4</v>
      </c>
      <c r="F2013">
        <v>7</v>
      </c>
      <c r="G2013">
        <v>1</v>
      </c>
      <c r="H2013" t="s">
        <v>1</v>
      </c>
      <c r="I2013" s="5">
        <v>250.02</v>
      </c>
      <c r="J2013" t="s">
        <v>0</v>
      </c>
      <c r="K2013" s="2">
        <v>42155</v>
      </c>
      <c r="L2013" s="1">
        <v>6.0238194465637207</v>
      </c>
      <c r="M2013" t="str">
        <f ca="1">IF(AND(Table1[[#This Row],[Age]]&gt;17,Table1[[#This Row],[Age]]&lt;76),"1","0")</f>
        <v>1</v>
      </c>
      <c r="N2013">
        <f>1</f>
        <v>1</v>
      </c>
      <c r="O2013">
        <f>IF(Table1[[#This Row],[Labdate]]="",0,IF(Table1[[#This Row],[Labvalue]]="",0,1))</f>
        <v>1</v>
      </c>
      <c r="P2013">
        <f>IF(YEAR(Table1[[#This Row],[Labdate]]) = 2015,1,0)</f>
        <v>1</v>
      </c>
      <c r="Q2013">
        <f>IF(SUM(Table1[[#This Row],[test completed]],Table1[[#This Row],[Year 2015]])=2,1,0)</f>
        <v>1</v>
      </c>
      <c r="R2013">
        <f>IF(Table1[[#This Row],[Labvalue]]&lt;8,1,0)</f>
        <v>1</v>
      </c>
      <c r="S2013">
        <f>IF(SUM(Table1[[#This Row],[Tested in 2015]],Table1[[#This Row],[Less than 8.0]])=2,1,0)</f>
        <v>1</v>
      </c>
    </row>
    <row r="2014" spans="1:19" x14ac:dyDescent="0.2">
      <c r="A2014">
        <v>2149</v>
      </c>
      <c r="B2014" t="s">
        <v>3</v>
      </c>
      <c r="C2014" s="2">
        <v>18415</v>
      </c>
      <c r="D2014" s="3">
        <f t="shared" ca="1" si="31"/>
        <v>73</v>
      </c>
      <c r="E2014">
        <v>4</v>
      </c>
      <c r="F2014">
        <v>7</v>
      </c>
      <c r="G2014">
        <v>1</v>
      </c>
      <c r="H2014" t="s">
        <v>1</v>
      </c>
      <c r="I2014" s="5">
        <v>250.02</v>
      </c>
      <c r="J2014" t="s">
        <v>0</v>
      </c>
      <c r="K2014" s="2">
        <v>42012</v>
      </c>
      <c r="L2014" s="1">
        <v>8.5244894027709961</v>
      </c>
      <c r="M2014" t="str">
        <f ca="1">IF(AND(Table1[[#This Row],[Age]]&gt;17,Table1[[#This Row],[Age]]&lt;76),"1","0")</f>
        <v>1</v>
      </c>
      <c r="N2014">
        <f>1</f>
        <v>1</v>
      </c>
      <c r="O2014">
        <f>IF(Table1[[#This Row],[Labdate]]="",0,IF(Table1[[#This Row],[Labvalue]]="",0,1))</f>
        <v>1</v>
      </c>
      <c r="P2014">
        <f>IF(YEAR(Table1[[#This Row],[Labdate]]) = 2015,1,0)</f>
        <v>1</v>
      </c>
      <c r="Q2014">
        <f>IF(SUM(Table1[[#This Row],[test completed]],Table1[[#This Row],[Year 2015]])=2,1,0)</f>
        <v>1</v>
      </c>
      <c r="R2014">
        <f>IF(Table1[[#This Row],[Labvalue]]&lt;8,1,0)</f>
        <v>0</v>
      </c>
      <c r="S2014">
        <f>IF(SUM(Table1[[#This Row],[Tested in 2015]],Table1[[#This Row],[Less than 8.0]])=2,1,0)</f>
        <v>0</v>
      </c>
    </row>
    <row r="2015" spans="1:19" x14ac:dyDescent="0.2">
      <c r="A2015">
        <v>2158</v>
      </c>
      <c r="B2015" t="s">
        <v>2</v>
      </c>
      <c r="C2015" s="2">
        <v>34106</v>
      </c>
      <c r="D2015" s="3">
        <f t="shared" ca="1" si="31"/>
        <v>30</v>
      </c>
      <c r="E2015">
        <v>4</v>
      </c>
      <c r="F2015">
        <v>7</v>
      </c>
      <c r="G2015">
        <v>1</v>
      </c>
      <c r="H2015" t="s">
        <v>1</v>
      </c>
      <c r="I2015" s="5">
        <v>250.02</v>
      </c>
      <c r="J2015" t="s">
        <v>0</v>
      </c>
      <c r="K2015" s="2">
        <v>42200</v>
      </c>
      <c r="L2015" s="1">
        <v>6.5752320289611816</v>
      </c>
      <c r="M2015" t="str">
        <f ca="1">IF(AND(Table1[[#This Row],[Age]]&gt;17,Table1[[#This Row],[Age]]&lt;76),"1","0")</f>
        <v>1</v>
      </c>
      <c r="N2015">
        <f>1</f>
        <v>1</v>
      </c>
      <c r="O2015">
        <f>IF(Table1[[#This Row],[Labdate]]="",0,IF(Table1[[#This Row],[Labvalue]]="",0,1))</f>
        <v>1</v>
      </c>
      <c r="P2015">
        <f>IF(YEAR(Table1[[#This Row],[Labdate]]) = 2015,1,0)</f>
        <v>1</v>
      </c>
      <c r="Q2015">
        <f>IF(SUM(Table1[[#This Row],[test completed]],Table1[[#This Row],[Year 2015]])=2,1,0)</f>
        <v>1</v>
      </c>
      <c r="R2015">
        <f>IF(Table1[[#This Row],[Labvalue]]&lt;8,1,0)</f>
        <v>1</v>
      </c>
      <c r="S2015">
        <f>IF(SUM(Table1[[#This Row],[Tested in 2015]],Table1[[#This Row],[Less than 8.0]])=2,1,0)</f>
        <v>1</v>
      </c>
    </row>
    <row r="2016" spans="1:19" x14ac:dyDescent="0.2">
      <c r="A2016">
        <v>2168</v>
      </c>
      <c r="B2016" t="s">
        <v>2</v>
      </c>
      <c r="C2016" s="2">
        <v>18853</v>
      </c>
      <c r="D2016" s="3">
        <f t="shared" ca="1" si="31"/>
        <v>71</v>
      </c>
      <c r="E2016">
        <v>4</v>
      </c>
      <c r="F2016">
        <v>7</v>
      </c>
      <c r="G2016">
        <v>1</v>
      </c>
      <c r="H2016" t="s">
        <v>1</v>
      </c>
      <c r="I2016" s="5">
        <v>250.02</v>
      </c>
      <c r="J2016" t="s">
        <v>0</v>
      </c>
      <c r="K2016" s="2">
        <v>42367</v>
      </c>
      <c r="L2016" s="1">
        <v>8.1545896530151367</v>
      </c>
      <c r="M2016" t="str">
        <f ca="1">IF(AND(Table1[[#This Row],[Age]]&gt;17,Table1[[#This Row],[Age]]&lt;76),"1","0")</f>
        <v>1</v>
      </c>
      <c r="N2016">
        <f>1</f>
        <v>1</v>
      </c>
      <c r="O2016">
        <f>IF(Table1[[#This Row],[Labdate]]="",0,IF(Table1[[#This Row],[Labvalue]]="",0,1))</f>
        <v>1</v>
      </c>
      <c r="P2016">
        <f>IF(YEAR(Table1[[#This Row],[Labdate]]) = 2015,1,0)</f>
        <v>1</v>
      </c>
      <c r="Q2016">
        <f>IF(SUM(Table1[[#This Row],[test completed]],Table1[[#This Row],[Year 2015]])=2,1,0)</f>
        <v>1</v>
      </c>
      <c r="R2016">
        <f>IF(Table1[[#This Row],[Labvalue]]&lt;8,1,0)</f>
        <v>0</v>
      </c>
      <c r="S2016">
        <f>IF(SUM(Table1[[#This Row],[Tested in 2015]],Table1[[#This Row],[Less than 8.0]])=2,1,0)</f>
        <v>0</v>
      </c>
    </row>
    <row r="2017" spans="1:19" x14ac:dyDescent="0.2">
      <c r="A2017">
        <v>2177</v>
      </c>
      <c r="B2017" t="s">
        <v>2</v>
      </c>
      <c r="C2017" s="2">
        <v>22192</v>
      </c>
      <c r="D2017" s="3">
        <f t="shared" ca="1" si="31"/>
        <v>62</v>
      </c>
      <c r="E2017">
        <v>4</v>
      </c>
      <c r="F2017">
        <v>7</v>
      </c>
      <c r="G2017">
        <v>1</v>
      </c>
      <c r="H2017" t="s">
        <v>1</v>
      </c>
      <c r="I2017" s="5">
        <v>250.02</v>
      </c>
      <c r="J2017" t="s">
        <v>0</v>
      </c>
      <c r="K2017" s="2">
        <v>42151</v>
      </c>
      <c r="L2017" s="1">
        <v>6.5786051750183105</v>
      </c>
      <c r="M2017" t="str">
        <f ca="1">IF(AND(Table1[[#This Row],[Age]]&gt;17,Table1[[#This Row],[Age]]&lt;76),"1","0")</f>
        <v>1</v>
      </c>
      <c r="N2017">
        <f>1</f>
        <v>1</v>
      </c>
      <c r="O2017">
        <f>IF(Table1[[#This Row],[Labdate]]="",0,IF(Table1[[#This Row],[Labvalue]]="",0,1))</f>
        <v>1</v>
      </c>
      <c r="P2017">
        <f>IF(YEAR(Table1[[#This Row],[Labdate]]) = 2015,1,0)</f>
        <v>1</v>
      </c>
      <c r="Q2017">
        <f>IF(SUM(Table1[[#This Row],[test completed]],Table1[[#This Row],[Year 2015]])=2,1,0)</f>
        <v>1</v>
      </c>
      <c r="R2017">
        <f>IF(Table1[[#This Row],[Labvalue]]&lt;8,1,0)</f>
        <v>1</v>
      </c>
      <c r="S2017">
        <f>IF(SUM(Table1[[#This Row],[Tested in 2015]],Table1[[#This Row],[Less than 8.0]])=2,1,0)</f>
        <v>1</v>
      </c>
    </row>
    <row r="2018" spans="1:19" x14ac:dyDescent="0.2">
      <c r="A2018">
        <v>2178</v>
      </c>
      <c r="B2018" t="s">
        <v>2</v>
      </c>
      <c r="C2018" s="2">
        <v>27397</v>
      </c>
      <c r="D2018" s="3">
        <f t="shared" ca="1" si="31"/>
        <v>48</v>
      </c>
      <c r="E2018">
        <v>4</v>
      </c>
      <c r="F2018">
        <v>7</v>
      </c>
      <c r="G2018">
        <v>1</v>
      </c>
      <c r="H2018" t="s">
        <v>1</v>
      </c>
      <c r="I2018" s="5">
        <v>250.02</v>
      </c>
      <c r="J2018" t="s">
        <v>0</v>
      </c>
      <c r="K2018" s="2">
        <v>42141</v>
      </c>
      <c r="L2018" s="1">
        <v>8.3662443161010742</v>
      </c>
      <c r="M2018" t="str">
        <f ca="1">IF(AND(Table1[[#This Row],[Age]]&gt;17,Table1[[#This Row],[Age]]&lt;76),"1","0")</f>
        <v>1</v>
      </c>
      <c r="N2018">
        <f>1</f>
        <v>1</v>
      </c>
      <c r="O2018">
        <f>IF(Table1[[#This Row],[Labdate]]="",0,IF(Table1[[#This Row],[Labvalue]]="",0,1))</f>
        <v>1</v>
      </c>
      <c r="P2018">
        <f>IF(YEAR(Table1[[#This Row],[Labdate]]) = 2015,1,0)</f>
        <v>1</v>
      </c>
      <c r="Q2018">
        <f>IF(SUM(Table1[[#This Row],[test completed]],Table1[[#This Row],[Year 2015]])=2,1,0)</f>
        <v>1</v>
      </c>
      <c r="R2018">
        <f>IF(Table1[[#This Row],[Labvalue]]&lt;8,1,0)</f>
        <v>0</v>
      </c>
      <c r="S2018">
        <f>IF(SUM(Table1[[#This Row],[Tested in 2015]],Table1[[#This Row],[Less than 8.0]])=2,1,0)</f>
        <v>0</v>
      </c>
    </row>
    <row r="2019" spans="1:19" x14ac:dyDescent="0.2">
      <c r="A2019">
        <v>2227</v>
      </c>
      <c r="B2019" t="s">
        <v>3</v>
      </c>
      <c r="C2019" s="2">
        <v>32808</v>
      </c>
      <c r="D2019" s="3">
        <f t="shared" ca="1" si="31"/>
        <v>33</v>
      </c>
      <c r="E2019">
        <v>4</v>
      </c>
      <c r="F2019">
        <v>7</v>
      </c>
      <c r="G2019">
        <v>1</v>
      </c>
      <c r="H2019" t="s">
        <v>1</v>
      </c>
      <c r="I2019" s="5">
        <v>250.02</v>
      </c>
      <c r="J2019" t="s">
        <v>0</v>
      </c>
      <c r="K2019" s="2">
        <v>42203</v>
      </c>
      <c r="L2019" s="1">
        <v>6.5032863616943359</v>
      </c>
      <c r="M2019" t="str">
        <f ca="1">IF(AND(Table1[[#This Row],[Age]]&gt;17,Table1[[#This Row],[Age]]&lt;76),"1","0")</f>
        <v>1</v>
      </c>
      <c r="N2019">
        <f>1</f>
        <v>1</v>
      </c>
      <c r="O2019">
        <f>IF(Table1[[#This Row],[Labdate]]="",0,IF(Table1[[#This Row],[Labvalue]]="",0,1))</f>
        <v>1</v>
      </c>
      <c r="P2019">
        <f>IF(YEAR(Table1[[#This Row],[Labdate]]) = 2015,1,0)</f>
        <v>1</v>
      </c>
      <c r="Q2019">
        <f>IF(SUM(Table1[[#This Row],[test completed]],Table1[[#This Row],[Year 2015]])=2,1,0)</f>
        <v>1</v>
      </c>
      <c r="R2019">
        <f>IF(Table1[[#This Row],[Labvalue]]&lt;8,1,0)</f>
        <v>1</v>
      </c>
      <c r="S2019">
        <f>IF(SUM(Table1[[#This Row],[Tested in 2015]],Table1[[#This Row],[Less than 8.0]])=2,1,0)</f>
        <v>1</v>
      </c>
    </row>
    <row r="2020" spans="1:19" x14ac:dyDescent="0.2">
      <c r="A2020">
        <v>2243</v>
      </c>
      <c r="B2020" t="s">
        <v>3</v>
      </c>
      <c r="C2020" s="2">
        <v>39856</v>
      </c>
      <c r="D2020" s="3">
        <f t="shared" ca="1" si="31"/>
        <v>14</v>
      </c>
      <c r="E2020">
        <v>4</v>
      </c>
      <c r="F2020">
        <v>7</v>
      </c>
      <c r="G2020">
        <v>1</v>
      </c>
      <c r="H2020" t="s">
        <v>1</v>
      </c>
      <c r="I2020" s="5">
        <v>250.02</v>
      </c>
      <c r="J2020" t="s">
        <v>0</v>
      </c>
      <c r="K2020" s="2">
        <v>42367</v>
      </c>
      <c r="L2020" s="1">
        <v>6.447746753692627</v>
      </c>
      <c r="M2020" t="str">
        <f ca="1">IF(AND(Table1[[#This Row],[Age]]&gt;17,Table1[[#This Row],[Age]]&lt;76),"1","0")</f>
        <v>0</v>
      </c>
      <c r="N2020">
        <f>1</f>
        <v>1</v>
      </c>
      <c r="O2020">
        <f>IF(Table1[[#This Row],[Labdate]]="",0,IF(Table1[[#This Row],[Labvalue]]="",0,1))</f>
        <v>1</v>
      </c>
      <c r="P2020">
        <f>IF(YEAR(Table1[[#This Row],[Labdate]]) = 2015,1,0)</f>
        <v>1</v>
      </c>
      <c r="Q2020">
        <f>IF(SUM(Table1[[#This Row],[test completed]],Table1[[#This Row],[Year 2015]])=2,1,0)</f>
        <v>1</v>
      </c>
      <c r="R2020">
        <f>IF(Table1[[#This Row],[Labvalue]]&lt;8,1,0)</f>
        <v>1</v>
      </c>
      <c r="S2020">
        <f>IF(SUM(Table1[[#This Row],[Tested in 2015]],Table1[[#This Row],[Less than 8.0]])=2,1,0)</f>
        <v>1</v>
      </c>
    </row>
    <row r="2021" spans="1:19" x14ac:dyDescent="0.2">
      <c r="A2021">
        <v>2259</v>
      </c>
      <c r="B2021" t="s">
        <v>2</v>
      </c>
      <c r="C2021" s="2">
        <v>35424</v>
      </c>
      <c r="D2021" s="3">
        <f t="shared" ca="1" si="31"/>
        <v>26</v>
      </c>
      <c r="E2021">
        <v>4</v>
      </c>
      <c r="F2021">
        <v>7</v>
      </c>
      <c r="G2021">
        <v>1</v>
      </c>
      <c r="H2021" t="s">
        <v>1</v>
      </c>
      <c r="I2021" s="5">
        <v>250.02</v>
      </c>
      <c r="J2021" t="s">
        <v>0</v>
      </c>
      <c r="K2021" s="2">
        <v>42326</v>
      </c>
      <c r="L2021" s="1">
        <v>9.5913124084472656</v>
      </c>
      <c r="M2021" t="str">
        <f ca="1">IF(AND(Table1[[#This Row],[Age]]&gt;17,Table1[[#This Row],[Age]]&lt;76),"1","0")</f>
        <v>1</v>
      </c>
      <c r="N2021">
        <f>1</f>
        <v>1</v>
      </c>
      <c r="O2021">
        <f>IF(Table1[[#This Row],[Labdate]]="",0,IF(Table1[[#This Row],[Labvalue]]="",0,1))</f>
        <v>1</v>
      </c>
      <c r="P2021">
        <f>IF(YEAR(Table1[[#This Row],[Labdate]]) = 2015,1,0)</f>
        <v>1</v>
      </c>
      <c r="Q2021">
        <f>IF(SUM(Table1[[#This Row],[test completed]],Table1[[#This Row],[Year 2015]])=2,1,0)</f>
        <v>1</v>
      </c>
      <c r="R2021">
        <f>IF(Table1[[#This Row],[Labvalue]]&lt;8,1,0)</f>
        <v>0</v>
      </c>
      <c r="S2021">
        <f>IF(SUM(Table1[[#This Row],[Tested in 2015]],Table1[[#This Row],[Less than 8.0]])=2,1,0)</f>
        <v>0</v>
      </c>
    </row>
    <row r="2022" spans="1:19" x14ac:dyDescent="0.2">
      <c r="A2022">
        <v>2268</v>
      </c>
      <c r="B2022" t="s">
        <v>3</v>
      </c>
      <c r="C2022" s="2">
        <v>35088</v>
      </c>
      <c r="D2022" s="3">
        <f t="shared" ca="1" si="31"/>
        <v>27</v>
      </c>
      <c r="E2022">
        <v>4</v>
      </c>
      <c r="F2022">
        <v>7</v>
      </c>
      <c r="G2022">
        <v>1</v>
      </c>
      <c r="H2022" t="s">
        <v>1</v>
      </c>
      <c r="I2022" s="5">
        <v>250.02</v>
      </c>
      <c r="J2022" t="s">
        <v>0</v>
      </c>
      <c r="K2022" s="2">
        <v>42139</v>
      </c>
      <c r="L2022" s="1">
        <v>7.9534749984741211</v>
      </c>
      <c r="M2022" t="str">
        <f ca="1">IF(AND(Table1[[#This Row],[Age]]&gt;17,Table1[[#This Row],[Age]]&lt;76),"1","0")</f>
        <v>1</v>
      </c>
      <c r="N2022">
        <f>1</f>
        <v>1</v>
      </c>
      <c r="O2022">
        <f>IF(Table1[[#This Row],[Labdate]]="",0,IF(Table1[[#This Row],[Labvalue]]="",0,1))</f>
        <v>1</v>
      </c>
      <c r="P2022">
        <f>IF(YEAR(Table1[[#This Row],[Labdate]]) = 2015,1,0)</f>
        <v>1</v>
      </c>
      <c r="Q2022">
        <f>IF(SUM(Table1[[#This Row],[test completed]],Table1[[#This Row],[Year 2015]])=2,1,0)</f>
        <v>1</v>
      </c>
      <c r="R2022">
        <f>IF(Table1[[#This Row],[Labvalue]]&lt;8,1,0)</f>
        <v>1</v>
      </c>
      <c r="S2022">
        <f>IF(SUM(Table1[[#This Row],[Tested in 2015]],Table1[[#This Row],[Less than 8.0]])=2,1,0)</f>
        <v>1</v>
      </c>
    </row>
    <row r="2023" spans="1:19" x14ac:dyDescent="0.2">
      <c r="A2023">
        <v>2274</v>
      </c>
      <c r="B2023" t="s">
        <v>2</v>
      </c>
      <c r="C2023" s="2">
        <v>31259</v>
      </c>
      <c r="D2023" s="3">
        <f t="shared" ca="1" si="31"/>
        <v>37</v>
      </c>
      <c r="E2023">
        <v>4</v>
      </c>
      <c r="F2023">
        <v>7</v>
      </c>
      <c r="G2023">
        <v>1</v>
      </c>
      <c r="H2023" t="s">
        <v>1</v>
      </c>
      <c r="I2023" s="5">
        <v>250.02</v>
      </c>
      <c r="J2023" t="s">
        <v>0</v>
      </c>
      <c r="K2023" s="2">
        <v>42060</v>
      </c>
      <c r="L2023" s="1">
        <v>7.7205357551574707</v>
      </c>
      <c r="M2023" t="str">
        <f ca="1">IF(AND(Table1[[#This Row],[Age]]&gt;17,Table1[[#This Row],[Age]]&lt;76),"1","0")</f>
        <v>1</v>
      </c>
      <c r="N2023">
        <f>1</f>
        <v>1</v>
      </c>
      <c r="O2023">
        <f>IF(Table1[[#This Row],[Labdate]]="",0,IF(Table1[[#This Row],[Labvalue]]="",0,1))</f>
        <v>1</v>
      </c>
      <c r="P2023">
        <f>IF(YEAR(Table1[[#This Row],[Labdate]]) = 2015,1,0)</f>
        <v>1</v>
      </c>
      <c r="Q2023">
        <f>IF(SUM(Table1[[#This Row],[test completed]],Table1[[#This Row],[Year 2015]])=2,1,0)</f>
        <v>1</v>
      </c>
      <c r="R2023">
        <f>IF(Table1[[#This Row],[Labvalue]]&lt;8,1,0)</f>
        <v>1</v>
      </c>
      <c r="S2023">
        <f>IF(SUM(Table1[[#This Row],[Tested in 2015]],Table1[[#This Row],[Less than 8.0]])=2,1,0)</f>
        <v>1</v>
      </c>
    </row>
    <row r="2024" spans="1:19" x14ac:dyDescent="0.2">
      <c r="A2024">
        <v>2278</v>
      </c>
      <c r="B2024" t="s">
        <v>2</v>
      </c>
      <c r="C2024" s="2">
        <v>20348</v>
      </c>
      <c r="D2024" s="3">
        <f t="shared" ca="1" si="31"/>
        <v>67</v>
      </c>
      <c r="E2024">
        <v>4</v>
      </c>
      <c r="F2024">
        <v>7</v>
      </c>
      <c r="G2024">
        <v>1</v>
      </c>
      <c r="H2024" t="s">
        <v>1</v>
      </c>
      <c r="I2024" s="5">
        <v>250.02</v>
      </c>
      <c r="J2024" t="s">
        <v>0</v>
      </c>
      <c r="K2024" s="2">
        <v>42250</v>
      </c>
      <c r="L2024" s="1">
        <v>6.8206815719604492</v>
      </c>
      <c r="M2024" t="str">
        <f ca="1">IF(AND(Table1[[#This Row],[Age]]&gt;17,Table1[[#This Row],[Age]]&lt;76),"1","0")</f>
        <v>1</v>
      </c>
      <c r="N2024">
        <f>1</f>
        <v>1</v>
      </c>
      <c r="O2024">
        <f>IF(Table1[[#This Row],[Labdate]]="",0,IF(Table1[[#This Row],[Labvalue]]="",0,1))</f>
        <v>1</v>
      </c>
      <c r="P2024">
        <f>IF(YEAR(Table1[[#This Row],[Labdate]]) = 2015,1,0)</f>
        <v>1</v>
      </c>
      <c r="Q2024">
        <f>IF(SUM(Table1[[#This Row],[test completed]],Table1[[#This Row],[Year 2015]])=2,1,0)</f>
        <v>1</v>
      </c>
      <c r="R2024">
        <f>IF(Table1[[#This Row],[Labvalue]]&lt;8,1,0)</f>
        <v>1</v>
      </c>
      <c r="S2024">
        <f>IF(SUM(Table1[[#This Row],[Tested in 2015]],Table1[[#This Row],[Less than 8.0]])=2,1,0)</f>
        <v>1</v>
      </c>
    </row>
    <row r="2025" spans="1:19" x14ac:dyDescent="0.2">
      <c r="A2025">
        <v>2284</v>
      </c>
      <c r="B2025" t="s">
        <v>3</v>
      </c>
      <c r="C2025" s="2">
        <v>37006</v>
      </c>
      <c r="D2025" s="3">
        <f t="shared" ca="1" si="31"/>
        <v>22</v>
      </c>
      <c r="E2025">
        <v>4</v>
      </c>
      <c r="F2025">
        <v>7</v>
      </c>
      <c r="G2025">
        <v>1</v>
      </c>
      <c r="H2025" t="s">
        <v>1</v>
      </c>
      <c r="I2025" s="5">
        <v>250.02</v>
      </c>
      <c r="J2025" t="s">
        <v>0</v>
      </c>
      <c r="K2025" s="2">
        <v>42212</v>
      </c>
      <c r="L2025" s="1">
        <v>7.8747358322143555</v>
      </c>
      <c r="M2025" t="str">
        <f ca="1">IF(AND(Table1[[#This Row],[Age]]&gt;17,Table1[[#This Row],[Age]]&lt;76),"1","0")</f>
        <v>1</v>
      </c>
      <c r="N2025">
        <f>1</f>
        <v>1</v>
      </c>
      <c r="O2025">
        <f>IF(Table1[[#This Row],[Labdate]]="",0,IF(Table1[[#This Row],[Labvalue]]="",0,1))</f>
        <v>1</v>
      </c>
      <c r="P2025">
        <f>IF(YEAR(Table1[[#This Row],[Labdate]]) = 2015,1,0)</f>
        <v>1</v>
      </c>
      <c r="Q2025">
        <f>IF(SUM(Table1[[#This Row],[test completed]],Table1[[#This Row],[Year 2015]])=2,1,0)</f>
        <v>1</v>
      </c>
      <c r="R2025">
        <f>IF(Table1[[#This Row],[Labvalue]]&lt;8,1,0)</f>
        <v>1</v>
      </c>
      <c r="S2025">
        <f>IF(SUM(Table1[[#This Row],[Tested in 2015]],Table1[[#This Row],[Less than 8.0]])=2,1,0)</f>
        <v>1</v>
      </c>
    </row>
    <row r="2026" spans="1:19" x14ac:dyDescent="0.2">
      <c r="A2026">
        <v>2293</v>
      </c>
      <c r="B2026" t="s">
        <v>3</v>
      </c>
      <c r="C2026" s="2">
        <v>16112</v>
      </c>
      <c r="D2026" s="3">
        <f t="shared" ca="1" si="31"/>
        <v>79</v>
      </c>
      <c r="E2026">
        <v>4</v>
      </c>
      <c r="F2026">
        <v>7</v>
      </c>
      <c r="G2026">
        <v>1</v>
      </c>
      <c r="H2026" t="s">
        <v>1</v>
      </c>
      <c r="I2026" s="5">
        <v>250.02</v>
      </c>
      <c r="J2026" t="s">
        <v>0</v>
      </c>
      <c r="K2026" s="2">
        <v>42245</v>
      </c>
      <c r="L2026" s="1">
        <v>7.2480792999267578</v>
      </c>
      <c r="M2026" t="str">
        <f ca="1">IF(AND(Table1[[#This Row],[Age]]&gt;17,Table1[[#This Row],[Age]]&lt;76),"1","0")</f>
        <v>0</v>
      </c>
      <c r="N2026">
        <f>1</f>
        <v>1</v>
      </c>
      <c r="O2026">
        <f>IF(Table1[[#This Row],[Labdate]]="",0,IF(Table1[[#This Row],[Labvalue]]="",0,1))</f>
        <v>1</v>
      </c>
      <c r="P2026">
        <f>IF(YEAR(Table1[[#This Row],[Labdate]]) = 2015,1,0)</f>
        <v>1</v>
      </c>
      <c r="Q2026">
        <f>IF(SUM(Table1[[#This Row],[test completed]],Table1[[#This Row],[Year 2015]])=2,1,0)</f>
        <v>1</v>
      </c>
      <c r="R2026">
        <f>IF(Table1[[#This Row],[Labvalue]]&lt;8,1,0)</f>
        <v>1</v>
      </c>
      <c r="S2026">
        <f>IF(SUM(Table1[[#This Row],[Tested in 2015]],Table1[[#This Row],[Less than 8.0]])=2,1,0)</f>
        <v>1</v>
      </c>
    </row>
    <row r="2027" spans="1:19" x14ac:dyDescent="0.2">
      <c r="A2027">
        <v>2305</v>
      </c>
      <c r="B2027" t="s">
        <v>2</v>
      </c>
      <c r="C2027" s="2">
        <v>28834</v>
      </c>
      <c r="D2027" s="3">
        <f t="shared" ca="1" si="31"/>
        <v>44</v>
      </c>
      <c r="E2027">
        <v>4</v>
      </c>
      <c r="F2027">
        <v>7</v>
      </c>
      <c r="G2027">
        <v>4</v>
      </c>
      <c r="H2027" t="s">
        <v>5</v>
      </c>
      <c r="I2027" s="5">
        <v>250.02</v>
      </c>
      <c r="J2027" t="s">
        <v>0</v>
      </c>
      <c r="K2027" s="2">
        <v>42244</v>
      </c>
      <c r="L2027" s="1">
        <v>7.2549304962158203</v>
      </c>
      <c r="M2027" t="str">
        <f ca="1">IF(AND(Table1[[#This Row],[Age]]&gt;17,Table1[[#This Row],[Age]]&lt;76),"1","0")</f>
        <v>1</v>
      </c>
      <c r="N2027">
        <f>1</f>
        <v>1</v>
      </c>
      <c r="O2027">
        <f>IF(Table1[[#This Row],[Labdate]]="",0,IF(Table1[[#This Row],[Labvalue]]="",0,1))</f>
        <v>1</v>
      </c>
      <c r="P2027">
        <f>IF(YEAR(Table1[[#This Row],[Labdate]]) = 2015,1,0)</f>
        <v>1</v>
      </c>
      <c r="Q2027">
        <f>IF(SUM(Table1[[#This Row],[test completed]],Table1[[#This Row],[Year 2015]])=2,1,0)</f>
        <v>1</v>
      </c>
      <c r="R2027">
        <f>IF(Table1[[#This Row],[Labvalue]]&lt;8,1,0)</f>
        <v>1</v>
      </c>
      <c r="S2027">
        <f>IF(SUM(Table1[[#This Row],[Tested in 2015]],Table1[[#This Row],[Less than 8.0]])=2,1,0)</f>
        <v>1</v>
      </c>
    </row>
    <row r="2028" spans="1:19" x14ac:dyDescent="0.2">
      <c r="A2028">
        <v>2307</v>
      </c>
      <c r="B2028" t="s">
        <v>3</v>
      </c>
      <c r="C2028" s="2">
        <v>13407</v>
      </c>
      <c r="D2028" s="3">
        <f t="shared" ca="1" si="31"/>
        <v>86</v>
      </c>
      <c r="E2028">
        <v>4</v>
      </c>
      <c r="F2028">
        <v>7</v>
      </c>
      <c r="G2028">
        <v>1</v>
      </c>
      <c r="H2028" t="s">
        <v>1</v>
      </c>
      <c r="I2028" s="5">
        <v>250.02</v>
      </c>
      <c r="J2028" t="s">
        <v>0</v>
      </c>
      <c r="K2028" s="2">
        <v>42131</v>
      </c>
      <c r="L2028" s="1">
        <v>9.6540288925170898</v>
      </c>
      <c r="M2028" t="str">
        <f ca="1">IF(AND(Table1[[#This Row],[Age]]&gt;17,Table1[[#This Row],[Age]]&lt;76),"1","0")</f>
        <v>0</v>
      </c>
      <c r="N2028">
        <f>1</f>
        <v>1</v>
      </c>
      <c r="O2028">
        <f>IF(Table1[[#This Row],[Labdate]]="",0,IF(Table1[[#This Row],[Labvalue]]="",0,1))</f>
        <v>1</v>
      </c>
      <c r="P2028">
        <f>IF(YEAR(Table1[[#This Row],[Labdate]]) = 2015,1,0)</f>
        <v>1</v>
      </c>
      <c r="Q2028">
        <f>IF(SUM(Table1[[#This Row],[test completed]],Table1[[#This Row],[Year 2015]])=2,1,0)</f>
        <v>1</v>
      </c>
      <c r="R2028">
        <f>IF(Table1[[#This Row],[Labvalue]]&lt;8,1,0)</f>
        <v>0</v>
      </c>
      <c r="S2028">
        <f>IF(SUM(Table1[[#This Row],[Tested in 2015]],Table1[[#This Row],[Less than 8.0]])=2,1,0)</f>
        <v>0</v>
      </c>
    </row>
    <row r="2029" spans="1:19" x14ac:dyDescent="0.2">
      <c r="A2029">
        <v>2310</v>
      </c>
      <c r="B2029" t="s">
        <v>2</v>
      </c>
      <c r="C2029" s="2">
        <v>30321</v>
      </c>
      <c r="D2029" s="3">
        <f t="shared" ca="1" si="31"/>
        <v>40</v>
      </c>
      <c r="E2029">
        <v>4</v>
      </c>
      <c r="F2029">
        <v>7</v>
      </c>
      <c r="G2029">
        <v>1</v>
      </c>
      <c r="H2029" t="s">
        <v>1</v>
      </c>
      <c r="I2029" s="5">
        <v>250.02</v>
      </c>
      <c r="J2029" t="s">
        <v>0</v>
      </c>
      <c r="K2029" s="2">
        <v>42239</v>
      </c>
      <c r="L2029" s="1">
        <v>7.7242302894592285</v>
      </c>
      <c r="M2029" t="str">
        <f ca="1">IF(AND(Table1[[#This Row],[Age]]&gt;17,Table1[[#This Row],[Age]]&lt;76),"1","0")</f>
        <v>1</v>
      </c>
      <c r="N2029">
        <f>1</f>
        <v>1</v>
      </c>
      <c r="O2029">
        <f>IF(Table1[[#This Row],[Labdate]]="",0,IF(Table1[[#This Row],[Labvalue]]="",0,1))</f>
        <v>1</v>
      </c>
      <c r="P2029">
        <f>IF(YEAR(Table1[[#This Row],[Labdate]]) = 2015,1,0)</f>
        <v>1</v>
      </c>
      <c r="Q2029">
        <f>IF(SUM(Table1[[#This Row],[test completed]],Table1[[#This Row],[Year 2015]])=2,1,0)</f>
        <v>1</v>
      </c>
      <c r="R2029">
        <f>IF(Table1[[#This Row],[Labvalue]]&lt;8,1,0)</f>
        <v>1</v>
      </c>
      <c r="S2029">
        <f>IF(SUM(Table1[[#This Row],[Tested in 2015]],Table1[[#This Row],[Less than 8.0]])=2,1,0)</f>
        <v>1</v>
      </c>
    </row>
    <row r="2030" spans="1:19" x14ac:dyDescent="0.2">
      <c r="A2030">
        <v>2312</v>
      </c>
      <c r="B2030" t="s">
        <v>3</v>
      </c>
      <c r="C2030" s="2">
        <v>38842</v>
      </c>
      <c r="D2030" s="3">
        <f t="shared" ca="1" si="31"/>
        <v>17</v>
      </c>
      <c r="E2030">
        <v>4</v>
      </c>
      <c r="F2030">
        <v>7</v>
      </c>
      <c r="G2030">
        <v>1</v>
      </c>
      <c r="H2030" t="s">
        <v>1</v>
      </c>
      <c r="I2030" s="5">
        <v>250.02</v>
      </c>
      <c r="J2030" t="s">
        <v>0</v>
      </c>
      <c r="K2030" s="2">
        <v>42145</v>
      </c>
      <c r="L2030" s="1">
        <v>9.6742610931396484</v>
      </c>
      <c r="M2030" t="str">
        <f ca="1">IF(AND(Table1[[#This Row],[Age]]&gt;17,Table1[[#This Row],[Age]]&lt;76),"1","0")</f>
        <v>0</v>
      </c>
      <c r="N2030">
        <f>1</f>
        <v>1</v>
      </c>
      <c r="O2030">
        <f>IF(Table1[[#This Row],[Labdate]]="",0,IF(Table1[[#This Row],[Labvalue]]="",0,1))</f>
        <v>1</v>
      </c>
      <c r="P2030">
        <f>IF(YEAR(Table1[[#This Row],[Labdate]]) = 2015,1,0)</f>
        <v>1</v>
      </c>
      <c r="Q2030">
        <f>IF(SUM(Table1[[#This Row],[test completed]],Table1[[#This Row],[Year 2015]])=2,1,0)</f>
        <v>1</v>
      </c>
      <c r="R2030">
        <f>IF(Table1[[#This Row],[Labvalue]]&lt;8,1,0)</f>
        <v>0</v>
      </c>
      <c r="S2030">
        <f>IF(SUM(Table1[[#This Row],[Tested in 2015]],Table1[[#This Row],[Less than 8.0]])=2,1,0)</f>
        <v>0</v>
      </c>
    </row>
    <row r="2031" spans="1:19" x14ac:dyDescent="0.2">
      <c r="A2031">
        <v>2318</v>
      </c>
      <c r="B2031" t="s">
        <v>2</v>
      </c>
      <c r="C2031" s="2">
        <v>24009</v>
      </c>
      <c r="D2031" s="3">
        <f t="shared" ca="1" si="31"/>
        <v>57</v>
      </c>
      <c r="E2031">
        <v>4</v>
      </c>
      <c r="F2031">
        <v>7</v>
      </c>
      <c r="G2031">
        <v>1</v>
      </c>
      <c r="H2031" t="s">
        <v>1</v>
      </c>
      <c r="I2031" s="5">
        <v>250.02</v>
      </c>
      <c r="J2031" t="s">
        <v>0</v>
      </c>
      <c r="K2031" s="2">
        <v>42272</v>
      </c>
      <c r="L2031" s="1">
        <v>6.941800594329834</v>
      </c>
      <c r="M2031" t="str">
        <f ca="1">IF(AND(Table1[[#This Row],[Age]]&gt;17,Table1[[#This Row],[Age]]&lt;76),"1","0")</f>
        <v>1</v>
      </c>
      <c r="N2031">
        <f>1</f>
        <v>1</v>
      </c>
      <c r="O2031">
        <f>IF(Table1[[#This Row],[Labdate]]="",0,IF(Table1[[#This Row],[Labvalue]]="",0,1))</f>
        <v>1</v>
      </c>
      <c r="P2031">
        <f>IF(YEAR(Table1[[#This Row],[Labdate]]) = 2015,1,0)</f>
        <v>1</v>
      </c>
      <c r="Q2031">
        <f>IF(SUM(Table1[[#This Row],[test completed]],Table1[[#This Row],[Year 2015]])=2,1,0)</f>
        <v>1</v>
      </c>
      <c r="R2031">
        <f>IF(Table1[[#This Row],[Labvalue]]&lt;8,1,0)</f>
        <v>1</v>
      </c>
      <c r="S2031">
        <f>IF(SUM(Table1[[#This Row],[Tested in 2015]],Table1[[#This Row],[Less than 8.0]])=2,1,0)</f>
        <v>1</v>
      </c>
    </row>
    <row r="2032" spans="1:19" x14ac:dyDescent="0.2">
      <c r="A2032">
        <v>2320</v>
      </c>
      <c r="B2032" t="s">
        <v>3</v>
      </c>
      <c r="C2032" s="2">
        <v>19138</v>
      </c>
      <c r="D2032" s="3">
        <f t="shared" ca="1" si="31"/>
        <v>71</v>
      </c>
      <c r="E2032">
        <v>4</v>
      </c>
      <c r="F2032">
        <v>7</v>
      </c>
      <c r="G2032">
        <v>1</v>
      </c>
      <c r="H2032" t="s">
        <v>1</v>
      </c>
      <c r="I2032" s="5">
        <v>250.02</v>
      </c>
      <c r="J2032" t="s">
        <v>0</v>
      </c>
      <c r="K2032" s="2">
        <v>42327</v>
      </c>
      <c r="L2032" s="1">
        <v>8.8302688598632812</v>
      </c>
      <c r="M2032" t="str">
        <f ca="1">IF(AND(Table1[[#This Row],[Age]]&gt;17,Table1[[#This Row],[Age]]&lt;76),"1","0")</f>
        <v>1</v>
      </c>
      <c r="N2032">
        <f>1</f>
        <v>1</v>
      </c>
      <c r="O2032">
        <f>IF(Table1[[#This Row],[Labdate]]="",0,IF(Table1[[#This Row],[Labvalue]]="",0,1))</f>
        <v>1</v>
      </c>
      <c r="P2032">
        <f>IF(YEAR(Table1[[#This Row],[Labdate]]) = 2015,1,0)</f>
        <v>1</v>
      </c>
      <c r="Q2032">
        <f>IF(SUM(Table1[[#This Row],[test completed]],Table1[[#This Row],[Year 2015]])=2,1,0)</f>
        <v>1</v>
      </c>
      <c r="R2032">
        <f>IF(Table1[[#This Row],[Labvalue]]&lt;8,1,0)</f>
        <v>0</v>
      </c>
      <c r="S2032">
        <f>IF(SUM(Table1[[#This Row],[Tested in 2015]],Table1[[#This Row],[Less than 8.0]])=2,1,0)</f>
        <v>0</v>
      </c>
    </row>
    <row r="2033" spans="1:19" x14ac:dyDescent="0.2">
      <c r="A2033">
        <v>2347</v>
      </c>
      <c r="B2033" t="s">
        <v>2</v>
      </c>
      <c r="C2033" s="2">
        <v>25853</v>
      </c>
      <c r="D2033" s="3">
        <f t="shared" ca="1" si="31"/>
        <v>52</v>
      </c>
      <c r="E2033">
        <v>4</v>
      </c>
      <c r="F2033">
        <v>7</v>
      </c>
      <c r="G2033">
        <v>1</v>
      </c>
      <c r="H2033" t="s">
        <v>1</v>
      </c>
      <c r="I2033" s="5">
        <v>250.02</v>
      </c>
      <c r="J2033" t="s">
        <v>0</v>
      </c>
      <c r="K2033" s="2">
        <v>42034</v>
      </c>
      <c r="L2033" s="1">
        <v>7.7936868667602539</v>
      </c>
      <c r="M2033" t="str">
        <f ca="1">IF(AND(Table1[[#This Row],[Age]]&gt;17,Table1[[#This Row],[Age]]&lt;76),"1","0")</f>
        <v>1</v>
      </c>
      <c r="N2033">
        <f>1</f>
        <v>1</v>
      </c>
      <c r="O2033">
        <f>IF(Table1[[#This Row],[Labdate]]="",0,IF(Table1[[#This Row],[Labvalue]]="",0,1))</f>
        <v>1</v>
      </c>
      <c r="P2033">
        <f>IF(YEAR(Table1[[#This Row],[Labdate]]) = 2015,1,0)</f>
        <v>1</v>
      </c>
      <c r="Q2033">
        <f>IF(SUM(Table1[[#This Row],[test completed]],Table1[[#This Row],[Year 2015]])=2,1,0)</f>
        <v>1</v>
      </c>
      <c r="R2033">
        <f>IF(Table1[[#This Row],[Labvalue]]&lt;8,1,0)</f>
        <v>1</v>
      </c>
      <c r="S2033">
        <f>IF(SUM(Table1[[#This Row],[Tested in 2015]],Table1[[#This Row],[Less than 8.0]])=2,1,0)</f>
        <v>1</v>
      </c>
    </row>
    <row r="2034" spans="1:19" x14ac:dyDescent="0.2">
      <c r="A2034">
        <v>2356</v>
      </c>
      <c r="B2034" t="s">
        <v>3</v>
      </c>
      <c r="C2034" s="2">
        <v>38261</v>
      </c>
      <c r="D2034" s="3">
        <f t="shared" ca="1" si="31"/>
        <v>18</v>
      </c>
      <c r="E2034">
        <v>4</v>
      </c>
      <c r="F2034">
        <v>7</v>
      </c>
      <c r="G2034">
        <v>1</v>
      </c>
      <c r="H2034" t="s">
        <v>1</v>
      </c>
      <c r="I2034" s="5">
        <v>250.02</v>
      </c>
      <c r="J2034" t="s">
        <v>0</v>
      </c>
      <c r="K2034" s="2">
        <v>42341</v>
      </c>
      <c r="L2034" s="1">
        <v>9.5094804763793945</v>
      </c>
      <c r="M2034" t="str">
        <f ca="1">IF(AND(Table1[[#This Row],[Age]]&gt;17,Table1[[#This Row],[Age]]&lt;76),"1","0")</f>
        <v>1</v>
      </c>
      <c r="N2034">
        <f>1</f>
        <v>1</v>
      </c>
      <c r="O2034">
        <f>IF(Table1[[#This Row],[Labdate]]="",0,IF(Table1[[#This Row],[Labvalue]]="",0,1))</f>
        <v>1</v>
      </c>
      <c r="P2034">
        <f>IF(YEAR(Table1[[#This Row],[Labdate]]) = 2015,1,0)</f>
        <v>1</v>
      </c>
      <c r="Q2034">
        <f>IF(SUM(Table1[[#This Row],[test completed]],Table1[[#This Row],[Year 2015]])=2,1,0)</f>
        <v>1</v>
      </c>
      <c r="R2034">
        <f>IF(Table1[[#This Row],[Labvalue]]&lt;8,1,0)</f>
        <v>0</v>
      </c>
      <c r="S2034">
        <f>IF(SUM(Table1[[#This Row],[Tested in 2015]],Table1[[#This Row],[Less than 8.0]])=2,1,0)</f>
        <v>0</v>
      </c>
    </row>
    <row r="2035" spans="1:19" x14ac:dyDescent="0.2">
      <c r="A2035">
        <v>2359</v>
      </c>
      <c r="B2035" t="s">
        <v>2</v>
      </c>
      <c r="C2035" s="2">
        <v>22967</v>
      </c>
      <c r="D2035" s="3">
        <f t="shared" ca="1" si="31"/>
        <v>60</v>
      </c>
      <c r="E2035">
        <v>4</v>
      </c>
      <c r="F2035">
        <v>7</v>
      </c>
      <c r="G2035">
        <v>1</v>
      </c>
      <c r="H2035" t="s">
        <v>1</v>
      </c>
      <c r="I2035" s="5">
        <v>250.02</v>
      </c>
      <c r="J2035" t="s">
        <v>0</v>
      </c>
      <c r="K2035" s="2">
        <v>42336</v>
      </c>
      <c r="L2035" s="1">
        <v>7.2577519416809082</v>
      </c>
      <c r="M2035" t="str">
        <f ca="1">IF(AND(Table1[[#This Row],[Age]]&gt;17,Table1[[#This Row],[Age]]&lt;76),"1","0")</f>
        <v>1</v>
      </c>
      <c r="N2035">
        <f>1</f>
        <v>1</v>
      </c>
      <c r="O2035">
        <f>IF(Table1[[#This Row],[Labdate]]="",0,IF(Table1[[#This Row],[Labvalue]]="",0,1))</f>
        <v>1</v>
      </c>
      <c r="P2035">
        <f>IF(YEAR(Table1[[#This Row],[Labdate]]) = 2015,1,0)</f>
        <v>1</v>
      </c>
      <c r="Q2035">
        <f>IF(SUM(Table1[[#This Row],[test completed]],Table1[[#This Row],[Year 2015]])=2,1,0)</f>
        <v>1</v>
      </c>
      <c r="R2035">
        <f>IF(Table1[[#This Row],[Labvalue]]&lt;8,1,0)</f>
        <v>1</v>
      </c>
      <c r="S2035">
        <f>IF(SUM(Table1[[#This Row],[Tested in 2015]],Table1[[#This Row],[Less than 8.0]])=2,1,0)</f>
        <v>1</v>
      </c>
    </row>
    <row r="2036" spans="1:19" x14ac:dyDescent="0.2">
      <c r="A2036">
        <v>2400</v>
      </c>
      <c r="B2036" t="s">
        <v>3</v>
      </c>
      <c r="C2036" s="2">
        <v>35555</v>
      </c>
      <c r="D2036" s="3">
        <f t="shared" ca="1" si="31"/>
        <v>26</v>
      </c>
      <c r="E2036">
        <v>4</v>
      </c>
      <c r="F2036">
        <v>7</v>
      </c>
      <c r="G2036">
        <v>1</v>
      </c>
      <c r="H2036" t="s">
        <v>1</v>
      </c>
      <c r="I2036" s="5">
        <v>250.02</v>
      </c>
      <c r="J2036" t="s">
        <v>0</v>
      </c>
      <c r="K2036" s="2">
        <v>42155</v>
      </c>
      <c r="L2036" s="1">
        <v>7.0910553932189941</v>
      </c>
      <c r="M2036" t="str">
        <f ca="1">IF(AND(Table1[[#This Row],[Age]]&gt;17,Table1[[#This Row],[Age]]&lt;76),"1","0")</f>
        <v>1</v>
      </c>
      <c r="N2036">
        <f>1</f>
        <v>1</v>
      </c>
      <c r="O2036">
        <f>IF(Table1[[#This Row],[Labdate]]="",0,IF(Table1[[#This Row],[Labvalue]]="",0,1))</f>
        <v>1</v>
      </c>
      <c r="P2036">
        <f>IF(YEAR(Table1[[#This Row],[Labdate]]) = 2015,1,0)</f>
        <v>1</v>
      </c>
      <c r="Q2036">
        <f>IF(SUM(Table1[[#This Row],[test completed]],Table1[[#This Row],[Year 2015]])=2,1,0)</f>
        <v>1</v>
      </c>
      <c r="R2036">
        <f>IF(Table1[[#This Row],[Labvalue]]&lt;8,1,0)</f>
        <v>1</v>
      </c>
      <c r="S2036">
        <f>IF(SUM(Table1[[#This Row],[Tested in 2015]],Table1[[#This Row],[Less than 8.0]])=2,1,0)</f>
        <v>1</v>
      </c>
    </row>
    <row r="2037" spans="1:19" x14ac:dyDescent="0.2">
      <c r="A2037">
        <v>2404</v>
      </c>
      <c r="B2037" t="s">
        <v>3</v>
      </c>
      <c r="C2037" s="2">
        <v>12417</v>
      </c>
      <c r="D2037" s="3">
        <f t="shared" ca="1" si="31"/>
        <v>89</v>
      </c>
      <c r="E2037">
        <v>4</v>
      </c>
      <c r="F2037">
        <v>7</v>
      </c>
      <c r="G2037">
        <v>1</v>
      </c>
      <c r="H2037" t="s">
        <v>1</v>
      </c>
      <c r="I2037" s="5">
        <v>250.02</v>
      </c>
      <c r="J2037" t="s">
        <v>0</v>
      </c>
      <c r="K2037" s="2">
        <v>42069</v>
      </c>
      <c r="L2037" s="1">
        <v>9.7972469329833984</v>
      </c>
      <c r="M2037" t="str">
        <f ca="1">IF(AND(Table1[[#This Row],[Age]]&gt;17,Table1[[#This Row],[Age]]&lt;76),"1","0")</f>
        <v>0</v>
      </c>
      <c r="N2037">
        <f>1</f>
        <v>1</v>
      </c>
      <c r="O2037">
        <f>IF(Table1[[#This Row],[Labdate]]="",0,IF(Table1[[#This Row],[Labvalue]]="",0,1))</f>
        <v>1</v>
      </c>
      <c r="P2037">
        <f>IF(YEAR(Table1[[#This Row],[Labdate]]) = 2015,1,0)</f>
        <v>1</v>
      </c>
      <c r="Q2037">
        <f>IF(SUM(Table1[[#This Row],[test completed]],Table1[[#This Row],[Year 2015]])=2,1,0)</f>
        <v>1</v>
      </c>
      <c r="R2037">
        <f>IF(Table1[[#This Row],[Labvalue]]&lt;8,1,0)</f>
        <v>0</v>
      </c>
      <c r="S2037">
        <f>IF(SUM(Table1[[#This Row],[Tested in 2015]],Table1[[#This Row],[Less than 8.0]])=2,1,0)</f>
        <v>0</v>
      </c>
    </row>
    <row r="2038" spans="1:19" x14ac:dyDescent="0.2">
      <c r="A2038">
        <v>2415</v>
      </c>
      <c r="B2038" t="s">
        <v>2</v>
      </c>
      <c r="C2038" s="2">
        <v>37713</v>
      </c>
      <c r="D2038" s="3">
        <f t="shared" ca="1" si="31"/>
        <v>20</v>
      </c>
      <c r="E2038">
        <v>4</v>
      </c>
      <c r="F2038">
        <v>7</v>
      </c>
      <c r="G2038">
        <v>1</v>
      </c>
      <c r="H2038" t="s">
        <v>1</v>
      </c>
      <c r="I2038" s="5">
        <v>250.02</v>
      </c>
      <c r="J2038" t="s">
        <v>0</v>
      </c>
      <c r="K2038" s="2">
        <v>42057</v>
      </c>
      <c r="L2038" s="1">
        <v>7.5048327445983887</v>
      </c>
      <c r="M2038" t="str">
        <f ca="1">IF(AND(Table1[[#This Row],[Age]]&gt;17,Table1[[#This Row],[Age]]&lt;76),"1","0")</f>
        <v>1</v>
      </c>
      <c r="N2038">
        <f>1</f>
        <v>1</v>
      </c>
      <c r="O2038">
        <f>IF(Table1[[#This Row],[Labdate]]="",0,IF(Table1[[#This Row],[Labvalue]]="",0,1))</f>
        <v>1</v>
      </c>
      <c r="P2038">
        <f>IF(YEAR(Table1[[#This Row],[Labdate]]) = 2015,1,0)</f>
        <v>1</v>
      </c>
      <c r="Q2038">
        <f>IF(SUM(Table1[[#This Row],[test completed]],Table1[[#This Row],[Year 2015]])=2,1,0)</f>
        <v>1</v>
      </c>
      <c r="R2038">
        <f>IF(Table1[[#This Row],[Labvalue]]&lt;8,1,0)</f>
        <v>1</v>
      </c>
      <c r="S2038">
        <f>IF(SUM(Table1[[#This Row],[Tested in 2015]],Table1[[#This Row],[Less than 8.0]])=2,1,0)</f>
        <v>1</v>
      </c>
    </row>
    <row r="2039" spans="1:19" x14ac:dyDescent="0.2">
      <c r="A2039">
        <v>2418</v>
      </c>
      <c r="B2039" t="s">
        <v>2</v>
      </c>
      <c r="C2039" s="2">
        <v>17459</v>
      </c>
      <c r="D2039" s="3">
        <f t="shared" ca="1" si="31"/>
        <v>75</v>
      </c>
      <c r="E2039">
        <v>4</v>
      </c>
      <c r="F2039">
        <v>7</v>
      </c>
      <c r="G2039">
        <v>1</v>
      </c>
      <c r="H2039" t="s">
        <v>1</v>
      </c>
      <c r="I2039" s="5">
        <v>250.02</v>
      </c>
      <c r="J2039" t="s">
        <v>0</v>
      </c>
      <c r="K2039" s="2">
        <v>42354</v>
      </c>
      <c r="L2039" s="1">
        <v>7.9788575172424316</v>
      </c>
      <c r="M2039" t="str">
        <f ca="1">IF(AND(Table1[[#This Row],[Age]]&gt;17,Table1[[#This Row],[Age]]&lt;76),"1","0")</f>
        <v>1</v>
      </c>
      <c r="N2039">
        <f>1</f>
        <v>1</v>
      </c>
      <c r="O2039">
        <f>IF(Table1[[#This Row],[Labdate]]="",0,IF(Table1[[#This Row],[Labvalue]]="",0,1))</f>
        <v>1</v>
      </c>
      <c r="P2039">
        <f>IF(YEAR(Table1[[#This Row],[Labdate]]) = 2015,1,0)</f>
        <v>1</v>
      </c>
      <c r="Q2039">
        <f>IF(SUM(Table1[[#This Row],[test completed]],Table1[[#This Row],[Year 2015]])=2,1,0)</f>
        <v>1</v>
      </c>
      <c r="R2039">
        <f>IF(Table1[[#This Row],[Labvalue]]&lt;8,1,0)</f>
        <v>1</v>
      </c>
      <c r="S2039">
        <f>IF(SUM(Table1[[#This Row],[Tested in 2015]],Table1[[#This Row],[Less than 8.0]])=2,1,0)</f>
        <v>1</v>
      </c>
    </row>
    <row r="2040" spans="1:19" x14ac:dyDescent="0.2">
      <c r="A2040">
        <v>2429</v>
      </c>
      <c r="B2040" t="s">
        <v>2</v>
      </c>
      <c r="C2040" s="2">
        <v>20455</v>
      </c>
      <c r="D2040" s="3">
        <f t="shared" ca="1" si="31"/>
        <v>67</v>
      </c>
      <c r="E2040">
        <v>4</v>
      </c>
      <c r="F2040">
        <v>7</v>
      </c>
      <c r="G2040">
        <v>1</v>
      </c>
      <c r="H2040" t="s">
        <v>1</v>
      </c>
      <c r="I2040" s="5">
        <v>250.02</v>
      </c>
      <c r="J2040" t="s">
        <v>0</v>
      </c>
      <c r="K2040" s="2">
        <v>42154</v>
      </c>
      <c r="L2040" s="1">
        <v>5.8641953468322754</v>
      </c>
      <c r="M2040" t="str">
        <f ca="1">IF(AND(Table1[[#This Row],[Age]]&gt;17,Table1[[#This Row],[Age]]&lt;76),"1","0")</f>
        <v>1</v>
      </c>
      <c r="N2040">
        <f>1</f>
        <v>1</v>
      </c>
      <c r="O2040">
        <f>IF(Table1[[#This Row],[Labdate]]="",0,IF(Table1[[#This Row],[Labvalue]]="",0,1))</f>
        <v>1</v>
      </c>
      <c r="P2040">
        <f>IF(YEAR(Table1[[#This Row],[Labdate]]) = 2015,1,0)</f>
        <v>1</v>
      </c>
      <c r="Q2040">
        <f>IF(SUM(Table1[[#This Row],[test completed]],Table1[[#This Row],[Year 2015]])=2,1,0)</f>
        <v>1</v>
      </c>
      <c r="R2040">
        <f>IF(Table1[[#This Row],[Labvalue]]&lt;8,1,0)</f>
        <v>1</v>
      </c>
      <c r="S2040">
        <f>IF(SUM(Table1[[#This Row],[Tested in 2015]],Table1[[#This Row],[Less than 8.0]])=2,1,0)</f>
        <v>1</v>
      </c>
    </row>
    <row r="2041" spans="1:19" x14ac:dyDescent="0.2">
      <c r="A2041">
        <v>2439</v>
      </c>
      <c r="B2041" t="s">
        <v>2</v>
      </c>
      <c r="C2041" s="2">
        <v>10661</v>
      </c>
      <c r="D2041" s="3">
        <f t="shared" ca="1" si="31"/>
        <v>94</v>
      </c>
      <c r="E2041">
        <v>4</v>
      </c>
      <c r="F2041">
        <v>7</v>
      </c>
      <c r="G2041">
        <v>4</v>
      </c>
      <c r="H2041" t="s">
        <v>5</v>
      </c>
      <c r="I2041" s="5">
        <v>250.73</v>
      </c>
      <c r="J2041" t="s">
        <v>0</v>
      </c>
      <c r="K2041" s="2">
        <v>42267</v>
      </c>
      <c r="L2041" s="1">
        <v>8.4058218002319336</v>
      </c>
      <c r="M2041" t="str">
        <f ca="1">IF(AND(Table1[[#This Row],[Age]]&gt;17,Table1[[#This Row],[Age]]&lt;76),"1","0")</f>
        <v>0</v>
      </c>
      <c r="N2041">
        <f>1</f>
        <v>1</v>
      </c>
      <c r="O2041">
        <f>IF(Table1[[#This Row],[Labdate]]="",0,IF(Table1[[#This Row],[Labvalue]]="",0,1))</f>
        <v>1</v>
      </c>
      <c r="P2041">
        <f>IF(YEAR(Table1[[#This Row],[Labdate]]) = 2015,1,0)</f>
        <v>1</v>
      </c>
      <c r="Q2041">
        <f>IF(SUM(Table1[[#This Row],[test completed]],Table1[[#This Row],[Year 2015]])=2,1,0)</f>
        <v>1</v>
      </c>
      <c r="R2041">
        <f>IF(Table1[[#This Row],[Labvalue]]&lt;8,1,0)</f>
        <v>0</v>
      </c>
      <c r="S2041">
        <f>IF(SUM(Table1[[#This Row],[Tested in 2015]],Table1[[#This Row],[Less than 8.0]])=2,1,0)</f>
        <v>0</v>
      </c>
    </row>
    <row r="2042" spans="1:19" x14ac:dyDescent="0.2">
      <c r="A2042">
        <v>2470</v>
      </c>
      <c r="B2042" t="s">
        <v>3</v>
      </c>
      <c r="C2042" s="2">
        <v>28705</v>
      </c>
      <c r="D2042" s="3">
        <f t="shared" ca="1" si="31"/>
        <v>44</v>
      </c>
      <c r="E2042">
        <v>4</v>
      </c>
      <c r="F2042">
        <v>7</v>
      </c>
      <c r="G2042">
        <v>1</v>
      </c>
      <c r="H2042" t="s">
        <v>1</v>
      </c>
      <c r="I2042" s="5">
        <v>250.02</v>
      </c>
      <c r="J2042" t="s">
        <v>0</v>
      </c>
      <c r="K2042" s="2">
        <v>42183</v>
      </c>
      <c r="L2042" s="1">
        <v>7.216094970703125</v>
      </c>
      <c r="M2042" t="str">
        <f ca="1">IF(AND(Table1[[#This Row],[Age]]&gt;17,Table1[[#This Row],[Age]]&lt;76),"1","0")</f>
        <v>1</v>
      </c>
      <c r="N2042">
        <f>1</f>
        <v>1</v>
      </c>
      <c r="O2042">
        <f>IF(Table1[[#This Row],[Labdate]]="",0,IF(Table1[[#This Row],[Labvalue]]="",0,1))</f>
        <v>1</v>
      </c>
      <c r="P2042">
        <f>IF(YEAR(Table1[[#This Row],[Labdate]]) = 2015,1,0)</f>
        <v>1</v>
      </c>
      <c r="Q2042">
        <f>IF(SUM(Table1[[#This Row],[test completed]],Table1[[#This Row],[Year 2015]])=2,1,0)</f>
        <v>1</v>
      </c>
      <c r="R2042">
        <f>IF(Table1[[#This Row],[Labvalue]]&lt;8,1,0)</f>
        <v>1</v>
      </c>
      <c r="S2042">
        <f>IF(SUM(Table1[[#This Row],[Tested in 2015]],Table1[[#This Row],[Less than 8.0]])=2,1,0)</f>
        <v>1</v>
      </c>
    </row>
    <row r="2043" spans="1:19" x14ac:dyDescent="0.2">
      <c r="A2043">
        <v>2471</v>
      </c>
      <c r="B2043" t="s">
        <v>2</v>
      </c>
      <c r="C2043" s="2">
        <v>15182</v>
      </c>
      <c r="D2043" s="3">
        <f t="shared" ca="1" si="31"/>
        <v>81</v>
      </c>
      <c r="E2043">
        <v>4</v>
      </c>
      <c r="F2043">
        <v>7</v>
      </c>
      <c r="G2043">
        <v>1</v>
      </c>
      <c r="H2043" t="s">
        <v>1</v>
      </c>
      <c r="I2043" s="5">
        <v>250.02</v>
      </c>
      <c r="J2043" t="s">
        <v>0</v>
      </c>
      <c r="K2043" s="2">
        <v>42200</v>
      </c>
      <c r="L2043" s="1">
        <v>8.4876413345336914</v>
      </c>
      <c r="M2043" t="str">
        <f ca="1">IF(AND(Table1[[#This Row],[Age]]&gt;17,Table1[[#This Row],[Age]]&lt;76),"1","0")</f>
        <v>0</v>
      </c>
      <c r="N2043">
        <f>1</f>
        <v>1</v>
      </c>
      <c r="O2043">
        <f>IF(Table1[[#This Row],[Labdate]]="",0,IF(Table1[[#This Row],[Labvalue]]="",0,1))</f>
        <v>1</v>
      </c>
      <c r="P2043">
        <f>IF(YEAR(Table1[[#This Row],[Labdate]]) = 2015,1,0)</f>
        <v>1</v>
      </c>
      <c r="Q2043">
        <f>IF(SUM(Table1[[#This Row],[test completed]],Table1[[#This Row],[Year 2015]])=2,1,0)</f>
        <v>1</v>
      </c>
      <c r="R2043">
        <f>IF(Table1[[#This Row],[Labvalue]]&lt;8,1,0)</f>
        <v>0</v>
      </c>
      <c r="S2043">
        <f>IF(SUM(Table1[[#This Row],[Tested in 2015]],Table1[[#This Row],[Less than 8.0]])=2,1,0)</f>
        <v>0</v>
      </c>
    </row>
    <row r="2044" spans="1:19" x14ac:dyDescent="0.2">
      <c r="A2044">
        <v>2472</v>
      </c>
      <c r="B2044" t="s">
        <v>2</v>
      </c>
      <c r="C2044" s="2">
        <v>11914</v>
      </c>
      <c r="D2044" s="3">
        <f t="shared" ca="1" si="31"/>
        <v>90</v>
      </c>
      <c r="E2044">
        <v>4</v>
      </c>
      <c r="F2044">
        <v>7</v>
      </c>
      <c r="G2044">
        <v>7</v>
      </c>
      <c r="H2044" t="s">
        <v>8</v>
      </c>
      <c r="I2044" s="5">
        <v>250.02</v>
      </c>
      <c r="J2044" t="s">
        <v>0</v>
      </c>
      <c r="K2044" s="2"/>
      <c r="L2044" s="1"/>
      <c r="M2044" t="str">
        <f ca="1">IF(AND(Table1[[#This Row],[Age]]&gt;17,Table1[[#This Row],[Age]]&lt;76),"1","0")</f>
        <v>0</v>
      </c>
      <c r="N2044">
        <f>1</f>
        <v>1</v>
      </c>
      <c r="O2044">
        <f>IF(Table1[[#This Row],[Labdate]]="",0,IF(Table1[[#This Row],[Labvalue]]="",0,1))</f>
        <v>0</v>
      </c>
      <c r="P2044">
        <f>IF(YEAR(Table1[[#This Row],[Labdate]]) = 2015,1,0)</f>
        <v>0</v>
      </c>
      <c r="Q2044">
        <f>IF(SUM(Table1[[#This Row],[test completed]],Table1[[#This Row],[Year 2015]])=2,1,0)</f>
        <v>0</v>
      </c>
      <c r="R2044">
        <f>IF(Table1[[#This Row],[Labvalue]]&lt;8,1,0)</f>
        <v>1</v>
      </c>
      <c r="S2044">
        <f>IF(SUM(Table1[[#This Row],[Tested in 2015]],Table1[[#This Row],[Less than 8.0]])=2,1,0)</f>
        <v>0</v>
      </c>
    </row>
    <row r="2045" spans="1:19" x14ac:dyDescent="0.2">
      <c r="A2045">
        <v>2511</v>
      </c>
      <c r="B2045" t="s">
        <v>2</v>
      </c>
      <c r="C2045" s="2">
        <v>39182</v>
      </c>
      <c r="D2045" s="3">
        <f t="shared" ca="1" si="31"/>
        <v>16</v>
      </c>
      <c r="E2045">
        <v>4</v>
      </c>
      <c r="F2045">
        <v>7</v>
      </c>
      <c r="G2045">
        <v>3</v>
      </c>
      <c r="H2045" t="s">
        <v>4</v>
      </c>
      <c r="I2045" s="5">
        <v>250.02</v>
      </c>
      <c r="J2045" t="s">
        <v>0</v>
      </c>
      <c r="K2045" s="2">
        <v>42015</v>
      </c>
      <c r="L2045" s="1">
        <v>9.9037799835205078</v>
      </c>
      <c r="M2045" t="str">
        <f ca="1">IF(AND(Table1[[#This Row],[Age]]&gt;17,Table1[[#This Row],[Age]]&lt;76),"1","0")</f>
        <v>0</v>
      </c>
      <c r="N2045">
        <f>1</f>
        <v>1</v>
      </c>
      <c r="O2045">
        <f>IF(Table1[[#This Row],[Labdate]]="",0,IF(Table1[[#This Row],[Labvalue]]="",0,1))</f>
        <v>1</v>
      </c>
      <c r="P2045">
        <f>IF(YEAR(Table1[[#This Row],[Labdate]]) = 2015,1,0)</f>
        <v>1</v>
      </c>
      <c r="Q2045">
        <f>IF(SUM(Table1[[#This Row],[test completed]],Table1[[#This Row],[Year 2015]])=2,1,0)</f>
        <v>1</v>
      </c>
      <c r="R2045">
        <f>IF(Table1[[#This Row],[Labvalue]]&lt;8,1,0)</f>
        <v>0</v>
      </c>
      <c r="S2045">
        <f>IF(SUM(Table1[[#This Row],[Tested in 2015]],Table1[[#This Row],[Less than 8.0]])=2,1,0)</f>
        <v>0</v>
      </c>
    </row>
    <row r="2046" spans="1:19" x14ac:dyDescent="0.2">
      <c r="A2046">
        <v>2521</v>
      </c>
      <c r="B2046" t="s">
        <v>2</v>
      </c>
      <c r="C2046" s="2">
        <v>9330</v>
      </c>
      <c r="D2046" s="3">
        <f t="shared" ca="1" si="31"/>
        <v>97</v>
      </c>
      <c r="E2046">
        <v>4</v>
      </c>
      <c r="F2046">
        <v>7</v>
      </c>
      <c r="G2046">
        <v>1</v>
      </c>
      <c r="H2046" t="s">
        <v>1</v>
      </c>
      <c r="I2046" s="5">
        <v>250.73</v>
      </c>
      <c r="J2046" t="s">
        <v>0</v>
      </c>
      <c r="K2046" s="2">
        <v>42367</v>
      </c>
      <c r="L2046" s="1">
        <v>9.0970315933227539</v>
      </c>
      <c r="M2046" t="str">
        <f ca="1">IF(AND(Table1[[#This Row],[Age]]&gt;17,Table1[[#This Row],[Age]]&lt;76),"1","0")</f>
        <v>0</v>
      </c>
      <c r="N2046">
        <f>1</f>
        <v>1</v>
      </c>
      <c r="O2046">
        <f>IF(Table1[[#This Row],[Labdate]]="",0,IF(Table1[[#This Row],[Labvalue]]="",0,1))</f>
        <v>1</v>
      </c>
      <c r="P2046">
        <f>IF(YEAR(Table1[[#This Row],[Labdate]]) = 2015,1,0)</f>
        <v>1</v>
      </c>
      <c r="Q2046">
        <f>IF(SUM(Table1[[#This Row],[test completed]],Table1[[#This Row],[Year 2015]])=2,1,0)</f>
        <v>1</v>
      </c>
      <c r="R2046">
        <f>IF(Table1[[#This Row],[Labvalue]]&lt;8,1,0)</f>
        <v>0</v>
      </c>
      <c r="S2046">
        <f>IF(SUM(Table1[[#This Row],[Tested in 2015]],Table1[[#This Row],[Less than 8.0]])=2,1,0)</f>
        <v>0</v>
      </c>
    </row>
    <row r="2047" spans="1:19" x14ac:dyDescent="0.2">
      <c r="A2047">
        <v>2523</v>
      </c>
      <c r="B2047" t="s">
        <v>3</v>
      </c>
      <c r="C2047" s="2">
        <v>9416</v>
      </c>
      <c r="D2047" s="3">
        <f t="shared" ca="1" si="31"/>
        <v>97</v>
      </c>
      <c r="E2047">
        <v>4</v>
      </c>
      <c r="F2047">
        <v>7</v>
      </c>
      <c r="G2047">
        <v>1</v>
      </c>
      <c r="H2047" t="s">
        <v>1</v>
      </c>
      <c r="I2047" s="5">
        <v>250.73</v>
      </c>
      <c r="J2047" t="s">
        <v>0</v>
      </c>
      <c r="K2047" s="2">
        <v>42167</v>
      </c>
      <c r="L2047" s="1">
        <v>6.988736629486084</v>
      </c>
      <c r="M2047" t="str">
        <f ca="1">IF(AND(Table1[[#This Row],[Age]]&gt;17,Table1[[#This Row],[Age]]&lt;76),"1","0")</f>
        <v>0</v>
      </c>
      <c r="N2047">
        <f>1</f>
        <v>1</v>
      </c>
      <c r="O2047">
        <f>IF(Table1[[#This Row],[Labdate]]="",0,IF(Table1[[#This Row],[Labvalue]]="",0,1))</f>
        <v>1</v>
      </c>
      <c r="P2047">
        <f>IF(YEAR(Table1[[#This Row],[Labdate]]) = 2015,1,0)</f>
        <v>1</v>
      </c>
      <c r="Q2047">
        <f>IF(SUM(Table1[[#This Row],[test completed]],Table1[[#This Row],[Year 2015]])=2,1,0)</f>
        <v>1</v>
      </c>
      <c r="R2047">
        <f>IF(Table1[[#This Row],[Labvalue]]&lt;8,1,0)</f>
        <v>1</v>
      </c>
      <c r="S2047">
        <f>IF(SUM(Table1[[#This Row],[Tested in 2015]],Table1[[#This Row],[Less than 8.0]])=2,1,0)</f>
        <v>1</v>
      </c>
    </row>
    <row r="2048" spans="1:19" x14ac:dyDescent="0.2">
      <c r="A2048">
        <v>2524</v>
      </c>
      <c r="B2048" t="s">
        <v>3</v>
      </c>
      <c r="C2048" s="2">
        <v>33946</v>
      </c>
      <c r="D2048" s="3">
        <f t="shared" ca="1" si="31"/>
        <v>30</v>
      </c>
      <c r="E2048">
        <v>4</v>
      </c>
      <c r="F2048">
        <v>7</v>
      </c>
      <c r="G2048">
        <v>1</v>
      </c>
      <c r="H2048" t="s">
        <v>1</v>
      </c>
      <c r="I2048" s="5">
        <v>250.02</v>
      </c>
      <c r="J2048" t="s">
        <v>0</v>
      </c>
      <c r="K2048" s="2">
        <v>42363</v>
      </c>
      <c r="L2048" s="1">
        <v>9.7780895233154297</v>
      </c>
      <c r="M2048" t="str">
        <f ca="1">IF(AND(Table1[[#This Row],[Age]]&gt;17,Table1[[#This Row],[Age]]&lt;76),"1","0")</f>
        <v>1</v>
      </c>
      <c r="N2048">
        <f>1</f>
        <v>1</v>
      </c>
      <c r="O2048">
        <f>IF(Table1[[#This Row],[Labdate]]="",0,IF(Table1[[#This Row],[Labvalue]]="",0,1))</f>
        <v>1</v>
      </c>
      <c r="P2048">
        <f>IF(YEAR(Table1[[#This Row],[Labdate]]) = 2015,1,0)</f>
        <v>1</v>
      </c>
      <c r="Q2048">
        <f>IF(SUM(Table1[[#This Row],[test completed]],Table1[[#This Row],[Year 2015]])=2,1,0)</f>
        <v>1</v>
      </c>
      <c r="R2048">
        <f>IF(Table1[[#This Row],[Labvalue]]&lt;8,1,0)</f>
        <v>0</v>
      </c>
      <c r="S2048">
        <f>IF(SUM(Table1[[#This Row],[Tested in 2015]],Table1[[#This Row],[Less than 8.0]])=2,1,0)</f>
        <v>0</v>
      </c>
    </row>
    <row r="2049" spans="1:19" x14ac:dyDescent="0.2">
      <c r="A2049">
        <v>2551</v>
      </c>
      <c r="B2049" t="s">
        <v>3</v>
      </c>
      <c r="C2049" s="2">
        <v>9887</v>
      </c>
      <c r="D2049" s="3">
        <f t="shared" ca="1" si="31"/>
        <v>96</v>
      </c>
      <c r="E2049">
        <v>4</v>
      </c>
      <c r="F2049">
        <v>7</v>
      </c>
      <c r="G2049">
        <v>1</v>
      </c>
      <c r="H2049" t="s">
        <v>1</v>
      </c>
      <c r="I2049" s="5">
        <v>250.73</v>
      </c>
      <c r="J2049" t="s">
        <v>0</v>
      </c>
      <c r="K2049" s="2">
        <v>42012</v>
      </c>
      <c r="L2049" s="1">
        <v>7.2276468276977539</v>
      </c>
      <c r="M2049" t="str">
        <f ca="1">IF(AND(Table1[[#This Row],[Age]]&gt;17,Table1[[#This Row],[Age]]&lt;76),"1","0")</f>
        <v>0</v>
      </c>
      <c r="N2049">
        <f>1</f>
        <v>1</v>
      </c>
      <c r="O2049">
        <f>IF(Table1[[#This Row],[Labdate]]="",0,IF(Table1[[#This Row],[Labvalue]]="",0,1))</f>
        <v>1</v>
      </c>
      <c r="P2049">
        <f>IF(YEAR(Table1[[#This Row],[Labdate]]) = 2015,1,0)</f>
        <v>1</v>
      </c>
      <c r="Q2049">
        <f>IF(SUM(Table1[[#This Row],[test completed]],Table1[[#This Row],[Year 2015]])=2,1,0)</f>
        <v>1</v>
      </c>
      <c r="R2049">
        <f>IF(Table1[[#This Row],[Labvalue]]&lt;8,1,0)</f>
        <v>1</v>
      </c>
      <c r="S2049">
        <f>IF(SUM(Table1[[#This Row],[Tested in 2015]],Table1[[#This Row],[Less than 8.0]])=2,1,0)</f>
        <v>1</v>
      </c>
    </row>
    <row r="2050" spans="1:19" x14ac:dyDescent="0.2">
      <c r="A2050">
        <v>2559</v>
      </c>
      <c r="B2050" t="s">
        <v>2</v>
      </c>
      <c r="C2050" s="2">
        <v>28718</v>
      </c>
      <c r="D2050" s="3">
        <f t="shared" ref="D2050:D2113" ca="1" si="32">INT((TODAY()-C2050)/365)</f>
        <v>44</v>
      </c>
      <c r="E2050">
        <v>4</v>
      </c>
      <c r="F2050">
        <v>7</v>
      </c>
      <c r="G2050">
        <v>1</v>
      </c>
      <c r="H2050" t="s">
        <v>1</v>
      </c>
      <c r="I2050" s="5">
        <v>250.02</v>
      </c>
      <c r="J2050" t="s">
        <v>0</v>
      </c>
      <c r="K2050" s="2">
        <v>42144</v>
      </c>
      <c r="L2050" s="1">
        <v>9.8597230911254883</v>
      </c>
      <c r="M2050" t="str">
        <f ca="1">IF(AND(Table1[[#This Row],[Age]]&gt;17,Table1[[#This Row],[Age]]&lt;76),"1","0")</f>
        <v>1</v>
      </c>
      <c r="N2050">
        <f>1</f>
        <v>1</v>
      </c>
      <c r="O2050">
        <f>IF(Table1[[#This Row],[Labdate]]="",0,IF(Table1[[#This Row],[Labvalue]]="",0,1))</f>
        <v>1</v>
      </c>
      <c r="P2050">
        <f>IF(YEAR(Table1[[#This Row],[Labdate]]) = 2015,1,0)</f>
        <v>1</v>
      </c>
      <c r="Q2050">
        <f>IF(SUM(Table1[[#This Row],[test completed]],Table1[[#This Row],[Year 2015]])=2,1,0)</f>
        <v>1</v>
      </c>
      <c r="R2050">
        <f>IF(Table1[[#This Row],[Labvalue]]&lt;8,1,0)</f>
        <v>0</v>
      </c>
      <c r="S2050">
        <f>IF(SUM(Table1[[#This Row],[Tested in 2015]],Table1[[#This Row],[Less than 8.0]])=2,1,0)</f>
        <v>0</v>
      </c>
    </row>
    <row r="2051" spans="1:19" x14ac:dyDescent="0.2">
      <c r="A2051">
        <v>2566</v>
      </c>
      <c r="B2051" t="s">
        <v>3</v>
      </c>
      <c r="C2051" s="2">
        <v>24134</v>
      </c>
      <c r="D2051" s="3">
        <f t="shared" ca="1" si="32"/>
        <v>57</v>
      </c>
      <c r="E2051">
        <v>4</v>
      </c>
      <c r="F2051">
        <v>7</v>
      </c>
      <c r="G2051">
        <v>1</v>
      </c>
      <c r="H2051" t="s">
        <v>1</v>
      </c>
      <c r="I2051" s="5">
        <v>250.02</v>
      </c>
      <c r="J2051" t="s">
        <v>0</v>
      </c>
      <c r="K2051" s="2">
        <v>42085</v>
      </c>
      <c r="L2051" s="1">
        <v>9.5415363311767578</v>
      </c>
      <c r="M2051" t="str">
        <f ca="1">IF(AND(Table1[[#This Row],[Age]]&gt;17,Table1[[#This Row],[Age]]&lt;76),"1","0")</f>
        <v>1</v>
      </c>
      <c r="N2051">
        <f>1</f>
        <v>1</v>
      </c>
      <c r="O2051">
        <f>IF(Table1[[#This Row],[Labdate]]="",0,IF(Table1[[#This Row],[Labvalue]]="",0,1))</f>
        <v>1</v>
      </c>
      <c r="P2051">
        <f>IF(YEAR(Table1[[#This Row],[Labdate]]) = 2015,1,0)</f>
        <v>1</v>
      </c>
      <c r="Q2051">
        <f>IF(SUM(Table1[[#This Row],[test completed]],Table1[[#This Row],[Year 2015]])=2,1,0)</f>
        <v>1</v>
      </c>
      <c r="R2051">
        <f>IF(Table1[[#This Row],[Labvalue]]&lt;8,1,0)</f>
        <v>0</v>
      </c>
      <c r="S2051">
        <f>IF(SUM(Table1[[#This Row],[Tested in 2015]],Table1[[#This Row],[Less than 8.0]])=2,1,0)</f>
        <v>0</v>
      </c>
    </row>
    <row r="2052" spans="1:19" x14ac:dyDescent="0.2">
      <c r="A2052">
        <v>2583</v>
      </c>
      <c r="B2052" t="s">
        <v>2</v>
      </c>
      <c r="C2052" s="2">
        <v>20838</v>
      </c>
      <c r="D2052" s="3">
        <f t="shared" ca="1" si="32"/>
        <v>66</v>
      </c>
      <c r="E2052">
        <v>4</v>
      </c>
      <c r="F2052">
        <v>7</v>
      </c>
      <c r="G2052">
        <v>1</v>
      </c>
      <c r="H2052" t="s">
        <v>1</v>
      </c>
      <c r="I2052" s="5">
        <v>250.02</v>
      </c>
      <c r="J2052" t="s">
        <v>0</v>
      </c>
      <c r="K2052" s="2">
        <v>42064</v>
      </c>
      <c r="L2052" s="1">
        <v>6.2205710411071777</v>
      </c>
      <c r="M2052" t="str">
        <f ca="1">IF(AND(Table1[[#This Row],[Age]]&gt;17,Table1[[#This Row],[Age]]&lt;76),"1","0")</f>
        <v>1</v>
      </c>
      <c r="N2052">
        <f>1</f>
        <v>1</v>
      </c>
      <c r="O2052">
        <f>IF(Table1[[#This Row],[Labdate]]="",0,IF(Table1[[#This Row],[Labvalue]]="",0,1))</f>
        <v>1</v>
      </c>
      <c r="P2052">
        <f>IF(YEAR(Table1[[#This Row],[Labdate]]) = 2015,1,0)</f>
        <v>1</v>
      </c>
      <c r="Q2052">
        <f>IF(SUM(Table1[[#This Row],[test completed]],Table1[[#This Row],[Year 2015]])=2,1,0)</f>
        <v>1</v>
      </c>
      <c r="R2052">
        <f>IF(Table1[[#This Row],[Labvalue]]&lt;8,1,0)</f>
        <v>1</v>
      </c>
      <c r="S2052">
        <f>IF(SUM(Table1[[#This Row],[Tested in 2015]],Table1[[#This Row],[Less than 8.0]])=2,1,0)</f>
        <v>1</v>
      </c>
    </row>
    <row r="2053" spans="1:19" x14ac:dyDescent="0.2">
      <c r="A2053">
        <v>2588</v>
      </c>
      <c r="B2053" t="s">
        <v>2</v>
      </c>
      <c r="C2053" s="2">
        <v>27786</v>
      </c>
      <c r="D2053" s="3">
        <f t="shared" ca="1" si="32"/>
        <v>47</v>
      </c>
      <c r="E2053">
        <v>4</v>
      </c>
      <c r="F2053">
        <v>7</v>
      </c>
      <c r="G2053">
        <v>1</v>
      </c>
      <c r="H2053" t="s">
        <v>1</v>
      </c>
      <c r="I2053" s="5">
        <v>250.02</v>
      </c>
      <c r="J2053" t="s">
        <v>0</v>
      </c>
      <c r="K2053" s="2">
        <v>42181</v>
      </c>
      <c r="L2053" s="1">
        <v>8.2201213836669922</v>
      </c>
      <c r="M2053" t="str">
        <f ca="1">IF(AND(Table1[[#This Row],[Age]]&gt;17,Table1[[#This Row],[Age]]&lt;76),"1","0")</f>
        <v>1</v>
      </c>
      <c r="N2053">
        <f>1</f>
        <v>1</v>
      </c>
      <c r="O2053">
        <f>IF(Table1[[#This Row],[Labdate]]="",0,IF(Table1[[#This Row],[Labvalue]]="",0,1))</f>
        <v>1</v>
      </c>
      <c r="P2053">
        <f>IF(YEAR(Table1[[#This Row],[Labdate]]) = 2015,1,0)</f>
        <v>1</v>
      </c>
      <c r="Q2053">
        <f>IF(SUM(Table1[[#This Row],[test completed]],Table1[[#This Row],[Year 2015]])=2,1,0)</f>
        <v>1</v>
      </c>
      <c r="R2053">
        <f>IF(Table1[[#This Row],[Labvalue]]&lt;8,1,0)</f>
        <v>0</v>
      </c>
      <c r="S2053">
        <f>IF(SUM(Table1[[#This Row],[Tested in 2015]],Table1[[#This Row],[Less than 8.0]])=2,1,0)</f>
        <v>0</v>
      </c>
    </row>
    <row r="2054" spans="1:19" x14ac:dyDescent="0.2">
      <c r="A2054">
        <v>2590</v>
      </c>
      <c r="B2054" t="s">
        <v>2</v>
      </c>
      <c r="C2054" s="2">
        <v>23115</v>
      </c>
      <c r="D2054" s="3">
        <f t="shared" ca="1" si="32"/>
        <v>60</v>
      </c>
      <c r="E2054">
        <v>4</v>
      </c>
      <c r="F2054">
        <v>7</v>
      </c>
      <c r="G2054">
        <v>1</v>
      </c>
      <c r="H2054" t="s">
        <v>1</v>
      </c>
      <c r="I2054" s="5">
        <v>250.02</v>
      </c>
      <c r="J2054" t="s">
        <v>0</v>
      </c>
      <c r="K2054" s="2">
        <v>42086</v>
      </c>
      <c r="L2054" s="1">
        <v>9.646937370300293</v>
      </c>
      <c r="M2054" t="str">
        <f ca="1">IF(AND(Table1[[#This Row],[Age]]&gt;17,Table1[[#This Row],[Age]]&lt;76),"1","0")</f>
        <v>1</v>
      </c>
      <c r="N2054">
        <f>1</f>
        <v>1</v>
      </c>
      <c r="O2054">
        <f>IF(Table1[[#This Row],[Labdate]]="",0,IF(Table1[[#This Row],[Labvalue]]="",0,1))</f>
        <v>1</v>
      </c>
      <c r="P2054">
        <f>IF(YEAR(Table1[[#This Row],[Labdate]]) = 2015,1,0)</f>
        <v>1</v>
      </c>
      <c r="Q2054">
        <f>IF(SUM(Table1[[#This Row],[test completed]],Table1[[#This Row],[Year 2015]])=2,1,0)</f>
        <v>1</v>
      </c>
      <c r="R2054">
        <f>IF(Table1[[#This Row],[Labvalue]]&lt;8,1,0)</f>
        <v>0</v>
      </c>
      <c r="S2054">
        <f>IF(SUM(Table1[[#This Row],[Tested in 2015]],Table1[[#This Row],[Less than 8.0]])=2,1,0)</f>
        <v>0</v>
      </c>
    </row>
    <row r="2055" spans="1:19" x14ac:dyDescent="0.2">
      <c r="A2055">
        <v>2594</v>
      </c>
      <c r="B2055" t="s">
        <v>2</v>
      </c>
      <c r="C2055" s="2">
        <v>19807</v>
      </c>
      <c r="D2055" s="3">
        <f t="shared" ca="1" si="32"/>
        <v>69</v>
      </c>
      <c r="E2055">
        <v>4</v>
      </c>
      <c r="F2055">
        <v>7</v>
      </c>
      <c r="G2055">
        <v>1</v>
      </c>
      <c r="H2055" t="s">
        <v>1</v>
      </c>
      <c r="I2055" s="5">
        <v>250.02</v>
      </c>
      <c r="J2055" t="s">
        <v>0</v>
      </c>
      <c r="K2055" s="2">
        <v>42304</v>
      </c>
      <c r="L2055" s="1">
        <v>7.7269978523254395</v>
      </c>
      <c r="M2055" t="str">
        <f ca="1">IF(AND(Table1[[#This Row],[Age]]&gt;17,Table1[[#This Row],[Age]]&lt;76),"1","0")</f>
        <v>1</v>
      </c>
      <c r="N2055">
        <f>1</f>
        <v>1</v>
      </c>
      <c r="O2055">
        <f>IF(Table1[[#This Row],[Labdate]]="",0,IF(Table1[[#This Row],[Labvalue]]="",0,1))</f>
        <v>1</v>
      </c>
      <c r="P2055">
        <f>IF(YEAR(Table1[[#This Row],[Labdate]]) = 2015,1,0)</f>
        <v>1</v>
      </c>
      <c r="Q2055">
        <f>IF(SUM(Table1[[#This Row],[test completed]],Table1[[#This Row],[Year 2015]])=2,1,0)</f>
        <v>1</v>
      </c>
      <c r="R2055">
        <f>IF(Table1[[#This Row],[Labvalue]]&lt;8,1,0)</f>
        <v>1</v>
      </c>
      <c r="S2055">
        <f>IF(SUM(Table1[[#This Row],[Tested in 2015]],Table1[[#This Row],[Less than 8.0]])=2,1,0)</f>
        <v>1</v>
      </c>
    </row>
    <row r="2056" spans="1:19" x14ac:dyDescent="0.2">
      <c r="A2056">
        <v>2595</v>
      </c>
      <c r="B2056" t="s">
        <v>2</v>
      </c>
      <c r="C2056" s="2">
        <v>39459</v>
      </c>
      <c r="D2056" s="3">
        <f t="shared" ca="1" si="32"/>
        <v>15</v>
      </c>
      <c r="E2056">
        <v>4</v>
      </c>
      <c r="F2056">
        <v>7</v>
      </c>
      <c r="G2056">
        <v>1</v>
      </c>
      <c r="H2056" t="s">
        <v>1</v>
      </c>
      <c r="I2056" s="5">
        <v>250.02</v>
      </c>
      <c r="J2056" t="s">
        <v>0</v>
      </c>
      <c r="K2056" s="2">
        <v>42288</v>
      </c>
      <c r="L2056" s="1">
        <v>7.4421710968017578</v>
      </c>
      <c r="M2056" t="str">
        <f ca="1">IF(AND(Table1[[#This Row],[Age]]&gt;17,Table1[[#This Row],[Age]]&lt;76),"1","0")</f>
        <v>0</v>
      </c>
      <c r="N2056">
        <f>1</f>
        <v>1</v>
      </c>
      <c r="O2056">
        <f>IF(Table1[[#This Row],[Labdate]]="",0,IF(Table1[[#This Row],[Labvalue]]="",0,1))</f>
        <v>1</v>
      </c>
      <c r="P2056">
        <f>IF(YEAR(Table1[[#This Row],[Labdate]]) = 2015,1,0)</f>
        <v>1</v>
      </c>
      <c r="Q2056">
        <f>IF(SUM(Table1[[#This Row],[test completed]],Table1[[#This Row],[Year 2015]])=2,1,0)</f>
        <v>1</v>
      </c>
      <c r="R2056">
        <f>IF(Table1[[#This Row],[Labvalue]]&lt;8,1,0)</f>
        <v>1</v>
      </c>
      <c r="S2056">
        <f>IF(SUM(Table1[[#This Row],[Tested in 2015]],Table1[[#This Row],[Less than 8.0]])=2,1,0)</f>
        <v>1</v>
      </c>
    </row>
    <row r="2057" spans="1:19" x14ac:dyDescent="0.2">
      <c r="A2057">
        <v>2611</v>
      </c>
      <c r="B2057" t="s">
        <v>2</v>
      </c>
      <c r="C2057" s="2">
        <v>31006</v>
      </c>
      <c r="D2057" s="3">
        <f t="shared" ca="1" si="32"/>
        <v>38</v>
      </c>
      <c r="E2057">
        <v>4</v>
      </c>
      <c r="F2057">
        <v>7</v>
      </c>
      <c r="G2057">
        <v>3</v>
      </c>
      <c r="H2057" t="s">
        <v>4</v>
      </c>
      <c r="I2057" s="5">
        <v>250.02</v>
      </c>
      <c r="J2057" t="s">
        <v>0</v>
      </c>
      <c r="K2057" s="2">
        <v>42234</v>
      </c>
      <c r="L2057" s="1">
        <v>6.5862345695495605</v>
      </c>
      <c r="M2057" t="str">
        <f ca="1">IF(AND(Table1[[#This Row],[Age]]&gt;17,Table1[[#This Row],[Age]]&lt;76),"1","0")</f>
        <v>1</v>
      </c>
      <c r="N2057">
        <f>1</f>
        <v>1</v>
      </c>
      <c r="O2057">
        <f>IF(Table1[[#This Row],[Labdate]]="",0,IF(Table1[[#This Row],[Labvalue]]="",0,1))</f>
        <v>1</v>
      </c>
      <c r="P2057">
        <f>IF(YEAR(Table1[[#This Row],[Labdate]]) = 2015,1,0)</f>
        <v>1</v>
      </c>
      <c r="Q2057">
        <f>IF(SUM(Table1[[#This Row],[test completed]],Table1[[#This Row],[Year 2015]])=2,1,0)</f>
        <v>1</v>
      </c>
      <c r="R2057">
        <f>IF(Table1[[#This Row],[Labvalue]]&lt;8,1,0)</f>
        <v>1</v>
      </c>
      <c r="S2057">
        <f>IF(SUM(Table1[[#This Row],[Tested in 2015]],Table1[[#This Row],[Less than 8.0]])=2,1,0)</f>
        <v>1</v>
      </c>
    </row>
    <row r="2058" spans="1:19" x14ac:dyDescent="0.2">
      <c r="A2058">
        <v>2613</v>
      </c>
      <c r="B2058" t="s">
        <v>2</v>
      </c>
      <c r="C2058" s="2">
        <v>26765</v>
      </c>
      <c r="D2058" s="3">
        <f t="shared" ca="1" si="32"/>
        <v>50</v>
      </c>
      <c r="E2058">
        <v>4</v>
      </c>
      <c r="F2058">
        <v>7</v>
      </c>
      <c r="G2058">
        <v>1</v>
      </c>
      <c r="H2058" t="s">
        <v>1</v>
      </c>
      <c r="I2058" s="5">
        <v>250.02</v>
      </c>
      <c r="J2058" t="s">
        <v>0</v>
      </c>
      <c r="K2058" s="2">
        <v>42232</v>
      </c>
      <c r="L2058" s="1">
        <v>6.8135929107666016</v>
      </c>
      <c r="M2058" t="str">
        <f ca="1">IF(AND(Table1[[#This Row],[Age]]&gt;17,Table1[[#This Row],[Age]]&lt;76),"1","0")</f>
        <v>1</v>
      </c>
      <c r="N2058">
        <f>1</f>
        <v>1</v>
      </c>
      <c r="O2058">
        <f>IF(Table1[[#This Row],[Labdate]]="",0,IF(Table1[[#This Row],[Labvalue]]="",0,1))</f>
        <v>1</v>
      </c>
      <c r="P2058">
        <f>IF(YEAR(Table1[[#This Row],[Labdate]]) = 2015,1,0)</f>
        <v>1</v>
      </c>
      <c r="Q2058">
        <f>IF(SUM(Table1[[#This Row],[test completed]],Table1[[#This Row],[Year 2015]])=2,1,0)</f>
        <v>1</v>
      </c>
      <c r="R2058">
        <f>IF(Table1[[#This Row],[Labvalue]]&lt;8,1,0)</f>
        <v>1</v>
      </c>
      <c r="S2058">
        <f>IF(SUM(Table1[[#This Row],[Tested in 2015]],Table1[[#This Row],[Less than 8.0]])=2,1,0)</f>
        <v>1</v>
      </c>
    </row>
    <row r="2059" spans="1:19" x14ac:dyDescent="0.2">
      <c r="A2059">
        <v>2620</v>
      </c>
      <c r="B2059" t="s">
        <v>2</v>
      </c>
      <c r="C2059" s="2">
        <v>24276</v>
      </c>
      <c r="D2059" s="3">
        <f t="shared" ca="1" si="32"/>
        <v>56</v>
      </c>
      <c r="E2059">
        <v>4</v>
      </c>
      <c r="F2059">
        <v>7</v>
      </c>
      <c r="G2059">
        <v>1</v>
      </c>
      <c r="H2059" t="s">
        <v>1</v>
      </c>
      <c r="I2059" s="5">
        <v>250.02</v>
      </c>
      <c r="J2059" t="s">
        <v>0</v>
      </c>
      <c r="K2059" s="2">
        <v>42073</v>
      </c>
      <c r="L2059" s="1">
        <v>8.5782928466796875</v>
      </c>
      <c r="M2059" t="str">
        <f ca="1">IF(AND(Table1[[#This Row],[Age]]&gt;17,Table1[[#This Row],[Age]]&lt;76),"1","0")</f>
        <v>1</v>
      </c>
      <c r="N2059">
        <f>1</f>
        <v>1</v>
      </c>
      <c r="O2059">
        <f>IF(Table1[[#This Row],[Labdate]]="",0,IF(Table1[[#This Row],[Labvalue]]="",0,1))</f>
        <v>1</v>
      </c>
      <c r="P2059">
        <f>IF(YEAR(Table1[[#This Row],[Labdate]]) = 2015,1,0)</f>
        <v>1</v>
      </c>
      <c r="Q2059">
        <f>IF(SUM(Table1[[#This Row],[test completed]],Table1[[#This Row],[Year 2015]])=2,1,0)</f>
        <v>1</v>
      </c>
      <c r="R2059">
        <f>IF(Table1[[#This Row],[Labvalue]]&lt;8,1,0)</f>
        <v>0</v>
      </c>
      <c r="S2059">
        <f>IF(SUM(Table1[[#This Row],[Tested in 2015]],Table1[[#This Row],[Less than 8.0]])=2,1,0)</f>
        <v>0</v>
      </c>
    </row>
    <row r="2060" spans="1:19" x14ac:dyDescent="0.2">
      <c r="A2060">
        <v>2625</v>
      </c>
      <c r="B2060" t="s">
        <v>2</v>
      </c>
      <c r="C2060" s="2">
        <v>21285</v>
      </c>
      <c r="D2060" s="3">
        <f t="shared" ca="1" si="32"/>
        <v>65</v>
      </c>
      <c r="E2060">
        <v>4</v>
      </c>
      <c r="F2060">
        <v>7</v>
      </c>
      <c r="G2060">
        <v>1</v>
      </c>
      <c r="H2060" t="s">
        <v>1</v>
      </c>
      <c r="I2060" s="5">
        <v>250.02</v>
      </c>
      <c r="J2060" t="s">
        <v>0</v>
      </c>
      <c r="K2060" s="2">
        <v>42067</v>
      </c>
      <c r="L2060" s="1">
        <v>7.9385700225830078</v>
      </c>
      <c r="M2060" t="str">
        <f ca="1">IF(AND(Table1[[#This Row],[Age]]&gt;17,Table1[[#This Row],[Age]]&lt;76),"1","0")</f>
        <v>1</v>
      </c>
      <c r="N2060">
        <f>1</f>
        <v>1</v>
      </c>
      <c r="O2060">
        <f>IF(Table1[[#This Row],[Labdate]]="",0,IF(Table1[[#This Row],[Labvalue]]="",0,1))</f>
        <v>1</v>
      </c>
      <c r="P2060">
        <f>IF(YEAR(Table1[[#This Row],[Labdate]]) = 2015,1,0)</f>
        <v>1</v>
      </c>
      <c r="Q2060">
        <f>IF(SUM(Table1[[#This Row],[test completed]],Table1[[#This Row],[Year 2015]])=2,1,0)</f>
        <v>1</v>
      </c>
      <c r="R2060">
        <f>IF(Table1[[#This Row],[Labvalue]]&lt;8,1,0)</f>
        <v>1</v>
      </c>
      <c r="S2060">
        <f>IF(SUM(Table1[[#This Row],[Tested in 2015]],Table1[[#This Row],[Less than 8.0]])=2,1,0)</f>
        <v>1</v>
      </c>
    </row>
    <row r="2061" spans="1:19" x14ac:dyDescent="0.2">
      <c r="A2061">
        <v>2629</v>
      </c>
      <c r="B2061" t="s">
        <v>3</v>
      </c>
      <c r="C2061" s="2">
        <v>10501</v>
      </c>
      <c r="D2061" s="3">
        <f t="shared" ca="1" si="32"/>
        <v>94</v>
      </c>
      <c r="E2061">
        <v>4</v>
      </c>
      <c r="F2061">
        <v>7</v>
      </c>
      <c r="G2061">
        <v>1</v>
      </c>
      <c r="H2061" t="s">
        <v>1</v>
      </c>
      <c r="I2061" s="5">
        <v>250.73</v>
      </c>
      <c r="J2061" t="s">
        <v>0</v>
      </c>
      <c r="K2061" s="2">
        <v>42364</v>
      </c>
      <c r="L2061" s="1">
        <v>6.6198291778564453</v>
      </c>
      <c r="M2061" t="str">
        <f ca="1">IF(AND(Table1[[#This Row],[Age]]&gt;17,Table1[[#This Row],[Age]]&lt;76),"1","0")</f>
        <v>0</v>
      </c>
      <c r="N2061">
        <f>1</f>
        <v>1</v>
      </c>
      <c r="O2061">
        <f>IF(Table1[[#This Row],[Labdate]]="",0,IF(Table1[[#This Row],[Labvalue]]="",0,1))</f>
        <v>1</v>
      </c>
      <c r="P2061">
        <f>IF(YEAR(Table1[[#This Row],[Labdate]]) = 2015,1,0)</f>
        <v>1</v>
      </c>
      <c r="Q2061">
        <f>IF(SUM(Table1[[#This Row],[test completed]],Table1[[#This Row],[Year 2015]])=2,1,0)</f>
        <v>1</v>
      </c>
      <c r="R2061">
        <f>IF(Table1[[#This Row],[Labvalue]]&lt;8,1,0)</f>
        <v>1</v>
      </c>
      <c r="S2061">
        <f>IF(SUM(Table1[[#This Row],[Tested in 2015]],Table1[[#This Row],[Less than 8.0]])=2,1,0)</f>
        <v>1</v>
      </c>
    </row>
    <row r="2062" spans="1:19" x14ac:dyDescent="0.2">
      <c r="A2062">
        <v>2639</v>
      </c>
      <c r="B2062" t="s">
        <v>3</v>
      </c>
      <c r="C2062" s="2">
        <v>13774</v>
      </c>
      <c r="D2062" s="3">
        <f t="shared" ca="1" si="32"/>
        <v>85</v>
      </c>
      <c r="E2062">
        <v>4</v>
      </c>
      <c r="F2062">
        <v>7</v>
      </c>
      <c r="G2062">
        <v>1</v>
      </c>
      <c r="H2062" t="s">
        <v>1</v>
      </c>
      <c r="I2062" s="5">
        <v>250.02</v>
      </c>
      <c r="J2062" t="s">
        <v>0</v>
      </c>
      <c r="K2062" s="2">
        <v>42112</v>
      </c>
      <c r="L2062" s="1">
        <v>9.2798366546630859</v>
      </c>
      <c r="M2062" t="str">
        <f ca="1">IF(AND(Table1[[#This Row],[Age]]&gt;17,Table1[[#This Row],[Age]]&lt;76),"1","0")</f>
        <v>0</v>
      </c>
      <c r="N2062">
        <f>1</f>
        <v>1</v>
      </c>
      <c r="O2062">
        <f>IF(Table1[[#This Row],[Labdate]]="",0,IF(Table1[[#This Row],[Labvalue]]="",0,1))</f>
        <v>1</v>
      </c>
      <c r="P2062">
        <f>IF(YEAR(Table1[[#This Row],[Labdate]]) = 2015,1,0)</f>
        <v>1</v>
      </c>
      <c r="Q2062">
        <f>IF(SUM(Table1[[#This Row],[test completed]],Table1[[#This Row],[Year 2015]])=2,1,0)</f>
        <v>1</v>
      </c>
      <c r="R2062">
        <f>IF(Table1[[#This Row],[Labvalue]]&lt;8,1,0)</f>
        <v>0</v>
      </c>
      <c r="S2062">
        <f>IF(SUM(Table1[[#This Row],[Tested in 2015]],Table1[[#This Row],[Less than 8.0]])=2,1,0)</f>
        <v>0</v>
      </c>
    </row>
    <row r="2063" spans="1:19" x14ac:dyDescent="0.2">
      <c r="A2063">
        <v>2671</v>
      </c>
      <c r="B2063" t="s">
        <v>3</v>
      </c>
      <c r="C2063" s="2">
        <v>14698</v>
      </c>
      <c r="D2063" s="3">
        <f t="shared" ca="1" si="32"/>
        <v>83</v>
      </c>
      <c r="E2063">
        <v>4</v>
      </c>
      <c r="F2063">
        <v>7</v>
      </c>
      <c r="G2063">
        <v>1</v>
      </c>
      <c r="H2063" t="s">
        <v>1</v>
      </c>
      <c r="I2063" s="5">
        <v>250.02</v>
      </c>
      <c r="J2063" t="s">
        <v>0</v>
      </c>
      <c r="K2063" s="2">
        <v>42356</v>
      </c>
      <c r="L2063" s="1">
        <v>8.5746326446533203</v>
      </c>
      <c r="M2063" t="str">
        <f ca="1">IF(AND(Table1[[#This Row],[Age]]&gt;17,Table1[[#This Row],[Age]]&lt;76),"1","0")</f>
        <v>0</v>
      </c>
      <c r="N2063">
        <f>1</f>
        <v>1</v>
      </c>
      <c r="O2063">
        <f>IF(Table1[[#This Row],[Labdate]]="",0,IF(Table1[[#This Row],[Labvalue]]="",0,1))</f>
        <v>1</v>
      </c>
      <c r="P2063">
        <f>IF(YEAR(Table1[[#This Row],[Labdate]]) = 2015,1,0)</f>
        <v>1</v>
      </c>
      <c r="Q2063">
        <f>IF(SUM(Table1[[#This Row],[test completed]],Table1[[#This Row],[Year 2015]])=2,1,0)</f>
        <v>1</v>
      </c>
      <c r="R2063">
        <f>IF(Table1[[#This Row],[Labvalue]]&lt;8,1,0)</f>
        <v>0</v>
      </c>
      <c r="S2063">
        <f>IF(SUM(Table1[[#This Row],[Tested in 2015]],Table1[[#This Row],[Less than 8.0]])=2,1,0)</f>
        <v>0</v>
      </c>
    </row>
    <row r="2064" spans="1:19" x14ac:dyDescent="0.2">
      <c r="A2064">
        <v>2676</v>
      </c>
      <c r="B2064" t="s">
        <v>2</v>
      </c>
      <c r="C2064" s="2">
        <v>17663</v>
      </c>
      <c r="D2064" s="3">
        <f t="shared" ca="1" si="32"/>
        <v>75</v>
      </c>
      <c r="E2064">
        <v>4</v>
      </c>
      <c r="F2064">
        <v>7</v>
      </c>
      <c r="G2064">
        <v>1</v>
      </c>
      <c r="H2064" t="s">
        <v>1</v>
      </c>
      <c r="I2064" s="5">
        <v>250.02</v>
      </c>
      <c r="J2064" t="s">
        <v>0</v>
      </c>
      <c r="K2064" s="2">
        <v>42265</v>
      </c>
      <c r="L2064" s="1">
        <v>6.8517947196960449</v>
      </c>
      <c r="M2064" t="str">
        <f ca="1">IF(AND(Table1[[#This Row],[Age]]&gt;17,Table1[[#This Row],[Age]]&lt;76),"1","0")</f>
        <v>1</v>
      </c>
      <c r="N2064">
        <f>1</f>
        <v>1</v>
      </c>
      <c r="O2064">
        <f>IF(Table1[[#This Row],[Labdate]]="",0,IF(Table1[[#This Row],[Labvalue]]="",0,1))</f>
        <v>1</v>
      </c>
      <c r="P2064">
        <f>IF(YEAR(Table1[[#This Row],[Labdate]]) = 2015,1,0)</f>
        <v>1</v>
      </c>
      <c r="Q2064">
        <f>IF(SUM(Table1[[#This Row],[test completed]],Table1[[#This Row],[Year 2015]])=2,1,0)</f>
        <v>1</v>
      </c>
      <c r="R2064">
        <f>IF(Table1[[#This Row],[Labvalue]]&lt;8,1,0)</f>
        <v>1</v>
      </c>
      <c r="S2064">
        <f>IF(SUM(Table1[[#This Row],[Tested in 2015]],Table1[[#This Row],[Less than 8.0]])=2,1,0)</f>
        <v>1</v>
      </c>
    </row>
    <row r="2065" spans="1:19" x14ac:dyDescent="0.2">
      <c r="A2065">
        <v>2680</v>
      </c>
      <c r="B2065" t="s">
        <v>2</v>
      </c>
      <c r="C2065" s="2">
        <v>11373</v>
      </c>
      <c r="D2065" s="3">
        <f t="shared" ca="1" si="32"/>
        <v>92</v>
      </c>
      <c r="E2065">
        <v>4</v>
      </c>
      <c r="F2065">
        <v>7</v>
      </c>
      <c r="G2065">
        <v>1</v>
      </c>
      <c r="H2065" t="s">
        <v>1</v>
      </c>
      <c r="I2065" s="5">
        <v>250.73</v>
      </c>
      <c r="J2065" t="s">
        <v>0</v>
      </c>
      <c r="K2065" s="2">
        <v>42359</v>
      </c>
      <c r="L2065" s="1">
        <v>9.8660316467285156</v>
      </c>
      <c r="M2065" t="str">
        <f ca="1">IF(AND(Table1[[#This Row],[Age]]&gt;17,Table1[[#This Row],[Age]]&lt;76),"1","0")</f>
        <v>0</v>
      </c>
      <c r="N2065">
        <f>1</f>
        <v>1</v>
      </c>
      <c r="O2065">
        <f>IF(Table1[[#This Row],[Labdate]]="",0,IF(Table1[[#This Row],[Labvalue]]="",0,1))</f>
        <v>1</v>
      </c>
      <c r="P2065">
        <f>IF(YEAR(Table1[[#This Row],[Labdate]]) = 2015,1,0)</f>
        <v>1</v>
      </c>
      <c r="Q2065">
        <f>IF(SUM(Table1[[#This Row],[test completed]],Table1[[#This Row],[Year 2015]])=2,1,0)</f>
        <v>1</v>
      </c>
      <c r="R2065">
        <f>IF(Table1[[#This Row],[Labvalue]]&lt;8,1,0)</f>
        <v>0</v>
      </c>
      <c r="S2065">
        <f>IF(SUM(Table1[[#This Row],[Tested in 2015]],Table1[[#This Row],[Less than 8.0]])=2,1,0)</f>
        <v>0</v>
      </c>
    </row>
    <row r="2066" spans="1:19" x14ac:dyDescent="0.2">
      <c r="A2066">
        <v>2685</v>
      </c>
      <c r="B2066" t="s">
        <v>2</v>
      </c>
      <c r="C2066" s="2">
        <v>34401</v>
      </c>
      <c r="D2066" s="3">
        <f t="shared" ca="1" si="32"/>
        <v>29</v>
      </c>
      <c r="E2066">
        <v>4</v>
      </c>
      <c r="F2066">
        <v>7</v>
      </c>
      <c r="G2066">
        <v>1</v>
      </c>
      <c r="H2066" t="s">
        <v>1</v>
      </c>
      <c r="I2066" s="5">
        <v>250.02</v>
      </c>
      <c r="J2066" t="s">
        <v>0</v>
      </c>
      <c r="K2066" s="2">
        <v>42140</v>
      </c>
      <c r="L2066" s="1">
        <v>8.2896442413330078</v>
      </c>
      <c r="M2066" t="str">
        <f ca="1">IF(AND(Table1[[#This Row],[Age]]&gt;17,Table1[[#This Row],[Age]]&lt;76),"1","0")</f>
        <v>1</v>
      </c>
      <c r="N2066">
        <f>1</f>
        <v>1</v>
      </c>
      <c r="O2066">
        <f>IF(Table1[[#This Row],[Labdate]]="",0,IF(Table1[[#This Row],[Labvalue]]="",0,1))</f>
        <v>1</v>
      </c>
      <c r="P2066">
        <f>IF(YEAR(Table1[[#This Row],[Labdate]]) = 2015,1,0)</f>
        <v>1</v>
      </c>
      <c r="Q2066">
        <f>IF(SUM(Table1[[#This Row],[test completed]],Table1[[#This Row],[Year 2015]])=2,1,0)</f>
        <v>1</v>
      </c>
      <c r="R2066">
        <f>IF(Table1[[#This Row],[Labvalue]]&lt;8,1,0)</f>
        <v>0</v>
      </c>
      <c r="S2066">
        <f>IF(SUM(Table1[[#This Row],[Tested in 2015]],Table1[[#This Row],[Less than 8.0]])=2,1,0)</f>
        <v>0</v>
      </c>
    </row>
    <row r="2067" spans="1:19" x14ac:dyDescent="0.2">
      <c r="A2067">
        <v>2688</v>
      </c>
      <c r="B2067" t="s">
        <v>2</v>
      </c>
      <c r="C2067" s="2">
        <v>13292</v>
      </c>
      <c r="D2067" s="3">
        <f t="shared" ca="1" si="32"/>
        <v>87</v>
      </c>
      <c r="E2067">
        <v>4</v>
      </c>
      <c r="F2067">
        <v>7</v>
      </c>
      <c r="G2067">
        <v>1</v>
      </c>
      <c r="H2067" t="s">
        <v>1</v>
      </c>
      <c r="I2067" s="5">
        <v>250.02</v>
      </c>
      <c r="J2067" t="s">
        <v>0</v>
      </c>
      <c r="K2067" s="2">
        <v>42273</v>
      </c>
      <c r="L2067" s="1">
        <v>6.1447763442993164</v>
      </c>
      <c r="M2067" t="str">
        <f ca="1">IF(AND(Table1[[#This Row],[Age]]&gt;17,Table1[[#This Row],[Age]]&lt;76),"1","0")</f>
        <v>0</v>
      </c>
      <c r="N2067">
        <f>1</f>
        <v>1</v>
      </c>
      <c r="O2067">
        <f>IF(Table1[[#This Row],[Labdate]]="",0,IF(Table1[[#This Row],[Labvalue]]="",0,1))</f>
        <v>1</v>
      </c>
      <c r="P2067">
        <f>IF(YEAR(Table1[[#This Row],[Labdate]]) = 2015,1,0)</f>
        <v>1</v>
      </c>
      <c r="Q2067">
        <f>IF(SUM(Table1[[#This Row],[test completed]],Table1[[#This Row],[Year 2015]])=2,1,0)</f>
        <v>1</v>
      </c>
      <c r="R2067">
        <f>IF(Table1[[#This Row],[Labvalue]]&lt;8,1,0)</f>
        <v>1</v>
      </c>
      <c r="S2067">
        <f>IF(SUM(Table1[[#This Row],[Tested in 2015]],Table1[[#This Row],[Less than 8.0]])=2,1,0)</f>
        <v>1</v>
      </c>
    </row>
    <row r="2068" spans="1:19" x14ac:dyDescent="0.2">
      <c r="A2068">
        <v>2691</v>
      </c>
      <c r="B2068" t="s">
        <v>2</v>
      </c>
      <c r="C2068" s="2">
        <v>29881</v>
      </c>
      <c r="D2068" s="3">
        <f t="shared" ca="1" si="32"/>
        <v>41</v>
      </c>
      <c r="E2068">
        <v>4</v>
      </c>
      <c r="F2068">
        <v>7</v>
      </c>
      <c r="G2068">
        <v>1</v>
      </c>
      <c r="H2068" t="s">
        <v>1</v>
      </c>
      <c r="I2068" s="5">
        <v>250.02</v>
      </c>
      <c r="J2068" t="s">
        <v>0</v>
      </c>
      <c r="K2068" s="2">
        <v>42149</v>
      </c>
      <c r="L2068" s="1">
        <v>5.9574627876281738</v>
      </c>
      <c r="M2068" t="str">
        <f ca="1">IF(AND(Table1[[#This Row],[Age]]&gt;17,Table1[[#This Row],[Age]]&lt;76),"1","0")</f>
        <v>1</v>
      </c>
      <c r="N2068">
        <f>1</f>
        <v>1</v>
      </c>
      <c r="O2068">
        <f>IF(Table1[[#This Row],[Labdate]]="",0,IF(Table1[[#This Row],[Labvalue]]="",0,1))</f>
        <v>1</v>
      </c>
      <c r="P2068">
        <f>IF(YEAR(Table1[[#This Row],[Labdate]]) = 2015,1,0)</f>
        <v>1</v>
      </c>
      <c r="Q2068">
        <f>IF(SUM(Table1[[#This Row],[test completed]],Table1[[#This Row],[Year 2015]])=2,1,0)</f>
        <v>1</v>
      </c>
      <c r="R2068">
        <f>IF(Table1[[#This Row],[Labvalue]]&lt;8,1,0)</f>
        <v>1</v>
      </c>
      <c r="S2068">
        <f>IF(SUM(Table1[[#This Row],[Tested in 2015]],Table1[[#This Row],[Less than 8.0]])=2,1,0)</f>
        <v>1</v>
      </c>
    </row>
    <row r="2069" spans="1:19" x14ac:dyDescent="0.2">
      <c r="A2069">
        <v>2694</v>
      </c>
      <c r="B2069" t="s">
        <v>3</v>
      </c>
      <c r="C2069" s="2">
        <v>37390</v>
      </c>
      <c r="D2069" s="3">
        <f t="shared" ca="1" si="32"/>
        <v>21</v>
      </c>
      <c r="E2069">
        <v>4</v>
      </c>
      <c r="F2069">
        <v>7</v>
      </c>
      <c r="G2069">
        <v>1</v>
      </c>
      <c r="H2069" t="s">
        <v>1</v>
      </c>
      <c r="I2069" s="5">
        <v>250.02</v>
      </c>
      <c r="J2069" t="s">
        <v>0</v>
      </c>
      <c r="K2069" s="2">
        <v>42043</v>
      </c>
      <c r="L2069" s="1">
        <v>9.6274042129516602</v>
      </c>
      <c r="M2069" t="str">
        <f ca="1">IF(AND(Table1[[#This Row],[Age]]&gt;17,Table1[[#This Row],[Age]]&lt;76),"1","0")</f>
        <v>1</v>
      </c>
      <c r="N2069">
        <f>1</f>
        <v>1</v>
      </c>
      <c r="O2069">
        <f>IF(Table1[[#This Row],[Labdate]]="",0,IF(Table1[[#This Row],[Labvalue]]="",0,1))</f>
        <v>1</v>
      </c>
      <c r="P2069">
        <f>IF(YEAR(Table1[[#This Row],[Labdate]]) = 2015,1,0)</f>
        <v>1</v>
      </c>
      <c r="Q2069">
        <f>IF(SUM(Table1[[#This Row],[test completed]],Table1[[#This Row],[Year 2015]])=2,1,0)</f>
        <v>1</v>
      </c>
      <c r="R2069">
        <f>IF(Table1[[#This Row],[Labvalue]]&lt;8,1,0)</f>
        <v>0</v>
      </c>
      <c r="S2069">
        <f>IF(SUM(Table1[[#This Row],[Tested in 2015]],Table1[[#This Row],[Less than 8.0]])=2,1,0)</f>
        <v>0</v>
      </c>
    </row>
    <row r="2070" spans="1:19" x14ac:dyDescent="0.2">
      <c r="A2070">
        <v>2698</v>
      </c>
      <c r="B2070" t="s">
        <v>2</v>
      </c>
      <c r="C2070" s="2">
        <v>38689</v>
      </c>
      <c r="D2070" s="3">
        <f t="shared" ca="1" si="32"/>
        <v>17</v>
      </c>
      <c r="E2070">
        <v>4</v>
      </c>
      <c r="F2070">
        <v>7</v>
      </c>
      <c r="G2070">
        <v>1</v>
      </c>
      <c r="H2070" t="s">
        <v>1</v>
      </c>
      <c r="I2070" s="5">
        <v>250.02</v>
      </c>
      <c r="J2070" t="s">
        <v>0</v>
      </c>
      <c r="K2070" s="2">
        <v>42127</v>
      </c>
      <c r="L2070" s="1">
        <v>9.8416576385498047</v>
      </c>
      <c r="M2070" t="str">
        <f ca="1">IF(AND(Table1[[#This Row],[Age]]&gt;17,Table1[[#This Row],[Age]]&lt;76),"1","0")</f>
        <v>0</v>
      </c>
      <c r="N2070">
        <f>1</f>
        <v>1</v>
      </c>
      <c r="O2070">
        <f>IF(Table1[[#This Row],[Labdate]]="",0,IF(Table1[[#This Row],[Labvalue]]="",0,1))</f>
        <v>1</v>
      </c>
      <c r="P2070">
        <f>IF(YEAR(Table1[[#This Row],[Labdate]]) = 2015,1,0)</f>
        <v>1</v>
      </c>
      <c r="Q2070">
        <f>IF(SUM(Table1[[#This Row],[test completed]],Table1[[#This Row],[Year 2015]])=2,1,0)</f>
        <v>1</v>
      </c>
      <c r="R2070">
        <f>IF(Table1[[#This Row],[Labvalue]]&lt;8,1,0)</f>
        <v>0</v>
      </c>
      <c r="S2070">
        <f>IF(SUM(Table1[[#This Row],[Tested in 2015]],Table1[[#This Row],[Less than 8.0]])=2,1,0)</f>
        <v>0</v>
      </c>
    </row>
    <row r="2071" spans="1:19" x14ac:dyDescent="0.2">
      <c r="A2071">
        <v>2738</v>
      </c>
      <c r="B2071" t="s">
        <v>2</v>
      </c>
      <c r="C2071" s="2">
        <v>9844</v>
      </c>
      <c r="D2071" s="3">
        <f t="shared" ca="1" si="32"/>
        <v>96</v>
      </c>
      <c r="E2071">
        <v>4</v>
      </c>
      <c r="F2071">
        <v>7</v>
      </c>
      <c r="G2071">
        <v>1</v>
      </c>
      <c r="H2071" t="s">
        <v>1</v>
      </c>
      <c r="I2071" s="5">
        <v>250.73</v>
      </c>
      <c r="J2071" t="s">
        <v>0</v>
      </c>
      <c r="K2071" s="2">
        <v>42030</v>
      </c>
      <c r="L2071" s="1">
        <v>7.2549505233764648</v>
      </c>
      <c r="M2071" t="str">
        <f ca="1">IF(AND(Table1[[#This Row],[Age]]&gt;17,Table1[[#This Row],[Age]]&lt;76),"1","0")</f>
        <v>0</v>
      </c>
      <c r="N2071">
        <f>1</f>
        <v>1</v>
      </c>
      <c r="O2071">
        <f>IF(Table1[[#This Row],[Labdate]]="",0,IF(Table1[[#This Row],[Labvalue]]="",0,1))</f>
        <v>1</v>
      </c>
      <c r="P2071">
        <f>IF(YEAR(Table1[[#This Row],[Labdate]]) = 2015,1,0)</f>
        <v>1</v>
      </c>
      <c r="Q2071">
        <f>IF(SUM(Table1[[#This Row],[test completed]],Table1[[#This Row],[Year 2015]])=2,1,0)</f>
        <v>1</v>
      </c>
      <c r="R2071">
        <f>IF(Table1[[#This Row],[Labvalue]]&lt;8,1,0)</f>
        <v>1</v>
      </c>
      <c r="S2071">
        <f>IF(SUM(Table1[[#This Row],[Tested in 2015]],Table1[[#This Row],[Less than 8.0]])=2,1,0)</f>
        <v>1</v>
      </c>
    </row>
    <row r="2072" spans="1:19" x14ac:dyDescent="0.2">
      <c r="A2072">
        <v>2749</v>
      </c>
      <c r="B2072" t="s">
        <v>3</v>
      </c>
      <c r="C2072" s="2">
        <v>39057</v>
      </c>
      <c r="D2072" s="3">
        <f t="shared" ca="1" si="32"/>
        <v>16</v>
      </c>
      <c r="E2072">
        <v>4</v>
      </c>
      <c r="F2072">
        <v>7</v>
      </c>
      <c r="G2072">
        <v>1</v>
      </c>
      <c r="H2072" t="s">
        <v>1</v>
      </c>
      <c r="I2072" s="5">
        <v>250.02</v>
      </c>
      <c r="J2072" t="s">
        <v>0</v>
      </c>
      <c r="K2072" s="2">
        <v>42018</v>
      </c>
      <c r="L2072" s="1">
        <v>9.8554544448852539</v>
      </c>
      <c r="M2072" t="str">
        <f ca="1">IF(AND(Table1[[#This Row],[Age]]&gt;17,Table1[[#This Row],[Age]]&lt;76),"1","0")</f>
        <v>0</v>
      </c>
      <c r="N2072">
        <f>1</f>
        <v>1</v>
      </c>
      <c r="O2072">
        <f>IF(Table1[[#This Row],[Labdate]]="",0,IF(Table1[[#This Row],[Labvalue]]="",0,1))</f>
        <v>1</v>
      </c>
      <c r="P2072">
        <f>IF(YEAR(Table1[[#This Row],[Labdate]]) = 2015,1,0)</f>
        <v>1</v>
      </c>
      <c r="Q2072">
        <f>IF(SUM(Table1[[#This Row],[test completed]],Table1[[#This Row],[Year 2015]])=2,1,0)</f>
        <v>1</v>
      </c>
      <c r="R2072">
        <f>IF(Table1[[#This Row],[Labvalue]]&lt;8,1,0)</f>
        <v>0</v>
      </c>
      <c r="S2072">
        <f>IF(SUM(Table1[[#This Row],[Tested in 2015]],Table1[[#This Row],[Less than 8.0]])=2,1,0)</f>
        <v>0</v>
      </c>
    </row>
    <row r="2073" spans="1:19" x14ac:dyDescent="0.2">
      <c r="A2073">
        <v>2778</v>
      </c>
      <c r="B2073" t="s">
        <v>3</v>
      </c>
      <c r="C2073" s="2">
        <v>15591</v>
      </c>
      <c r="D2073" s="3">
        <f t="shared" ca="1" si="32"/>
        <v>80</v>
      </c>
      <c r="E2073">
        <v>4</v>
      </c>
      <c r="F2073">
        <v>7</v>
      </c>
      <c r="G2073">
        <v>1</v>
      </c>
      <c r="H2073" t="s">
        <v>1</v>
      </c>
      <c r="I2073" s="5">
        <v>250.02</v>
      </c>
      <c r="J2073" t="s">
        <v>0</v>
      </c>
      <c r="K2073" s="2">
        <v>42235</v>
      </c>
      <c r="L2073" s="1">
        <v>8.7870750427246094</v>
      </c>
      <c r="M2073" t="str">
        <f ca="1">IF(AND(Table1[[#This Row],[Age]]&gt;17,Table1[[#This Row],[Age]]&lt;76),"1","0")</f>
        <v>0</v>
      </c>
      <c r="N2073">
        <f>1</f>
        <v>1</v>
      </c>
      <c r="O2073">
        <f>IF(Table1[[#This Row],[Labdate]]="",0,IF(Table1[[#This Row],[Labvalue]]="",0,1))</f>
        <v>1</v>
      </c>
      <c r="P2073">
        <f>IF(YEAR(Table1[[#This Row],[Labdate]]) = 2015,1,0)</f>
        <v>1</v>
      </c>
      <c r="Q2073">
        <f>IF(SUM(Table1[[#This Row],[test completed]],Table1[[#This Row],[Year 2015]])=2,1,0)</f>
        <v>1</v>
      </c>
      <c r="R2073">
        <f>IF(Table1[[#This Row],[Labvalue]]&lt;8,1,0)</f>
        <v>0</v>
      </c>
      <c r="S2073">
        <f>IF(SUM(Table1[[#This Row],[Tested in 2015]],Table1[[#This Row],[Less than 8.0]])=2,1,0)</f>
        <v>0</v>
      </c>
    </row>
    <row r="2074" spans="1:19" x14ac:dyDescent="0.2">
      <c r="A2074">
        <v>2796</v>
      </c>
      <c r="B2074" t="s">
        <v>2</v>
      </c>
      <c r="C2074" s="2">
        <v>31466</v>
      </c>
      <c r="D2074" s="3">
        <f t="shared" ca="1" si="32"/>
        <v>37</v>
      </c>
      <c r="E2074">
        <v>4</v>
      </c>
      <c r="F2074">
        <v>7</v>
      </c>
      <c r="G2074">
        <v>1</v>
      </c>
      <c r="H2074" t="s">
        <v>1</v>
      </c>
      <c r="I2074" s="5">
        <v>250.02</v>
      </c>
      <c r="J2074" t="s">
        <v>0</v>
      </c>
      <c r="K2074" s="2">
        <v>42297</v>
      </c>
      <c r="L2074" s="1">
        <v>8.4020662307739258</v>
      </c>
      <c r="M2074" t="str">
        <f ca="1">IF(AND(Table1[[#This Row],[Age]]&gt;17,Table1[[#This Row],[Age]]&lt;76),"1","0")</f>
        <v>1</v>
      </c>
      <c r="N2074">
        <f>1</f>
        <v>1</v>
      </c>
      <c r="O2074">
        <f>IF(Table1[[#This Row],[Labdate]]="",0,IF(Table1[[#This Row],[Labvalue]]="",0,1))</f>
        <v>1</v>
      </c>
      <c r="P2074">
        <f>IF(YEAR(Table1[[#This Row],[Labdate]]) = 2015,1,0)</f>
        <v>1</v>
      </c>
      <c r="Q2074">
        <f>IF(SUM(Table1[[#This Row],[test completed]],Table1[[#This Row],[Year 2015]])=2,1,0)</f>
        <v>1</v>
      </c>
      <c r="R2074">
        <f>IF(Table1[[#This Row],[Labvalue]]&lt;8,1,0)</f>
        <v>0</v>
      </c>
      <c r="S2074">
        <f>IF(SUM(Table1[[#This Row],[Tested in 2015]],Table1[[#This Row],[Less than 8.0]])=2,1,0)</f>
        <v>0</v>
      </c>
    </row>
    <row r="2075" spans="1:19" x14ac:dyDescent="0.2">
      <c r="A2075">
        <v>2797</v>
      </c>
      <c r="B2075" t="s">
        <v>3</v>
      </c>
      <c r="C2075" s="2">
        <v>23545</v>
      </c>
      <c r="D2075" s="3">
        <f t="shared" ca="1" si="32"/>
        <v>58</v>
      </c>
      <c r="E2075">
        <v>4</v>
      </c>
      <c r="F2075">
        <v>7</v>
      </c>
      <c r="G2075">
        <v>1</v>
      </c>
      <c r="H2075" t="s">
        <v>1</v>
      </c>
      <c r="I2075" s="5">
        <v>250.02</v>
      </c>
      <c r="J2075" t="s">
        <v>0</v>
      </c>
      <c r="K2075" s="2">
        <v>42322</v>
      </c>
      <c r="L2075" s="1">
        <v>8.3660221099853516</v>
      </c>
      <c r="M2075" t="str">
        <f ca="1">IF(AND(Table1[[#This Row],[Age]]&gt;17,Table1[[#This Row],[Age]]&lt;76),"1","0")</f>
        <v>1</v>
      </c>
      <c r="N2075">
        <f>1</f>
        <v>1</v>
      </c>
      <c r="O2075">
        <f>IF(Table1[[#This Row],[Labdate]]="",0,IF(Table1[[#This Row],[Labvalue]]="",0,1))</f>
        <v>1</v>
      </c>
      <c r="P2075">
        <f>IF(YEAR(Table1[[#This Row],[Labdate]]) = 2015,1,0)</f>
        <v>1</v>
      </c>
      <c r="Q2075">
        <f>IF(SUM(Table1[[#This Row],[test completed]],Table1[[#This Row],[Year 2015]])=2,1,0)</f>
        <v>1</v>
      </c>
      <c r="R2075">
        <f>IF(Table1[[#This Row],[Labvalue]]&lt;8,1,0)</f>
        <v>0</v>
      </c>
      <c r="S2075">
        <f>IF(SUM(Table1[[#This Row],[Tested in 2015]],Table1[[#This Row],[Less than 8.0]])=2,1,0)</f>
        <v>0</v>
      </c>
    </row>
    <row r="2076" spans="1:19" x14ac:dyDescent="0.2">
      <c r="A2076">
        <v>2802</v>
      </c>
      <c r="B2076" t="s">
        <v>3</v>
      </c>
      <c r="C2076" s="2">
        <v>32796</v>
      </c>
      <c r="D2076" s="3">
        <f t="shared" ca="1" si="32"/>
        <v>33</v>
      </c>
      <c r="E2076">
        <v>4</v>
      </c>
      <c r="F2076">
        <v>7</v>
      </c>
      <c r="G2076">
        <v>1</v>
      </c>
      <c r="H2076" t="s">
        <v>1</v>
      </c>
      <c r="I2076" s="5">
        <v>250.02</v>
      </c>
      <c r="J2076" t="s">
        <v>0</v>
      </c>
      <c r="K2076" s="2">
        <v>42098</v>
      </c>
      <c r="L2076" s="1">
        <v>7.9982185363769531</v>
      </c>
      <c r="M2076" t="str">
        <f ca="1">IF(AND(Table1[[#This Row],[Age]]&gt;17,Table1[[#This Row],[Age]]&lt;76),"1","0")</f>
        <v>1</v>
      </c>
      <c r="N2076">
        <f>1</f>
        <v>1</v>
      </c>
      <c r="O2076">
        <f>IF(Table1[[#This Row],[Labdate]]="",0,IF(Table1[[#This Row],[Labvalue]]="",0,1))</f>
        <v>1</v>
      </c>
      <c r="P2076">
        <f>IF(YEAR(Table1[[#This Row],[Labdate]]) = 2015,1,0)</f>
        <v>1</v>
      </c>
      <c r="Q2076">
        <f>IF(SUM(Table1[[#This Row],[test completed]],Table1[[#This Row],[Year 2015]])=2,1,0)</f>
        <v>1</v>
      </c>
      <c r="R2076">
        <f>IF(Table1[[#This Row],[Labvalue]]&lt;8,1,0)</f>
        <v>1</v>
      </c>
      <c r="S2076">
        <f>IF(SUM(Table1[[#This Row],[Tested in 2015]],Table1[[#This Row],[Less than 8.0]])=2,1,0)</f>
        <v>1</v>
      </c>
    </row>
    <row r="2077" spans="1:19" x14ac:dyDescent="0.2">
      <c r="A2077">
        <v>2811</v>
      </c>
      <c r="B2077" t="s">
        <v>2</v>
      </c>
      <c r="C2077" s="2">
        <v>12882</v>
      </c>
      <c r="D2077" s="3">
        <f t="shared" ca="1" si="32"/>
        <v>88</v>
      </c>
      <c r="E2077">
        <v>4</v>
      </c>
      <c r="F2077">
        <v>7</v>
      </c>
      <c r="G2077">
        <v>1</v>
      </c>
      <c r="H2077" t="s">
        <v>1</v>
      </c>
      <c r="I2077" s="5">
        <v>250.02</v>
      </c>
      <c r="J2077" t="s">
        <v>0</v>
      </c>
      <c r="K2077" s="2">
        <v>42268</v>
      </c>
      <c r="L2077" s="1">
        <v>8.1880588531494141</v>
      </c>
      <c r="M2077" t="str">
        <f ca="1">IF(AND(Table1[[#This Row],[Age]]&gt;17,Table1[[#This Row],[Age]]&lt;76),"1","0")</f>
        <v>0</v>
      </c>
      <c r="N2077">
        <f>1</f>
        <v>1</v>
      </c>
      <c r="O2077">
        <f>IF(Table1[[#This Row],[Labdate]]="",0,IF(Table1[[#This Row],[Labvalue]]="",0,1))</f>
        <v>1</v>
      </c>
      <c r="P2077">
        <f>IF(YEAR(Table1[[#This Row],[Labdate]]) = 2015,1,0)</f>
        <v>1</v>
      </c>
      <c r="Q2077">
        <f>IF(SUM(Table1[[#This Row],[test completed]],Table1[[#This Row],[Year 2015]])=2,1,0)</f>
        <v>1</v>
      </c>
      <c r="R2077">
        <f>IF(Table1[[#This Row],[Labvalue]]&lt;8,1,0)</f>
        <v>0</v>
      </c>
      <c r="S2077">
        <f>IF(SUM(Table1[[#This Row],[Tested in 2015]],Table1[[#This Row],[Less than 8.0]])=2,1,0)</f>
        <v>0</v>
      </c>
    </row>
    <row r="2078" spans="1:19" x14ac:dyDescent="0.2">
      <c r="A2078">
        <v>2817</v>
      </c>
      <c r="B2078" t="s">
        <v>2</v>
      </c>
      <c r="C2078" s="2">
        <v>28274</v>
      </c>
      <c r="D2078" s="3">
        <f t="shared" ca="1" si="32"/>
        <v>46</v>
      </c>
      <c r="E2078">
        <v>4</v>
      </c>
      <c r="F2078">
        <v>7</v>
      </c>
      <c r="G2078">
        <v>1</v>
      </c>
      <c r="H2078" t="s">
        <v>1</v>
      </c>
      <c r="I2078" s="5">
        <v>250.02</v>
      </c>
      <c r="J2078" t="s">
        <v>0</v>
      </c>
      <c r="K2078" s="2">
        <v>42058</v>
      </c>
      <c r="L2078" s="1">
        <v>7.9266929626464844</v>
      </c>
      <c r="M2078" t="str">
        <f ca="1">IF(AND(Table1[[#This Row],[Age]]&gt;17,Table1[[#This Row],[Age]]&lt;76),"1","0")</f>
        <v>1</v>
      </c>
      <c r="N2078">
        <f>1</f>
        <v>1</v>
      </c>
      <c r="O2078">
        <f>IF(Table1[[#This Row],[Labdate]]="",0,IF(Table1[[#This Row],[Labvalue]]="",0,1))</f>
        <v>1</v>
      </c>
      <c r="P2078">
        <f>IF(YEAR(Table1[[#This Row],[Labdate]]) = 2015,1,0)</f>
        <v>1</v>
      </c>
      <c r="Q2078">
        <f>IF(SUM(Table1[[#This Row],[test completed]],Table1[[#This Row],[Year 2015]])=2,1,0)</f>
        <v>1</v>
      </c>
      <c r="R2078">
        <f>IF(Table1[[#This Row],[Labvalue]]&lt;8,1,0)</f>
        <v>1</v>
      </c>
      <c r="S2078">
        <f>IF(SUM(Table1[[#This Row],[Tested in 2015]],Table1[[#This Row],[Less than 8.0]])=2,1,0)</f>
        <v>1</v>
      </c>
    </row>
    <row r="2079" spans="1:19" x14ac:dyDescent="0.2">
      <c r="A2079">
        <v>2826</v>
      </c>
      <c r="B2079" t="s">
        <v>2</v>
      </c>
      <c r="C2079" s="2">
        <v>27992</v>
      </c>
      <c r="D2079" s="3">
        <f t="shared" ca="1" si="32"/>
        <v>46</v>
      </c>
      <c r="E2079">
        <v>4</v>
      </c>
      <c r="F2079">
        <v>7</v>
      </c>
      <c r="G2079">
        <v>1</v>
      </c>
      <c r="H2079" t="s">
        <v>1</v>
      </c>
      <c r="I2079" s="5">
        <v>250.02</v>
      </c>
      <c r="J2079" t="s">
        <v>0</v>
      </c>
      <c r="K2079" s="2">
        <v>42365</v>
      </c>
      <c r="L2079" s="1">
        <v>8.746978759765625</v>
      </c>
      <c r="M2079" t="str">
        <f ca="1">IF(AND(Table1[[#This Row],[Age]]&gt;17,Table1[[#This Row],[Age]]&lt;76),"1","0")</f>
        <v>1</v>
      </c>
      <c r="N2079">
        <f>1</f>
        <v>1</v>
      </c>
      <c r="O2079">
        <f>IF(Table1[[#This Row],[Labdate]]="",0,IF(Table1[[#This Row],[Labvalue]]="",0,1))</f>
        <v>1</v>
      </c>
      <c r="P2079">
        <f>IF(YEAR(Table1[[#This Row],[Labdate]]) = 2015,1,0)</f>
        <v>1</v>
      </c>
      <c r="Q2079">
        <f>IF(SUM(Table1[[#This Row],[test completed]],Table1[[#This Row],[Year 2015]])=2,1,0)</f>
        <v>1</v>
      </c>
      <c r="R2079">
        <f>IF(Table1[[#This Row],[Labvalue]]&lt;8,1,0)</f>
        <v>0</v>
      </c>
      <c r="S2079">
        <f>IF(SUM(Table1[[#This Row],[Tested in 2015]],Table1[[#This Row],[Less than 8.0]])=2,1,0)</f>
        <v>0</v>
      </c>
    </row>
    <row r="2080" spans="1:19" x14ac:dyDescent="0.2">
      <c r="A2080">
        <v>2843</v>
      </c>
      <c r="B2080" t="s">
        <v>3</v>
      </c>
      <c r="C2080" s="2">
        <v>37578</v>
      </c>
      <c r="D2080" s="3">
        <f t="shared" ca="1" si="32"/>
        <v>20</v>
      </c>
      <c r="E2080">
        <v>4</v>
      </c>
      <c r="F2080">
        <v>7</v>
      </c>
      <c r="G2080">
        <v>1</v>
      </c>
      <c r="H2080" t="s">
        <v>1</v>
      </c>
      <c r="I2080" s="5">
        <v>250.02</v>
      </c>
      <c r="J2080" t="s">
        <v>0</v>
      </c>
      <c r="K2080" s="2">
        <v>42208</v>
      </c>
      <c r="L2080" s="1">
        <v>7.5258440971374512</v>
      </c>
      <c r="M2080" t="str">
        <f ca="1">IF(AND(Table1[[#This Row],[Age]]&gt;17,Table1[[#This Row],[Age]]&lt;76),"1","0")</f>
        <v>1</v>
      </c>
      <c r="N2080">
        <f>1</f>
        <v>1</v>
      </c>
      <c r="O2080">
        <f>IF(Table1[[#This Row],[Labdate]]="",0,IF(Table1[[#This Row],[Labvalue]]="",0,1))</f>
        <v>1</v>
      </c>
      <c r="P2080">
        <f>IF(YEAR(Table1[[#This Row],[Labdate]]) = 2015,1,0)</f>
        <v>1</v>
      </c>
      <c r="Q2080">
        <f>IF(SUM(Table1[[#This Row],[test completed]],Table1[[#This Row],[Year 2015]])=2,1,0)</f>
        <v>1</v>
      </c>
      <c r="R2080">
        <f>IF(Table1[[#This Row],[Labvalue]]&lt;8,1,0)</f>
        <v>1</v>
      </c>
      <c r="S2080">
        <f>IF(SUM(Table1[[#This Row],[Tested in 2015]],Table1[[#This Row],[Less than 8.0]])=2,1,0)</f>
        <v>1</v>
      </c>
    </row>
    <row r="2081" spans="1:19" x14ac:dyDescent="0.2">
      <c r="A2081">
        <v>2852</v>
      </c>
      <c r="B2081" t="s">
        <v>3</v>
      </c>
      <c r="C2081" s="2">
        <v>17016</v>
      </c>
      <c r="D2081" s="3">
        <f t="shared" ca="1" si="32"/>
        <v>76</v>
      </c>
      <c r="E2081">
        <v>4</v>
      </c>
      <c r="F2081">
        <v>7</v>
      </c>
      <c r="G2081">
        <v>1</v>
      </c>
      <c r="H2081" t="s">
        <v>1</v>
      </c>
      <c r="I2081" s="5">
        <v>250.02</v>
      </c>
      <c r="J2081" t="s">
        <v>0</v>
      </c>
      <c r="K2081" s="2">
        <v>42067</v>
      </c>
      <c r="L2081" s="1">
        <v>7.84637451171875</v>
      </c>
      <c r="M2081" t="str">
        <f ca="1">IF(AND(Table1[[#This Row],[Age]]&gt;17,Table1[[#This Row],[Age]]&lt;76),"1","0")</f>
        <v>0</v>
      </c>
      <c r="N2081">
        <f>1</f>
        <v>1</v>
      </c>
      <c r="O2081">
        <f>IF(Table1[[#This Row],[Labdate]]="",0,IF(Table1[[#This Row],[Labvalue]]="",0,1))</f>
        <v>1</v>
      </c>
      <c r="P2081">
        <f>IF(YEAR(Table1[[#This Row],[Labdate]]) = 2015,1,0)</f>
        <v>1</v>
      </c>
      <c r="Q2081">
        <f>IF(SUM(Table1[[#This Row],[test completed]],Table1[[#This Row],[Year 2015]])=2,1,0)</f>
        <v>1</v>
      </c>
      <c r="R2081">
        <f>IF(Table1[[#This Row],[Labvalue]]&lt;8,1,0)</f>
        <v>1</v>
      </c>
      <c r="S2081">
        <f>IF(SUM(Table1[[#This Row],[Tested in 2015]],Table1[[#This Row],[Less than 8.0]])=2,1,0)</f>
        <v>1</v>
      </c>
    </row>
    <row r="2082" spans="1:19" x14ac:dyDescent="0.2">
      <c r="A2082">
        <v>2853</v>
      </c>
      <c r="B2082" t="s">
        <v>3</v>
      </c>
      <c r="C2082" s="2">
        <v>12791</v>
      </c>
      <c r="D2082" s="3">
        <f t="shared" ca="1" si="32"/>
        <v>88</v>
      </c>
      <c r="E2082">
        <v>4</v>
      </c>
      <c r="F2082">
        <v>7</v>
      </c>
      <c r="G2082">
        <v>1</v>
      </c>
      <c r="H2082" t="s">
        <v>1</v>
      </c>
      <c r="I2082" s="5">
        <v>250.02</v>
      </c>
      <c r="J2082" t="s">
        <v>0</v>
      </c>
      <c r="K2082" s="2">
        <v>42324</v>
      </c>
      <c r="L2082" s="1">
        <v>9.614405632019043</v>
      </c>
      <c r="M2082" t="str">
        <f ca="1">IF(AND(Table1[[#This Row],[Age]]&gt;17,Table1[[#This Row],[Age]]&lt;76),"1","0")</f>
        <v>0</v>
      </c>
      <c r="N2082">
        <f>1</f>
        <v>1</v>
      </c>
      <c r="O2082">
        <f>IF(Table1[[#This Row],[Labdate]]="",0,IF(Table1[[#This Row],[Labvalue]]="",0,1))</f>
        <v>1</v>
      </c>
      <c r="P2082">
        <f>IF(YEAR(Table1[[#This Row],[Labdate]]) = 2015,1,0)</f>
        <v>1</v>
      </c>
      <c r="Q2082">
        <f>IF(SUM(Table1[[#This Row],[test completed]],Table1[[#This Row],[Year 2015]])=2,1,0)</f>
        <v>1</v>
      </c>
      <c r="R2082">
        <f>IF(Table1[[#This Row],[Labvalue]]&lt;8,1,0)</f>
        <v>0</v>
      </c>
      <c r="S2082">
        <f>IF(SUM(Table1[[#This Row],[Tested in 2015]],Table1[[#This Row],[Less than 8.0]])=2,1,0)</f>
        <v>0</v>
      </c>
    </row>
    <row r="2083" spans="1:19" x14ac:dyDescent="0.2">
      <c r="A2083">
        <v>2854</v>
      </c>
      <c r="B2083" t="s">
        <v>3</v>
      </c>
      <c r="C2083" s="2">
        <v>22325</v>
      </c>
      <c r="D2083" s="3">
        <f t="shared" ca="1" si="32"/>
        <v>62</v>
      </c>
      <c r="E2083">
        <v>4</v>
      </c>
      <c r="F2083">
        <v>7</v>
      </c>
      <c r="G2083">
        <v>1</v>
      </c>
      <c r="H2083" t="s">
        <v>1</v>
      </c>
      <c r="I2083" s="5">
        <v>250.02</v>
      </c>
      <c r="J2083" t="s">
        <v>0</v>
      </c>
      <c r="K2083" s="2">
        <v>42199</v>
      </c>
      <c r="L2083" s="1">
        <v>9.0365304946899414</v>
      </c>
      <c r="M2083" t="str">
        <f ca="1">IF(AND(Table1[[#This Row],[Age]]&gt;17,Table1[[#This Row],[Age]]&lt;76),"1","0")</f>
        <v>1</v>
      </c>
      <c r="N2083">
        <f>1</f>
        <v>1</v>
      </c>
      <c r="O2083">
        <f>IF(Table1[[#This Row],[Labdate]]="",0,IF(Table1[[#This Row],[Labvalue]]="",0,1))</f>
        <v>1</v>
      </c>
      <c r="P2083">
        <f>IF(YEAR(Table1[[#This Row],[Labdate]]) = 2015,1,0)</f>
        <v>1</v>
      </c>
      <c r="Q2083">
        <f>IF(SUM(Table1[[#This Row],[test completed]],Table1[[#This Row],[Year 2015]])=2,1,0)</f>
        <v>1</v>
      </c>
      <c r="R2083">
        <f>IF(Table1[[#This Row],[Labvalue]]&lt;8,1,0)</f>
        <v>0</v>
      </c>
      <c r="S2083">
        <f>IF(SUM(Table1[[#This Row],[Tested in 2015]],Table1[[#This Row],[Less than 8.0]])=2,1,0)</f>
        <v>0</v>
      </c>
    </row>
    <row r="2084" spans="1:19" x14ac:dyDescent="0.2">
      <c r="A2084">
        <v>2855</v>
      </c>
      <c r="B2084" t="s">
        <v>3</v>
      </c>
      <c r="C2084" s="2">
        <v>27255</v>
      </c>
      <c r="D2084" s="3">
        <f t="shared" ca="1" si="32"/>
        <v>48</v>
      </c>
      <c r="E2084">
        <v>4</v>
      </c>
      <c r="F2084">
        <v>7</v>
      </c>
      <c r="G2084">
        <v>1</v>
      </c>
      <c r="H2084" t="s">
        <v>1</v>
      </c>
      <c r="I2084" s="5">
        <v>250.02</v>
      </c>
      <c r="J2084" t="s">
        <v>0</v>
      </c>
      <c r="K2084" s="2">
        <v>42242</v>
      </c>
      <c r="L2084" s="1">
        <v>9.9207420349121094</v>
      </c>
      <c r="M2084" t="str">
        <f ca="1">IF(AND(Table1[[#This Row],[Age]]&gt;17,Table1[[#This Row],[Age]]&lt;76),"1","0")</f>
        <v>1</v>
      </c>
      <c r="N2084">
        <f>1</f>
        <v>1</v>
      </c>
      <c r="O2084">
        <f>IF(Table1[[#This Row],[Labdate]]="",0,IF(Table1[[#This Row],[Labvalue]]="",0,1))</f>
        <v>1</v>
      </c>
      <c r="P2084">
        <f>IF(YEAR(Table1[[#This Row],[Labdate]]) = 2015,1,0)</f>
        <v>1</v>
      </c>
      <c r="Q2084">
        <f>IF(SUM(Table1[[#This Row],[test completed]],Table1[[#This Row],[Year 2015]])=2,1,0)</f>
        <v>1</v>
      </c>
      <c r="R2084">
        <f>IF(Table1[[#This Row],[Labvalue]]&lt;8,1,0)</f>
        <v>0</v>
      </c>
      <c r="S2084">
        <f>IF(SUM(Table1[[#This Row],[Tested in 2015]],Table1[[#This Row],[Less than 8.0]])=2,1,0)</f>
        <v>0</v>
      </c>
    </row>
    <row r="2085" spans="1:19" x14ac:dyDescent="0.2">
      <c r="A2085">
        <v>2856</v>
      </c>
      <c r="B2085" t="s">
        <v>3</v>
      </c>
      <c r="C2085" s="2">
        <v>15243</v>
      </c>
      <c r="D2085" s="3">
        <f t="shared" ca="1" si="32"/>
        <v>81</v>
      </c>
      <c r="E2085">
        <v>4</v>
      </c>
      <c r="F2085">
        <v>7</v>
      </c>
      <c r="G2085">
        <v>1</v>
      </c>
      <c r="H2085" t="s">
        <v>1</v>
      </c>
      <c r="I2085" s="5">
        <v>250.02</v>
      </c>
      <c r="J2085" t="s">
        <v>0</v>
      </c>
      <c r="K2085" s="2">
        <v>42184</v>
      </c>
      <c r="L2085" s="1">
        <v>6.8379607200622559</v>
      </c>
      <c r="M2085" t="str">
        <f ca="1">IF(AND(Table1[[#This Row],[Age]]&gt;17,Table1[[#This Row],[Age]]&lt;76),"1","0")</f>
        <v>0</v>
      </c>
      <c r="N2085">
        <f>1</f>
        <v>1</v>
      </c>
      <c r="O2085">
        <f>IF(Table1[[#This Row],[Labdate]]="",0,IF(Table1[[#This Row],[Labvalue]]="",0,1))</f>
        <v>1</v>
      </c>
      <c r="P2085">
        <f>IF(YEAR(Table1[[#This Row],[Labdate]]) = 2015,1,0)</f>
        <v>1</v>
      </c>
      <c r="Q2085">
        <f>IF(SUM(Table1[[#This Row],[test completed]],Table1[[#This Row],[Year 2015]])=2,1,0)</f>
        <v>1</v>
      </c>
      <c r="R2085">
        <f>IF(Table1[[#This Row],[Labvalue]]&lt;8,1,0)</f>
        <v>1</v>
      </c>
      <c r="S2085">
        <f>IF(SUM(Table1[[#This Row],[Tested in 2015]],Table1[[#This Row],[Less than 8.0]])=2,1,0)</f>
        <v>1</v>
      </c>
    </row>
    <row r="2086" spans="1:19" x14ac:dyDescent="0.2">
      <c r="A2086">
        <v>2857</v>
      </c>
      <c r="B2086" t="s">
        <v>2</v>
      </c>
      <c r="C2086" s="2">
        <v>29277</v>
      </c>
      <c r="D2086" s="3">
        <f t="shared" ca="1" si="32"/>
        <v>43</v>
      </c>
      <c r="E2086">
        <v>4</v>
      </c>
      <c r="F2086">
        <v>7</v>
      </c>
      <c r="G2086">
        <v>1</v>
      </c>
      <c r="H2086" t="s">
        <v>1</v>
      </c>
      <c r="I2086" s="5">
        <v>250.02</v>
      </c>
      <c r="J2086" t="s">
        <v>0</v>
      </c>
      <c r="K2086" s="2">
        <v>42154</v>
      </c>
      <c r="L2086" s="1">
        <v>6.5762605667114258</v>
      </c>
      <c r="M2086" t="str">
        <f ca="1">IF(AND(Table1[[#This Row],[Age]]&gt;17,Table1[[#This Row],[Age]]&lt;76),"1","0")</f>
        <v>1</v>
      </c>
      <c r="N2086">
        <f>1</f>
        <v>1</v>
      </c>
      <c r="O2086">
        <f>IF(Table1[[#This Row],[Labdate]]="",0,IF(Table1[[#This Row],[Labvalue]]="",0,1))</f>
        <v>1</v>
      </c>
      <c r="P2086">
        <f>IF(YEAR(Table1[[#This Row],[Labdate]]) = 2015,1,0)</f>
        <v>1</v>
      </c>
      <c r="Q2086">
        <f>IF(SUM(Table1[[#This Row],[test completed]],Table1[[#This Row],[Year 2015]])=2,1,0)</f>
        <v>1</v>
      </c>
      <c r="R2086">
        <f>IF(Table1[[#This Row],[Labvalue]]&lt;8,1,0)</f>
        <v>1</v>
      </c>
      <c r="S2086">
        <f>IF(SUM(Table1[[#This Row],[Tested in 2015]],Table1[[#This Row],[Less than 8.0]])=2,1,0)</f>
        <v>1</v>
      </c>
    </row>
    <row r="2087" spans="1:19" x14ac:dyDescent="0.2">
      <c r="A2087">
        <v>2858</v>
      </c>
      <c r="B2087" t="s">
        <v>2</v>
      </c>
      <c r="C2087" s="2">
        <v>21948</v>
      </c>
      <c r="D2087" s="3">
        <f t="shared" ca="1" si="32"/>
        <v>63</v>
      </c>
      <c r="E2087">
        <v>4</v>
      </c>
      <c r="F2087">
        <v>7</v>
      </c>
      <c r="G2087">
        <v>1</v>
      </c>
      <c r="H2087" t="s">
        <v>1</v>
      </c>
      <c r="I2087" s="5">
        <v>250.02</v>
      </c>
      <c r="J2087" t="s">
        <v>0</v>
      </c>
      <c r="K2087" s="2">
        <v>42189</v>
      </c>
      <c r="L2087" s="1">
        <v>9.4666471481323242</v>
      </c>
      <c r="M2087" t="str">
        <f ca="1">IF(AND(Table1[[#This Row],[Age]]&gt;17,Table1[[#This Row],[Age]]&lt;76),"1","0")</f>
        <v>1</v>
      </c>
      <c r="N2087">
        <f>1</f>
        <v>1</v>
      </c>
      <c r="O2087">
        <f>IF(Table1[[#This Row],[Labdate]]="",0,IF(Table1[[#This Row],[Labvalue]]="",0,1))</f>
        <v>1</v>
      </c>
      <c r="P2087">
        <f>IF(YEAR(Table1[[#This Row],[Labdate]]) = 2015,1,0)</f>
        <v>1</v>
      </c>
      <c r="Q2087">
        <f>IF(SUM(Table1[[#This Row],[test completed]],Table1[[#This Row],[Year 2015]])=2,1,0)</f>
        <v>1</v>
      </c>
      <c r="R2087">
        <f>IF(Table1[[#This Row],[Labvalue]]&lt;8,1,0)</f>
        <v>0</v>
      </c>
      <c r="S2087">
        <f>IF(SUM(Table1[[#This Row],[Tested in 2015]],Table1[[#This Row],[Less than 8.0]])=2,1,0)</f>
        <v>0</v>
      </c>
    </row>
    <row r="2088" spans="1:19" x14ac:dyDescent="0.2">
      <c r="A2088">
        <v>2860</v>
      </c>
      <c r="B2088" t="s">
        <v>2</v>
      </c>
      <c r="C2088" s="2">
        <v>25421</v>
      </c>
      <c r="D2088" s="3">
        <f t="shared" ca="1" si="32"/>
        <v>53</v>
      </c>
      <c r="E2088">
        <v>4</v>
      </c>
      <c r="F2088">
        <v>7</v>
      </c>
      <c r="G2088">
        <v>1</v>
      </c>
      <c r="H2088" t="s">
        <v>1</v>
      </c>
      <c r="I2088" s="5">
        <v>250.02</v>
      </c>
      <c r="J2088" t="s">
        <v>0</v>
      </c>
      <c r="K2088" s="2">
        <v>42035</v>
      </c>
      <c r="L2088" s="1">
        <v>7.8401408195495605</v>
      </c>
      <c r="M2088" t="str">
        <f ca="1">IF(AND(Table1[[#This Row],[Age]]&gt;17,Table1[[#This Row],[Age]]&lt;76),"1","0")</f>
        <v>1</v>
      </c>
      <c r="N2088">
        <f>1</f>
        <v>1</v>
      </c>
      <c r="O2088">
        <f>IF(Table1[[#This Row],[Labdate]]="",0,IF(Table1[[#This Row],[Labvalue]]="",0,1))</f>
        <v>1</v>
      </c>
      <c r="P2088">
        <f>IF(YEAR(Table1[[#This Row],[Labdate]]) = 2015,1,0)</f>
        <v>1</v>
      </c>
      <c r="Q2088">
        <f>IF(SUM(Table1[[#This Row],[test completed]],Table1[[#This Row],[Year 2015]])=2,1,0)</f>
        <v>1</v>
      </c>
      <c r="R2088">
        <f>IF(Table1[[#This Row],[Labvalue]]&lt;8,1,0)</f>
        <v>1</v>
      </c>
      <c r="S2088">
        <f>IF(SUM(Table1[[#This Row],[Tested in 2015]],Table1[[#This Row],[Less than 8.0]])=2,1,0)</f>
        <v>1</v>
      </c>
    </row>
    <row r="2089" spans="1:19" x14ac:dyDescent="0.2">
      <c r="A2089">
        <v>2863</v>
      </c>
      <c r="B2089" t="s">
        <v>2</v>
      </c>
      <c r="C2089" s="2">
        <v>30143</v>
      </c>
      <c r="D2089" s="3">
        <f t="shared" ca="1" si="32"/>
        <v>40</v>
      </c>
      <c r="E2089">
        <v>4</v>
      </c>
      <c r="F2089">
        <v>7</v>
      </c>
      <c r="G2089">
        <v>1</v>
      </c>
      <c r="H2089" t="s">
        <v>1</v>
      </c>
      <c r="I2089" s="5">
        <v>250.02</v>
      </c>
      <c r="J2089" t="s">
        <v>0</v>
      </c>
      <c r="K2089" s="2">
        <v>42203</v>
      </c>
      <c r="L2089" s="1">
        <v>6.6079850196838379</v>
      </c>
      <c r="M2089" t="str">
        <f ca="1">IF(AND(Table1[[#This Row],[Age]]&gt;17,Table1[[#This Row],[Age]]&lt;76),"1","0")</f>
        <v>1</v>
      </c>
      <c r="N2089">
        <f>1</f>
        <v>1</v>
      </c>
      <c r="O2089">
        <f>IF(Table1[[#This Row],[Labdate]]="",0,IF(Table1[[#This Row],[Labvalue]]="",0,1))</f>
        <v>1</v>
      </c>
      <c r="P2089">
        <f>IF(YEAR(Table1[[#This Row],[Labdate]]) = 2015,1,0)</f>
        <v>1</v>
      </c>
      <c r="Q2089">
        <f>IF(SUM(Table1[[#This Row],[test completed]],Table1[[#This Row],[Year 2015]])=2,1,0)</f>
        <v>1</v>
      </c>
      <c r="R2089">
        <f>IF(Table1[[#This Row],[Labvalue]]&lt;8,1,0)</f>
        <v>1</v>
      </c>
      <c r="S2089">
        <f>IF(SUM(Table1[[#This Row],[Tested in 2015]],Table1[[#This Row],[Less than 8.0]])=2,1,0)</f>
        <v>1</v>
      </c>
    </row>
    <row r="2090" spans="1:19" x14ac:dyDescent="0.2">
      <c r="A2090">
        <v>2866</v>
      </c>
      <c r="B2090" t="s">
        <v>2</v>
      </c>
      <c r="C2090" s="2">
        <v>39941</v>
      </c>
      <c r="D2090" s="3">
        <f t="shared" ca="1" si="32"/>
        <v>14</v>
      </c>
      <c r="E2090">
        <v>4</v>
      </c>
      <c r="F2090">
        <v>7</v>
      </c>
      <c r="G2090">
        <v>1</v>
      </c>
      <c r="H2090" t="s">
        <v>1</v>
      </c>
      <c r="I2090" s="5">
        <v>250.02</v>
      </c>
      <c r="J2090" t="s">
        <v>0</v>
      </c>
      <c r="K2090" s="2">
        <v>42190</v>
      </c>
      <c r="L2090" s="1">
        <v>6.2544069290161133</v>
      </c>
      <c r="M2090" t="str">
        <f ca="1">IF(AND(Table1[[#This Row],[Age]]&gt;17,Table1[[#This Row],[Age]]&lt;76),"1","0")</f>
        <v>0</v>
      </c>
      <c r="N2090">
        <f>1</f>
        <v>1</v>
      </c>
      <c r="O2090">
        <f>IF(Table1[[#This Row],[Labdate]]="",0,IF(Table1[[#This Row],[Labvalue]]="",0,1))</f>
        <v>1</v>
      </c>
      <c r="P2090">
        <f>IF(YEAR(Table1[[#This Row],[Labdate]]) = 2015,1,0)</f>
        <v>1</v>
      </c>
      <c r="Q2090">
        <f>IF(SUM(Table1[[#This Row],[test completed]],Table1[[#This Row],[Year 2015]])=2,1,0)</f>
        <v>1</v>
      </c>
      <c r="R2090">
        <f>IF(Table1[[#This Row],[Labvalue]]&lt;8,1,0)</f>
        <v>1</v>
      </c>
      <c r="S2090">
        <f>IF(SUM(Table1[[#This Row],[Tested in 2015]],Table1[[#This Row],[Less than 8.0]])=2,1,0)</f>
        <v>1</v>
      </c>
    </row>
    <row r="2091" spans="1:19" x14ac:dyDescent="0.2">
      <c r="A2091">
        <v>2871</v>
      </c>
      <c r="B2091" t="s">
        <v>3</v>
      </c>
      <c r="C2091" s="2">
        <v>10035</v>
      </c>
      <c r="D2091" s="3">
        <f t="shared" ca="1" si="32"/>
        <v>96</v>
      </c>
      <c r="E2091">
        <v>4</v>
      </c>
      <c r="F2091">
        <v>7</v>
      </c>
      <c r="G2091">
        <v>1</v>
      </c>
      <c r="H2091" t="s">
        <v>1</v>
      </c>
      <c r="I2091" s="5">
        <v>250.73</v>
      </c>
      <c r="J2091" t="s">
        <v>0</v>
      </c>
      <c r="K2091" s="2">
        <v>42145</v>
      </c>
      <c r="L2091" s="1">
        <v>8.0493259429931641</v>
      </c>
      <c r="M2091" t="str">
        <f ca="1">IF(AND(Table1[[#This Row],[Age]]&gt;17,Table1[[#This Row],[Age]]&lt;76),"1","0")</f>
        <v>0</v>
      </c>
      <c r="N2091">
        <f>1</f>
        <v>1</v>
      </c>
      <c r="O2091">
        <f>IF(Table1[[#This Row],[Labdate]]="",0,IF(Table1[[#This Row],[Labvalue]]="",0,1))</f>
        <v>1</v>
      </c>
      <c r="P2091">
        <f>IF(YEAR(Table1[[#This Row],[Labdate]]) = 2015,1,0)</f>
        <v>1</v>
      </c>
      <c r="Q2091">
        <f>IF(SUM(Table1[[#This Row],[test completed]],Table1[[#This Row],[Year 2015]])=2,1,0)</f>
        <v>1</v>
      </c>
      <c r="R2091">
        <f>IF(Table1[[#This Row],[Labvalue]]&lt;8,1,0)</f>
        <v>0</v>
      </c>
      <c r="S2091">
        <f>IF(SUM(Table1[[#This Row],[Tested in 2015]],Table1[[#This Row],[Less than 8.0]])=2,1,0)</f>
        <v>0</v>
      </c>
    </row>
    <row r="2092" spans="1:19" x14ac:dyDescent="0.2">
      <c r="A2092">
        <v>2872</v>
      </c>
      <c r="B2092" t="s">
        <v>2</v>
      </c>
      <c r="C2092" s="2">
        <v>36981</v>
      </c>
      <c r="D2092" s="3">
        <f t="shared" ca="1" si="32"/>
        <v>22</v>
      </c>
      <c r="E2092">
        <v>4</v>
      </c>
      <c r="F2092">
        <v>7</v>
      </c>
      <c r="G2092">
        <v>1</v>
      </c>
      <c r="H2092" t="s">
        <v>1</v>
      </c>
      <c r="I2092" s="5">
        <v>250.02</v>
      </c>
      <c r="J2092" t="s">
        <v>0</v>
      </c>
      <c r="K2092" s="2">
        <v>42196</v>
      </c>
      <c r="L2092" s="1">
        <v>6.0501856803894043</v>
      </c>
      <c r="M2092" t="str">
        <f ca="1">IF(AND(Table1[[#This Row],[Age]]&gt;17,Table1[[#This Row],[Age]]&lt;76),"1","0")</f>
        <v>1</v>
      </c>
      <c r="N2092">
        <f>1</f>
        <v>1</v>
      </c>
      <c r="O2092">
        <f>IF(Table1[[#This Row],[Labdate]]="",0,IF(Table1[[#This Row],[Labvalue]]="",0,1))</f>
        <v>1</v>
      </c>
      <c r="P2092">
        <f>IF(YEAR(Table1[[#This Row],[Labdate]]) = 2015,1,0)</f>
        <v>1</v>
      </c>
      <c r="Q2092">
        <f>IF(SUM(Table1[[#This Row],[test completed]],Table1[[#This Row],[Year 2015]])=2,1,0)</f>
        <v>1</v>
      </c>
      <c r="R2092">
        <f>IF(Table1[[#This Row],[Labvalue]]&lt;8,1,0)</f>
        <v>1</v>
      </c>
      <c r="S2092">
        <f>IF(SUM(Table1[[#This Row],[Tested in 2015]],Table1[[#This Row],[Less than 8.0]])=2,1,0)</f>
        <v>1</v>
      </c>
    </row>
    <row r="2093" spans="1:19" x14ac:dyDescent="0.2">
      <c r="A2093">
        <v>2875</v>
      </c>
      <c r="B2093" t="s">
        <v>3</v>
      </c>
      <c r="C2093" s="2">
        <v>21983</v>
      </c>
      <c r="D2093" s="3">
        <f t="shared" ca="1" si="32"/>
        <v>63</v>
      </c>
      <c r="E2093">
        <v>4</v>
      </c>
      <c r="F2093">
        <v>7</v>
      </c>
      <c r="G2093">
        <v>1</v>
      </c>
      <c r="H2093" t="s">
        <v>1</v>
      </c>
      <c r="I2093" s="5">
        <v>250.02</v>
      </c>
      <c r="J2093" t="s">
        <v>0</v>
      </c>
      <c r="K2093" s="2">
        <v>42254</v>
      </c>
      <c r="L2093" s="1">
        <v>7.0899448394775391</v>
      </c>
      <c r="M2093" t="str">
        <f ca="1">IF(AND(Table1[[#This Row],[Age]]&gt;17,Table1[[#This Row],[Age]]&lt;76),"1","0")</f>
        <v>1</v>
      </c>
      <c r="N2093">
        <f>1</f>
        <v>1</v>
      </c>
      <c r="O2093">
        <f>IF(Table1[[#This Row],[Labdate]]="",0,IF(Table1[[#This Row],[Labvalue]]="",0,1))</f>
        <v>1</v>
      </c>
      <c r="P2093">
        <f>IF(YEAR(Table1[[#This Row],[Labdate]]) = 2015,1,0)</f>
        <v>1</v>
      </c>
      <c r="Q2093">
        <f>IF(SUM(Table1[[#This Row],[test completed]],Table1[[#This Row],[Year 2015]])=2,1,0)</f>
        <v>1</v>
      </c>
      <c r="R2093">
        <f>IF(Table1[[#This Row],[Labvalue]]&lt;8,1,0)</f>
        <v>1</v>
      </c>
      <c r="S2093">
        <f>IF(SUM(Table1[[#This Row],[Tested in 2015]],Table1[[#This Row],[Less than 8.0]])=2,1,0)</f>
        <v>1</v>
      </c>
    </row>
    <row r="2094" spans="1:19" x14ac:dyDescent="0.2">
      <c r="A2094">
        <v>2890</v>
      </c>
      <c r="B2094" t="s">
        <v>3</v>
      </c>
      <c r="C2094" s="2">
        <v>25690</v>
      </c>
      <c r="D2094" s="3">
        <f t="shared" ca="1" si="32"/>
        <v>53</v>
      </c>
      <c r="E2094">
        <v>4</v>
      </c>
      <c r="F2094">
        <v>7</v>
      </c>
      <c r="G2094">
        <v>1</v>
      </c>
      <c r="H2094" t="s">
        <v>1</v>
      </c>
      <c r="I2094" s="5">
        <v>250.02</v>
      </c>
      <c r="J2094" t="s">
        <v>0</v>
      </c>
      <c r="K2094" s="2">
        <v>42287</v>
      </c>
      <c r="L2094" s="1">
        <v>8.2226715087890625</v>
      </c>
      <c r="M2094" t="str">
        <f ca="1">IF(AND(Table1[[#This Row],[Age]]&gt;17,Table1[[#This Row],[Age]]&lt;76),"1","0")</f>
        <v>1</v>
      </c>
      <c r="N2094">
        <f>1</f>
        <v>1</v>
      </c>
      <c r="O2094">
        <f>IF(Table1[[#This Row],[Labdate]]="",0,IF(Table1[[#This Row],[Labvalue]]="",0,1))</f>
        <v>1</v>
      </c>
      <c r="P2094">
        <f>IF(YEAR(Table1[[#This Row],[Labdate]]) = 2015,1,0)</f>
        <v>1</v>
      </c>
      <c r="Q2094">
        <f>IF(SUM(Table1[[#This Row],[test completed]],Table1[[#This Row],[Year 2015]])=2,1,0)</f>
        <v>1</v>
      </c>
      <c r="R2094">
        <f>IF(Table1[[#This Row],[Labvalue]]&lt;8,1,0)</f>
        <v>0</v>
      </c>
      <c r="S2094">
        <f>IF(SUM(Table1[[#This Row],[Tested in 2015]],Table1[[#This Row],[Less than 8.0]])=2,1,0)</f>
        <v>0</v>
      </c>
    </row>
    <row r="2095" spans="1:19" x14ac:dyDescent="0.2">
      <c r="A2095">
        <v>2894</v>
      </c>
      <c r="B2095" t="s">
        <v>2</v>
      </c>
      <c r="C2095" s="2">
        <v>29738</v>
      </c>
      <c r="D2095" s="3">
        <f t="shared" ca="1" si="32"/>
        <v>42</v>
      </c>
      <c r="E2095">
        <v>4</v>
      </c>
      <c r="F2095">
        <v>7</v>
      </c>
      <c r="G2095">
        <v>1</v>
      </c>
      <c r="H2095" t="s">
        <v>1</v>
      </c>
      <c r="I2095" s="5">
        <v>250.02</v>
      </c>
      <c r="J2095" t="s">
        <v>0</v>
      </c>
      <c r="K2095" s="2">
        <v>42239</v>
      </c>
      <c r="L2095" s="1">
        <v>7.761624813079834</v>
      </c>
      <c r="M2095" t="str">
        <f ca="1">IF(AND(Table1[[#This Row],[Age]]&gt;17,Table1[[#This Row],[Age]]&lt;76),"1","0")</f>
        <v>1</v>
      </c>
      <c r="N2095">
        <f>1</f>
        <v>1</v>
      </c>
      <c r="O2095">
        <f>IF(Table1[[#This Row],[Labdate]]="",0,IF(Table1[[#This Row],[Labvalue]]="",0,1))</f>
        <v>1</v>
      </c>
      <c r="P2095">
        <f>IF(YEAR(Table1[[#This Row],[Labdate]]) = 2015,1,0)</f>
        <v>1</v>
      </c>
      <c r="Q2095">
        <f>IF(SUM(Table1[[#This Row],[test completed]],Table1[[#This Row],[Year 2015]])=2,1,0)</f>
        <v>1</v>
      </c>
      <c r="R2095">
        <f>IF(Table1[[#This Row],[Labvalue]]&lt;8,1,0)</f>
        <v>1</v>
      </c>
      <c r="S2095">
        <f>IF(SUM(Table1[[#This Row],[Tested in 2015]],Table1[[#This Row],[Less than 8.0]])=2,1,0)</f>
        <v>1</v>
      </c>
    </row>
    <row r="2096" spans="1:19" x14ac:dyDescent="0.2">
      <c r="A2096">
        <v>2905</v>
      </c>
      <c r="B2096" t="s">
        <v>2</v>
      </c>
      <c r="C2096" s="2">
        <v>11180</v>
      </c>
      <c r="D2096" s="3">
        <f t="shared" ca="1" si="32"/>
        <v>92</v>
      </c>
      <c r="E2096">
        <v>4</v>
      </c>
      <c r="F2096">
        <v>7</v>
      </c>
      <c r="G2096">
        <v>1</v>
      </c>
      <c r="H2096" t="s">
        <v>1</v>
      </c>
      <c r="I2096" s="5">
        <v>250.73</v>
      </c>
      <c r="J2096" t="s">
        <v>0</v>
      </c>
      <c r="K2096" s="2">
        <v>42342</v>
      </c>
      <c r="L2096" s="1">
        <v>7.3336081504821777</v>
      </c>
      <c r="M2096" t="str">
        <f ca="1">IF(AND(Table1[[#This Row],[Age]]&gt;17,Table1[[#This Row],[Age]]&lt;76),"1","0")</f>
        <v>0</v>
      </c>
      <c r="N2096">
        <f>1</f>
        <v>1</v>
      </c>
      <c r="O2096">
        <f>IF(Table1[[#This Row],[Labdate]]="",0,IF(Table1[[#This Row],[Labvalue]]="",0,1))</f>
        <v>1</v>
      </c>
      <c r="P2096">
        <f>IF(YEAR(Table1[[#This Row],[Labdate]]) = 2015,1,0)</f>
        <v>1</v>
      </c>
      <c r="Q2096">
        <f>IF(SUM(Table1[[#This Row],[test completed]],Table1[[#This Row],[Year 2015]])=2,1,0)</f>
        <v>1</v>
      </c>
      <c r="R2096">
        <f>IF(Table1[[#This Row],[Labvalue]]&lt;8,1,0)</f>
        <v>1</v>
      </c>
      <c r="S2096">
        <f>IF(SUM(Table1[[#This Row],[Tested in 2015]],Table1[[#This Row],[Less than 8.0]])=2,1,0)</f>
        <v>1</v>
      </c>
    </row>
    <row r="2097" spans="1:19" x14ac:dyDescent="0.2">
      <c r="A2097">
        <v>2913</v>
      </c>
      <c r="B2097" t="s">
        <v>2</v>
      </c>
      <c r="C2097" s="2">
        <v>17168</v>
      </c>
      <c r="D2097" s="3">
        <f t="shared" ca="1" si="32"/>
        <v>76</v>
      </c>
      <c r="E2097">
        <v>4</v>
      </c>
      <c r="F2097">
        <v>7</v>
      </c>
      <c r="G2097">
        <v>1</v>
      </c>
      <c r="H2097" t="s">
        <v>1</v>
      </c>
      <c r="I2097" s="5">
        <v>250.02</v>
      </c>
      <c r="J2097" t="s">
        <v>0</v>
      </c>
      <c r="K2097" s="2">
        <v>42111</v>
      </c>
      <c r="L2097" s="1">
        <v>6.6329178810119629</v>
      </c>
      <c r="M2097" t="str">
        <f ca="1">IF(AND(Table1[[#This Row],[Age]]&gt;17,Table1[[#This Row],[Age]]&lt;76),"1","0")</f>
        <v>0</v>
      </c>
      <c r="N2097">
        <f>1</f>
        <v>1</v>
      </c>
      <c r="O2097">
        <f>IF(Table1[[#This Row],[Labdate]]="",0,IF(Table1[[#This Row],[Labvalue]]="",0,1))</f>
        <v>1</v>
      </c>
      <c r="P2097">
        <f>IF(YEAR(Table1[[#This Row],[Labdate]]) = 2015,1,0)</f>
        <v>1</v>
      </c>
      <c r="Q2097">
        <f>IF(SUM(Table1[[#This Row],[test completed]],Table1[[#This Row],[Year 2015]])=2,1,0)</f>
        <v>1</v>
      </c>
      <c r="R2097">
        <f>IF(Table1[[#This Row],[Labvalue]]&lt;8,1,0)</f>
        <v>1</v>
      </c>
      <c r="S2097">
        <f>IF(SUM(Table1[[#This Row],[Tested in 2015]],Table1[[#This Row],[Less than 8.0]])=2,1,0)</f>
        <v>1</v>
      </c>
    </row>
    <row r="2098" spans="1:19" x14ac:dyDescent="0.2">
      <c r="A2098">
        <v>2926</v>
      </c>
      <c r="B2098" t="s">
        <v>2</v>
      </c>
      <c r="C2098" s="2">
        <v>14328</v>
      </c>
      <c r="D2098" s="3">
        <f t="shared" ca="1" si="32"/>
        <v>84</v>
      </c>
      <c r="E2098">
        <v>4</v>
      </c>
      <c r="F2098">
        <v>7</v>
      </c>
      <c r="G2098">
        <v>1</v>
      </c>
      <c r="H2098" t="s">
        <v>1</v>
      </c>
      <c r="I2098" s="5">
        <v>250.91</v>
      </c>
      <c r="J2098" t="s">
        <v>0</v>
      </c>
      <c r="K2098" s="2">
        <v>42144</v>
      </c>
      <c r="L2098" s="1">
        <v>6.4</v>
      </c>
      <c r="M2098" t="str">
        <f ca="1">IF(AND(Table1[[#This Row],[Age]]&gt;17,Table1[[#This Row],[Age]]&lt;76),"1","0")</f>
        <v>0</v>
      </c>
      <c r="N2098">
        <f>1</f>
        <v>1</v>
      </c>
      <c r="O2098">
        <f>IF(Table1[[#This Row],[Labdate]]="",0,IF(Table1[[#This Row],[Labvalue]]="",0,1))</f>
        <v>1</v>
      </c>
      <c r="P2098">
        <f>IF(YEAR(Table1[[#This Row],[Labdate]]) = 2015,1,0)</f>
        <v>1</v>
      </c>
      <c r="Q2098">
        <f>IF(SUM(Table1[[#This Row],[test completed]],Table1[[#This Row],[Year 2015]])=2,1,0)</f>
        <v>1</v>
      </c>
      <c r="R2098">
        <f>IF(Table1[[#This Row],[Labvalue]]&lt;8,1,0)</f>
        <v>1</v>
      </c>
      <c r="S2098">
        <f>IF(SUM(Table1[[#This Row],[Tested in 2015]],Table1[[#This Row],[Less than 8.0]])=2,1,0)</f>
        <v>1</v>
      </c>
    </row>
    <row r="2099" spans="1:19" x14ac:dyDescent="0.2">
      <c r="A2099">
        <v>2935</v>
      </c>
      <c r="B2099" t="s">
        <v>2</v>
      </c>
      <c r="C2099" s="2">
        <v>13680</v>
      </c>
      <c r="D2099" s="3">
        <f t="shared" ca="1" si="32"/>
        <v>86</v>
      </c>
      <c r="E2099">
        <v>4</v>
      </c>
      <c r="F2099">
        <v>7</v>
      </c>
      <c r="G2099">
        <v>1</v>
      </c>
      <c r="H2099" t="s">
        <v>1</v>
      </c>
      <c r="I2099" s="5">
        <v>250.02</v>
      </c>
      <c r="J2099" t="s">
        <v>0</v>
      </c>
      <c r="K2099" s="2">
        <v>42172</v>
      </c>
      <c r="L2099" s="1">
        <v>8.402191162109375</v>
      </c>
      <c r="M2099" t="str">
        <f ca="1">IF(AND(Table1[[#This Row],[Age]]&gt;17,Table1[[#This Row],[Age]]&lt;76),"1","0")</f>
        <v>0</v>
      </c>
      <c r="N2099">
        <f>1</f>
        <v>1</v>
      </c>
      <c r="O2099">
        <f>IF(Table1[[#This Row],[Labdate]]="",0,IF(Table1[[#This Row],[Labvalue]]="",0,1))</f>
        <v>1</v>
      </c>
      <c r="P2099">
        <f>IF(YEAR(Table1[[#This Row],[Labdate]]) = 2015,1,0)</f>
        <v>1</v>
      </c>
      <c r="Q2099">
        <f>IF(SUM(Table1[[#This Row],[test completed]],Table1[[#This Row],[Year 2015]])=2,1,0)</f>
        <v>1</v>
      </c>
      <c r="R2099">
        <f>IF(Table1[[#This Row],[Labvalue]]&lt;8,1,0)</f>
        <v>0</v>
      </c>
      <c r="S2099">
        <f>IF(SUM(Table1[[#This Row],[Tested in 2015]],Table1[[#This Row],[Less than 8.0]])=2,1,0)</f>
        <v>0</v>
      </c>
    </row>
    <row r="2100" spans="1:19" x14ac:dyDescent="0.2">
      <c r="A2100">
        <v>2943</v>
      </c>
      <c r="B2100" t="s">
        <v>2</v>
      </c>
      <c r="C2100" s="2">
        <v>34904</v>
      </c>
      <c r="D2100" s="3">
        <f t="shared" ca="1" si="32"/>
        <v>27</v>
      </c>
      <c r="E2100">
        <v>4</v>
      </c>
      <c r="F2100">
        <v>7</v>
      </c>
      <c r="G2100">
        <v>1</v>
      </c>
      <c r="H2100" t="s">
        <v>1</v>
      </c>
      <c r="I2100" s="5">
        <v>250.02</v>
      </c>
      <c r="J2100" t="s">
        <v>0</v>
      </c>
      <c r="K2100" s="2">
        <v>42038</v>
      </c>
      <c r="L2100" s="1">
        <v>9.0417242050170898</v>
      </c>
      <c r="M2100" t="str">
        <f ca="1">IF(AND(Table1[[#This Row],[Age]]&gt;17,Table1[[#This Row],[Age]]&lt;76),"1","0")</f>
        <v>1</v>
      </c>
      <c r="N2100">
        <f>1</f>
        <v>1</v>
      </c>
      <c r="O2100">
        <f>IF(Table1[[#This Row],[Labdate]]="",0,IF(Table1[[#This Row],[Labvalue]]="",0,1))</f>
        <v>1</v>
      </c>
      <c r="P2100">
        <f>IF(YEAR(Table1[[#This Row],[Labdate]]) = 2015,1,0)</f>
        <v>1</v>
      </c>
      <c r="Q2100">
        <f>IF(SUM(Table1[[#This Row],[test completed]],Table1[[#This Row],[Year 2015]])=2,1,0)</f>
        <v>1</v>
      </c>
      <c r="R2100">
        <f>IF(Table1[[#This Row],[Labvalue]]&lt;8,1,0)</f>
        <v>0</v>
      </c>
      <c r="S2100">
        <f>IF(SUM(Table1[[#This Row],[Tested in 2015]],Table1[[#This Row],[Less than 8.0]])=2,1,0)</f>
        <v>0</v>
      </c>
    </row>
    <row r="2101" spans="1:19" x14ac:dyDescent="0.2">
      <c r="A2101">
        <v>2946</v>
      </c>
      <c r="B2101" t="s">
        <v>3</v>
      </c>
      <c r="C2101" s="2">
        <v>16807</v>
      </c>
      <c r="D2101" s="3">
        <f t="shared" ca="1" si="32"/>
        <v>77</v>
      </c>
      <c r="E2101">
        <v>4</v>
      </c>
      <c r="F2101">
        <v>7</v>
      </c>
      <c r="G2101">
        <v>1</v>
      </c>
      <c r="H2101" t="s">
        <v>1</v>
      </c>
      <c r="I2101" s="5">
        <v>250.02</v>
      </c>
      <c r="J2101" t="s">
        <v>0</v>
      </c>
      <c r="K2101" s="2">
        <v>42307</v>
      </c>
      <c r="L2101" s="1">
        <v>8.8663167953491211</v>
      </c>
      <c r="M2101" t="str">
        <f ca="1">IF(AND(Table1[[#This Row],[Age]]&gt;17,Table1[[#This Row],[Age]]&lt;76),"1","0")</f>
        <v>0</v>
      </c>
      <c r="N2101">
        <f>1</f>
        <v>1</v>
      </c>
      <c r="O2101">
        <f>IF(Table1[[#This Row],[Labdate]]="",0,IF(Table1[[#This Row],[Labvalue]]="",0,1))</f>
        <v>1</v>
      </c>
      <c r="P2101">
        <f>IF(YEAR(Table1[[#This Row],[Labdate]]) = 2015,1,0)</f>
        <v>1</v>
      </c>
      <c r="Q2101">
        <f>IF(SUM(Table1[[#This Row],[test completed]],Table1[[#This Row],[Year 2015]])=2,1,0)</f>
        <v>1</v>
      </c>
      <c r="R2101">
        <f>IF(Table1[[#This Row],[Labvalue]]&lt;8,1,0)</f>
        <v>0</v>
      </c>
      <c r="S2101">
        <f>IF(SUM(Table1[[#This Row],[Tested in 2015]],Table1[[#This Row],[Less than 8.0]])=2,1,0)</f>
        <v>0</v>
      </c>
    </row>
    <row r="2102" spans="1:19" x14ac:dyDescent="0.2">
      <c r="A2102">
        <v>2974</v>
      </c>
      <c r="B2102" t="s">
        <v>2</v>
      </c>
      <c r="C2102" s="2">
        <v>17859</v>
      </c>
      <c r="D2102" s="3">
        <f t="shared" ca="1" si="32"/>
        <v>74</v>
      </c>
      <c r="E2102">
        <v>4</v>
      </c>
      <c r="F2102">
        <v>7</v>
      </c>
      <c r="G2102">
        <v>1</v>
      </c>
      <c r="H2102" t="s">
        <v>1</v>
      </c>
      <c r="I2102" s="5">
        <v>250.02</v>
      </c>
      <c r="J2102" t="s">
        <v>0</v>
      </c>
      <c r="K2102" s="2">
        <v>42080</v>
      </c>
      <c r="L2102" s="1">
        <v>8.5577754974365234</v>
      </c>
      <c r="M2102" t="str">
        <f ca="1">IF(AND(Table1[[#This Row],[Age]]&gt;17,Table1[[#This Row],[Age]]&lt;76),"1","0")</f>
        <v>1</v>
      </c>
      <c r="N2102">
        <f>1</f>
        <v>1</v>
      </c>
      <c r="O2102">
        <f>IF(Table1[[#This Row],[Labdate]]="",0,IF(Table1[[#This Row],[Labvalue]]="",0,1))</f>
        <v>1</v>
      </c>
      <c r="P2102">
        <f>IF(YEAR(Table1[[#This Row],[Labdate]]) = 2015,1,0)</f>
        <v>1</v>
      </c>
      <c r="Q2102">
        <f>IF(SUM(Table1[[#This Row],[test completed]],Table1[[#This Row],[Year 2015]])=2,1,0)</f>
        <v>1</v>
      </c>
      <c r="R2102">
        <f>IF(Table1[[#This Row],[Labvalue]]&lt;8,1,0)</f>
        <v>0</v>
      </c>
      <c r="S2102">
        <f>IF(SUM(Table1[[#This Row],[Tested in 2015]],Table1[[#This Row],[Less than 8.0]])=2,1,0)</f>
        <v>0</v>
      </c>
    </row>
    <row r="2103" spans="1:19" x14ac:dyDescent="0.2">
      <c r="A2103">
        <v>2989</v>
      </c>
      <c r="B2103" t="s">
        <v>2</v>
      </c>
      <c r="C2103" s="2">
        <v>32020</v>
      </c>
      <c r="D2103" s="3">
        <f t="shared" ca="1" si="32"/>
        <v>35</v>
      </c>
      <c r="E2103">
        <v>4</v>
      </c>
      <c r="F2103">
        <v>7</v>
      </c>
      <c r="G2103">
        <v>1</v>
      </c>
      <c r="H2103" t="s">
        <v>1</v>
      </c>
      <c r="I2103" s="5">
        <v>250.02</v>
      </c>
      <c r="J2103" t="s">
        <v>0</v>
      </c>
      <c r="K2103" s="2">
        <v>42306</v>
      </c>
      <c r="L2103" s="1">
        <v>7.5970077514648438</v>
      </c>
      <c r="M2103" t="str">
        <f ca="1">IF(AND(Table1[[#This Row],[Age]]&gt;17,Table1[[#This Row],[Age]]&lt;76),"1","0")</f>
        <v>1</v>
      </c>
      <c r="N2103">
        <f>1</f>
        <v>1</v>
      </c>
      <c r="O2103">
        <f>IF(Table1[[#This Row],[Labdate]]="",0,IF(Table1[[#This Row],[Labvalue]]="",0,1))</f>
        <v>1</v>
      </c>
      <c r="P2103">
        <f>IF(YEAR(Table1[[#This Row],[Labdate]]) = 2015,1,0)</f>
        <v>1</v>
      </c>
      <c r="Q2103">
        <f>IF(SUM(Table1[[#This Row],[test completed]],Table1[[#This Row],[Year 2015]])=2,1,0)</f>
        <v>1</v>
      </c>
      <c r="R2103">
        <f>IF(Table1[[#This Row],[Labvalue]]&lt;8,1,0)</f>
        <v>1</v>
      </c>
      <c r="S2103">
        <f>IF(SUM(Table1[[#This Row],[Tested in 2015]],Table1[[#This Row],[Less than 8.0]])=2,1,0)</f>
        <v>1</v>
      </c>
    </row>
    <row r="2104" spans="1:19" x14ac:dyDescent="0.2">
      <c r="A2104">
        <v>7</v>
      </c>
      <c r="B2104" t="s">
        <v>3</v>
      </c>
      <c r="C2104" s="2">
        <v>14284</v>
      </c>
      <c r="D2104" s="3">
        <f t="shared" ca="1" si="32"/>
        <v>84</v>
      </c>
      <c r="E2104">
        <v>4</v>
      </c>
      <c r="F2104">
        <v>8</v>
      </c>
      <c r="G2104">
        <v>1</v>
      </c>
      <c r="H2104" t="s">
        <v>1</v>
      </c>
      <c r="I2104" s="5">
        <v>250.02</v>
      </c>
      <c r="J2104" t="s">
        <v>0</v>
      </c>
      <c r="K2104" s="2">
        <v>42212</v>
      </c>
      <c r="L2104" s="1">
        <v>8.0847702026367188</v>
      </c>
      <c r="M2104" t="str">
        <f ca="1">IF(AND(Table1[[#This Row],[Age]]&gt;17,Table1[[#This Row],[Age]]&lt;76),"1","0")</f>
        <v>0</v>
      </c>
      <c r="N2104">
        <f>1</f>
        <v>1</v>
      </c>
      <c r="O2104">
        <f>IF(Table1[[#This Row],[Labdate]]="",0,IF(Table1[[#This Row],[Labvalue]]="",0,1))</f>
        <v>1</v>
      </c>
      <c r="P2104">
        <f>IF(YEAR(Table1[[#This Row],[Labdate]]) = 2015,1,0)</f>
        <v>1</v>
      </c>
      <c r="Q2104">
        <f>IF(SUM(Table1[[#This Row],[test completed]],Table1[[#This Row],[Year 2015]])=2,1,0)</f>
        <v>1</v>
      </c>
      <c r="R2104">
        <f>IF(Table1[[#This Row],[Labvalue]]&lt;8,1,0)</f>
        <v>0</v>
      </c>
      <c r="S2104">
        <f>IF(SUM(Table1[[#This Row],[Tested in 2015]],Table1[[#This Row],[Less than 8.0]])=2,1,0)</f>
        <v>0</v>
      </c>
    </row>
    <row r="2105" spans="1:19" x14ac:dyDescent="0.2">
      <c r="A2105">
        <v>13</v>
      </c>
      <c r="B2105" t="s">
        <v>3</v>
      </c>
      <c r="C2105" s="2">
        <v>22589</v>
      </c>
      <c r="D2105" s="3">
        <f t="shared" ca="1" si="32"/>
        <v>61</v>
      </c>
      <c r="E2105">
        <v>4</v>
      </c>
      <c r="F2105">
        <v>8</v>
      </c>
      <c r="G2105">
        <v>1</v>
      </c>
      <c r="H2105" t="s">
        <v>1</v>
      </c>
      <c r="I2105" s="5">
        <v>250.02</v>
      </c>
      <c r="J2105" t="s">
        <v>0</v>
      </c>
      <c r="K2105" s="2">
        <v>42098</v>
      </c>
      <c r="L2105" s="1">
        <v>9.6294698715209961</v>
      </c>
      <c r="M2105" t="str">
        <f ca="1">IF(AND(Table1[[#This Row],[Age]]&gt;17,Table1[[#This Row],[Age]]&lt;76),"1","0")</f>
        <v>1</v>
      </c>
      <c r="N2105">
        <f>1</f>
        <v>1</v>
      </c>
      <c r="O2105">
        <f>IF(Table1[[#This Row],[Labdate]]="",0,IF(Table1[[#This Row],[Labvalue]]="",0,1))</f>
        <v>1</v>
      </c>
      <c r="P2105">
        <f>IF(YEAR(Table1[[#This Row],[Labdate]]) = 2015,1,0)</f>
        <v>1</v>
      </c>
      <c r="Q2105">
        <f>IF(SUM(Table1[[#This Row],[test completed]],Table1[[#This Row],[Year 2015]])=2,1,0)</f>
        <v>1</v>
      </c>
      <c r="R2105">
        <f>IF(Table1[[#This Row],[Labvalue]]&lt;8,1,0)</f>
        <v>0</v>
      </c>
      <c r="S2105">
        <f>IF(SUM(Table1[[#This Row],[Tested in 2015]],Table1[[#This Row],[Less than 8.0]])=2,1,0)</f>
        <v>0</v>
      </c>
    </row>
    <row r="2106" spans="1:19" x14ac:dyDescent="0.2">
      <c r="A2106">
        <v>16</v>
      </c>
      <c r="B2106" t="s">
        <v>3</v>
      </c>
      <c r="C2106" s="2">
        <v>26418</v>
      </c>
      <c r="D2106" s="3">
        <f t="shared" ca="1" si="32"/>
        <v>51</v>
      </c>
      <c r="E2106">
        <v>4</v>
      </c>
      <c r="F2106">
        <v>8</v>
      </c>
      <c r="G2106">
        <v>1</v>
      </c>
      <c r="H2106" t="s">
        <v>1</v>
      </c>
      <c r="I2106" s="5">
        <v>250.02</v>
      </c>
      <c r="J2106" t="s">
        <v>0</v>
      </c>
      <c r="K2106" s="2">
        <v>42228</v>
      </c>
      <c r="L2106" s="1">
        <v>7.851229190826416</v>
      </c>
      <c r="M2106" t="str">
        <f ca="1">IF(AND(Table1[[#This Row],[Age]]&gt;17,Table1[[#This Row],[Age]]&lt;76),"1","0")</f>
        <v>1</v>
      </c>
      <c r="N2106">
        <f>1</f>
        <v>1</v>
      </c>
      <c r="O2106">
        <f>IF(Table1[[#This Row],[Labdate]]="",0,IF(Table1[[#This Row],[Labvalue]]="",0,1))</f>
        <v>1</v>
      </c>
      <c r="P2106">
        <f>IF(YEAR(Table1[[#This Row],[Labdate]]) = 2015,1,0)</f>
        <v>1</v>
      </c>
      <c r="Q2106">
        <f>IF(SUM(Table1[[#This Row],[test completed]],Table1[[#This Row],[Year 2015]])=2,1,0)</f>
        <v>1</v>
      </c>
      <c r="R2106">
        <f>IF(Table1[[#This Row],[Labvalue]]&lt;8,1,0)</f>
        <v>1</v>
      </c>
      <c r="S2106">
        <f>IF(SUM(Table1[[#This Row],[Tested in 2015]],Table1[[#This Row],[Less than 8.0]])=2,1,0)</f>
        <v>1</v>
      </c>
    </row>
    <row r="2107" spans="1:19" x14ac:dyDescent="0.2">
      <c r="A2107">
        <v>54</v>
      </c>
      <c r="B2107" t="s">
        <v>2</v>
      </c>
      <c r="C2107" s="2">
        <v>14507</v>
      </c>
      <c r="D2107" s="3">
        <f t="shared" ca="1" si="32"/>
        <v>83</v>
      </c>
      <c r="E2107">
        <v>4</v>
      </c>
      <c r="F2107">
        <v>8</v>
      </c>
      <c r="G2107">
        <v>1</v>
      </c>
      <c r="H2107" t="s">
        <v>1</v>
      </c>
      <c r="I2107" s="5">
        <v>250.91</v>
      </c>
      <c r="J2107" t="s">
        <v>0</v>
      </c>
      <c r="K2107" s="2">
        <v>42297</v>
      </c>
      <c r="L2107" s="1">
        <v>6.4</v>
      </c>
      <c r="M2107" t="str">
        <f ca="1">IF(AND(Table1[[#This Row],[Age]]&gt;17,Table1[[#This Row],[Age]]&lt;76),"1","0")</f>
        <v>0</v>
      </c>
      <c r="N2107">
        <f>1</f>
        <v>1</v>
      </c>
      <c r="O2107">
        <f>IF(Table1[[#This Row],[Labdate]]="",0,IF(Table1[[#This Row],[Labvalue]]="",0,1))</f>
        <v>1</v>
      </c>
      <c r="P2107">
        <f>IF(YEAR(Table1[[#This Row],[Labdate]]) = 2015,1,0)</f>
        <v>1</v>
      </c>
      <c r="Q2107">
        <f>IF(SUM(Table1[[#This Row],[test completed]],Table1[[#This Row],[Year 2015]])=2,1,0)</f>
        <v>1</v>
      </c>
      <c r="R2107">
        <f>IF(Table1[[#This Row],[Labvalue]]&lt;8,1,0)</f>
        <v>1</v>
      </c>
      <c r="S2107">
        <f>IF(SUM(Table1[[#This Row],[Tested in 2015]],Table1[[#This Row],[Less than 8.0]])=2,1,0)</f>
        <v>1</v>
      </c>
    </row>
    <row r="2108" spans="1:19" x14ac:dyDescent="0.2">
      <c r="A2108">
        <v>56</v>
      </c>
      <c r="B2108" t="s">
        <v>2</v>
      </c>
      <c r="C2108" s="2">
        <v>19643</v>
      </c>
      <c r="D2108" s="3">
        <f t="shared" ca="1" si="32"/>
        <v>69</v>
      </c>
      <c r="E2108">
        <v>4</v>
      </c>
      <c r="F2108">
        <v>8</v>
      </c>
      <c r="G2108">
        <v>1</v>
      </c>
      <c r="H2108" t="s">
        <v>1</v>
      </c>
      <c r="I2108" s="5">
        <v>250.02</v>
      </c>
      <c r="J2108" t="s">
        <v>0</v>
      </c>
      <c r="K2108" s="2">
        <v>42140</v>
      </c>
      <c r="L2108" s="1">
        <v>5.8114809989929199</v>
      </c>
      <c r="M2108" t="str">
        <f ca="1">IF(AND(Table1[[#This Row],[Age]]&gt;17,Table1[[#This Row],[Age]]&lt;76),"1","0")</f>
        <v>1</v>
      </c>
      <c r="N2108">
        <f>1</f>
        <v>1</v>
      </c>
      <c r="O2108">
        <f>IF(Table1[[#This Row],[Labdate]]="",0,IF(Table1[[#This Row],[Labvalue]]="",0,1))</f>
        <v>1</v>
      </c>
      <c r="P2108">
        <f>IF(YEAR(Table1[[#This Row],[Labdate]]) = 2015,1,0)</f>
        <v>1</v>
      </c>
      <c r="Q2108">
        <f>IF(SUM(Table1[[#This Row],[test completed]],Table1[[#This Row],[Year 2015]])=2,1,0)</f>
        <v>1</v>
      </c>
      <c r="R2108">
        <f>IF(Table1[[#This Row],[Labvalue]]&lt;8,1,0)</f>
        <v>1</v>
      </c>
      <c r="S2108">
        <f>IF(SUM(Table1[[#This Row],[Tested in 2015]],Table1[[#This Row],[Less than 8.0]])=2,1,0)</f>
        <v>1</v>
      </c>
    </row>
    <row r="2109" spans="1:19" x14ac:dyDescent="0.2">
      <c r="A2109">
        <v>61</v>
      </c>
      <c r="B2109" t="s">
        <v>2</v>
      </c>
      <c r="C2109" s="2">
        <v>8989</v>
      </c>
      <c r="D2109" s="3">
        <f t="shared" ca="1" si="32"/>
        <v>98</v>
      </c>
      <c r="E2109">
        <v>4</v>
      </c>
      <c r="F2109">
        <v>8</v>
      </c>
      <c r="G2109">
        <v>1</v>
      </c>
      <c r="H2109" t="s">
        <v>1</v>
      </c>
      <c r="I2109" s="5">
        <v>250.73</v>
      </c>
      <c r="J2109" t="s">
        <v>0</v>
      </c>
      <c r="K2109" s="2">
        <v>42108</v>
      </c>
      <c r="L2109" s="1">
        <v>7.9555578231811523</v>
      </c>
      <c r="M2109" t="str">
        <f ca="1">IF(AND(Table1[[#This Row],[Age]]&gt;17,Table1[[#This Row],[Age]]&lt;76),"1","0")</f>
        <v>0</v>
      </c>
      <c r="N2109">
        <f>1</f>
        <v>1</v>
      </c>
      <c r="O2109">
        <f>IF(Table1[[#This Row],[Labdate]]="",0,IF(Table1[[#This Row],[Labvalue]]="",0,1))</f>
        <v>1</v>
      </c>
      <c r="P2109">
        <f>IF(YEAR(Table1[[#This Row],[Labdate]]) = 2015,1,0)</f>
        <v>1</v>
      </c>
      <c r="Q2109">
        <f>IF(SUM(Table1[[#This Row],[test completed]],Table1[[#This Row],[Year 2015]])=2,1,0)</f>
        <v>1</v>
      </c>
      <c r="R2109">
        <f>IF(Table1[[#This Row],[Labvalue]]&lt;8,1,0)</f>
        <v>1</v>
      </c>
      <c r="S2109">
        <f>IF(SUM(Table1[[#This Row],[Tested in 2015]],Table1[[#This Row],[Less than 8.0]])=2,1,0)</f>
        <v>1</v>
      </c>
    </row>
    <row r="2110" spans="1:19" x14ac:dyDescent="0.2">
      <c r="A2110">
        <v>77</v>
      </c>
      <c r="B2110" t="s">
        <v>3</v>
      </c>
      <c r="C2110" s="2">
        <v>15275</v>
      </c>
      <c r="D2110" s="3">
        <f t="shared" ca="1" si="32"/>
        <v>81</v>
      </c>
      <c r="E2110">
        <v>4</v>
      </c>
      <c r="F2110">
        <v>8</v>
      </c>
      <c r="G2110">
        <v>1</v>
      </c>
      <c r="H2110" t="s">
        <v>1</v>
      </c>
      <c r="I2110" s="5">
        <v>250.02</v>
      </c>
      <c r="J2110" t="s">
        <v>0</v>
      </c>
      <c r="K2110" s="2">
        <v>42149</v>
      </c>
      <c r="L2110" s="1">
        <v>8.0954723358154297</v>
      </c>
      <c r="M2110" t="str">
        <f ca="1">IF(AND(Table1[[#This Row],[Age]]&gt;17,Table1[[#This Row],[Age]]&lt;76),"1","0")</f>
        <v>0</v>
      </c>
      <c r="N2110">
        <f>1</f>
        <v>1</v>
      </c>
      <c r="O2110">
        <f>IF(Table1[[#This Row],[Labdate]]="",0,IF(Table1[[#This Row],[Labvalue]]="",0,1))</f>
        <v>1</v>
      </c>
      <c r="P2110">
        <f>IF(YEAR(Table1[[#This Row],[Labdate]]) = 2015,1,0)</f>
        <v>1</v>
      </c>
      <c r="Q2110">
        <f>IF(SUM(Table1[[#This Row],[test completed]],Table1[[#This Row],[Year 2015]])=2,1,0)</f>
        <v>1</v>
      </c>
      <c r="R2110">
        <f>IF(Table1[[#This Row],[Labvalue]]&lt;8,1,0)</f>
        <v>0</v>
      </c>
      <c r="S2110">
        <f>IF(SUM(Table1[[#This Row],[Tested in 2015]],Table1[[#This Row],[Less than 8.0]])=2,1,0)</f>
        <v>0</v>
      </c>
    </row>
    <row r="2111" spans="1:19" x14ac:dyDescent="0.2">
      <c r="A2111">
        <v>80</v>
      </c>
      <c r="B2111" t="s">
        <v>2</v>
      </c>
      <c r="C2111" s="2">
        <v>28369</v>
      </c>
      <c r="D2111" s="3">
        <f t="shared" ca="1" si="32"/>
        <v>45</v>
      </c>
      <c r="E2111">
        <v>4</v>
      </c>
      <c r="F2111">
        <v>8</v>
      </c>
      <c r="G2111">
        <v>1</v>
      </c>
      <c r="H2111" t="s">
        <v>1</v>
      </c>
      <c r="I2111" s="5">
        <v>250.02</v>
      </c>
      <c r="J2111" t="s">
        <v>0</v>
      </c>
      <c r="K2111" s="2">
        <v>42307</v>
      </c>
      <c r="L2111" s="1">
        <v>5.8224573135375977</v>
      </c>
      <c r="M2111" t="str">
        <f ca="1">IF(AND(Table1[[#This Row],[Age]]&gt;17,Table1[[#This Row],[Age]]&lt;76),"1","0")</f>
        <v>1</v>
      </c>
      <c r="N2111">
        <f>1</f>
        <v>1</v>
      </c>
      <c r="O2111">
        <f>IF(Table1[[#This Row],[Labdate]]="",0,IF(Table1[[#This Row],[Labvalue]]="",0,1))</f>
        <v>1</v>
      </c>
      <c r="P2111">
        <f>IF(YEAR(Table1[[#This Row],[Labdate]]) = 2015,1,0)</f>
        <v>1</v>
      </c>
      <c r="Q2111">
        <f>IF(SUM(Table1[[#This Row],[test completed]],Table1[[#This Row],[Year 2015]])=2,1,0)</f>
        <v>1</v>
      </c>
      <c r="R2111">
        <f>IF(Table1[[#This Row],[Labvalue]]&lt;8,1,0)</f>
        <v>1</v>
      </c>
      <c r="S2111">
        <f>IF(SUM(Table1[[#This Row],[Tested in 2015]],Table1[[#This Row],[Less than 8.0]])=2,1,0)</f>
        <v>1</v>
      </c>
    </row>
    <row r="2112" spans="1:19" x14ac:dyDescent="0.2">
      <c r="A2112">
        <v>83</v>
      </c>
      <c r="B2112" t="s">
        <v>2</v>
      </c>
      <c r="C2112" s="2">
        <v>27686</v>
      </c>
      <c r="D2112" s="3">
        <f t="shared" ca="1" si="32"/>
        <v>47</v>
      </c>
      <c r="E2112">
        <v>4</v>
      </c>
      <c r="F2112">
        <v>8</v>
      </c>
      <c r="G2112">
        <v>1</v>
      </c>
      <c r="H2112" t="s">
        <v>1</v>
      </c>
      <c r="I2112" s="5">
        <v>250.02</v>
      </c>
      <c r="J2112" t="s">
        <v>0</v>
      </c>
      <c r="K2112" s="2">
        <v>41743</v>
      </c>
      <c r="L2112" s="1">
        <v>6.8812613487243652</v>
      </c>
      <c r="M2112" t="str">
        <f ca="1">IF(AND(Table1[[#This Row],[Age]]&gt;17,Table1[[#This Row],[Age]]&lt;76),"1","0")</f>
        <v>1</v>
      </c>
      <c r="N2112">
        <f>1</f>
        <v>1</v>
      </c>
      <c r="O2112">
        <f>IF(Table1[[#This Row],[Labdate]]="",0,IF(Table1[[#This Row],[Labvalue]]="",0,1))</f>
        <v>1</v>
      </c>
      <c r="P2112">
        <f>IF(YEAR(Table1[[#This Row],[Labdate]]) = 2015,1,0)</f>
        <v>0</v>
      </c>
      <c r="Q2112">
        <f>IF(SUM(Table1[[#This Row],[test completed]],Table1[[#This Row],[Year 2015]])=2,1,0)</f>
        <v>0</v>
      </c>
      <c r="R2112">
        <f>IF(Table1[[#This Row],[Labvalue]]&lt;8,1,0)</f>
        <v>1</v>
      </c>
      <c r="S2112">
        <f>IF(SUM(Table1[[#This Row],[Tested in 2015]],Table1[[#This Row],[Less than 8.0]])=2,1,0)</f>
        <v>0</v>
      </c>
    </row>
    <row r="2113" spans="1:19" x14ac:dyDescent="0.2">
      <c r="A2113">
        <v>84</v>
      </c>
      <c r="B2113" t="s">
        <v>3</v>
      </c>
      <c r="C2113" s="2">
        <v>27257</v>
      </c>
      <c r="D2113" s="3">
        <f t="shared" ca="1" si="32"/>
        <v>48</v>
      </c>
      <c r="E2113">
        <v>4</v>
      </c>
      <c r="F2113">
        <v>8</v>
      </c>
      <c r="G2113">
        <v>1</v>
      </c>
      <c r="H2113" t="s">
        <v>1</v>
      </c>
      <c r="I2113" s="5">
        <v>250.02</v>
      </c>
      <c r="J2113" t="s">
        <v>0</v>
      </c>
      <c r="K2113" s="2">
        <v>42123</v>
      </c>
      <c r="L2113" s="1">
        <v>8.6745157241821289</v>
      </c>
      <c r="M2113" t="str">
        <f ca="1">IF(AND(Table1[[#This Row],[Age]]&gt;17,Table1[[#This Row],[Age]]&lt;76),"1","0")</f>
        <v>1</v>
      </c>
      <c r="N2113">
        <f>1</f>
        <v>1</v>
      </c>
      <c r="O2113">
        <f>IF(Table1[[#This Row],[Labdate]]="",0,IF(Table1[[#This Row],[Labvalue]]="",0,1))</f>
        <v>1</v>
      </c>
      <c r="P2113">
        <f>IF(YEAR(Table1[[#This Row],[Labdate]]) = 2015,1,0)</f>
        <v>1</v>
      </c>
      <c r="Q2113">
        <f>IF(SUM(Table1[[#This Row],[test completed]],Table1[[#This Row],[Year 2015]])=2,1,0)</f>
        <v>1</v>
      </c>
      <c r="R2113">
        <f>IF(Table1[[#This Row],[Labvalue]]&lt;8,1,0)</f>
        <v>0</v>
      </c>
      <c r="S2113">
        <f>IF(SUM(Table1[[#This Row],[Tested in 2015]],Table1[[#This Row],[Less than 8.0]])=2,1,0)</f>
        <v>0</v>
      </c>
    </row>
    <row r="2114" spans="1:19" x14ac:dyDescent="0.2">
      <c r="A2114">
        <v>91</v>
      </c>
      <c r="B2114" t="s">
        <v>3</v>
      </c>
      <c r="C2114" s="2">
        <v>39903</v>
      </c>
      <c r="D2114" s="3">
        <f t="shared" ref="D2114:D2177" ca="1" si="33">INT((TODAY()-C2114)/365)</f>
        <v>14</v>
      </c>
      <c r="E2114">
        <v>4</v>
      </c>
      <c r="F2114">
        <v>8</v>
      </c>
      <c r="G2114">
        <v>1</v>
      </c>
      <c r="H2114" t="s">
        <v>1</v>
      </c>
      <c r="I2114" s="5">
        <v>250.02</v>
      </c>
      <c r="J2114" t="s">
        <v>0</v>
      </c>
      <c r="K2114" s="2">
        <v>42150</v>
      </c>
      <c r="L2114" s="1">
        <v>6.2950186729431152</v>
      </c>
      <c r="M2114" t="str">
        <f ca="1">IF(AND(Table1[[#This Row],[Age]]&gt;17,Table1[[#This Row],[Age]]&lt;76),"1","0")</f>
        <v>0</v>
      </c>
      <c r="N2114">
        <f>1</f>
        <v>1</v>
      </c>
      <c r="O2114">
        <f>IF(Table1[[#This Row],[Labdate]]="",0,IF(Table1[[#This Row],[Labvalue]]="",0,1))</f>
        <v>1</v>
      </c>
      <c r="P2114">
        <f>IF(YEAR(Table1[[#This Row],[Labdate]]) = 2015,1,0)</f>
        <v>1</v>
      </c>
      <c r="Q2114">
        <f>IF(SUM(Table1[[#This Row],[test completed]],Table1[[#This Row],[Year 2015]])=2,1,0)</f>
        <v>1</v>
      </c>
      <c r="R2114">
        <f>IF(Table1[[#This Row],[Labvalue]]&lt;8,1,0)</f>
        <v>1</v>
      </c>
      <c r="S2114">
        <f>IF(SUM(Table1[[#This Row],[Tested in 2015]],Table1[[#This Row],[Less than 8.0]])=2,1,0)</f>
        <v>1</v>
      </c>
    </row>
    <row r="2115" spans="1:19" x14ac:dyDescent="0.2">
      <c r="A2115">
        <v>93</v>
      </c>
      <c r="B2115" t="s">
        <v>2</v>
      </c>
      <c r="C2115" s="2">
        <v>28720</v>
      </c>
      <c r="D2115" s="3">
        <f t="shared" ca="1" si="33"/>
        <v>44</v>
      </c>
      <c r="E2115">
        <v>4</v>
      </c>
      <c r="F2115">
        <v>8</v>
      </c>
      <c r="G2115">
        <v>1</v>
      </c>
      <c r="H2115" t="s">
        <v>1</v>
      </c>
      <c r="I2115" s="5">
        <v>250.02</v>
      </c>
      <c r="J2115" t="s">
        <v>0</v>
      </c>
      <c r="K2115" s="2">
        <v>42063</v>
      </c>
      <c r="L2115" s="1">
        <v>7.9659409523010254</v>
      </c>
      <c r="M2115" t="str">
        <f ca="1">IF(AND(Table1[[#This Row],[Age]]&gt;17,Table1[[#This Row],[Age]]&lt;76),"1","0")</f>
        <v>1</v>
      </c>
      <c r="N2115">
        <f>1</f>
        <v>1</v>
      </c>
      <c r="O2115">
        <f>IF(Table1[[#This Row],[Labdate]]="",0,IF(Table1[[#This Row],[Labvalue]]="",0,1))</f>
        <v>1</v>
      </c>
      <c r="P2115">
        <f>IF(YEAR(Table1[[#This Row],[Labdate]]) = 2015,1,0)</f>
        <v>1</v>
      </c>
      <c r="Q2115">
        <f>IF(SUM(Table1[[#This Row],[test completed]],Table1[[#This Row],[Year 2015]])=2,1,0)</f>
        <v>1</v>
      </c>
      <c r="R2115">
        <f>IF(Table1[[#This Row],[Labvalue]]&lt;8,1,0)</f>
        <v>1</v>
      </c>
      <c r="S2115">
        <f>IF(SUM(Table1[[#This Row],[Tested in 2015]],Table1[[#This Row],[Less than 8.0]])=2,1,0)</f>
        <v>1</v>
      </c>
    </row>
    <row r="2116" spans="1:19" x14ac:dyDescent="0.2">
      <c r="A2116">
        <v>97</v>
      </c>
      <c r="B2116" t="s">
        <v>2</v>
      </c>
      <c r="C2116" s="2">
        <v>20750</v>
      </c>
      <c r="D2116" s="3">
        <f t="shared" ca="1" si="33"/>
        <v>66</v>
      </c>
      <c r="E2116">
        <v>4</v>
      </c>
      <c r="F2116">
        <v>8</v>
      </c>
      <c r="G2116">
        <v>1</v>
      </c>
      <c r="H2116" t="s">
        <v>1</v>
      </c>
      <c r="I2116" s="5">
        <v>250.02</v>
      </c>
      <c r="J2116" t="s">
        <v>0</v>
      </c>
      <c r="K2116" s="2">
        <v>42095</v>
      </c>
      <c r="L2116" s="1">
        <v>9.0834741592407227</v>
      </c>
      <c r="M2116" t="str">
        <f ca="1">IF(AND(Table1[[#This Row],[Age]]&gt;17,Table1[[#This Row],[Age]]&lt;76),"1","0")</f>
        <v>1</v>
      </c>
      <c r="N2116">
        <f>1</f>
        <v>1</v>
      </c>
      <c r="O2116">
        <f>IF(Table1[[#This Row],[Labdate]]="",0,IF(Table1[[#This Row],[Labvalue]]="",0,1))</f>
        <v>1</v>
      </c>
      <c r="P2116">
        <f>IF(YEAR(Table1[[#This Row],[Labdate]]) = 2015,1,0)</f>
        <v>1</v>
      </c>
      <c r="Q2116">
        <f>IF(SUM(Table1[[#This Row],[test completed]],Table1[[#This Row],[Year 2015]])=2,1,0)</f>
        <v>1</v>
      </c>
      <c r="R2116">
        <f>IF(Table1[[#This Row],[Labvalue]]&lt;8,1,0)</f>
        <v>0</v>
      </c>
      <c r="S2116">
        <f>IF(SUM(Table1[[#This Row],[Tested in 2015]],Table1[[#This Row],[Less than 8.0]])=2,1,0)</f>
        <v>0</v>
      </c>
    </row>
    <row r="2117" spans="1:19" x14ac:dyDescent="0.2">
      <c r="A2117">
        <v>108</v>
      </c>
      <c r="B2117" t="s">
        <v>2</v>
      </c>
      <c r="C2117" s="2">
        <v>18261</v>
      </c>
      <c r="D2117" s="3">
        <f t="shared" ca="1" si="33"/>
        <v>73</v>
      </c>
      <c r="E2117">
        <v>4</v>
      </c>
      <c r="F2117">
        <v>8</v>
      </c>
      <c r="G2117">
        <v>1</v>
      </c>
      <c r="H2117" t="s">
        <v>1</v>
      </c>
      <c r="I2117" s="5">
        <v>250.02</v>
      </c>
      <c r="J2117" t="s">
        <v>0</v>
      </c>
      <c r="K2117" s="2">
        <v>42177</v>
      </c>
      <c r="L2117" s="1">
        <v>6.365971565246582</v>
      </c>
      <c r="M2117" t="str">
        <f ca="1">IF(AND(Table1[[#This Row],[Age]]&gt;17,Table1[[#This Row],[Age]]&lt;76),"1","0")</f>
        <v>1</v>
      </c>
      <c r="N2117">
        <f>1</f>
        <v>1</v>
      </c>
      <c r="O2117">
        <f>IF(Table1[[#This Row],[Labdate]]="",0,IF(Table1[[#This Row],[Labvalue]]="",0,1))</f>
        <v>1</v>
      </c>
      <c r="P2117">
        <f>IF(YEAR(Table1[[#This Row],[Labdate]]) = 2015,1,0)</f>
        <v>1</v>
      </c>
      <c r="Q2117">
        <f>IF(SUM(Table1[[#This Row],[test completed]],Table1[[#This Row],[Year 2015]])=2,1,0)</f>
        <v>1</v>
      </c>
      <c r="R2117">
        <f>IF(Table1[[#This Row],[Labvalue]]&lt;8,1,0)</f>
        <v>1</v>
      </c>
      <c r="S2117">
        <f>IF(SUM(Table1[[#This Row],[Tested in 2015]],Table1[[#This Row],[Less than 8.0]])=2,1,0)</f>
        <v>1</v>
      </c>
    </row>
    <row r="2118" spans="1:19" x14ac:dyDescent="0.2">
      <c r="A2118">
        <v>117</v>
      </c>
      <c r="B2118" t="s">
        <v>2</v>
      </c>
      <c r="C2118" s="2">
        <v>22433</v>
      </c>
      <c r="D2118" s="3">
        <f t="shared" ca="1" si="33"/>
        <v>62</v>
      </c>
      <c r="E2118">
        <v>4</v>
      </c>
      <c r="F2118">
        <v>8</v>
      </c>
      <c r="G2118">
        <v>1</v>
      </c>
      <c r="H2118" t="s">
        <v>1</v>
      </c>
      <c r="I2118" s="5">
        <v>250.02</v>
      </c>
      <c r="J2118" t="s">
        <v>0</v>
      </c>
      <c r="K2118" s="2">
        <v>42032</v>
      </c>
      <c r="L2118" s="1">
        <v>6.0485692024230957</v>
      </c>
      <c r="M2118" t="str">
        <f ca="1">IF(AND(Table1[[#This Row],[Age]]&gt;17,Table1[[#This Row],[Age]]&lt;76),"1","0")</f>
        <v>1</v>
      </c>
      <c r="N2118">
        <f>1</f>
        <v>1</v>
      </c>
      <c r="O2118">
        <f>IF(Table1[[#This Row],[Labdate]]="",0,IF(Table1[[#This Row],[Labvalue]]="",0,1))</f>
        <v>1</v>
      </c>
      <c r="P2118">
        <f>IF(YEAR(Table1[[#This Row],[Labdate]]) = 2015,1,0)</f>
        <v>1</v>
      </c>
      <c r="Q2118">
        <f>IF(SUM(Table1[[#This Row],[test completed]],Table1[[#This Row],[Year 2015]])=2,1,0)</f>
        <v>1</v>
      </c>
      <c r="R2118">
        <f>IF(Table1[[#This Row],[Labvalue]]&lt;8,1,0)</f>
        <v>1</v>
      </c>
      <c r="S2118">
        <f>IF(SUM(Table1[[#This Row],[Tested in 2015]],Table1[[#This Row],[Less than 8.0]])=2,1,0)</f>
        <v>1</v>
      </c>
    </row>
    <row r="2119" spans="1:19" x14ac:dyDescent="0.2">
      <c r="A2119">
        <v>128</v>
      </c>
      <c r="B2119" t="s">
        <v>3</v>
      </c>
      <c r="C2119" s="2">
        <v>32126</v>
      </c>
      <c r="D2119" s="3">
        <f t="shared" ca="1" si="33"/>
        <v>35</v>
      </c>
      <c r="E2119">
        <v>4</v>
      </c>
      <c r="F2119">
        <v>8</v>
      </c>
      <c r="G2119">
        <v>1</v>
      </c>
      <c r="H2119" t="s">
        <v>1</v>
      </c>
      <c r="I2119" s="5">
        <v>250.4</v>
      </c>
      <c r="J2119" t="s">
        <v>0</v>
      </c>
      <c r="K2119" s="2">
        <v>42091</v>
      </c>
      <c r="L2119" s="1">
        <v>9.3056268692016602</v>
      </c>
      <c r="M2119" t="str">
        <f ca="1">IF(AND(Table1[[#This Row],[Age]]&gt;17,Table1[[#This Row],[Age]]&lt;76),"1","0")</f>
        <v>1</v>
      </c>
      <c r="N2119">
        <f>1</f>
        <v>1</v>
      </c>
      <c r="O2119">
        <f>IF(Table1[[#This Row],[Labdate]]="",0,IF(Table1[[#This Row],[Labvalue]]="",0,1))</f>
        <v>1</v>
      </c>
      <c r="P2119">
        <f>IF(YEAR(Table1[[#This Row],[Labdate]]) = 2015,1,0)</f>
        <v>1</v>
      </c>
      <c r="Q2119">
        <f>IF(SUM(Table1[[#This Row],[test completed]],Table1[[#This Row],[Year 2015]])=2,1,0)</f>
        <v>1</v>
      </c>
      <c r="R2119">
        <f>IF(Table1[[#This Row],[Labvalue]]&lt;8,1,0)</f>
        <v>0</v>
      </c>
      <c r="S2119">
        <f>IF(SUM(Table1[[#This Row],[Tested in 2015]],Table1[[#This Row],[Less than 8.0]])=2,1,0)</f>
        <v>0</v>
      </c>
    </row>
    <row r="2120" spans="1:19" x14ac:dyDescent="0.2">
      <c r="A2120">
        <v>130</v>
      </c>
      <c r="B2120" t="s">
        <v>3</v>
      </c>
      <c r="C2120" s="2">
        <v>12480</v>
      </c>
      <c r="D2120" s="3">
        <f t="shared" ca="1" si="33"/>
        <v>89</v>
      </c>
      <c r="E2120">
        <v>4</v>
      </c>
      <c r="F2120">
        <v>8</v>
      </c>
      <c r="G2120">
        <v>1</v>
      </c>
      <c r="H2120" t="s">
        <v>1</v>
      </c>
      <c r="I2120" s="5">
        <v>250.02</v>
      </c>
      <c r="J2120" t="s">
        <v>0</v>
      </c>
      <c r="K2120" s="2">
        <v>42122</v>
      </c>
      <c r="L2120" s="1">
        <v>7.963496208190918</v>
      </c>
      <c r="M2120" t="str">
        <f ca="1">IF(AND(Table1[[#This Row],[Age]]&gt;17,Table1[[#This Row],[Age]]&lt;76),"1","0")</f>
        <v>0</v>
      </c>
      <c r="N2120">
        <f>1</f>
        <v>1</v>
      </c>
      <c r="O2120">
        <f>IF(Table1[[#This Row],[Labdate]]="",0,IF(Table1[[#This Row],[Labvalue]]="",0,1))</f>
        <v>1</v>
      </c>
      <c r="P2120">
        <f>IF(YEAR(Table1[[#This Row],[Labdate]]) = 2015,1,0)</f>
        <v>1</v>
      </c>
      <c r="Q2120">
        <f>IF(SUM(Table1[[#This Row],[test completed]],Table1[[#This Row],[Year 2015]])=2,1,0)</f>
        <v>1</v>
      </c>
      <c r="R2120">
        <f>IF(Table1[[#This Row],[Labvalue]]&lt;8,1,0)</f>
        <v>1</v>
      </c>
      <c r="S2120">
        <f>IF(SUM(Table1[[#This Row],[Tested in 2015]],Table1[[#This Row],[Less than 8.0]])=2,1,0)</f>
        <v>1</v>
      </c>
    </row>
    <row r="2121" spans="1:19" x14ac:dyDescent="0.2">
      <c r="A2121">
        <v>136</v>
      </c>
      <c r="B2121" t="s">
        <v>3</v>
      </c>
      <c r="C2121" s="2">
        <v>20597</v>
      </c>
      <c r="D2121" s="3">
        <f t="shared" ca="1" si="33"/>
        <v>67</v>
      </c>
      <c r="E2121">
        <v>4</v>
      </c>
      <c r="F2121">
        <v>8</v>
      </c>
      <c r="G2121">
        <v>1</v>
      </c>
      <c r="H2121" t="s">
        <v>1</v>
      </c>
      <c r="I2121" s="5">
        <v>250.02</v>
      </c>
      <c r="J2121" t="s">
        <v>0</v>
      </c>
      <c r="K2121" s="2">
        <v>42054</v>
      </c>
      <c r="L2121" s="1">
        <v>9.3928689956665039</v>
      </c>
      <c r="M2121" t="str">
        <f ca="1">IF(AND(Table1[[#This Row],[Age]]&gt;17,Table1[[#This Row],[Age]]&lt;76),"1","0")</f>
        <v>1</v>
      </c>
      <c r="N2121">
        <f>1</f>
        <v>1</v>
      </c>
      <c r="O2121">
        <f>IF(Table1[[#This Row],[Labdate]]="",0,IF(Table1[[#This Row],[Labvalue]]="",0,1))</f>
        <v>1</v>
      </c>
      <c r="P2121">
        <f>IF(YEAR(Table1[[#This Row],[Labdate]]) = 2015,1,0)</f>
        <v>1</v>
      </c>
      <c r="Q2121">
        <f>IF(SUM(Table1[[#This Row],[test completed]],Table1[[#This Row],[Year 2015]])=2,1,0)</f>
        <v>1</v>
      </c>
      <c r="R2121">
        <f>IF(Table1[[#This Row],[Labvalue]]&lt;8,1,0)</f>
        <v>0</v>
      </c>
      <c r="S2121">
        <f>IF(SUM(Table1[[#This Row],[Tested in 2015]],Table1[[#This Row],[Less than 8.0]])=2,1,0)</f>
        <v>0</v>
      </c>
    </row>
    <row r="2122" spans="1:19" x14ac:dyDescent="0.2">
      <c r="A2122">
        <v>139</v>
      </c>
      <c r="B2122" t="s">
        <v>2</v>
      </c>
      <c r="C2122" s="2">
        <v>37126</v>
      </c>
      <c r="D2122" s="3">
        <f t="shared" ca="1" si="33"/>
        <v>21</v>
      </c>
      <c r="E2122">
        <v>4</v>
      </c>
      <c r="F2122">
        <v>8</v>
      </c>
      <c r="G2122">
        <v>2</v>
      </c>
      <c r="H2122" t="s">
        <v>6</v>
      </c>
      <c r="I2122" s="5">
        <v>250.02</v>
      </c>
      <c r="J2122" t="s">
        <v>0</v>
      </c>
      <c r="K2122" s="2">
        <v>41889</v>
      </c>
      <c r="L2122" s="1">
        <v>9.7500286102294922</v>
      </c>
      <c r="M2122" t="str">
        <f ca="1">IF(AND(Table1[[#This Row],[Age]]&gt;17,Table1[[#This Row],[Age]]&lt;76),"1","0")</f>
        <v>1</v>
      </c>
      <c r="N2122">
        <f>1</f>
        <v>1</v>
      </c>
      <c r="O2122">
        <f>IF(Table1[[#This Row],[Labdate]]="",0,IF(Table1[[#This Row],[Labvalue]]="",0,1))</f>
        <v>1</v>
      </c>
      <c r="P2122">
        <f>IF(YEAR(Table1[[#This Row],[Labdate]]) = 2015,1,0)</f>
        <v>0</v>
      </c>
      <c r="Q2122">
        <f>IF(SUM(Table1[[#This Row],[test completed]],Table1[[#This Row],[Year 2015]])=2,1,0)</f>
        <v>0</v>
      </c>
      <c r="R2122">
        <f>IF(Table1[[#This Row],[Labvalue]]&lt;8,1,0)</f>
        <v>0</v>
      </c>
      <c r="S2122">
        <f>IF(SUM(Table1[[#This Row],[Tested in 2015]],Table1[[#This Row],[Less than 8.0]])=2,1,0)</f>
        <v>0</v>
      </c>
    </row>
    <row r="2123" spans="1:19" x14ac:dyDescent="0.2">
      <c r="A2123">
        <v>142</v>
      </c>
      <c r="B2123" t="s">
        <v>3</v>
      </c>
      <c r="C2123" s="2">
        <v>19151</v>
      </c>
      <c r="D2123" s="3">
        <f t="shared" ca="1" si="33"/>
        <v>71</v>
      </c>
      <c r="E2123">
        <v>4</v>
      </c>
      <c r="F2123">
        <v>8</v>
      </c>
      <c r="G2123">
        <v>1</v>
      </c>
      <c r="H2123" t="s">
        <v>1</v>
      </c>
      <c r="I2123" s="5">
        <v>250.02</v>
      </c>
      <c r="J2123" t="s">
        <v>0</v>
      </c>
      <c r="K2123" s="2">
        <v>42041</v>
      </c>
      <c r="L2123" s="1">
        <v>6.3374557495117188</v>
      </c>
      <c r="M2123" t="str">
        <f ca="1">IF(AND(Table1[[#This Row],[Age]]&gt;17,Table1[[#This Row],[Age]]&lt;76),"1","0")</f>
        <v>1</v>
      </c>
      <c r="N2123">
        <f>1</f>
        <v>1</v>
      </c>
      <c r="O2123">
        <f>IF(Table1[[#This Row],[Labdate]]="",0,IF(Table1[[#This Row],[Labvalue]]="",0,1))</f>
        <v>1</v>
      </c>
      <c r="P2123">
        <f>IF(YEAR(Table1[[#This Row],[Labdate]]) = 2015,1,0)</f>
        <v>1</v>
      </c>
      <c r="Q2123">
        <f>IF(SUM(Table1[[#This Row],[test completed]],Table1[[#This Row],[Year 2015]])=2,1,0)</f>
        <v>1</v>
      </c>
      <c r="R2123">
        <f>IF(Table1[[#This Row],[Labvalue]]&lt;8,1,0)</f>
        <v>1</v>
      </c>
      <c r="S2123">
        <f>IF(SUM(Table1[[#This Row],[Tested in 2015]],Table1[[#This Row],[Less than 8.0]])=2,1,0)</f>
        <v>1</v>
      </c>
    </row>
    <row r="2124" spans="1:19" x14ac:dyDescent="0.2">
      <c r="A2124">
        <v>164</v>
      </c>
      <c r="B2124" t="s">
        <v>2</v>
      </c>
      <c r="C2124" s="2">
        <v>12218</v>
      </c>
      <c r="D2124" s="3">
        <f t="shared" ca="1" si="33"/>
        <v>90</v>
      </c>
      <c r="E2124">
        <v>4</v>
      </c>
      <c r="F2124">
        <v>8</v>
      </c>
      <c r="G2124">
        <v>1</v>
      </c>
      <c r="H2124" t="s">
        <v>1</v>
      </c>
      <c r="I2124" s="5">
        <v>250.02</v>
      </c>
      <c r="J2124" t="s">
        <v>0</v>
      </c>
      <c r="K2124" s="2">
        <v>42212</v>
      </c>
      <c r="L2124" s="1">
        <v>6.639319896697998</v>
      </c>
      <c r="M2124" t="str">
        <f ca="1">IF(AND(Table1[[#This Row],[Age]]&gt;17,Table1[[#This Row],[Age]]&lt;76),"1","0")</f>
        <v>0</v>
      </c>
      <c r="N2124">
        <f>1</f>
        <v>1</v>
      </c>
      <c r="O2124">
        <f>IF(Table1[[#This Row],[Labdate]]="",0,IF(Table1[[#This Row],[Labvalue]]="",0,1))</f>
        <v>1</v>
      </c>
      <c r="P2124">
        <f>IF(YEAR(Table1[[#This Row],[Labdate]]) = 2015,1,0)</f>
        <v>1</v>
      </c>
      <c r="Q2124">
        <f>IF(SUM(Table1[[#This Row],[test completed]],Table1[[#This Row],[Year 2015]])=2,1,0)</f>
        <v>1</v>
      </c>
      <c r="R2124">
        <f>IF(Table1[[#This Row],[Labvalue]]&lt;8,1,0)</f>
        <v>1</v>
      </c>
      <c r="S2124">
        <f>IF(SUM(Table1[[#This Row],[Tested in 2015]],Table1[[#This Row],[Less than 8.0]])=2,1,0)</f>
        <v>1</v>
      </c>
    </row>
    <row r="2125" spans="1:19" x14ac:dyDescent="0.2">
      <c r="A2125">
        <v>167</v>
      </c>
      <c r="B2125" t="s">
        <v>2</v>
      </c>
      <c r="C2125" s="2">
        <v>31266</v>
      </c>
      <c r="D2125" s="3">
        <f t="shared" ca="1" si="33"/>
        <v>37</v>
      </c>
      <c r="E2125">
        <v>4</v>
      </c>
      <c r="F2125">
        <v>8</v>
      </c>
      <c r="G2125">
        <v>4</v>
      </c>
      <c r="H2125" t="s">
        <v>5</v>
      </c>
      <c r="I2125" s="5">
        <v>250.02</v>
      </c>
      <c r="J2125" t="s">
        <v>0</v>
      </c>
      <c r="K2125" s="2"/>
      <c r="L2125" s="1"/>
      <c r="M2125" t="str">
        <f ca="1">IF(AND(Table1[[#This Row],[Age]]&gt;17,Table1[[#This Row],[Age]]&lt;76),"1","0")</f>
        <v>1</v>
      </c>
      <c r="N2125">
        <f>1</f>
        <v>1</v>
      </c>
      <c r="O2125">
        <f>IF(Table1[[#This Row],[Labdate]]="",0,IF(Table1[[#This Row],[Labvalue]]="",0,1))</f>
        <v>0</v>
      </c>
      <c r="P2125">
        <f>IF(YEAR(Table1[[#This Row],[Labdate]]) = 2015,1,0)</f>
        <v>0</v>
      </c>
      <c r="Q2125">
        <f>IF(SUM(Table1[[#This Row],[test completed]],Table1[[#This Row],[Year 2015]])=2,1,0)</f>
        <v>0</v>
      </c>
      <c r="R2125">
        <f>IF(Table1[[#This Row],[Labvalue]]&lt;8,1,0)</f>
        <v>1</v>
      </c>
      <c r="S2125">
        <f>IF(SUM(Table1[[#This Row],[Tested in 2015]],Table1[[#This Row],[Less than 8.0]])=2,1,0)</f>
        <v>0</v>
      </c>
    </row>
    <row r="2126" spans="1:19" x14ac:dyDescent="0.2">
      <c r="A2126">
        <v>175</v>
      </c>
      <c r="B2126" t="s">
        <v>2</v>
      </c>
      <c r="C2126" s="2">
        <v>23127</v>
      </c>
      <c r="D2126" s="3">
        <f t="shared" ca="1" si="33"/>
        <v>60</v>
      </c>
      <c r="E2126">
        <v>4</v>
      </c>
      <c r="F2126">
        <v>8</v>
      </c>
      <c r="G2126">
        <v>3</v>
      </c>
      <c r="H2126" t="s">
        <v>4</v>
      </c>
      <c r="I2126" s="5">
        <v>250.02</v>
      </c>
      <c r="J2126" t="s">
        <v>0</v>
      </c>
      <c r="K2126" s="2">
        <v>42031</v>
      </c>
      <c r="L2126" s="1">
        <v>8.4224271774291992</v>
      </c>
      <c r="M2126" t="str">
        <f ca="1">IF(AND(Table1[[#This Row],[Age]]&gt;17,Table1[[#This Row],[Age]]&lt;76),"1","0")</f>
        <v>1</v>
      </c>
      <c r="N2126">
        <f>1</f>
        <v>1</v>
      </c>
      <c r="O2126">
        <f>IF(Table1[[#This Row],[Labdate]]="",0,IF(Table1[[#This Row],[Labvalue]]="",0,1))</f>
        <v>1</v>
      </c>
      <c r="P2126">
        <f>IF(YEAR(Table1[[#This Row],[Labdate]]) = 2015,1,0)</f>
        <v>1</v>
      </c>
      <c r="Q2126">
        <f>IF(SUM(Table1[[#This Row],[test completed]],Table1[[#This Row],[Year 2015]])=2,1,0)</f>
        <v>1</v>
      </c>
      <c r="R2126">
        <f>IF(Table1[[#This Row],[Labvalue]]&lt;8,1,0)</f>
        <v>0</v>
      </c>
      <c r="S2126">
        <f>IF(SUM(Table1[[#This Row],[Tested in 2015]],Table1[[#This Row],[Less than 8.0]])=2,1,0)</f>
        <v>0</v>
      </c>
    </row>
    <row r="2127" spans="1:19" x14ac:dyDescent="0.2">
      <c r="A2127">
        <v>178</v>
      </c>
      <c r="B2127" t="s">
        <v>3</v>
      </c>
      <c r="C2127" s="2">
        <v>35131</v>
      </c>
      <c r="D2127" s="3">
        <f t="shared" ca="1" si="33"/>
        <v>27</v>
      </c>
      <c r="E2127">
        <v>4</v>
      </c>
      <c r="F2127">
        <v>8</v>
      </c>
      <c r="G2127">
        <v>1</v>
      </c>
      <c r="H2127" t="s">
        <v>1</v>
      </c>
      <c r="I2127" s="5">
        <v>250.02</v>
      </c>
      <c r="J2127" t="s">
        <v>0</v>
      </c>
      <c r="K2127" s="2">
        <v>42302</v>
      </c>
      <c r="L2127" s="1">
        <v>7.7256217002868652</v>
      </c>
      <c r="M2127" t="str">
        <f ca="1">IF(AND(Table1[[#This Row],[Age]]&gt;17,Table1[[#This Row],[Age]]&lt;76),"1","0")</f>
        <v>1</v>
      </c>
      <c r="N2127">
        <f>1</f>
        <v>1</v>
      </c>
      <c r="O2127">
        <f>IF(Table1[[#This Row],[Labdate]]="",0,IF(Table1[[#This Row],[Labvalue]]="",0,1))</f>
        <v>1</v>
      </c>
      <c r="P2127">
        <f>IF(YEAR(Table1[[#This Row],[Labdate]]) = 2015,1,0)</f>
        <v>1</v>
      </c>
      <c r="Q2127">
        <f>IF(SUM(Table1[[#This Row],[test completed]],Table1[[#This Row],[Year 2015]])=2,1,0)</f>
        <v>1</v>
      </c>
      <c r="R2127">
        <f>IF(Table1[[#This Row],[Labvalue]]&lt;8,1,0)</f>
        <v>1</v>
      </c>
      <c r="S2127">
        <f>IF(SUM(Table1[[#This Row],[Tested in 2015]],Table1[[#This Row],[Less than 8.0]])=2,1,0)</f>
        <v>1</v>
      </c>
    </row>
    <row r="2128" spans="1:19" x14ac:dyDescent="0.2">
      <c r="A2128">
        <v>192</v>
      </c>
      <c r="B2128" t="s">
        <v>2</v>
      </c>
      <c r="C2128" s="2">
        <v>13561</v>
      </c>
      <c r="D2128" s="3">
        <f t="shared" ca="1" si="33"/>
        <v>86</v>
      </c>
      <c r="E2128">
        <v>4</v>
      </c>
      <c r="F2128">
        <v>8</v>
      </c>
      <c r="G2128">
        <v>1</v>
      </c>
      <c r="H2128" t="s">
        <v>1</v>
      </c>
      <c r="I2128" s="5">
        <v>250.02</v>
      </c>
      <c r="J2128" t="s">
        <v>0</v>
      </c>
      <c r="K2128" s="2">
        <v>42080</v>
      </c>
      <c r="L2128" s="1">
        <v>7.2160038948059082</v>
      </c>
      <c r="M2128" t="str">
        <f ca="1">IF(AND(Table1[[#This Row],[Age]]&gt;17,Table1[[#This Row],[Age]]&lt;76),"1","0")</f>
        <v>0</v>
      </c>
      <c r="N2128">
        <f>1</f>
        <v>1</v>
      </c>
      <c r="O2128">
        <f>IF(Table1[[#This Row],[Labdate]]="",0,IF(Table1[[#This Row],[Labvalue]]="",0,1))</f>
        <v>1</v>
      </c>
      <c r="P2128">
        <f>IF(YEAR(Table1[[#This Row],[Labdate]]) = 2015,1,0)</f>
        <v>1</v>
      </c>
      <c r="Q2128">
        <f>IF(SUM(Table1[[#This Row],[test completed]],Table1[[#This Row],[Year 2015]])=2,1,0)</f>
        <v>1</v>
      </c>
      <c r="R2128">
        <f>IF(Table1[[#This Row],[Labvalue]]&lt;8,1,0)</f>
        <v>1</v>
      </c>
      <c r="S2128">
        <f>IF(SUM(Table1[[#This Row],[Tested in 2015]],Table1[[#This Row],[Less than 8.0]])=2,1,0)</f>
        <v>1</v>
      </c>
    </row>
    <row r="2129" spans="1:19" x14ac:dyDescent="0.2">
      <c r="A2129">
        <v>200</v>
      </c>
      <c r="B2129" t="s">
        <v>3</v>
      </c>
      <c r="C2129" s="2">
        <v>26708</v>
      </c>
      <c r="D2129" s="3">
        <f t="shared" ca="1" si="33"/>
        <v>50</v>
      </c>
      <c r="E2129">
        <v>4</v>
      </c>
      <c r="F2129">
        <v>8</v>
      </c>
      <c r="G2129">
        <v>1</v>
      </c>
      <c r="H2129" t="s">
        <v>1</v>
      </c>
      <c r="I2129" s="5">
        <v>250.02</v>
      </c>
      <c r="J2129" t="s">
        <v>0</v>
      </c>
      <c r="K2129" s="2">
        <v>42238</v>
      </c>
      <c r="L2129" s="1">
        <v>6.4220676422119141</v>
      </c>
      <c r="M2129" t="str">
        <f ca="1">IF(AND(Table1[[#This Row],[Age]]&gt;17,Table1[[#This Row],[Age]]&lt;76),"1","0")</f>
        <v>1</v>
      </c>
      <c r="N2129">
        <f>1</f>
        <v>1</v>
      </c>
      <c r="O2129">
        <f>IF(Table1[[#This Row],[Labdate]]="",0,IF(Table1[[#This Row],[Labvalue]]="",0,1))</f>
        <v>1</v>
      </c>
      <c r="P2129">
        <f>IF(YEAR(Table1[[#This Row],[Labdate]]) = 2015,1,0)</f>
        <v>1</v>
      </c>
      <c r="Q2129">
        <f>IF(SUM(Table1[[#This Row],[test completed]],Table1[[#This Row],[Year 2015]])=2,1,0)</f>
        <v>1</v>
      </c>
      <c r="R2129">
        <f>IF(Table1[[#This Row],[Labvalue]]&lt;8,1,0)</f>
        <v>1</v>
      </c>
      <c r="S2129">
        <f>IF(SUM(Table1[[#This Row],[Tested in 2015]],Table1[[#This Row],[Less than 8.0]])=2,1,0)</f>
        <v>1</v>
      </c>
    </row>
    <row r="2130" spans="1:19" x14ac:dyDescent="0.2">
      <c r="A2130">
        <v>206</v>
      </c>
      <c r="B2130" t="s">
        <v>2</v>
      </c>
      <c r="C2130" s="2">
        <v>17344</v>
      </c>
      <c r="D2130" s="3">
        <f t="shared" ca="1" si="33"/>
        <v>75</v>
      </c>
      <c r="E2130">
        <v>4</v>
      </c>
      <c r="F2130">
        <v>8</v>
      </c>
      <c r="G2130">
        <v>1</v>
      </c>
      <c r="H2130" t="s">
        <v>1</v>
      </c>
      <c r="I2130" s="5">
        <v>250.02</v>
      </c>
      <c r="J2130" t="s">
        <v>0</v>
      </c>
      <c r="K2130" s="2">
        <v>42224</v>
      </c>
      <c r="L2130" s="1">
        <v>7.4188365936279297</v>
      </c>
      <c r="M2130" t="str">
        <f ca="1">IF(AND(Table1[[#This Row],[Age]]&gt;17,Table1[[#This Row],[Age]]&lt;76),"1","0")</f>
        <v>1</v>
      </c>
      <c r="N2130">
        <f>1</f>
        <v>1</v>
      </c>
      <c r="O2130">
        <f>IF(Table1[[#This Row],[Labdate]]="",0,IF(Table1[[#This Row],[Labvalue]]="",0,1))</f>
        <v>1</v>
      </c>
      <c r="P2130">
        <f>IF(YEAR(Table1[[#This Row],[Labdate]]) = 2015,1,0)</f>
        <v>1</v>
      </c>
      <c r="Q2130">
        <f>IF(SUM(Table1[[#This Row],[test completed]],Table1[[#This Row],[Year 2015]])=2,1,0)</f>
        <v>1</v>
      </c>
      <c r="R2130">
        <f>IF(Table1[[#This Row],[Labvalue]]&lt;8,1,0)</f>
        <v>1</v>
      </c>
      <c r="S2130">
        <f>IF(SUM(Table1[[#This Row],[Tested in 2015]],Table1[[#This Row],[Less than 8.0]])=2,1,0)</f>
        <v>1</v>
      </c>
    </row>
    <row r="2131" spans="1:19" x14ac:dyDescent="0.2">
      <c r="A2131">
        <v>207</v>
      </c>
      <c r="B2131" t="s">
        <v>3</v>
      </c>
      <c r="C2131" s="2">
        <v>17586</v>
      </c>
      <c r="D2131" s="3">
        <f t="shared" ca="1" si="33"/>
        <v>75</v>
      </c>
      <c r="E2131">
        <v>4</v>
      </c>
      <c r="F2131">
        <v>8</v>
      </c>
      <c r="G2131">
        <v>1</v>
      </c>
      <c r="H2131" t="s">
        <v>1</v>
      </c>
      <c r="I2131" s="5">
        <v>250.02</v>
      </c>
      <c r="J2131" t="s">
        <v>0</v>
      </c>
      <c r="K2131" s="2">
        <v>42273</v>
      </c>
      <c r="L2131" s="1">
        <v>5.9220085144042969</v>
      </c>
      <c r="M2131" t="str">
        <f ca="1">IF(AND(Table1[[#This Row],[Age]]&gt;17,Table1[[#This Row],[Age]]&lt;76),"1","0")</f>
        <v>1</v>
      </c>
      <c r="N2131">
        <f>1</f>
        <v>1</v>
      </c>
      <c r="O2131">
        <f>IF(Table1[[#This Row],[Labdate]]="",0,IF(Table1[[#This Row],[Labvalue]]="",0,1))</f>
        <v>1</v>
      </c>
      <c r="P2131">
        <f>IF(YEAR(Table1[[#This Row],[Labdate]]) = 2015,1,0)</f>
        <v>1</v>
      </c>
      <c r="Q2131">
        <f>IF(SUM(Table1[[#This Row],[test completed]],Table1[[#This Row],[Year 2015]])=2,1,0)</f>
        <v>1</v>
      </c>
      <c r="R2131">
        <f>IF(Table1[[#This Row],[Labvalue]]&lt;8,1,0)</f>
        <v>1</v>
      </c>
      <c r="S2131">
        <f>IF(SUM(Table1[[#This Row],[Tested in 2015]],Table1[[#This Row],[Less than 8.0]])=2,1,0)</f>
        <v>1</v>
      </c>
    </row>
    <row r="2132" spans="1:19" x14ac:dyDescent="0.2">
      <c r="A2132">
        <v>218</v>
      </c>
      <c r="B2132" t="s">
        <v>2</v>
      </c>
      <c r="C2132" s="2">
        <v>18117</v>
      </c>
      <c r="D2132" s="3">
        <f t="shared" ca="1" si="33"/>
        <v>73</v>
      </c>
      <c r="E2132">
        <v>4</v>
      </c>
      <c r="F2132">
        <v>8</v>
      </c>
      <c r="G2132">
        <v>1</v>
      </c>
      <c r="H2132" t="s">
        <v>1</v>
      </c>
      <c r="I2132" s="5">
        <v>250.02</v>
      </c>
      <c r="J2132" t="s">
        <v>0</v>
      </c>
      <c r="K2132" s="2">
        <v>42047</v>
      </c>
      <c r="L2132" s="1">
        <v>8.1528377532958984</v>
      </c>
      <c r="M2132" t="str">
        <f ca="1">IF(AND(Table1[[#This Row],[Age]]&gt;17,Table1[[#This Row],[Age]]&lt;76),"1","0")</f>
        <v>1</v>
      </c>
      <c r="N2132">
        <f>1</f>
        <v>1</v>
      </c>
      <c r="O2132">
        <f>IF(Table1[[#This Row],[Labdate]]="",0,IF(Table1[[#This Row],[Labvalue]]="",0,1))</f>
        <v>1</v>
      </c>
      <c r="P2132">
        <f>IF(YEAR(Table1[[#This Row],[Labdate]]) = 2015,1,0)</f>
        <v>1</v>
      </c>
      <c r="Q2132">
        <f>IF(SUM(Table1[[#This Row],[test completed]],Table1[[#This Row],[Year 2015]])=2,1,0)</f>
        <v>1</v>
      </c>
      <c r="R2132">
        <f>IF(Table1[[#This Row],[Labvalue]]&lt;8,1,0)</f>
        <v>0</v>
      </c>
      <c r="S2132">
        <f>IF(SUM(Table1[[#This Row],[Tested in 2015]],Table1[[#This Row],[Less than 8.0]])=2,1,0)</f>
        <v>0</v>
      </c>
    </row>
    <row r="2133" spans="1:19" x14ac:dyDescent="0.2">
      <c r="A2133">
        <v>233</v>
      </c>
      <c r="B2133" t="s">
        <v>2</v>
      </c>
      <c r="C2133" s="2">
        <v>21961</v>
      </c>
      <c r="D2133" s="3">
        <f t="shared" ca="1" si="33"/>
        <v>63</v>
      </c>
      <c r="E2133">
        <v>4</v>
      </c>
      <c r="F2133">
        <v>8</v>
      </c>
      <c r="G2133">
        <v>1</v>
      </c>
      <c r="H2133" t="s">
        <v>1</v>
      </c>
      <c r="I2133" s="5">
        <v>250.02</v>
      </c>
      <c r="J2133" t="s">
        <v>0</v>
      </c>
      <c r="K2133" s="2">
        <v>41874</v>
      </c>
      <c r="L2133" s="1">
        <v>8.5525331497192383</v>
      </c>
      <c r="M2133" t="str">
        <f ca="1">IF(AND(Table1[[#This Row],[Age]]&gt;17,Table1[[#This Row],[Age]]&lt;76),"1","0")</f>
        <v>1</v>
      </c>
      <c r="N2133">
        <f>1</f>
        <v>1</v>
      </c>
      <c r="O2133">
        <f>IF(Table1[[#This Row],[Labdate]]="",0,IF(Table1[[#This Row],[Labvalue]]="",0,1))</f>
        <v>1</v>
      </c>
      <c r="P2133">
        <f>IF(YEAR(Table1[[#This Row],[Labdate]]) = 2015,1,0)</f>
        <v>0</v>
      </c>
      <c r="Q2133">
        <f>IF(SUM(Table1[[#This Row],[test completed]],Table1[[#This Row],[Year 2015]])=2,1,0)</f>
        <v>0</v>
      </c>
      <c r="R2133">
        <f>IF(Table1[[#This Row],[Labvalue]]&lt;8,1,0)</f>
        <v>0</v>
      </c>
      <c r="S2133">
        <f>IF(SUM(Table1[[#This Row],[Tested in 2015]],Table1[[#This Row],[Less than 8.0]])=2,1,0)</f>
        <v>0</v>
      </c>
    </row>
    <row r="2134" spans="1:19" x14ac:dyDescent="0.2">
      <c r="A2134">
        <v>246</v>
      </c>
      <c r="B2134" t="s">
        <v>2</v>
      </c>
      <c r="C2134" s="2">
        <v>18427</v>
      </c>
      <c r="D2134" s="3">
        <f t="shared" ca="1" si="33"/>
        <v>73</v>
      </c>
      <c r="E2134">
        <v>4</v>
      </c>
      <c r="F2134">
        <v>8</v>
      </c>
      <c r="G2134">
        <v>1</v>
      </c>
      <c r="H2134" t="s">
        <v>1</v>
      </c>
      <c r="I2134" s="5">
        <v>250.02</v>
      </c>
      <c r="J2134" t="s">
        <v>0</v>
      </c>
      <c r="K2134" s="2">
        <v>42009</v>
      </c>
      <c r="L2134" s="1">
        <v>6.8599152565002441</v>
      </c>
      <c r="M2134" t="str">
        <f ca="1">IF(AND(Table1[[#This Row],[Age]]&gt;17,Table1[[#This Row],[Age]]&lt;76),"1","0")</f>
        <v>1</v>
      </c>
      <c r="N2134">
        <f>1</f>
        <v>1</v>
      </c>
      <c r="O2134">
        <f>IF(Table1[[#This Row],[Labdate]]="",0,IF(Table1[[#This Row],[Labvalue]]="",0,1))</f>
        <v>1</v>
      </c>
      <c r="P2134">
        <f>IF(YEAR(Table1[[#This Row],[Labdate]]) = 2015,1,0)</f>
        <v>1</v>
      </c>
      <c r="Q2134">
        <f>IF(SUM(Table1[[#This Row],[test completed]],Table1[[#This Row],[Year 2015]])=2,1,0)</f>
        <v>1</v>
      </c>
      <c r="R2134">
        <f>IF(Table1[[#This Row],[Labvalue]]&lt;8,1,0)</f>
        <v>1</v>
      </c>
      <c r="S2134">
        <f>IF(SUM(Table1[[#This Row],[Tested in 2015]],Table1[[#This Row],[Less than 8.0]])=2,1,0)</f>
        <v>1</v>
      </c>
    </row>
    <row r="2135" spans="1:19" x14ac:dyDescent="0.2">
      <c r="A2135">
        <v>266</v>
      </c>
      <c r="B2135" t="s">
        <v>3</v>
      </c>
      <c r="C2135" s="2">
        <v>40348</v>
      </c>
      <c r="D2135" s="3">
        <f t="shared" ca="1" si="33"/>
        <v>12</v>
      </c>
      <c r="E2135">
        <v>4</v>
      </c>
      <c r="F2135">
        <v>8</v>
      </c>
      <c r="G2135">
        <v>1</v>
      </c>
      <c r="H2135" t="s">
        <v>1</v>
      </c>
      <c r="I2135" s="5">
        <v>250.02</v>
      </c>
      <c r="J2135" t="s">
        <v>0</v>
      </c>
      <c r="K2135" s="2">
        <v>42283</v>
      </c>
      <c r="L2135" s="1">
        <v>8.1364336013793945</v>
      </c>
      <c r="M2135" t="str">
        <f ca="1">IF(AND(Table1[[#This Row],[Age]]&gt;17,Table1[[#This Row],[Age]]&lt;76),"1","0")</f>
        <v>0</v>
      </c>
      <c r="N2135">
        <f>1</f>
        <v>1</v>
      </c>
      <c r="O2135">
        <f>IF(Table1[[#This Row],[Labdate]]="",0,IF(Table1[[#This Row],[Labvalue]]="",0,1))</f>
        <v>1</v>
      </c>
      <c r="P2135">
        <f>IF(YEAR(Table1[[#This Row],[Labdate]]) = 2015,1,0)</f>
        <v>1</v>
      </c>
      <c r="Q2135">
        <f>IF(SUM(Table1[[#This Row],[test completed]],Table1[[#This Row],[Year 2015]])=2,1,0)</f>
        <v>1</v>
      </c>
      <c r="R2135">
        <f>IF(Table1[[#This Row],[Labvalue]]&lt;8,1,0)</f>
        <v>0</v>
      </c>
      <c r="S2135">
        <f>IF(SUM(Table1[[#This Row],[Tested in 2015]],Table1[[#This Row],[Less than 8.0]])=2,1,0)</f>
        <v>0</v>
      </c>
    </row>
    <row r="2136" spans="1:19" x14ac:dyDescent="0.2">
      <c r="A2136">
        <v>268</v>
      </c>
      <c r="B2136" t="s">
        <v>3</v>
      </c>
      <c r="C2136" s="2">
        <v>12028</v>
      </c>
      <c r="D2136" s="3">
        <f t="shared" ca="1" si="33"/>
        <v>90</v>
      </c>
      <c r="E2136">
        <v>4</v>
      </c>
      <c r="F2136">
        <v>8</v>
      </c>
      <c r="G2136">
        <v>1</v>
      </c>
      <c r="H2136" t="s">
        <v>1</v>
      </c>
      <c r="I2136" s="5">
        <v>250.73</v>
      </c>
      <c r="J2136" t="s">
        <v>0</v>
      </c>
      <c r="K2136" s="2">
        <v>42140</v>
      </c>
      <c r="L2136" s="1">
        <v>7.6257815361022949</v>
      </c>
      <c r="M2136" t="str">
        <f ca="1">IF(AND(Table1[[#This Row],[Age]]&gt;17,Table1[[#This Row],[Age]]&lt;76),"1","0")</f>
        <v>0</v>
      </c>
      <c r="N2136">
        <f>1</f>
        <v>1</v>
      </c>
      <c r="O2136">
        <f>IF(Table1[[#This Row],[Labdate]]="",0,IF(Table1[[#This Row],[Labvalue]]="",0,1))</f>
        <v>1</v>
      </c>
      <c r="P2136">
        <f>IF(YEAR(Table1[[#This Row],[Labdate]]) = 2015,1,0)</f>
        <v>1</v>
      </c>
      <c r="Q2136">
        <f>IF(SUM(Table1[[#This Row],[test completed]],Table1[[#This Row],[Year 2015]])=2,1,0)</f>
        <v>1</v>
      </c>
      <c r="R2136">
        <f>IF(Table1[[#This Row],[Labvalue]]&lt;8,1,0)</f>
        <v>1</v>
      </c>
      <c r="S2136">
        <f>IF(SUM(Table1[[#This Row],[Tested in 2015]],Table1[[#This Row],[Less than 8.0]])=2,1,0)</f>
        <v>1</v>
      </c>
    </row>
    <row r="2137" spans="1:19" x14ac:dyDescent="0.2">
      <c r="A2137">
        <v>277</v>
      </c>
      <c r="B2137" t="s">
        <v>2</v>
      </c>
      <c r="C2137" s="2">
        <v>37900</v>
      </c>
      <c r="D2137" s="3">
        <f t="shared" ca="1" si="33"/>
        <v>19</v>
      </c>
      <c r="E2137">
        <v>4</v>
      </c>
      <c r="F2137">
        <v>8</v>
      </c>
      <c r="G2137">
        <v>1</v>
      </c>
      <c r="H2137" t="s">
        <v>1</v>
      </c>
      <c r="I2137" s="5">
        <v>250.02</v>
      </c>
      <c r="J2137" t="s">
        <v>0</v>
      </c>
      <c r="K2137" s="2">
        <v>42172</v>
      </c>
      <c r="L2137" s="1">
        <v>8.8313255310058594</v>
      </c>
      <c r="M2137" t="str">
        <f ca="1">IF(AND(Table1[[#This Row],[Age]]&gt;17,Table1[[#This Row],[Age]]&lt;76),"1","0")</f>
        <v>1</v>
      </c>
      <c r="N2137">
        <f>1</f>
        <v>1</v>
      </c>
      <c r="O2137">
        <f>IF(Table1[[#This Row],[Labdate]]="",0,IF(Table1[[#This Row],[Labvalue]]="",0,1))</f>
        <v>1</v>
      </c>
      <c r="P2137">
        <f>IF(YEAR(Table1[[#This Row],[Labdate]]) = 2015,1,0)</f>
        <v>1</v>
      </c>
      <c r="Q2137">
        <f>IF(SUM(Table1[[#This Row],[test completed]],Table1[[#This Row],[Year 2015]])=2,1,0)</f>
        <v>1</v>
      </c>
      <c r="R2137">
        <f>IF(Table1[[#This Row],[Labvalue]]&lt;8,1,0)</f>
        <v>0</v>
      </c>
      <c r="S2137">
        <f>IF(SUM(Table1[[#This Row],[Tested in 2015]],Table1[[#This Row],[Less than 8.0]])=2,1,0)</f>
        <v>0</v>
      </c>
    </row>
    <row r="2138" spans="1:19" x14ac:dyDescent="0.2">
      <c r="A2138">
        <v>310</v>
      </c>
      <c r="B2138" t="s">
        <v>2</v>
      </c>
      <c r="C2138" s="2">
        <v>31030</v>
      </c>
      <c r="D2138" s="3">
        <f t="shared" ca="1" si="33"/>
        <v>38</v>
      </c>
      <c r="E2138">
        <v>4</v>
      </c>
      <c r="F2138">
        <v>8</v>
      </c>
      <c r="G2138">
        <v>1</v>
      </c>
      <c r="H2138" t="s">
        <v>1</v>
      </c>
      <c r="I2138" s="5">
        <v>250.02</v>
      </c>
      <c r="J2138" t="s">
        <v>0</v>
      </c>
      <c r="K2138" s="2">
        <v>41981</v>
      </c>
      <c r="L2138" s="1">
        <v>5.8560194969177246</v>
      </c>
      <c r="M2138" t="str">
        <f ca="1">IF(AND(Table1[[#This Row],[Age]]&gt;17,Table1[[#This Row],[Age]]&lt;76),"1","0")</f>
        <v>1</v>
      </c>
      <c r="N2138">
        <f>1</f>
        <v>1</v>
      </c>
      <c r="O2138">
        <f>IF(Table1[[#This Row],[Labdate]]="",0,IF(Table1[[#This Row],[Labvalue]]="",0,1))</f>
        <v>1</v>
      </c>
      <c r="P2138">
        <f>IF(YEAR(Table1[[#This Row],[Labdate]]) = 2015,1,0)</f>
        <v>0</v>
      </c>
      <c r="Q2138">
        <f>IF(SUM(Table1[[#This Row],[test completed]],Table1[[#This Row],[Year 2015]])=2,1,0)</f>
        <v>0</v>
      </c>
      <c r="R2138">
        <f>IF(Table1[[#This Row],[Labvalue]]&lt;8,1,0)</f>
        <v>1</v>
      </c>
      <c r="S2138">
        <f>IF(SUM(Table1[[#This Row],[Tested in 2015]],Table1[[#This Row],[Less than 8.0]])=2,1,0)</f>
        <v>0</v>
      </c>
    </row>
    <row r="2139" spans="1:19" x14ac:dyDescent="0.2">
      <c r="A2139">
        <v>313</v>
      </c>
      <c r="B2139" t="s">
        <v>2</v>
      </c>
      <c r="C2139" s="2">
        <v>15827</v>
      </c>
      <c r="D2139" s="3">
        <f t="shared" ca="1" si="33"/>
        <v>80</v>
      </c>
      <c r="E2139">
        <v>4</v>
      </c>
      <c r="F2139">
        <v>8</v>
      </c>
      <c r="G2139">
        <v>1</v>
      </c>
      <c r="H2139" t="s">
        <v>1</v>
      </c>
      <c r="I2139" s="5">
        <v>250.02</v>
      </c>
      <c r="J2139" t="s">
        <v>0</v>
      </c>
      <c r="K2139" s="2">
        <v>42071</v>
      </c>
      <c r="L2139" s="1">
        <v>9.0305843353271484</v>
      </c>
      <c r="M2139" t="str">
        <f ca="1">IF(AND(Table1[[#This Row],[Age]]&gt;17,Table1[[#This Row],[Age]]&lt;76),"1","0")</f>
        <v>0</v>
      </c>
      <c r="N2139">
        <f>1</f>
        <v>1</v>
      </c>
      <c r="O2139">
        <f>IF(Table1[[#This Row],[Labdate]]="",0,IF(Table1[[#This Row],[Labvalue]]="",0,1))</f>
        <v>1</v>
      </c>
      <c r="P2139">
        <f>IF(YEAR(Table1[[#This Row],[Labdate]]) = 2015,1,0)</f>
        <v>1</v>
      </c>
      <c r="Q2139">
        <f>IF(SUM(Table1[[#This Row],[test completed]],Table1[[#This Row],[Year 2015]])=2,1,0)</f>
        <v>1</v>
      </c>
      <c r="R2139">
        <f>IF(Table1[[#This Row],[Labvalue]]&lt;8,1,0)</f>
        <v>0</v>
      </c>
      <c r="S2139">
        <f>IF(SUM(Table1[[#This Row],[Tested in 2015]],Table1[[#This Row],[Less than 8.0]])=2,1,0)</f>
        <v>0</v>
      </c>
    </row>
    <row r="2140" spans="1:19" x14ac:dyDescent="0.2">
      <c r="A2140">
        <v>326</v>
      </c>
      <c r="B2140" t="s">
        <v>3</v>
      </c>
      <c r="C2140" s="2">
        <v>11597</v>
      </c>
      <c r="D2140" s="3">
        <f t="shared" ca="1" si="33"/>
        <v>91</v>
      </c>
      <c r="E2140">
        <v>4</v>
      </c>
      <c r="F2140">
        <v>8</v>
      </c>
      <c r="G2140">
        <v>3</v>
      </c>
      <c r="H2140" t="s">
        <v>4</v>
      </c>
      <c r="I2140" s="5">
        <v>250.73</v>
      </c>
      <c r="J2140" t="s">
        <v>0</v>
      </c>
      <c r="K2140" s="2">
        <v>42190</v>
      </c>
      <c r="L2140" s="1">
        <v>9.7372341156005859</v>
      </c>
      <c r="M2140" t="str">
        <f ca="1">IF(AND(Table1[[#This Row],[Age]]&gt;17,Table1[[#This Row],[Age]]&lt;76),"1","0")</f>
        <v>0</v>
      </c>
      <c r="N2140">
        <f>1</f>
        <v>1</v>
      </c>
      <c r="O2140">
        <f>IF(Table1[[#This Row],[Labdate]]="",0,IF(Table1[[#This Row],[Labvalue]]="",0,1))</f>
        <v>1</v>
      </c>
      <c r="P2140">
        <f>IF(YEAR(Table1[[#This Row],[Labdate]]) = 2015,1,0)</f>
        <v>1</v>
      </c>
      <c r="Q2140">
        <f>IF(SUM(Table1[[#This Row],[test completed]],Table1[[#This Row],[Year 2015]])=2,1,0)</f>
        <v>1</v>
      </c>
      <c r="R2140">
        <f>IF(Table1[[#This Row],[Labvalue]]&lt;8,1,0)</f>
        <v>0</v>
      </c>
      <c r="S2140">
        <f>IF(SUM(Table1[[#This Row],[Tested in 2015]],Table1[[#This Row],[Less than 8.0]])=2,1,0)</f>
        <v>0</v>
      </c>
    </row>
    <row r="2141" spans="1:19" x14ac:dyDescent="0.2">
      <c r="A2141">
        <v>341</v>
      </c>
      <c r="B2141" t="s">
        <v>3</v>
      </c>
      <c r="C2141" s="2">
        <v>17874</v>
      </c>
      <c r="D2141" s="3">
        <f t="shared" ca="1" si="33"/>
        <v>74</v>
      </c>
      <c r="E2141">
        <v>4</v>
      </c>
      <c r="F2141">
        <v>8</v>
      </c>
      <c r="G2141">
        <v>1</v>
      </c>
      <c r="H2141" t="s">
        <v>1</v>
      </c>
      <c r="I2141" s="5">
        <v>250.02</v>
      </c>
      <c r="J2141" t="s">
        <v>0</v>
      </c>
      <c r="K2141" s="2">
        <v>42306</v>
      </c>
      <c r="L2141" s="1">
        <v>5.864326000213623</v>
      </c>
      <c r="M2141" t="str">
        <f ca="1">IF(AND(Table1[[#This Row],[Age]]&gt;17,Table1[[#This Row],[Age]]&lt;76),"1","0")</f>
        <v>1</v>
      </c>
      <c r="N2141">
        <f>1</f>
        <v>1</v>
      </c>
      <c r="O2141">
        <f>IF(Table1[[#This Row],[Labdate]]="",0,IF(Table1[[#This Row],[Labvalue]]="",0,1))</f>
        <v>1</v>
      </c>
      <c r="P2141">
        <f>IF(YEAR(Table1[[#This Row],[Labdate]]) = 2015,1,0)</f>
        <v>1</v>
      </c>
      <c r="Q2141">
        <f>IF(SUM(Table1[[#This Row],[test completed]],Table1[[#This Row],[Year 2015]])=2,1,0)</f>
        <v>1</v>
      </c>
      <c r="R2141">
        <f>IF(Table1[[#This Row],[Labvalue]]&lt;8,1,0)</f>
        <v>1</v>
      </c>
      <c r="S2141">
        <f>IF(SUM(Table1[[#This Row],[Tested in 2015]],Table1[[#This Row],[Less than 8.0]])=2,1,0)</f>
        <v>1</v>
      </c>
    </row>
    <row r="2142" spans="1:19" x14ac:dyDescent="0.2">
      <c r="A2142">
        <v>349</v>
      </c>
      <c r="B2142" t="s">
        <v>2</v>
      </c>
      <c r="C2142" s="2">
        <v>15979</v>
      </c>
      <c r="D2142" s="3">
        <f t="shared" ca="1" si="33"/>
        <v>79</v>
      </c>
      <c r="E2142">
        <v>4</v>
      </c>
      <c r="F2142">
        <v>8</v>
      </c>
      <c r="G2142">
        <v>1</v>
      </c>
      <c r="H2142" t="s">
        <v>1</v>
      </c>
      <c r="I2142" s="5">
        <v>250.02</v>
      </c>
      <c r="J2142" t="s">
        <v>0</v>
      </c>
      <c r="K2142" s="2">
        <v>42089</v>
      </c>
      <c r="L2142" s="1">
        <v>6.8146162033081055</v>
      </c>
      <c r="M2142" t="str">
        <f ca="1">IF(AND(Table1[[#This Row],[Age]]&gt;17,Table1[[#This Row],[Age]]&lt;76),"1","0")</f>
        <v>0</v>
      </c>
      <c r="N2142">
        <f>1</f>
        <v>1</v>
      </c>
      <c r="O2142">
        <f>IF(Table1[[#This Row],[Labdate]]="",0,IF(Table1[[#This Row],[Labvalue]]="",0,1))</f>
        <v>1</v>
      </c>
      <c r="P2142">
        <f>IF(YEAR(Table1[[#This Row],[Labdate]]) = 2015,1,0)</f>
        <v>1</v>
      </c>
      <c r="Q2142">
        <f>IF(SUM(Table1[[#This Row],[test completed]],Table1[[#This Row],[Year 2015]])=2,1,0)</f>
        <v>1</v>
      </c>
      <c r="R2142">
        <f>IF(Table1[[#This Row],[Labvalue]]&lt;8,1,0)</f>
        <v>1</v>
      </c>
      <c r="S2142">
        <f>IF(SUM(Table1[[#This Row],[Tested in 2015]],Table1[[#This Row],[Less than 8.0]])=2,1,0)</f>
        <v>1</v>
      </c>
    </row>
    <row r="2143" spans="1:19" x14ac:dyDescent="0.2">
      <c r="A2143">
        <v>372</v>
      </c>
      <c r="B2143" t="s">
        <v>3</v>
      </c>
      <c r="C2143" s="2">
        <v>28723</v>
      </c>
      <c r="D2143" s="3">
        <f t="shared" ca="1" si="33"/>
        <v>44</v>
      </c>
      <c r="E2143">
        <v>4</v>
      </c>
      <c r="F2143">
        <v>8</v>
      </c>
      <c r="G2143">
        <v>1</v>
      </c>
      <c r="H2143" t="s">
        <v>1</v>
      </c>
      <c r="I2143" s="5">
        <v>250.02</v>
      </c>
      <c r="J2143" t="s">
        <v>0</v>
      </c>
      <c r="K2143" s="2">
        <v>42233</v>
      </c>
      <c r="L2143" s="1">
        <v>9.5907821655273438</v>
      </c>
      <c r="M2143" t="str">
        <f ca="1">IF(AND(Table1[[#This Row],[Age]]&gt;17,Table1[[#This Row],[Age]]&lt;76),"1","0")</f>
        <v>1</v>
      </c>
      <c r="N2143">
        <f>1</f>
        <v>1</v>
      </c>
      <c r="O2143">
        <f>IF(Table1[[#This Row],[Labdate]]="",0,IF(Table1[[#This Row],[Labvalue]]="",0,1))</f>
        <v>1</v>
      </c>
      <c r="P2143">
        <f>IF(YEAR(Table1[[#This Row],[Labdate]]) = 2015,1,0)</f>
        <v>1</v>
      </c>
      <c r="Q2143">
        <f>IF(SUM(Table1[[#This Row],[test completed]],Table1[[#This Row],[Year 2015]])=2,1,0)</f>
        <v>1</v>
      </c>
      <c r="R2143">
        <f>IF(Table1[[#This Row],[Labvalue]]&lt;8,1,0)</f>
        <v>0</v>
      </c>
      <c r="S2143">
        <f>IF(SUM(Table1[[#This Row],[Tested in 2015]],Table1[[#This Row],[Less than 8.0]])=2,1,0)</f>
        <v>0</v>
      </c>
    </row>
    <row r="2144" spans="1:19" x14ac:dyDescent="0.2">
      <c r="A2144">
        <v>373</v>
      </c>
      <c r="B2144" t="s">
        <v>2</v>
      </c>
      <c r="C2144" s="2">
        <v>38703</v>
      </c>
      <c r="D2144" s="3">
        <f t="shared" ca="1" si="33"/>
        <v>17</v>
      </c>
      <c r="E2144">
        <v>4</v>
      </c>
      <c r="F2144">
        <v>8</v>
      </c>
      <c r="G2144">
        <v>1</v>
      </c>
      <c r="H2144" t="s">
        <v>1</v>
      </c>
      <c r="I2144" s="5">
        <v>250.02</v>
      </c>
      <c r="J2144" t="s">
        <v>0</v>
      </c>
      <c r="K2144" s="2">
        <v>42212</v>
      </c>
      <c r="L2144" s="1">
        <v>7.678459644317627</v>
      </c>
      <c r="M2144" t="str">
        <f ca="1">IF(AND(Table1[[#This Row],[Age]]&gt;17,Table1[[#This Row],[Age]]&lt;76),"1","0")</f>
        <v>0</v>
      </c>
      <c r="N2144">
        <f>1</f>
        <v>1</v>
      </c>
      <c r="O2144">
        <f>IF(Table1[[#This Row],[Labdate]]="",0,IF(Table1[[#This Row],[Labvalue]]="",0,1))</f>
        <v>1</v>
      </c>
      <c r="P2144">
        <f>IF(YEAR(Table1[[#This Row],[Labdate]]) = 2015,1,0)</f>
        <v>1</v>
      </c>
      <c r="Q2144">
        <f>IF(SUM(Table1[[#This Row],[test completed]],Table1[[#This Row],[Year 2015]])=2,1,0)</f>
        <v>1</v>
      </c>
      <c r="R2144">
        <f>IF(Table1[[#This Row],[Labvalue]]&lt;8,1,0)</f>
        <v>1</v>
      </c>
      <c r="S2144">
        <f>IF(SUM(Table1[[#This Row],[Tested in 2015]],Table1[[#This Row],[Less than 8.0]])=2,1,0)</f>
        <v>1</v>
      </c>
    </row>
    <row r="2145" spans="1:19" x14ac:dyDescent="0.2">
      <c r="A2145">
        <v>382</v>
      </c>
      <c r="B2145" t="s">
        <v>2</v>
      </c>
      <c r="C2145" s="2">
        <v>24833</v>
      </c>
      <c r="D2145" s="3">
        <f t="shared" ca="1" si="33"/>
        <v>55</v>
      </c>
      <c r="E2145">
        <v>4</v>
      </c>
      <c r="F2145">
        <v>8</v>
      </c>
      <c r="G2145">
        <v>1</v>
      </c>
      <c r="H2145" t="s">
        <v>1</v>
      </c>
      <c r="I2145" s="5">
        <v>250.02</v>
      </c>
      <c r="J2145" t="s">
        <v>0</v>
      </c>
      <c r="K2145" s="2">
        <v>41780</v>
      </c>
      <c r="L2145" s="1">
        <v>6.2158679962158203</v>
      </c>
      <c r="M2145" t="str">
        <f ca="1">IF(AND(Table1[[#This Row],[Age]]&gt;17,Table1[[#This Row],[Age]]&lt;76),"1","0")</f>
        <v>1</v>
      </c>
      <c r="N2145">
        <f>1</f>
        <v>1</v>
      </c>
      <c r="O2145">
        <f>IF(Table1[[#This Row],[Labdate]]="",0,IF(Table1[[#This Row],[Labvalue]]="",0,1))</f>
        <v>1</v>
      </c>
      <c r="P2145">
        <f>IF(YEAR(Table1[[#This Row],[Labdate]]) = 2015,1,0)</f>
        <v>0</v>
      </c>
      <c r="Q2145">
        <f>IF(SUM(Table1[[#This Row],[test completed]],Table1[[#This Row],[Year 2015]])=2,1,0)</f>
        <v>0</v>
      </c>
      <c r="R2145">
        <f>IF(Table1[[#This Row],[Labvalue]]&lt;8,1,0)</f>
        <v>1</v>
      </c>
      <c r="S2145">
        <f>IF(SUM(Table1[[#This Row],[Tested in 2015]],Table1[[#This Row],[Less than 8.0]])=2,1,0)</f>
        <v>0</v>
      </c>
    </row>
    <row r="2146" spans="1:19" x14ac:dyDescent="0.2">
      <c r="A2146">
        <v>387</v>
      </c>
      <c r="B2146" t="s">
        <v>2</v>
      </c>
      <c r="C2146" s="2">
        <v>36450</v>
      </c>
      <c r="D2146" s="3">
        <f t="shared" ca="1" si="33"/>
        <v>23</v>
      </c>
      <c r="E2146">
        <v>4</v>
      </c>
      <c r="F2146">
        <v>8</v>
      </c>
      <c r="G2146">
        <v>1</v>
      </c>
      <c r="H2146" t="s">
        <v>1</v>
      </c>
      <c r="I2146" s="5">
        <v>250.02</v>
      </c>
      <c r="J2146" t="s">
        <v>0</v>
      </c>
      <c r="K2146" s="2">
        <v>42100</v>
      </c>
      <c r="L2146" s="1">
        <v>7.2858486175537109</v>
      </c>
      <c r="M2146" t="str">
        <f ca="1">IF(AND(Table1[[#This Row],[Age]]&gt;17,Table1[[#This Row],[Age]]&lt;76),"1","0")</f>
        <v>1</v>
      </c>
      <c r="N2146">
        <f>1</f>
        <v>1</v>
      </c>
      <c r="O2146">
        <f>IF(Table1[[#This Row],[Labdate]]="",0,IF(Table1[[#This Row],[Labvalue]]="",0,1))</f>
        <v>1</v>
      </c>
      <c r="P2146">
        <f>IF(YEAR(Table1[[#This Row],[Labdate]]) = 2015,1,0)</f>
        <v>1</v>
      </c>
      <c r="Q2146">
        <f>IF(SUM(Table1[[#This Row],[test completed]],Table1[[#This Row],[Year 2015]])=2,1,0)</f>
        <v>1</v>
      </c>
      <c r="R2146">
        <f>IF(Table1[[#This Row],[Labvalue]]&lt;8,1,0)</f>
        <v>1</v>
      </c>
      <c r="S2146">
        <f>IF(SUM(Table1[[#This Row],[Tested in 2015]],Table1[[#This Row],[Less than 8.0]])=2,1,0)</f>
        <v>1</v>
      </c>
    </row>
    <row r="2147" spans="1:19" x14ac:dyDescent="0.2">
      <c r="A2147">
        <v>404</v>
      </c>
      <c r="B2147" t="s">
        <v>2</v>
      </c>
      <c r="C2147" s="2">
        <v>31968</v>
      </c>
      <c r="D2147" s="3">
        <f t="shared" ca="1" si="33"/>
        <v>35</v>
      </c>
      <c r="E2147">
        <v>4</v>
      </c>
      <c r="F2147">
        <v>8</v>
      </c>
      <c r="G2147">
        <v>1</v>
      </c>
      <c r="H2147" t="s">
        <v>1</v>
      </c>
      <c r="I2147" s="5">
        <v>250.02</v>
      </c>
      <c r="J2147" t="s">
        <v>0</v>
      </c>
      <c r="K2147" s="2">
        <v>41949</v>
      </c>
      <c r="L2147" s="1">
        <v>6.1305623054504395</v>
      </c>
      <c r="M2147" t="str">
        <f ca="1">IF(AND(Table1[[#This Row],[Age]]&gt;17,Table1[[#This Row],[Age]]&lt;76),"1","0")</f>
        <v>1</v>
      </c>
      <c r="N2147">
        <f>1</f>
        <v>1</v>
      </c>
      <c r="O2147">
        <f>IF(Table1[[#This Row],[Labdate]]="",0,IF(Table1[[#This Row],[Labvalue]]="",0,1))</f>
        <v>1</v>
      </c>
      <c r="P2147">
        <f>IF(YEAR(Table1[[#This Row],[Labdate]]) = 2015,1,0)</f>
        <v>0</v>
      </c>
      <c r="Q2147">
        <f>IF(SUM(Table1[[#This Row],[test completed]],Table1[[#This Row],[Year 2015]])=2,1,0)</f>
        <v>0</v>
      </c>
      <c r="R2147">
        <f>IF(Table1[[#This Row],[Labvalue]]&lt;8,1,0)</f>
        <v>1</v>
      </c>
      <c r="S2147">
        <f>IF(SUM(Table1[[#This Row],[Tested in 2015]],Table1[[#This Row],[Less than 8.0]])=2,1,0)</f>
        <v>0</v>
      </c>
    </row>
    <row r="2148" spans="1:19" x14ac:dyDescent="0.2">
      <c r="A2148">
        <v>417</v>
      </c>
      <c r="B2148" t="s">
        <v>2</v>
      </c>
      <c r="C2148" s="2">
        <v>17046</v>
      </c>
      <c r="D2148" s="3">
        <f t="shared" ca="1" si="33"/>
        <v>76</v>
      </c>
      <c r="E2148">
        <v>4</v>
      </c>
      <c r="F2148">
        <v>8</v>
      </c>
      <c r="G2148">
        <v>7</v>
      </c>
      <c r="H2148" t="s">
        <v>8</v>
      </c>
      <c r="I2148" s="5">
        <v>250.02</v>
      </c>
      <c r="J2148" t="s">
        <v>0</v>
      </c>
      <c r="K2148" s="2"/>
      <c r="L2148" s="1"/>
      <c r="M2148" t="str">
        <f ca="1">IF(AND(Table1[[#This Row],[Age]]&gt;17,Table1[[#This Row],[Age]]&lt;76),"1","0")</f>
        <v>0</v>
      </c>
      <c r="N2148">
        <f>1</f>
        <v>1</v>
      </c>
      <c r="O2148">
        <f>IF(Table1[[#This Row],[Labdate]]="",0,IF(Table1[[#This Row],[Labvalue]]="",0,1))</f>
        <v>0</v>
      </c>
      <c r="P2148">
        <f>IF(YEAR(Table1[[#This Row],[Labdate]]) = 2015,1,0)</f>
        <v>0</v>
      </c>
      <c r="Q2148">
        <f>IF(SUM(Table1[[#This Row],[test completed]],Table1[[#This Row],[Year 2015]])=2,1,0)</f>
        <v>0</v>
      </c>
      <c r="R2148">
        <f>IF(Table1[[#This Row],[Labvalue]]&lt;8,1,0)</f>
        <v>1</v>
      </c>
      <c r="S2148">
        <f>IF(SUM(Table1[[#This Row],[Tested in 2015]],Table1[[#This Row],[Less than 8.0]])=2,1,0)</f>
        <v>0</v>
      </c>
    </row>
    <row r="2149" spans="1:19" x14ac:dyDescent="0.2">
      <c r="A2149">
        <v>428</v>
      </c>
      <c r="B2149" t="s">
        <v>3</v>
      </c>
      <c r="C2149" s="2">
        <v>10247</v>
      </c>
      <c r="D2149" s="3">
        <f t="shared" ca="1" si="33"/>
        <v>95</v>
      </c>
      <c r="E2149">
        <v>4</v>
      </c>
      <c r="F2149">
        <v>8</v>
      </c>
      <c r="G2149">
        <v>1</v>
      </c>
      <c r="H2149" t="s">
        <v>1</v>
      </c>
      <c r="I2149" s="5">
        <v>250.73</v>
      </c>
      <c r="J2149" t="s">
        <v>0</v>
      </c>
      <c r="K2149" s="2">
        <v>42064</v>
      </c>
      <c r="L2149" s="1">
        <v>8.5211353302001953</v>
      </c>
      <c r="M2149" t="str">
        <f ca="1">IF(AND(Table1[[#This Row],[Age]]&gt;17,Table1[[#This Row],[Age]]&lt;76),"1","0")</f>
        <v>0</v>
      </c>
      <c r="N2149">
        <f>1</f>
        <v>1</v>
      </c>
      <c r="O2149">
        <f>IF(Table1[[#This Row],[Labdate]]="",0,IF(Table1[[#This Row],[Labvalue]]="",0,1))</f>
        <v>1</v>
      </c>
      <c r="P2149">
        <f>IF(YEAR(Table1[[#This Row],[Labdate]]) = 2015,1,0)</f>
        <v>1</v>
      </c>
      <c r="Q2149">
        <f>IF(SUM(Table1[[#This Row],[test completed]],Table1[[#This Row],[Year 2015]])=2,1,0)</f>
        <v>1</v>
      </c>
      <c r="R2149">
        <f>IF(Table1[[#This Row],[Labvalue]]&lt;8,1,0)</f>
        <v>0</v>
      </c>
      <c r="S2149">
        <f>IF(SUM(Table1[[#This Row],[Tested in 2015]],Table1[[#This Row],[Less than 8.0]])=2,1,0)</f>
        <v>0</v>
      </c>
    </row>
    <row r="2150" spans="1:19" x14ac:dyDescent="0.2">
      <c r="A2150">
        <v>430</v>
      </c>
      <c r="B2150" t="s">
        <v>3</v>
      </c>
      <c r="C2150" s="2">
        <v>20886</v>
      </c>
      <c r="D2150" s="3">
        <f t="shared" ca="1" si="33"/>
        <v>66</v>
      </c>
      <c r="E2150">
        <v>4</v>
      </c>
      <c r="F2150">
        <v>8</v>
      </c>
      <c r="G2150">
        <v>1</v>
      </c>
      <c r="H2150" t="s">
        <v>1</v>
      </c>
      <c r="I2150" s="5">
        <v>250.02</v>
      </c>
      <c r="J2150" t="s">
        <v>0</v>
      </c>
      <c r="K2150" s="2">
        <v>42288</v>
      </c>
      <c r="L2150" s="1">
        <v>8.9517498016357422</v>
      </c>
      <c r="M2150" t="str">
        <f ca="1">IF(AND(Table1[[#This Row],[Age]]&gt;17,Table1[[#This Row],[Age]]&lt;76),"1","0")</f>
        <v>1</v>
      </c>
      <c r="N2150">
        <f>1</f>
        <v>1</v>
      </c>
      <c r="O2150">
        <f>IF(Table1[[#This Row],[Labdate]]="",0,IF(Table1[[#This Row],[Labvalue]]="",0,1))</f>
        <v>1</v>
      </c>
      <c r="P2150">
        <f>IF(YEAR(Table1[[#This Row],[Labdate]]) = 2015,1,0)</f>
        <v>1</v>
      </c>
      <c r="Q2150">
        <f>IF(SUM(Table1[[#This Row],[test completed]],Table1[[#This Row],[Year 2015]])=2,1,0)</f>
        <v>1</v>
      </c>
      <c r="R2150">
        <f>IF(Table1[[#This Row],[Labvalue]]&lt;8,1,0)</f>
        <v>0</v>
      </c>
      <c r="S2150">
        <f>IF(SUM(Table1[[#This Row],[Tested in 2015]],Table1[[#This Row],[Less than 8.0]])=2,1,0)</f>
        <v>0</v>
      </c>
    </row>
    <row r="2151" spans="1:19" x14ac:dyDescent="0.2">
      <c r="A2151">
        <v>433</v>
      </c>
      <c r="B2151" t="s">
        <v>3</v>
      </c>
      <c r="C2151" s="2">
        <v>36613</v>
      </c>
      <c r="D2151" s="3">
        <f t="shared" ca="1" si="33"/>
        <v>23</v>
      </c>
      <c r="E2151">
        <v>4</v>
      </c>
      <c r="F2151">
        <v>8</v>
      </c>
      <c r="G2151">
        <v>1</v>
      </c>
      <c r="H2151" t="s">
        <v>1</v>
      </c>
      <c r="I2151" s="5">
        <v>250.02</v>
      </c>
      <c r="J2151" t="s">
        <v>0</v>
      </c>
      <c r="K2151" s="2">
        <v>42143</v>
      </c>
      <c r="L2151" s="1">
        <v>9.8261919021606445</v>
      </c>
      <c r="M2151" t="str">
        <f ca="1">IF(AND(Table1[[#This Row],[Age]]&gt;17,Table1[[#This Row],[Age]]&lt;76),"1","0")</f>
        <v>1</v>
      </c>
      <c r="N2151">
        <f>1</f>
        <v>1</v>
      </c>
      <c r="O2151">
        <f>IF(Table1[[#This Row],[Labdate]]="",0,IF(Table1[[#This Row],[Labvalue]]="",0,1))</f>
        <v>1</v>
      </c>
      <c r="P2151">
        <f>IF(YEAR(Table1[[#This Row],[Labdate]]) = 2015,1,0)</f>
        <v>1</v>
      </c>
      <c r="Q2151">
        <f>IF(SUM(Table1[[#This Row],[test completed]],Table1[[#This Row],[Year 2015]])=2,1,0)</f>
        <v>1</v>
      </c>
      <c r="R2151">
        <f>IF(Table1[[#This Row],[Labvalue]]&lt;8,1,0)</f>
        <v>0</v>
      </c>
      <c r="S2151">
        <f>IF(SUM(Table1[[#This Row],[Tested in 2015]],Table1[[#This Row],[Less than 8.0]])=2,1,0)</f>
        <v>0</v>
      </c>
    </row>
    <row r="2152" spans="1:19" x14ac:dyDescent="0.2">
      <c r="A2152">
        <v>435</v>
      </c>
      <c r="B2152" t="s">
        <v>2</v>
      </c>
      <c r="C2152" s="2">
        <v>15494</v>
      </c>
      <c r="D2152" s="3">
        <f t="shared" ca="1" si="33"/>
        <v>81</v>
      </c>
      <c r="E2152">
        <v>4</v>
      </c>
      <c r="F2152">
        <v>8</v>
      </c>
      <c r="G2152">
        <v>4</v>
      </c>
      <c r="H2152" t="s">
        <v>5</v>
      </c>
      <c r="I2152" s="5">
        <v>250.02</v>
      </c>
      <c r="J2152" t="s">
        <v>0</v>
      </c>
      <c r="K2152" s="2"/>
      <c r="L2152" s="1"/>
      <c r="M2152" t="str">
        <f ca="1">IF(AND(Table1[[#This Row],[Age]]&gt;17,Table1[[#This Row],[Age]]&lt;76),"1","0")</f>
        <v>0</v>
      </c>
      <c r="N2152">
        <f>1</f>
        <v>1</v>
      </c>
      <c r="O2152">
        <f>IF(Table1[[#This Row],[Labdate]]="",0,IF(Table1[[#This Row],[Labvalue]]="",0,1))</f>
        <v>0</v>
      </c>
      <c r="P2152">
        <f>IF(YEAR(Table1[[#This Row],[Labdate]]) = 2015,1,0)</f>
        <v>0</v>
      </c>
      <c r="Q2152">
        <f>IF(SUM(Table1[[#This Row],[test completed]],Table1[[#This Row],[Year 2015]])=2,1,0)</f>
        <v>0</v>
      </c>
      <c r="R2152">
        <f>IF(Table1[[#This Row],[Labvalue]]&lt;8,1,0)</f>
        <v>1</v>
      </c>
      <c r="S2152">
        <f>IF(SUM(Table1[[#This Row],[Tested in 2015]],Table1[[#This Row],[Less than 8.0]])=2,1,0)</f>
        <v>0</v>
      </c>
    </row>
    <row r="2153" spans="1:19" x14ac:dyDescent="0.2">
      <c r="A2153">
        <v>440</v>
      </c>
      <c r="B2153" t="s">
        <v>3</v>
      </c>
      <c r="C2153" s="2">
        <v>11388</v>
      </c>
      <c r="D2153" s="3">
        <f t="shared" ca="1" si="33"/>
        <v>92</v>
      </c>
      <c r="E2153">
        <v>4</v>
      </c>
      <c r="F2153">
        <v>8</v>
      </c>
      <c r="G2153">
        <v>1</v>
      </c>
      <c r="H2153" t="s">
        <v>1</v>
      </c>
      <c r="I2153" s="5">
        <v>250.73</v>
      </c>
      <c r="J2153" t="s">
        <v>0</v>
      </c>
      <c r="K2153" s="2">
        <v>42190</v>
      </c>
      <c r="L2153" s="1">
        <v>6.8977622985839844</v>
      </c>
      <c r="M2153" t="str">
        <f ca="1">IF(AND(Table1[[#This Row],[Age]]&gt;17,Table1[[#This Row],[Age]]&lt;76),"1","0")</f>
        <v>0</v>
      </c>
      <c r="N2153">
        <f>1</f>
        <v>1</v>
      </c>
      <c r="O2153">
        <f>IF(Table1[[#This Row],[Labdate]]="",0,IF(Table1[[#This Row],[Labvalue]]="",0,1))</f>
        <v>1</v>
      </c>
      <c r="P2153">
        <f>IF(YEAR(Table1[[#This Row],[Labdate]]) = 2015,1,0)</f>
        <v>1</v>
      </c>
      <c r="Q2153">
        <f>IF(SUM(Table1[[#This Row],[test completed]],Table1[[#This Row],[Year 2015]])=2,1,0)</f>
        <v>1</v>
      </c>
      <c r="R2153">
        <f>IF(Table1[[#This Row],[Labvalue]]&lt;8,1,0)</f>
        <v>1</v>
      </c>
      <c r="S2153">
        <f>IF(SUM(Table1[[#This Row],[Tested in 2015]],Table1[[#This Row],[Less than 8.0]])=2,1,0)</f>
        <v>1</v>
      </c>
    </row>
    <row r="2154" spans="1:19" x14ac:dyDescent="0.2">
      <c r="A2154">
        <v>453</v>
      </c>
      <c r="B2154" t="s">
        <v>3</v>
      </c>
      <c r="C2154" s="2">
        <v>15860</v>
      </c>
      <c r="D2154" s="3">
        <f t="shared" ca="1" si="33"/>
        <v>80</v>
      </c>
      <c r="E2154">
        <v>4</v>
      </c>
      <c r="F2154">
        <v>8</v>
      </c>
      <c r="G2154">
        <v>1</v>
      </c>
      <c r="H2154" t="s">
        <v>1</v>
      </c>
      <c r="I2154" s="5">
        <v>250.02</v>
      </c>
      <c r="J2154" t="s">
        <v>0</v>
      </c>
      <c r="K2154" s="2">
        <v>42114</v>
      </c>
      <c r="L2154" s="1">
        <v>9.7955083847045898</v>
      </c>
      <c r="M2154" t="str">
        <f ca="1">IF(AND(Table1[[#This Row],[Age]]&gt;17,Table1[[#This Row],[Age]]&lt;76),"1","0")</f>
        <v>0</v>
      </c>
      <c r="N2154">
        <f>1</f>
        <v>1</v>
      </c>
      <c r="O2154">
        <f>IF(Table1[[#This Row],[Labdate]]="",0,IF(Table1[[#This Row],[Labvalue]]="",0,1))</f>
        <v>1</v>
      </c>
      <c r="P2154">
        <f>IF(YEAR(Table1[[#This Row],[Labdate]]) = 2015,1,0)</f>
        <v>1</v>
      </c>
      <c r="Q2154">
        <f>IF(SUM(Table1[[#This Row],[test completed]],Table1[[#This Row],[Year 2015]])=2,1,0)</f>
        <v>1</v>
      </c>
      <c r="R2154">
        <f>IF(Table1[[#This Row],[Labvalue]]&lt;8,1,0)</f>
        <v>0</v>
      </c>
      <c r="S2154">
        <f>IF(SUM(Table1[[#This Row],[Tested in 2015]],Table1[[#This Row],[Less than 8.0]])=2,1,0)</f>
        <v>0</v>
      </c>
    </row>
    <row r="2155" spans="1:19" x14ac:dyDescent="0.2">
      <c r="A2155">
        <v>474</v>
      </c>
      <c r="B2155" t="s">
        <v>2</v>
      </c>
      <c r="C2155" s="2">
        <v>17476</v>
      </c>
      <c r="D2155" s="3">
        <f t="shared" ca="1" si="33"/>
        <v>75</v>
      </c>
      <c r="E2155">
        <v>4</v>
      </c>
      <c r="F2155">
        <v>8</v>
      </c>
      <c r="G2155">
        <v>1</v>
      </c>
      <c r="H2155" t="s">
        <v>1</v>
      </c>
      <c r="I2155" s="5">
        <v>250.02</v>
      </c>
      <c r="J2155" t="s">
        <v>0</v>
      </c>
      <c r="K2155" s="2">
        <v>42322</v>
      </c>
      <c r="L2155" s="1">
        <v>8.9923105239868164</v>
      </c>
      <c r="M2155" t="str">
        <f ca="1">IF(AND(Table1[[#This Row],[Age]]&gt;17,Table1[[#This Row],[Age]]&lt;76),"1","0")</f>
        <v>1</v>
      </c>
      <c r="N2155">
        <f>1</f>
        <v>1</v>
      </c>
      <c r="O2155">
        <f>IF(Table1[[#This Row],[Labdate]]="",0,IF(Table1[[#This Row],[Labvalue]]="",0,1))</f>
        <v>1</v>
      </c>
      <c r="P2155">
        <f>IF(YEAR(Table1[[#This Row],[Labdate]]) = 2015,1,0)</f>
        <v>1</v>
      </c>
      <c r="Q2155">
        <f>IF(SUM(Table1[[#This Row],[test completed]],Table1[[#This Row],[Year 2015]])=2,1,0)</f>
        <v>1</v>
      </c>
      <c r="R2155">
        <f>IF(Table1[[#This Row],[Labvalue]]&lt;8,1,0)</f>
        <v>0</v>
      </c>
      <c r="S2155">
        <f>IF(SUM(Table1[[#This Row],[Tested in 2015]],Table1[[#This Row],[Less than 8.0]])=2,1,0)</f>
        <v>0</v>
      </c>
    </row>
    <row r="2156" spans="1:19" x14ac:dyDescent="0.2">
      <c r="A2156">
        <v>487</v>
      </c>
      <c r="B2156" t="s">
        <v>3</v>
      </c>
      <c r="C2156" s="2">
        <v>24826</v>
      </c>
      <c r="D2156" s="3">
        <f t="shared" ca="1" si="33"/>
        <v>55</v>
      </c>
      <c r="E2156">
        <v>4</v>
      </c>
      <c r="F2156">
        <v>8</v>
      </c>
      <c r="G2156">
        <v>1</v>
      </c>
      <c r="H2156" t="s">
        <v>1</v>
      </c>
      <c r="I2156" s="5">
        <v>250.02</v>
      </c>
      <c r="J2156" t="s">
        <v>0</v>
      </c>
      <c r="K2156" s="2">
        <v>42176</v>
      </c>
      <c r="L2156" s="1">
        <v>8.9046802520751953</v>
      </c>
      <c r="M2156" t="str">
        <f ca="1">IF(AND(Table1[[#This Row],[Age]]&gt;17,Table1[[#This Row],[Age]]&lt;76),"1","0")</f>
        <v>1</v>
      </c>
      <c r="N2156">
        <f>1</f>
        <v>1</v>
      </c>
      <c r="O2156">
        <f>IF(Table1[[#This Row],[Labdate]]="",0,IF(Table1[[#This Row],[Labvalue]]="",0,1))</f>
        <v>1</v>
      </c>
      <c r="P2156">
        <f>IF(YEAR(Table1[[#This Row],[Labdate]]) = 2015,1,0)</f>
        <v>1</v>
      </c>
      <c r="Q2156">
        <f>IF(SUM(Table1[[#This Row],[test completed]],Table1[[#This Row],[Year 2015]])=2,1,0)</f>
        <v>1</v>
      </c>
      <c r="R2156">
        <f>IF(Table1[[#This Row],[Labvalue]]&lt;8,1,0)</f>
        <v>0</v>
      </c>
      <c r="S2156">
        <f>IF(SUM(Table1[[#This Row],[Tested in 2015]],Table1[[#This Row],[Less than 8.0]])=2,1,0)</f>
        <v>0</v>
      </c>
    </row>
    <row r="2157" spans="1:19" x14ac:dyDescent="0.2">
      <c r="A2157">
        <v>493</v>
      </c>
      <c r="B2157" t="s">
        <v>3</v>
      </c>
      <c r="C2157" s="2">
        <v>30206</v>
      </c>
      <c r="D2157" s="3">
        <f t="shared" ca="1" si="33"/>
        <v>40</v>
      </c>
      <c r="E2157">
        <v>4</v>
      </c>
      <c r="F2157">
        <v>8</v>
      </c>
      <c r="G2157">
        <v>1</v>
      </c>
      <c r="H2157" t="s">
        <v>1</v>
      </c>
      <c r="I2157" s="5">
        <v>250.02</v>
      </c>
      <c r="J2157" t="s">
        <v>0</v>
      </c>
      <c r="K2157" s="2">
        <v>42058</v>
      </c>
      <c r="L2157" s="1">
        <v>7.3514742851257324</v>
      </c>
      <c r="M2157" t="str">
        <f ca="1">IF(AND(Table1[[#This Row],[Age]]&gt;17,Table1[[#This Row],[Age]]&lt;76),"1","0")</f>
        <v>1</v>
      </c>
      <c r="N2157">
        <f>1</f>
        <v>1</v>
      </c>
      <c r="O2157">
        <f>IF(Table1[[#This Row],[Labdate]]="",0,IF(Table1[[#This Row],[Labvalue]]="",0,1))</f>
        <v>1</v>
      </c>
      <c r="P2157">
        <f>IF(YEAR(Table1[[#This Row],[Labdate]]) = 2015,1,0)</f>
        <v>1</v>
      </c>
      <c r="Q2157">
        <f>IF(SUM(Table1[[#This Row],[test completed]],Table1[[#This Row],[Year 2015]])=2,1,0)</f>
        <v>1</v>
      </c>
      <c r="R2157">
        <f>IF(Table1[[#This Row],[Labvalue]]&lt;8,1,0)</f>
        <v>1</v>
      </c>
      <c r="S2157">
        <f>IF(SUM(Table1[[#This Row],[Tested in 2015]],Table1[[#This Row],[Less than 8.0]])=2,1,0)</f>
        <v>1</v>
      </c>
    </row>
    <row r="2158" spans="1:19" x14ac:dyDescent="0.2">
      <c r="A2158">
        <v>495</v>
      </c>
      <c r="B2158" t="s">
        <v>3</v>
      </c>
      <c r="C2158" s="2">
        <v>33791</v>
      </c>
      <c r="D2158" s="3">
        <f t="shared" ca="1" si="33"/>
        <v>30</v>
      </c>
      <c r="E2158">
        <v>4</v>
      </c>
      <c r="F2158">
        <v>8</v>
      </c>
      <c r="G2158">
        <v>1</v>
      </c>
      <c r="H2158" t="s">
        <v>1</v>
      </c>
      <c r="I2158" s="5">
        <v>250.02</v>
      </c>
      <c r="J2158" t="s">
        <v>0</v>
      </c>
      <c r="K2158" s="2">
        <v>42095</v>
      </c>
      <c r="L2158" s="1">
        <v>6.8173608779907227</v>
      </c>
      <c r="M2158" t="str">
        <f ca="1">IF(AND(Table1[[#This Row],[Age]]&gt;17,Table1[[#This Row],[Age]]&lt;76),"1","0")</f>
        <v>1</v>
      </c>
      <c r="N2158">
        <f>1</f>
        <v>1</v>
      </c>
      <c r="O2158">
        <f>IF(Table1[[#This Row],[Labdate]]="",0,IF(Table1[[#This Row],[Labvalue]]="",0,1))</f>
        <v>1</v>
      </c>
      <c r="P2158">
        <f>IF(YEAR(Table1[[#This Row],[Labdate]]) = 2015,1,0)</f>
        <v>1</v>
      </c>
      <c r="Q2158">
        <f>IF(SUM(Table1[[#This Row],[test completed]],Table1[[#This Row],[Year 2015]])=2,1,0)</f>
        <v>1</v>
      </c>
      <c r="R2158">
        <f>IF(Table1[[#This Row],[Labvalue]]&lt;8,1,0)</f>
        <v>1</v>
      </c>
      <c r="S2158">
        <f>IF(SUM(Table1[[#This Row],[Tested in 2015]],Table1[[#This Row],[Less than 8.0]])=2,1,0)</f>
        <v>1</v>
      </c>
    </row>
    <row r="2159" spans="1:19" x14ac:dyDescent="0.2">
      <c r="A2159">
        <v>501</v>
      </c>
      <c r="B2159" t="s">
        <v>2</v>
      </c>
      <c r="C2159" s="2">
        <v>24285</v>
      </c>
      <c r="D2159" s="3">
        <f t="shared" ca="1" si="33"/>
        <v>56</v>
      </c>
      <c r="E2159">
        <v>4</v>
      </c>
      <c r="F2159">
        <v>8</v>
      </c>
      <c r="G2159">
        <v>1</v>
      </c>
      <c r="H2159" t="s">
        <v>1</v>
      </c>
      <c r="I2159" s="5">
        <v>250.02</v>
      </c>
      <c r="J2159" t="s">
        <v>0</v>
      </c>
      <c r="K2159" s="2">
        <v>42273</v>
      </c>
      <c r="L2159" s="1">
        <v>6.8491153717041016</v>
      </c>
      <c r="M2159" t="str">
        <f ca="1">IF(AND(Table1[[#This Row],[Age]]&gt;17,Table1[[#This Row],[Age]]&lt;76),"1","0")</f>
        <v>1</v>
      </c>
      <c r="N2159">
        <f>1</f>
        <v>1</v>
      </c>
      <c r="O2159">
        <f>IF(Table1[[#This Row],[Labdate]]="",0,IF(Table1[[#This Row],[Labvalue]]="",0,1))</f>
        <v>1</v>
      </c>
      <c r="P2159">
        <f>IF(YEAR(Table1[[#This Row],[Labdate]]) = 2015,1,0)</f>
        <v>1</v>
      </c>
      <c r="Q2159">
        <f>IF(SUM(Table1[[#This Row],[test completed]],Table1[[#This Row],[Year 2015]])=2,1,0)</f>
        <v>1</v>
      </c>
      <c r="R2159">
        <f>IF(Table1[[#This Row],[Labvalue]]&lt;8,1,0)</f>
        <v>1</v>
      </c>
      <c r="S2159">
        <f>IF(SUM(Table1[[#This Row],[Tested in 2015]],Table1[[#This Row],[Less than 8.0]])=2,1,0)</f>
        <v>1</v>
      </c>
    </row>
    <row r="2160" spans="1:19" x14ac:dyDescent="0.2">
      <c r="A2160">
        <v>502</v>
      </c>
      <c r="B2160" t="s">
        <v>3</v>
      </c>
      <c r="C2160" s="2">
        <v>32490</v>
      </c>
      <c r="D2160" s="3">
        <f t="shared" ca="1" si="33"/>
        <v>34</v>
      </c>
      <c r="E2160">
        <v>4</v>
      </c>
      <c r="F2160">
        <v>8</v>
      </c>
      <c r="G2160">
        <v>1</v>
      </c>
      <c r="H2160" t="s">
        <v>1</v>
      </c>
      <c r="I2160" s="5">
        <v>250.4</v>
      </c>
      <c r="J2160" t="s">
        <v>0</v>
      </c>
      <c r="K2160" s="2">
        <v>42094</v>
      </c>
      <c r="L2160" s="1">
        <v>7.3513550758361816</v>
      </c>
      <c r="M2160" t="str">
        <f ca="1">IF(AND(Table1[[#This Row],[Age]]&gt;17,Table1[[#This Row],[Age]]&lt;76),"1","0")</f>
        <v>1</v>
      </c>
      <c r="N2160">
        <f>1</f>
        <v>1</v>
      </c>
      <c r="O2160">
        <f>IF(Table1[[#This Row],[Labdate]]="",0,IF(Table1[[#This Row],[Labvalue]]="",0,1))</f>
        <v>1</v>
      </c>
      <c r="P2160">
        <f>IF(YEAR(Table1[[#This Row],[Labdate]]) = 2015,1,0)</f>
        <v>1</v>
      </c>
      <c r="Q2160">
        <f>IF(SUM(Table1[[#This Row],[test completed]],Table1[[#This Row],[Year 2015]])=2,1,0)</f>
        <v>1</v>
      </c>
      <c r="R2160">
        <f>IF(Table1[[#This Row],[Labvalue]]&lt;8,1,0)</f>
        <v>1</v>
      </c>
      <c r="S2160">
        <f>IF(SUM(Table1[[#This Row],[Tested in 2015]],Table1[[#This Row],[Less than 8.0]])=2,1,0)</f>
        <v>1</v>
      </c>
    </row>
    <row r="2161" spans="1:19" x14ac:dyDescent="0.2">
      <c r="A2161">
        <v>589</v>
      </c>
      <c r="B2161" t="s">
        <v>3</v>
      </c>
      <c r="C2161" s="2">
        <v>34200</v>
      </c>
      <c r="D2161" s="3">
        <f t="shared" ca="1" si="33"/>
        <v>29</v>
      </c>
      <c r="E2161">
        <v>4</v>
      </c>
      <c r="F2161">
        <v>8</v>
      </c>
      <c r="G2161">
        <v>1</v>
      </c>
      <c r="H2161" t="s">
        <v>1</v>
      </c>
      <c r="I2161" s="5">
        <v>250.02</v>
      </c>
      <c r="J2161" t="s">
        <v>0</v>
      </c>
      <c r="K2161" s="2">
        <v>42312</v>
      </c>
      <c r="L2161" s="1">
        <v>7.9139223098754883</v>
      </c>
      <c r="M2161" t="str">
        <f ca="1">IF(AND(Table1[[#This Row],[Age]]&gt;17,Table1[[#This Row],[Age]]&lt;76),"1","0")</f>
        <v>1</v>
      </c>
      <c r="N2161">
        <f>1</f>
        <v>1</v>
      </c>
      <c r="O2161">
        <f>IF(Table1[[#This Row],[Labdate]]="",0,IF(Table1[[#This Row],[Labvalue]]="",0,1))</f>
        <v>1</v>
      </c>
      <c r="P2161">
        <f>IF(YEAR(Table1[[#This Row],[Labdate]]) = 2015,1,0)</f>
        <v>1</v>
      </c>
      <c r="Q2161">
        <f>IF(SUM(Table1[[#This Row],[test completed]],Table1[[#This Row],[Year 2015]])=2,1,0)</f>
        <v>1</v>
      </c>
      <c r="R2161">
        <f>IF(Table1[[#This Row],[Labvalue]]&lt;8,1,0)</f>
        <v>1</v>
      </c>
      <c r="S2161">
        <f>IF(SUM(Table1[[#This Row],[Tested in 2015]],Table1[[#This Row],[Less than 8.0]])=2,1,0)</f>
        <v>1</v>
      </c>
    </row>
    <row r="2162" spans="1:19" x14ac:dyDescent="0.2">
      <c r="A2162">
        <v>601</v>
      </c>
      <c r="B2162" t="s">
        <v>2</v>
      </c>
      <c r="C2162" s="2">
        <v>10452</v>
      </c>
      <c r="D2162" s="3">
        <f t="shared" ca="1" si="33"/>
        <v>94</v>
      </c>
      <c r="E2162">
        <v>4</v>
      </c>
      <c r="F2162">
        <v>8</v>
      </c>
      <c r="G2162">
        <v>1</v>
      </c>
      <c r="H2162" t="s">
        <v>1</v>
      </c>
      <c r="I2162" s="5">
        <v>250.73</v>
      </c>
      <c r="J2162" t="s">
        <v>0</v>
      </c>
      <c r="K2162" s="2">
        <v>42217</v>
      </c>
      <c r="L2162" s="1">
        <v>7.7755928039550781</v>
      </c>
      <c r="M2162" t="str">
        <f ca="1">IF(AND(Table1[[#This Row],[Age]]&gt;17,Table1[[#This Row],[Age]]&lt;76),"1","0")</f>
        <v>0</v>
      </c>
      <c r="N2162">
        <f>1</f>
        <v>1</v>
      </c>
      <c r="O2162">
        <f>IF(Table1[[#This Row],[Labdate]]="",0,IF(Table1[[#This Row],[Labvalue]]="",0,1))</f>
        <v>1</v>
      </c>
      <c r="P2162">
        <f>IF(YEAR(Table1[[#This Row],[Labdate]]) = 2015,1,0)</f>
        <v>1</v>
      </c>
      <c r="Q2162">
        <f>IF(SUM(Table1[[#This Row],[test completed]],Table1[[#This Row],[Year 2015]])=2,1,0)</f>
        <v>1</v>
      </c>
      <c r="R2162">
        <f>IF(Table1[[#This Row],[Labvalue]]&lt;8,1,0)</f>
        <v>1</v>
      </c>
      <c r="S2162">
        <f>IF(SUM(Table1[[#This Row],[Tested in 2015]],Table1[[#This Row],[Less than 8.0]])=2,1,0)</f>
        <v>1</v>
      </c>
    </row>
    <row r="2163" spans="1:19" x14ac:dyDescent="0.2">
      <c r="A2163">
        <v>605</v>
      </c>
      <c r="B2163" t="s">
        <v>2</v>
      </c>
      <c r="C2163" s="2">
        <v>31685</v>
      </c>
      <c r="D2163" s="3">
        <f t="shared" ca="1" si="33"/>
        <v>36</v>
      </c>
      <c r="E2163">
        <v>4</v>
      </c>
      <c r="F2163">
        <v>8</v>
      </c>
      <c r="G2163">
        <v>1</v>
      </c>
      <c r="H2163" t="s">
        <v>1</v>
      </c>
      <c r="I2163" s="5">
        <v>250.02</v>
      </c>
      <c r="J2163" t="s">
        <v>0</v>
      </c>
      <c r="K2163" s="2">
        <v>42008</v>
      </c>
      <c r="L2163" s="1">
        <v>7.8971867561340332</v>
      </c>
      <c r="M2163" t="str">
        <f ca="1">IF(AND(Table1[[#This Row],[Age]]&gt;17,Table1[[#This Row],[Age]]&lt;76),"1","0")</f>
        <v>1</v>
      </c>
      <c r="N2163">
        <f>1</f>
        <v>1</v>
      </c>
      <c r="O2163">
        <f>IF(Table1[[#This Row],[Labdate]]="",0,IF(Table1[[#This Row],[Labvalue]]="",0,1))</f>
        <v>1</v>
      </c>
      <c r="P2163">
        <f>IF(YEAR(Table1[[#This Row],[Labdate]]) = 2015,1,0)</f>
        <v>1</v>
      </c>
      <c r="Q2163">
        <f>IF(SUM(Table1[[#This Row],[test completed]],Table1[[#This Row],[Year 2015]])=2,1,0)</f>
        <v>1</v>
      </c>
      <c r="R2163">
        <f>IF(Table1[[#This Row],[Labvalue]]&lt;8,1,0)</f>
        <v>1</v>
      </c>
      <c r="S2163">
        <f>IF(SUM(Table1[[#This Row],[Tested in 2015]],Table1[[#This Row],[Less than 8.0]])=2,1,0)</f>
        <v>1</v>
      </c>
    </row>
    <row r="2164" spans="1:19" x14ac:dyDescent="0.2">
      <c r="A2164">
        <v>613</v>
      </c>
      <c r="B2164" t="s">
        <v>3</v>
      </c>
      <c r="C2164" s="2">
        <v>28897</v>
      </c>
      <c r="D2164" s="3">
        <f t="shared" ca="1" si="33"/>
        <v>44</v>
      </c>
      <c r="E2164">
        <v>4</v>
      </c>
      <c r="F2164">
        <v>8</v>
      </c>
      <c r="G2164">
        <v>6</v>
      </c>
      <c r="H2164" t="s">
        <v>7</v>
      </c>
      <c r="I2164" s="5">
        <v>250.02</v>
      </c>
      <c r="J2164" t="s">
        <v>0</v>
      </c>
      <c r="K2164" s="2"/>
      <c r="L2164" s="1"/>
      <c r="M2164" t="str">
        <f ca="1">IF(AND(Table1[[#This Row],[Age]]&gt;17,Table1[[#This Row],[Age]]&lt;76),"1","0")</f>
        <v>1</v>
      </c>
      <c r="N2164">
        <f>1</f>
        <v>1</v>
      </c>
      <c r="O2164">
        <f>IF(Table1[[#This Row],[Labdate]]="",0,IF(Table1[[#This Row],[Labvalue]]="",0,1))</f>
        <v>0</v>
      </c>
      <c r="P2164">
        <f>IF(YEAR(Table1[[#This Row],[Labdate]]) = 2015,1,0)</f>
        <v>0</v>
      </c>
      <c r="Q2164">
        <f>IF(SUM(Table1[[#This Row],[test completed]],Table1[[#This Row],[Year 2015]])=2,1,0)</f>
        <v>0</v>
      </c>
      <c r="R2164">
        <f>IF(Table1[[#This Row],[Labvalue]]&lt;8,1,0)</f>
        <v>1</v>
      </c>
      <c r="S2164">
        <f>IF(SUM(Table1[[#This Row],[Tested in 2015]],Table1[[#This Row],[Less than 8.0]])=2,1,0)</f>
        <v>0</v>
      </c>
    </row>
    <row r="2165" spans="1:19" x14ac:dyDescent="0.2">
      <c r="A2165">
        <v>621</v>
      </c>
      <c r="B2165" t="s">
        <v>2</v>
      </c>
      <c r="C2165" s="2">
        <v>32922</v>
      </c>
      <c r="D2165" s="3">
        <f t="shared" ca="1" si="33"/>
        <v>33</v>
      </c>
      <c r="E2165">
        <v>4</v>
      </c>
      <c r="F2165">
        <v>8</v>
      </c>
      <c r="G2165">
        <v>1</v>
      </c>
      <c r="H2165" t="s">
        <v>1</v>
      </c>
      <c r="I2165" s="5">
        <v>250.02</v>
      </c>
      <c r="J2165" t="s">
        <v>0</v>
      </c>
      <c r="K2165" s="2">
        <v>41913</v>
      </c>
      <c r="L2165" s="1">
        <v>7.9484152793884277</v>
      </c>
      <c r="M2165" t="str">
        <f ca="1">IF(AND(Table1[[#This Row],[Age]]&gt;17,Table1[[#This Row],[Age]]&lt;76),"1","0")</f>
        <v>1</v>
      </c>
      <c r="N2165">
        <f>1</f>
        <v>1</v>
      </c>
      <c r="O2165">
        <f>IF(Table1[[#This Row],[Labdate]]="",0,IF(Table1[[#This Row],[Labvalue]]="",0,1))</f>
        <v>1</v>
      </c>
      <c r="P2165">
        <f>IF(YEAR(Table1[[#This Row],[Labdate]]) = 2015,1,0)</f>
        <v>0</v>
      </c>
      <c r="Q2165">
        <f>IF(SUM(Table1[[#This Row],[test completed]],Table1[[#This Row],[Year 2015]])=2,1,0)</f>
        <v>0</v>
      </c>
      <c r="R2165">
        <f>IF(Table1[[#This Row],[Labvalue]]&lt;8,1,0)</f>
        <v>1</v>
      </c>
      <c r="S2165">
        <f>IF(SUM(Table1[[#This Row],[Tested in 2015]],Table1[[#This Row],[Less than 8.0]])=2,1,0)</f>
        <v>0</v>
      </c>
    </row>
    <row r="2166" spans="1:19" x14ac:dyDescent="0.2">
      <c r="A2166">
        <v>636</v>
      </c>
      <c r="B2166" t="s">
        <v>2</v>
      </c>
      <c r="C2166" s="2">
        <v>37305</v>
      </c>
      <c r="D2166" s="3">
        <f t="shared" ca="1" si="33"/>
        <v>21</v>
      </c>
      <c r="E2166">
        <v>4</v>
      </c>
      <c r="F2166">
        <v>8</v>
      </c>
      <c r="G2166">
        <v>1</v>
      </c>
      <c r="H2166" t="s">
        <v>1</v>
      </c>
      <c r="I2166" s="5">
        <v>250.02</v>
      </c>
      <c r="J2166" t="s">
        <v>0</v>
      </c>
      <c r="K2166" s="2">
        <v>41966</v>
      </c>
      <c r="L2166" s="1">
        <v>7.9735713005065918</v>
      </c>
      <c r="M2166" t="str">
        <f ca="1">IF(AND(Table1[[#This Row],[Age]]&gt;17,Table1[[#This Row],[Age]]&lt;76),"1","0")</f>
        <v>1</v>
      </c>
      <c r="N2166">
        <f>1</f>
        <v>1</v>
      </c>
      <c r="O2166">
        <f>IF(Table1[[#This Row],[Labdate]]="",0,IF(Table1[[#This Row],[Labvalue]]="",0,1))</f>
        <v>1</v>
      </c>
      <c r="P2166">
        <f>IF(YEAR(Table1[[#This Row],[Labdate]]) = 2015,1,0)</f>
        <v>0</v>
      </c>
      <c r="Q2166">
        <f>IF(SUM(Table1[[#This Row],[test completed]],Table1[[#This Row],[Year 2015]])=2,1,0)</f>
        <v>0</v>
      </c>
      <c r="R2166">
        <f>IF(Table1[[#This Row],[Labvalue]]&lt;8,1,0)</f>
        <v>1</v>
      </c>
      <c r="S2166">
        <f>IF(SUM(Table1[[#This Row],[Tested in 2015]],Table1[[#This Row],[Less than 8.0]])=2,1,0)</f>
        <v>0</v>
      </c>
    </row>
    <row r="2167" spans="1:19" x14ac:dyDescent="0.2">
      <c r="A2167">
        <v>639</v>
      </c>
      <c r="B2167" t="s">
        <v>2</v>
      </c>
      <c r="C2167" s="2">
        <v>25443</v>
      </c>
      <c r="D2167" s="3">
        <f t="shared" ca="1" si="33"/>
        <v>53</v>
      </c>
      <c r="E2167">
        <v>4</v>
      </c>
      <c r="F2167">
        <v>8</v>
      </c>
      <c r="G2167">
        <v>1</v>
      </c>
      <c r="H2167" t="s">
        <v>1</v>
      </c>
      <c r="I2167" s="5">
        <v>250.02</v>
      </c>
      <c r="J2167" t="s">
        <v>0</v>
      </c>
      <c r="K2167" s="2">
        <v>41942</v>
      </c>
      <c r="L2167" s="1">
        <v>8.2663640975952148</v>
      </c>
      <c r="M2167" t="str">
        <f ca="1">IF(AND(Table1[[#This Row],[Age]]&gt;17,Table1[[#This Row],[Age]]&lt;76),"1","0")</f>
        <v>1</v>
      </c>
      <c r="N2167">
        <f>1</f>
        <v>1</v>
      </c>
      <c r="O2167">
        <f>IF(Table1[[#This Row],[Labdate]]="",0,IF(Table1[[#This Row],[Labvalue]]="",0,1))</f>
        <v>1</v>
      </c>
      <c r="P2167">
        <f>IF(YEAR(Table1[[#This Row],[Labdate]]) = 2015,1,0)</f>
        <v>0</v>
      </c>
      <c r="Q2167">
        <f>IF(SUM(Table1[[#This Row],[test completed]],Table1[[#This Row],[Year 2015]])=2,1,0)</f>
        <v>0</v>
      </c>
      <c r="R2167">
        <f>IF(Table1[[#This Row],[Labvalue]]&lt;8,1,0)</f>
        <v>0</v>
      </c>
      <c r="S2167">
        <f>IF(SUM(Table1[[#This Row],[Tested in 2015]],Table1[[#This Row],[Less than 8.0]])=2,1,0)</f>
        <v>0</v>
      </c>
    </row>
    <row r="2168" spans="1:19" x14ac:dyDescent="0.2">
      <c r="A2168">
        <v>660</v>
      </c>
      <c r="B2168" t="s">
        <v>2</v>
      </c>
      <c r="C2168" s="2">
        <v>16644</v>
      </c>
      <c r="D2168" s="3">
        <f t="shared" ca="1" si="33"/>
        <v>77</v>
      </c>
      <c r="E2168">
        <v>4</v>
      </c>
      <c r="F2168">
        <v>8</v>
      </c>
      <c r="G2168">
        <v>1</v>
      </c>
      <c r="H2168" t="s">
        <v>1</v>
      </c>
      <c r="I2168" s="5">
        <v>250.02</v>
      </c>
      <c r="J2168" t="s">
        <v>0</v>
      </c>
      <c r="K2168" s="2">
        <v>41977</v>
      </c>
      <c r="L2168" s="1">
        <v>7.1352763175964355</v>
      </c>
      <c r="M2168" t="str">
        <f ca="1">IF(AND(Table1[[#This Row],[Age]]&gt;17,Table1[[#This Row],[Age]]&lt;76),"1","0")</f>
        <v>0</v>
      </c>
      <c r="N2168">
        <f>1</f>
        <v>1</v>
      </c>
      <c r="O2168">
        <f>IF(Table1[[#This Row],[Labdate]]="",0,IF(Table1[[#This Row],[Labvalue]]="",0,1))</f>
        <v>1</v>
      </c>
      <c r="P2168">
        <f>IF(YEAR(Table1[[#This Row],[Labdate]]) = 2015,1,0)</f>
        <v>0</v>
      </c>
      <c r="Q2168">
        <f>IF(SUM(Table1[[#This Row],[test completed]],Table1[[#This Row],[Year 2015]])=2,1,0)</f>
        <v>0</v>
      </c>
      <c r="R2168">
        <f>IF(Table1[[#This Row],[Labvalue]]&lt;8,1,0)</f>
        <v>1</v>
      </c>
      <c r="S2168">
        <f>IF(SUM(Table1[[#This Row],[Tested in 2015]],Table1[[#This Row],[Less than 8.0]])=2,1,0)</f>
        <v>0</v>
      </c>
    </row>
    <row r="2169" spans="1:19" x14ac:dyDescent="0.2">
      <c r="A2169">
        <v>691</v>
      </c>
      <c r="B2169" t="s">
        <v>2</v>
      </c>
      <c r="C2169" s="2">
        <v>11380</v>
      </c>
      <c r="D2169" s="3">
        <f t="shared" ca="1" si="33"/>
        <v>92</v>
      </c>
      <c r="E2169">
        <v>4</v>
      </c>
      <c r="F2169">
        <v>8</v>
      </c>
      <c r="G2169">
        <v>1</v>
      </c>
      <c r="H2169" t="s">
        <v>1</v>
      </c>
      <c r="I2169" s="5">
        <v>250.73</v>
      </c>
      <c r="J2169" t="s">
        <v>0</v>
      </c>
      <c r="K2169" s="2">
        <v>41756</v>
      </c>
      <c r="L2169" s="1">
        <v>9.6818075180053711</v>
      </c>
      <c r="M2169" t="str">
        <f ca="1">IF(AND(Table1[[#This Row],[Age]]&gt;17,Table1[[#This Row],[Age]]&lt;76),"1","0")</f>
        <v>0</v>
      </c>
      <c r="N2169">
        <f>1</f>
        <v>1</v>
      </c>
      <c r="O2169">
        <f>IF(Table1[[#This Row],[Labdate]]="",0,IF(Table1[[#This Row],[Labvalue]]="",0,1))</f>
        <v>1</v>
      </c>
      <c r="P2169">
        <f>IF(YEAR(Table1[[#This Row],[Labdate]]) = 2015,1,0)</f>
        <v>0</v>
      </c>
      <c r="Q2169">
        <f>IF(SUM(Table1[[#This Row],[test completed]],Table1[[#This Row],[Year 2015]])=2,1,0)</f>
        <v>0</v>
      </c>
      <c r="R2169">
        <f>IF(Table1[[#This Row],[Labvalue]]&lt;8,1,0)</f>
        <v>0</v>
      </c>
      <c r="S2169">
        <f>IF(SUM(Table1[[#This Row],[Tested in 2015]],Table1[[#This Row],[Less than 8.0]])=2,1,0)</f>
        <v>0</v>
      </c>
    </row>
    <row r="2170" spans="1:19" x14ac:dyDescent="0.2">
      <c r="A2170">
        <v>696</v>
      </c>
      <c r="B2170" t="s">
        <v>2</v>
      </c>
      <c r="C2170" s="2">
        <v>39950</v>
      </c>
      <c r="D2170" s="3">
        <f t="shared" ca="1" si="33"/>
        <v>14</v>
      </c>
      <c r="E2170">
        <v>4</v>
      </c>
      <c r="F2170">
        <v>8</v>
      </c>
      <c r="G2170">
        <v>1</v>
      </c>
      <c r="H2170" t="s">
        <v>1</v>
      </c>
      <c r="I2170" s="5">
        <v>250.02</v>
      </c>
      <c r="J2170" t="s">
        <v>0</v>
      </c>
      <c r="K2170" s="2">
        <v>41961</v>
      </c>
      <c r="L2170" s="1">
        <v>6.4675378799438477</v>
      </c>
      <c r="M2170" t="str">
        <f ca="1">IF(AND(Table1[[#This Row],[Age]]&gt;17,Table1[[#This Row],[Age]]&lt;76),"1","0")</f>
        <v>0</v>
      </c>
      <c r="N2170">
        <f>1</f>
        <v>1</v>
      </c>
      <c r="O2170">
        <f>IF(Table1[[#This Row],[Labdate]]="",0,IF(Table1[[#This Row],[Labvalue]]="",0,1))</f>
        <v>1</v>
      </c>
      <c r="P2170">
        <f>IF(YEAR(Table1[[#This Row],[Labdate]]) = 2015,1,0)</f>
        <v>0</v>
      </c>
      <c r="Q2170">
        <f>IF(SUM(Table1[[#This Row],[test completed]],Table1[[#This Row],[Year 2015]])=2,1,0)</f>
        <v>0</v>
      </c>
      <c r="R2170">
        <f>IF(Table1[[#This Row],[Labvalue]]&lt;8,1,0)</f>
        <v>1</v>
      </c>
      <c r="S2170">
        <f>IF(SUM(Table1[[#This Row],[Tested in 2015]],Table1[[#This Row],[Less than 8.0]])=2,1,0)</f>
        <v>0</v>
      </c>
    </row>
    <row r="2171" spans="1:19" x14ac:dyDescent="0.2">
      <c r="A2171">
        <v>704</v>
      </c>
      <c r="B2171" t="s">
        <v>3</v>
      </c>
      <c r="C2171" s="2">
        <v>39058</v>
      </c>
      <c r="D2171" s="3">
        <f t="shared" ca="1" si="33"/>
        <v>16</v>
      </c>
      <c r="E2171">
        <v>4</v>
      </c>
      <c r="F2171">
        <v>8</v>
      </c>
      <c r="G2171">
        <v>3</v>
      </c>
      <c r="H2171" t="s">
        <v>4</v>
      </c>
      <c r="I2171" s="5">
        <v>250.02</v>
      </c>
      <c r="J2171" t="s">
        <v>0</v>
      </c>
      <c r="K2171" s="2">
        <v>42229</v>
      </c>
      <c r="L2171" s="1">
        <v>9.2078447341918945</v>
      </c>
      <c r="M2171" t="str">
        <f ca="1">IF(AND(Table1[[#This Row],[Age]]&gt;17,Table1[[#This Row],[Age]]&lt;76),"1","0")</f>
        <v>0</v>
      </c>
      <c r="N2171">
        <f>1</f>
        <v>1</v>
      </c>
      <c r="O2171">
        <f>IF(Table1[[#This Row],[Labdate]]="",0,IF(Table1[[#This Row],[Labvalue]]="",0,1))</f>
        <v>1</v>
      </c>
      <c r="P2171">
        <f>IF(YEAR(Table1[[#This Row],[Labdate]]) = 2015,1,0)</f>
        <v>1</v>
      </c>
      <c r="Q2171">
        <f>IF(SUM(Table1[[#This Row],[test completed]],Table1[[#This Row],[Year 2015]])=2,1,0)</f>
        <v>1</v>
      </c>
      <c r="R2171">
        <f>IF(Table1[[#This Row],[Labvalue]]&lt;8,1,0)</f>
        <v>0</v>
      </c>
      <c r="S2171">
        <f>IF(SUM(Table1[[#This Row],[Tested in 2015]],Table1[[#This Row],[Less than 8.0]])=2,1,0)</f>
        <v>0</v>
      </c>
    </row>
    <row r="2172" spans="1:19" x14ac:dyDescent="0.2">
      <c r="A2172">
        <v>727</v>
      </c>
      <c r="B2172" t="s">
        <v>3</v>
      </c>
      <c r="C2172" s="2">
        <v>26926</v>
      </c>
      <c r="D2172" s="3">
        <f t="shared" ca="1" si="33"/>
        <v>49</v>
      </c>
      <c r="E2172">
        <v>4</v>
      </c>
      <c r="F2172">
        <v>8</v>
      </c>
      <c r="G2172">
        <v>1</v>
      </c>
      <c r="H2172" t="s">
        <v>1</v>
      </c>
      <c r="I2172" s="5">
        <v>250.02</v>
      </c>
      <c r="J2172" t="s">
        <v>0</v>
      </c>
      <c r="K2172" s="2">
        <v>42185</v>
      </c>
      <c r="L2172" s="1">
        <v>7.0774369239807129</v>
      </c>
      <c r="M2172" t="str">
        <f ca="1">IF(AND(Table1[[#This Row],[Age]]&gt;17,Table1[[#This Row],[Age]]&lt;76),"1","0")</f>
        <v>1</v>
      </c>
      <c r="N2172">
        <f>1</f>
        <v>1</v>
      </c>
      <c r="O2172">
        <f>IF(Table1[[#This Row],[Labdate]]="",0,IF(Table1[[#This Row],[Labvalue]]="",0,1))</f>
        <v>1</v>
      </c>
      <c r="P2172">
        <f>IF(YEAR(Table1[[#This Row],[Labdate]]) = 2015,1,0)</f>
        <v>1</v>
      </c>
      <c r="Q2172">
        <f>IF(SUM(Table1[[#This Row],[test completed]],Table1[[#This Row],[Year 2015]])=2,1,0)</f>
        <v>1</v>
      </c>
      <c r="R2172">
        <f>IF(Table1[[#This Row],[Labvalue]]&lt;8,1,0)</f>
        <v>1</v>
      </c>
      <c r="S2172">
        <f>IF(SUM(Table1[[#This Row],[Tested in 2015]],Table1[[#This Row],[Less than 8.0]])=2,1,0)</f>
        <v>1</v>
      </c>
    </row>
    <row r="2173" spans="1:19" x14ac:dyDescent="0.2">
      <c r="A2173">
        <v>732</v>
      </c>
      <c r="B2173" t="s">
        <v>3</v>
      </c>
      <c r="C2173" s="2">
        <v>19995</v>
      </c>
      <c r="D2173" s="3">
        <f t="shared" ca="1" si="33"/>
        <v>68</v>
      </c>
      <c r="E2173">
        <v>4</v>
      </c>
      <c r="F2173">
        <v>8</v>
      </c>
      <c r="G2173">
        <v>1</v>
      </c>
      <c r="H2173" t="s">
        <v>1</v>
      </c>
      <c r="I2173" s="5">
        <v>250.02</v>
      </c>
      <c r="J2173" t="s">
        <v>0</v>
      </c>
      <c r="K2173" s="2">
        <v>42131</v>
      </c>
      <c r="L2173" s="1">
        <v>7.4037084579467773</v>
      </c>
      <c r="M2173" t="str">
        <f ca="1">IF(AND(Table1[[#This Row],[Age]]&gt;17,Table1[[#This Row],[Age]]&lt;76),"1","0")</f>
        <v>1</v>
      </c>
      <c r="N2173">
        <f>1</f>
        <v>1</v>
      </c>
      <c r="O2173">
        <f>IF(Table1[[#This Row],[Labdate]]="",0,IF(Table1[[#This Row],[Labvalue]]="",0,1))</f>
        <v>1</v>
      </c>
      <c r="P2173">
        <f>IF(YEAR(Table1[[#This Row],[Labdate]]) = 2015,1,0)</f>
        <v>1</v>
      </c>
      <c r="Q2173">
        <f>IF(SUM(Table1[[#This Row],[test completed]],Table1[[#This Row],[Year 2015]])=2,1,0)</f>
        <v>1</v>
      </c>
      <c r="R2173">
        <f>IF(Table1[[#This Row],[Labvalue]]&lt;8,1,0)</f>
        <v>1</v>
      </c>
      <c r="S2173">
        <f>IF(SUM(Table1[[#This Row],[Tested in 2015]],Table1[[#This Row],[Less than 8.0]])=2,1,0)</f>
        <v>1</v>
      </c>
    </row>
    <row r="2174" spans="1:19" x14ac:dyDescent="0.2">
      <c r="A2174">
        <v>759</v>
      </c>
      <c r="B2174" t="s">
        <v>3</v>
      </c>
      <c r="C2174" s="2">
        <v>25985</v>
      </c>
      <c r="D2174" s="3">
        <f t="shared" ca="1" si="33"/>
        <v>52</v>
      </c>
      <c r="E2174">
        <v>4</v>
      </c>
      <c r="F2174">
        <v>8</v>
      </c>
      <c r="G2174">
        <v>3</v>
      </c>
      <c r="H2174" t="s">
        <v>4</v>
      </c>
      <c r="I2174" s="5">
        <v>250.02</v>
      </c>
      <c r="J2174" t="s">
        <v>0</v>
      </c>
      <c r="K2174" s="2">
        <v>42311</v>
      </c>
      <c r="L2174" s="1">
        <v>8.5228967666625977</v>
      </c>
      <c r="M2174" t="str">
        <f ca="1">IF(AND(Table1[[#This Row],[Age]]&gt;17,Table1[[#This Row],[Age]]&lt;76),"1","0")</f>
        <v>1</v>
      </c>
      <c r="N2174">
        <f>1</f>
        <v>1</v>
      </c>
      <c r="O2174">
        <f>IF(Table1[[#This Row],[Labdate]]="",0,IF(Table1[[#This Row],[Labvalue]]="",0,1))</f>
        <v>1</v>
      </c>
      <c r="P2174">
        <f>IF(YEAR(Table1[[#This Row],[Labdate]]) = 2015,1,0)</f>
        <v>1</v>
      </c>
      <c r="Q2174">
        <f>IF(SUM(Table1[[#This Row],[test completed]],Table1[[#This Row],[Year 2015]])=2,1,0)</f>
        <v>1</v>
      </c>
      <c r="R2174">
        <f>IF(Table1[[#This Row],[Labvalue]]&lt;8,1,0)</f>
        <v>0</v>
      </c>
      <c r="S2174">
        <f>IF(SUM(Table1[[#This Row],[Tested in 2015]],Table1[[#This Row],[Less than 8.0]])=2,1,0)</f>
        <v>0</v>
      </c>
    </row>
    <row r="2175" spans="1:19" x14ac:dyDescent="0.2">
      <c r="A2175">
        <v>760</v>
      </c>
      <c r="B2175" t="s">
        <v>3</v>
      </c>
      <c r="C2175" s="2">
        <v>38588</v>
      </c>
      <c r="D2175" s="3">
        <f t="shared" ca="1" si="33"/>
        <v>17</v>
      </c>
      <c r="E2175">
        <v>4</v>
      </c>
      <c r="F2175">
        <v>8</v>
      </c>
      <c r="G2175">
        <v>1</v>
      </c>
      <c r="H2175" t="s">
        <v>1</v>
      </c>
      <c r="I2175" s="5">
        <v>250.02</v>
      </c>
      <c r="J2175" t="s">
        <v>0</v>
      </c>
      <c r="K2175" s="2">
        <v>42180</v>
      </c>
      <c r="L2175" s="1">
        <v>7.7102184295654297</v>
      </c>
      <c r="M2175" t="str">
        <f ca="1">IF(AND(Table1[[#This Row],[Age]]&gt;17,Table1[[#This Row],[Age]]&lt;76),"1","0")</f>
        <v>0</v>
      </c>
      <c r="N2175">
        <f>1</f>
        <v>1</v>
      </c>
      <c r="O2175">
        <f>IF(Table1[[#This Row],[Labdate]]="",0,IF(Table1[[#This Row],[Labvalue]]="",0,1))</f>
        <v>1</v>
      </c>
      <c r="P2175">
        <f>IF(YEAR(Table1[[#This Row],[Labdate]]) = 2015,1,0)</f>
        <v>1</v>
      </c>
      <c r="Q2175">
        <f>IF(SUM(Table1[[#This Row],[test completed]],Table1[[#This Row],[Year 2015]])=2,1,0)</f>
        <v>1</v>
      </c>
      <c r="R2175">
        <f>IF(Table1[[#This Row],[Labvalue]]&lt;8,1,0)</f>
        <v>1</v>
      </c>
      <c r="S2175">
        <f>IF(SUM(Table1[[#This Row],[Tested in 2015]],Table1[[#This Row],[Less than 8.0]])=2,1,0)</f>
        <v>1</v>
      </c>
    </row>
    <row r="2176" spans="1:19" x14ac:dyDescent="0.2">
      <c r="A2176">
        <v>761</v>
      </c>
      <c r="B2176" t="s">
        <v>2</v>
      </c>
      <c r="C2176" s="2">
        <v>35434</v>
      </c>
      <c r="D2176" s="3">
        <f t="shared" ca="1" si="33"/>
        <v>26</v>
      </c>
      <c r="E2176">
        <v>4</v>
      </c>
      <c r="F2176">
        <v>8</v>
      </c>
      <c r="G2176">
        <v>1</v>
      </c>
      <c r="H2176" t="s">
        <v>1</v>
      </c>
      <c r="I2176" s="5">
        <v>250.02</v>
      </c>
      <c r="J2176" t="s">
        <v>0</v>
      </c>
      <c r="K2176" s="2">
        <v>41866</v>
      </c>
      <c r="L2176" s="1">
        <v>9.3663110733032227</v>
      </c>
      <c r="M2176" t="str">
        <f ca="1">IF(AND(Table1[[#This Row],[Age]]&gt;17,Table1[[#This Row],[Age]]&lt;76),"1","0")</f>
        <v>1</v>
      </c>
      <c r="N2176">
        <f>1</f>
        <v>1</v>
      </c>
      <c r="O2176">
        <f>IF(Table1[[#This Row],[Labdate]]="",0,IF(Table1[[#This Row],[Labvalue]]="",0,1))</f>
        <v>1</v>
      </c>
      <c r="P2176">
        <f>IF(YEAR(Table1[[#This Row],[Labdate]]) = 2015,1,0)</f>
        <v>0</v>
      </c>
      <c r="Q2176">
        <f>IF(SUM(Table1[[#This Row],[test completed]],Table1[[#This Row],[Year 2015]])=2,1,0)</f>
        <v>0</v>
      </c>
      <c r="R2176">
        <f>IF(Table1[[#This Row],[Labvalue]]&lt;8,1,0)</f>
        <v>0</v>
      </c>
      <c r="S2176">
        <f>IF(SUM(Table1[[#This Row],[Tested in 2015]],Table1[[#This Row],[Less than 8.0]])=2,1,0)</f>
        <v>0</v>
      </c>
    </row>
    <row r="2177" spans="1:19" x14ac:dyDescent="0.2">
      <c r="A2177">
        <v>778</v>
      </c>
      <c r="B2177" t="s">
        <v>3</v>
      </c>
      <c r="C2177" s="2">
        <v>9893</v>
      </c>
      <c r="D2177" s="3">
        <f t="shared" ca="1" si="33"/>
        <v>96</v>
      </c>
      <c r="E2177">
        <v>4</v>
      </c>
      <c r="F2177">
        <v>8</v>
      </c>
      <c r="G2177">
        <v>1</v>
      </c>
      <c r="H2177" t="s">
        <v>1</v>
      </c>
      <c r="I2177" s="5">
        <v>250.73</v>
      </c>
      <c r="J2177" t="s">
        <v>0</v>
      </c>
      <c r="K2177" s="2">
        <v>42190</v>
      </c>
      <c r="L2177" s="1">
        <v>6.5448904037475586</v>
      </c>
      <c r="M2177" t="str">
        <f ca="1">IF(AND(Table1[[#This Row],[Age]]&gt;17,Table1[[#This Row],[Age]]&lt;76),"1","0")</f>
        <v>0</v>
      </c>
      <c r="N2177">
        <f>1</f>
        <v>1</v>
      </c>
      <c r="O2177">
        <f>IF(Table1[[#This Row],[Labdate]]="",0,IF(Table1[[#This Row],[Labvalue]]="",0,1))</f>
        <v>1</v>
      </c>
      <c r="P2177">
        <f>IF(YEAR(Table1[[#This Row],[Labdate]]) = 2015,1,0)</f>
        <v>1</v>
      </c>
      <c r="Q2177">
        <f>IF(SUM(Table1[[#This Row],[test completed]],Table1[[#This Row],[Year 2015]])=2,1,0)</f>
        <v>1</v>
      </c>
      <c r="R2177">
        <f>IF(Table1[[#This Row],[Labvalue]]&lt;8,1,0)</f>
        <v>1</v>
      </c>
      <c r="S2177">
        <f>IF(SUM(Table1[[#This Row],[Tested in 2015]],Table1[[#This Row],[Less than 8.0]])=2,1,0)</f>
        <v>1</v>
      </c>
    </row>
    <row r="2178" spans="1:19" x14ac:dyDescent="0.2">
      <c r="A2178">
        <v>797</v>
      </c>
      <c r="B2178" t="s">
        <v>3</v>
      </c>
      <c r="C2178" s="2">
        <v>23833</v>
      </c>
      <c r="D2178" s="3">
        <f t="shared" ref="D2178:D2241" ca="1" si="34">INT((TODAY()-C2178)/365)</f>
        <v>58</v>
      </c>
      <c r="E2178">
        <v>4</v>
      </c>
      <c r="F2178">
        <v>8</v>
      </c>
      <c r="G2178">
        <v>1</v>
      </c>
      <c r="H2178" t="s">
        <v>1</v>
      </c>
      <c r="I2178" s="5">
        <v>250.02</v>
      </c>
      <c r="J2178" t="s">
        <v>0</v>
      </c>
      <c r="K2178" s="2">
        <v>42213</v>
      </c>
      <c r="L2178" s="1">
        <v>7.5203943252563477</v>
      </c>
      <c r="M2178" t="str">
        <f ca="1">IF(AND(Table1[[#This Row],[Age]]&gt;17,Table1[[#This Row],[Age]]&lt;76),"1","0")</f>
        <v>1</v>
      </c>
      <c r="N2178">
        <f>1</f>
        <v>1</v>
      </c>
      <c r="O2178">
        <f>IF(Table1[[#This Row],[Labdate]]="",0,IF(Table1[[#This Row],[Labvalue]]="",0,1))</f>
        <v>1</v>
      </c>
      <c r="P2178">
        <f>IF(YEAR(Table1[[#This Row],[Labdate]]) = 2015,1,0)</f>
        <v>1</v>
      </c>
      <c r="Q2178">
        <f>IF(SUM(Table1[[#This Row],[test completed]],Table1[[#This Row],[Year 2015]])=2,1,0)</f>
        <v>1</v>
      </c>
      <c r="R2178">
        <f>IF(Table1[[#This Row],[Labvalue]]&lt;8,1,0)</f>
        <v>1</v>
      </c>
      <c r="S2178">
        <f>IF(SUM(Table1[[#This Row],[Tested in 2015]],Table1[[#This Row],[Less than 8.0]])=2,1,0)</f>
        <v>1</v>
      </c>
    </row>
    <row r="2179" spans="1:19" x14ac:dyDescent="0.2">
      <c r="A2179">
        <v>826</v>
      </c>
      <c r="B2179" t="s">
        <v>2</v>
      </c>
      <c r="C2179" s="2">
        <v>37719</v>
      </c>
      <c r="D2179" s="3">
        <f t="shared" ca="1" si="34"/>
        <v>20</v>
      </c>
      <c r="E2179">
        <v>4</v>
      </c>
      <c r="F2179">
        <v>8</v>
      </c>
      <c r="G2179">
        <v>1</v>
      </c>
      <c r="H2179" t="s">
        <v>1</v>
      </c>
      <c r="I2179" s="5">
        <v>250.02</v>
      </c>
      <c r="J2179" t="s">
        <v>0</v>
      </c>
      <c r="K2179" s="2">
        <v>42222</v>
      </c>
      <c r="L2179" s="1">
        <v>6.2678499221801758</v>
      </c>
      <c r="M2179" t="str">
        <f ca="1">IF(AND(Table1[[#This Row],[Age]]&gt;17,Table1[[#This Row],[Age]]&lt;76),"1","0")</f>
        <v>1</v>
      </c>
      <c r="N2179">
        <f>1</f>
        <v>1</v>
      </c>
      <c r="O2179">
        <f>IF(Table1[[#This Row],[Labdate]]="",0,IF(Table1[[#This Row],[Labvalue]]="",0,1))</f>
        <v>1</v>
      </c>
      <c r="P2179">
        <f>IF(YEAR(Table1[[#This Row],[Labdate]]) = 2015,1,0)</f>
        <v>1</v>
      </c>
      <c r="Q2179">
        <f>IF(SUM(Table1[[#This Row],[test completed]],Table1[[#This Row],[Year 2015]])=2,1,0)</f>
        <v>1</v>
      </c>
      <c r="R2179">
        <f>IF(Table1[[#This Row],[Labvalue]]&lt;8,1,0)</f>
        <v>1</v>
      </c>
      <c r="S2179">
        <f>IF(SUM(Table1[[#This Row],[Tested in 2015]],Table1[[#This Row],[Less than 8.0]])=2,1,0)</f>
        <v>1</v>
      </c>
    </row>
    <row r="2180" spans="1:19" x14ac:dyDescent="0.2">
      <c r="A2180">
        <v>830</v>
      </c>
      <c r="B2180" t="s">
        <v>2</v>
      </c>
      <c r="C2180" s="2">
        <v>14229</v>
      </c>
      <c r="D2180" s="3">
        <f t="shared" ca="1" si="34"/>
        <v>84</v>
      </c>
      <c r="E2180">
        <v>4</v>
      </c>
      <c r="F2180">
        <v>8</v>
      </c>
      <c r="G2180">
        <v>1</v>
      </c>
      <c r="H2180" t="s">
        <v>1</v>
      </c>
      <c r="I2180" s="5">
        <v>250.91</v>
      </c>
      <c r="J2180" t="s">
        <v>0</v>
      </c>
      <c r="K2180" s="2">
        <v>42052</v>
      </c>
      <c r="L2180" s="1">
        <v>6.4</v>
      </c>
      <c r="M2180" t="str">
        <f ca="1">IF(AND(Table1[[#This Row],[Age]]&gt;17,Table1[[#This Row],[Age]]&lt;76),"1","0")</f>
        <v>0</v>
      </c>
      <c r="N2180">
        <f>1</f>
        <v>1</v>
      </c>
      <c r="O2180">
        <f>IF(Table1[[#This Row],[Labdate]]="",0,IF(Table1[[#This Row],[Labvalue]]="",0,1))</f>
        <v>1</v>
      </c>
      <c r="P2180">
        <f>IF(YEAR(Table1[[#This Row],[Labdate]]) = 2015,1,0)</f>
        <v>1</v>
      </c>
      <c r="Q2180">
        <f>IF(SUM(Table1[[#This Row],[test completed]],Table1[[#This Row],[Year 2015]])=2,1,0)</f>
        <v>1</v>
      </c>
      <c r="R2180">
        <f>IF(Table1[[#This Row],[Labvalue]]&lt;8,1,0)</f>
        <v>1</v>
      </c>
      <c r="S2180">
        <f>IF(SUM(Table1[[#This Row],[Tested in 2015]],Table1[[#This Row],[Less than 8.0]])=2,1,0)</f>
        <v>1</v>
      </c>
    </row>
    <row r="2181" spans="1:19" x14ac:dyDescent="0.2">
      <c r="A2181">
        <v>831</v>
      </c>
      <c r="B2181" t="s">
        <v>3</v>
      </c>
      <c r="C2181" s="2">
        <v>37159</v>
      </c>
      <c r="D2181" s="3">
        <f t="shared" ca="1" si="34"/>
        <v>21</v>
      </c>
      <c r="E2181">
        <v>4</v>
      </c>
      <c r="F2181">
        <v>8</v>
      </c>
      <c r="G2181">
        <v>1</v>
      </c>
      <c r="H2181" t="s">
        <v>1</v>
      </c>
      <c r="I2181" s="5">
        <v>250.02</v>
      </c>
      <c r="J2181" t="s">
        <v>0</v>
      </c>
      <c r="K2181" s="2">
        <v>42214</v>
      </c>
      <c r="L2181" s="1">
        <v>6.4314689636230469</v>
      </c>
      <c r="M2181" t="str">
        <f ca="1">IF(AND(Table1[[#This Row],[Age]]&gt;17,Table1[[#This Row],[Age]]&lt;76),"1","0")</f>
        <v>1</v>
      </c>
      <c r="N2181">
        <f>1</f>
        <v>1</v>
      </c>
      <c r="O2181">
        <f>IF(Table1[[#This Row],[Labdate]]="",0,IF(Table1[[#This Row],[Labvalue]]="",0,1))</f>
        <v>1</v>
      </c>
      <c r="P2181">
        <f>IF(YEAR(Table1[[#This Row],[Labdate]]) = 2015,1,0)</f>
        <v>1</v>
      </c>
      <c r="Q2181">
        <f>IF(SUM(Table1[[#This Row],[test completed]],Table1[[#This Row],[Year 2015]])=2,1,0)</f>
        <v>1</v>
      </c>
      <c r="R2181">
        <f>IF(Table1[[#This Row],[Labvalue]]&lt;8,1,0)</f>
        <v>1</v>
      </c>
      <c r="S2181">
        <f>IF(SUM(Table1[[#This Row],[Tested in 2015]],Table1[[#This Row],[Less than 8.0]])=2,1,0)</f>
        <v>1</v>
      </c>
    </row>
    <row r="2182" spans="1:19" x14ac:dyDescent="0.2">
      <c r="A2182">
        <v>837</v>
      </c>
      <c r="B2182" t="s">
        <v>3</v>
      </c>
      <c r="C2182" s="2">
        <v>14050</v>
      </c>
      <c r="D2182" s="3">
        <f t="shared" ca="1" si="34"/>
        <v>85</v>
      </c>
      <c r="E2182">
        <v>4</v>
      </c>
      <c r="F2182">
        <v>8</v>
      </c>
      <c r="G2182">
        <v>1</v>
      </c>
      <c r="H2182" t="s">
        <v>1</v>
      </c>
      <c r="I2182" s="5">
        <v>250.02</v>
      </c>
      <c r="J2182" t="s">
        <v>0</v>
      </c>
      <c r="K2182" s="2">
        <v>42349</v>
      </c>
      <c r="L2182" s="1">
        <v>8.2316055297851562</v>
      </c>
      <c r="M2182" t="str">
        <f ca="1">IF(AND(Table1[[#This Row],[Age]]&gt;17,Table1[[#This Row],[Age]]&lt;76),"1","0")</f>
        <v>0</v>
      </c>
      <c r="N2182">
        <f>1</f>
        <v>1</v>
      </c>
      <c r="O2182">
        <f>IF(Table1[[#This Row],[Labdate]]="",0,IF(Table1[[#This Row],[Labvalue]]="",0,1))</f>
        <v>1</v>
      </c>
      <c r="P2182">
        <f>IF(YEAR(Table1[[#This Row],[Labdate]]) = 2015,1,0)</f>
        <v>1</v>
      </c>
      <c r="Q2182">
        <f>IF(SUM(Table1[[#This Row],[test completed]],Table1[[#This Row],[Year 2015]])=2,1,0)</f>
        <v>1</v>
      </c>
      <c r="R2182">
        <f>IF(Table1[[#This Row],[Labvalue]]&lt;8,1,0)</f>
        <v>0</v>
      </c>
      <c r="S2182">
        <f>IF(SUM(Table1[[#This Row],[Tested in 2015]],Table1[[#This Row],[Less than 8.0]])=2,1,0)</f>
        <v>0</v>
      </c>
    </row>
    <row r="2183" spans="1:19" x14ac:dyDescent="0.2">
      <c r="A2183">
        <v>838</v>
      </c>
      <c r="B2183" t="s">
        <v>2</v>
      </c>
      <c r="C2183" s="2">
        <v>34419</v>
      </c>
      <c r="D2183" s="3">
        <f t="shared" ca="1" si="34"/>
        <v>29</v>
      </c>
      <c r="E2183">
        <v>4</v>
      </c>
      <c r="F2183">
        <v>8</v>
      </c>
      <c r="G2183">
        <v>1</v>
      </c>
      <c r="H2183" t="s">
        <v>1</v>
      </c>
      <c r="I2183" s="5">
        <v>250.02</v>
      </c>
      <c r="J2183" t="s">
        <v>0</v>
      </c>
      <c r="K2183" s="2">
        <v>41734</v>
      </c>
      <c r="L2183" s="1">
        <v>8.1725835800170898</v>
      </c>
      <c r="M2183" t="str">
        <f ca="1">IF(AND(Table1[[#This Row],[Age]]&gt;17,Table1[[#This Row],[Age]]&lt;76),"1","0")</f>
        <v>1</v>
      </c>
      <c r="N2183">
        <f>1</f>
        <v>1</v>
      </c>
      <c r="O2183">
        <f>IF(Table1[[#This Row],[Labdate]]="",0,IF(Table1[[#This Row],[Labvalue]]="",0,1))</f>
        <v>1</v>
      </c>
      <c r="P2183">
        <f>IF(YEAR(Table1[[#This Row],[Labdate]]) = 2015,1,0)</f>
        <v>0</v>
      </c>
      <c r="Q2183">
        <f>IF(SUM(Table1[[#This Row],[test completed]],Table1[[#This Row],[Year 2015]])=2,1,0)</f>
        <v>0</v>
      </c>
      <c r="R2183">
        <f>IF(Table1[[#This Row],[Labvalue]]&lt;8,1,0)</f>
        <v>0</v>
      </c>
      <c r="S2183">
        <f>IF(SUM(Table1[[#This Row],[Tested in 2015]],Table1[[#This Row],[Less than 8.0]])=2,1,0)</f>
        <v>0</v>
      </c>
    </row>
    <row r="2184" spans="1:19" x14ac:dyDescent="0.2">
      <c r="A2184">
        <v>845</v>
      </c>
      <c r="B2184" t="s">
        <v>3</v>
      </c>
      <c r="C2184" s="2">
        <v>17034</v>
      </c>
      <c r="D2184" s="3">
        <f t="shared" ca="1" si="34"/>
        <v>76</v>
      </c>
      <c r="E2184">
        <v>4</v>
      </c>
      <c r="F2184">
        <v>8</v>
      </c>
      <c r="G2184">
        <v>1</v>
      </c>
      <c r="H2184" t="s">
        <v>1</v>
      </c>
      <c r="I2184" s="5">
        <v>250.02</v>
      </c>
      <c r="J2184" t="s">
        <v>0</v>
      </c>
      <c r="K2184" s="2">
        <v>42114</v>
      </c>
      <c r="L2184" s="1">
        <v>6.9522571563720703</v>
      </c>
      <c r="M2184" t="str">
        <f ca="1">IF(AND(Table1[[#This Row],[Age]]&gt;17,Table1[[#This Row],[Age]]&lt;76),"1","0")</f>
        <v>0</v>
      </c>
      <c r="N2184">
        <f>1</f>
        <v>1</v>
      </c>
      <c r="O2184">
        <f>IF(Table1[[#This Row],[Labdate]]="",0,IF(Table1[[#This Row],[Labvalue]]="",0,1))</f>
        <v>1</v>
      </c>
      <c r="P2184">
        <f>IF(YEAR(Table1[[#This Row],[Labdate]]) = 2015,1,0)</f>
        <v>1</v>
      </c>
      <c r="Q2184">
        <f>IF(SUM(Table1[[#This Row],[test completed]],Table1[[#This Row],[Year 2015]])=2,1,0)</f>
        <v>1</v>
      </c>
      <c r="R2184">
        <f>IF(Table1[[#This Row],[Labvalue]]&lt;8,1,0)</f>
        <v>1</v>
      </c>
      <c r="S2184">
        <f>IF(SUM(Table1[[#This Row],[Tested in 2015]],Table1[[#This Row],[Less than 8.0]])=2,1,0)</f>
        <v>1</v>
      </c>
    </row>
    <row r="2185" spans="1:19" x14ac:dyDescent="0.2">
      <c r="A2185">
        <v>854</v>
      </c>
      <c r="B2185" t="s">
        <v>3</v>
      </c>
      <c r="C2185" s="2">
        <v>10520</v>
      </c>
      <c r="D2185" s="3">
        <f t="shared" ca="1" si="34"/>
        <v>94</v>
      </c>
      <c r="E2185">
        <v>4</v>
      </c>
      <c r="F2185">
        <v>8</v>
      </c>
      <c r="G2185">
        <v>1</v>
      </c>
      <c r="H2185" t="s">
        <v>1</v>
      </c>
      <c r="I2185" s="5">
        <v>250.73</v>
      </c>
      <c r="J2185" t="s">
        <v>0</v>
      </c>
      <c r="K2185" s="2">
        <v>42089</v>
      </c>
      <c r="L2185" s="1">
        <v>8.1419010162353516</v>
      </c>
      <c r="M2185" t="str">
        <f ca="1">IF(AND(Table1[[#This Row],[Age]]&gt;17,Table1[[#This Row],[Age]]&lt;76),"1","0")</f>
        <v>0</v>
      </c>
      <c r="N2185">
        <f>1</f>
        <v>1</v>
      </c>
      <c r="O2185">
        <f>IF(Table1[[#This Row],[Labdate]]="",0,IF(Table1[[#This Row],[Labvalue]]="",0,1))</f>
        <v>1</v>
      </c>
      <c r="P2185">
        <f>IF(YEAR(Table1[[#This Row],[Labdate]]) = 2015,1,0)</f>
        <v>1</v>
      </c>
      <c r="Q2185">
        <f>IF(SUM(Table1[[#This Row],[test completed]],Table1[[#This Row],[Year 2015]])=2,1,0)</f>
        <v>1</v>
      </c>
      <c r="R2185">
        <f>IF(Table1[[#This Row],[Labvalue]]&lt;8,1,0)</f>
        <v>0</v>
      </c>
      <c r="S2185">
        <f>IF(SUM(Table1[[#This Row],[Tested in 2015]],Table1[[#This Row],[Less than 8.0]])=2,1,0)</f>
        <v>0</v>
      </c>
    </row>
    <row r="2186" spans="1:19" x14ac:dyDescent="0.2">
      <c r="A2186">
        <v>862</v>
      </c>
      <c r="B2186" t="s">
        <v>2</v>
      </c>
      <c r="C2186" s="2">
        <v>12382</v>
      </c>
      <c r="D2186" s="3">
        <f t="shared" ca="1" si="34"/>
        <v>89</v>
      </c>
      <c r="E2186">
        <v>4</v>
      </c>
      <c r="F2186">
        <v>8</v>
      </c>
      <c r="G2186">
        <v>1</v>
      </c>
      <c r="H2186" t="s">
        <v>1</v>
      </c>
      <c r="I2186" s="5">
        <v>250.02</v>
      </c>
      <c r="J2186" t="s">
        <v>0</v>
      </c>
      <c r="K2186" s="2">
        <v>42243</v>
      </c>
      <c r="L2186" s="1">
        <v>7.4984478950500488</v>
      </c>
      <c r="M2186" t="str">
        <f ca="1">IF(AND(Table1[[#This Row],[Age]]&gt;17,Table1[[#This Row],[Age]]&lt;76),"1","0")</f>
        <v>0</v>
      </c>
      <c r="N2186">
        <f>1</f>
        <v>1</v>
      </c>
      <c r="O2186">
        <f>IF(Table1[[#This Row],[Labdate]]="",0,IF(Table1[[#This Row],[Labvalue]]="",0,1))</f>
        <v>1</v>
      </c>
      <c r="P2186">
        <f>IF(YEAR(Table1[[#This Row],[Labdate]]) = 2015,1,0)</f>
        <v>1</v>
      </c>
      <c r="Q2186">
        <f>IF(SUM(Table1[[#This Row],[test completed]],Table1[[#This Row],[Year 2015]])=2,1,0)</f>
        <v>1</v>
      </c>
      <c r="R2186">
        <f>IF(Table1[[#This Row],[Labvalue]]&lt;8,1,0)</f>
        <v>1</v>
      </c>
      <c r="S2186">
        <f>IF(SUM(Table1[[#This Row],[Tested in 2015]],Table1[[#This Row],[Less than 8.0]])=2,1,0)</f>
        <v>1</v>
      </c>
    </row>
    <row r="2187" spans="1:19" x14ac:dyDescent="0.2">
      <c r="A2187">
        <v>864</v>
      </c>
      <c r="B2187" t="s">
        <v>2</v>
      </c>
      <c r="C2187" s="2">
        <v>17867</v>
      </c>
      <c r="D2187" s="3">
        <f t="shared" ca="1" si="34"/>
        <v>74</v>
      </c>
      <c r="E2187">
        <v>4</v>
      </c>
      <c r="F2187">
        <v>8</v>
      </c>
      <c r="G2187">
        <v>1</v>
      </c>
      <c r="H2187" t="s">
        <v>1</v>
      </c>
      <c r="I2187" s="5">
        <v>250.02</v>
      </c>
      <c r="J2187" t="s">
        <v>0</v>
      </c>
      <c r="K2187" s="2">
        <v>42040</v>
      </c>
      <c r="L2187" s="1">
        <v>6.5445232391357422</v>
      </c>
      <c r="M2187" t="str">
        <f ca="1">IF(AND(Table1[[#This Row],[Age]]&gt;17,Table1[[#This Row],[Age]]&lt;76),"1","0")</f>
        <v>1</v>
      </c>
      <c r="N2187">
        <f>1</f>
        <v>1</v>
      </c>
      <c r="O2187">
        <f>IF(Table1[[#This Row],[Labdate]]="",0,IF(Table1[[#This Row],[Labvalue]]="",0,1))</f>
        <v>1</v>
      </c>
      <c r="P2187">
        <f>IF(YEAR(Table1[[#This Row],[Labdate]]) = 2015,1,0)</f>
        <v>1</v>
      </c>
      <c r="Q2187">
        <f>IF(SUM(Table1[[#This Row],[test completed]],Table1[[#This Row],[Year 2015]])=2,1,0)</f>
        <v>1</v>
      </c>
      <c r="R2187">
        <f>IF(Table1[[#This Row],[Labvalue]]&lt;8,1,0)</f>
        <v>1</v>
      </c>
      <c r="S2187">
        <f>IF(SUM(Table1[[#This Row],[Tested in 2015]],Table1[[#This Row],[Less than 8.0]])=2,1,0)</f>
        <v>1</v>
      </c>
    </row>
    <row r="2188" spans="1:19" x14ac:dyDescent="0.2">
      <c r="A2188">
        <v>871</v>
      </c>
      <c r="B2188" t="s">
        <v>2</v>
      </c>
      <c r="C2188" s="2">
        <v>12746</v>
      </c>
      <c r="D2188" s="3">
        <f t="shared" ca="1" si="34"/>
        <v>88</v>
      </c>
      <c r="E2188">
        <v>4</v>
      </c>
      <c r="F2188">
        <v>8</v>
      </c>
      <c r="G2188">
        <v>1</v>
      </c>
      <c r="H2188" t="s">
        <v>1</v>
      </c>
      <c r="I2188" s="5">
        <v>250.02</v>
      </c>
      <c r="J2188" t="s">
        <v>0</v>
      </c>
      <c r="K2188" s="2">
        <v>41943</v>
      </c>
      <c r="L2188" s="1">
        <v>6.5284109115600586</v>
      </c>
      <c r="M2188" t="str">
        <f ca="1">IF(AND(Table1[[#This Row],[Age]]&gt;17,Table1[[#This Row],[Age]]&lt;76),"1","0")</f>
        <v>0</v>
      </c>
      <c r="N2188">
        <f>1</f>
        <v>1</v>
      </c>
      <c r="O2188">
        <f>IF(Table1[[#This Row],[Labdate]]="",0,IF(Table1[[#This Row],[Labvalue]]="",0,1))</f>
        <v>1</v>
      </c>
      <c r="P2188">
        <f>IF(YEAR(Table1[[#This Row],[Labdate]]) = 2015,1,0)</f>
        <v>0</v>
      </c>
      <c r="Q2188">
        <f>IF(SUM(Table1[[#This Row],[test completed]],Table1[[#This Row],[Year 2015]])=2,1,0)</f>
        <v>0</v>
      </c>
      <c r="R2188">
        <f>IF(Table1[[#This Row],[Labvalue]]&lt;8,1,0)</f>
        <v>1</v>
      </c>
      <c r="S2188">
        <f>IF(SUM(Table1[[#This Row],[Tested in 2015]],Table1[[#This Row],[Less than 8.0]])=2,1,0)</f>
        <v>0</v>
      </c>
    </row>
    <row r="2189" spans="1:19" x14ac:dyDescent="0.2">
      <c r="A2189">
        <v>894</v>
      </c>
      <c r="B2189" t="s">
        <v>2</v>
      </c>
      <c r="C2189" s="2">
        <v>9553</v>
      </c>
      <c r="D2189" s="3">
        <f t="shared" ca="1" si="34"/>
        <v>97</v>
      </c>
      <c r="E2189">
        <v>4</v>
      </c>
      <c r="F2189">
        <v>8</v>
      </c>
      <c r="G2189">
        <v>1</v>
      </c>
      <c r="H2189" t="s">
        <v>1</v>
      </c>
      <c r="I2189" s="5">
        <v>250.73</v>
      </c>
      <c r="J2189" t="s">
        <v>0</v>
      </c>
      <c r="K2189" s="2"/>
      <c r="L2189" s="1"/>
      <c r="M2189" t="str">
        <f ca="1">IF(AND(Table1[[#This Row],[Age]]&gt;17,Table1[[#This Row],[Age]]&lt;76),"1","0")</f>
        <v>0</v>
      </c>
      <c r="N2189">
        <f>1</f>
        <v>1</v>
      </c>
      <c r="O2189">
        <f>IF(Table1[[#This Row],[Labdate]]="",0,IF(Table1[[#This Row],[Labvalue]]="",0,1))</f>
        <v>0</v>
      </c>
      <c r="P2189">
        <f>IF(YEAR(Table1[[#This Row],[Labdate]]) = 2015,1,0)</f>
        <v>0</v>
      </c>
      <c r="Q2189">
        <f>IF(SUM(Table1[[#This Row],[test completed]],Table1[[#This Row],[Year 2015]])=2,1,0)</f>
        <v>0</v>
      </c>
      <c r="R2189">
        <f>IF(Table1[[#This Row],[Labvalue]]&lt;8,1,0)</f>
        <v>1</v>
      </c>
      <c r="S2189">
        <f>IF(SUM(Table1[[#This Row],[Tested in 2015]],Table1[[#This Row],[Less than 8.0]])=2,1,0)</f>
        <v>0</v>
      </c>
    </row>
    <row r="2190" spans="1:19" x14ac:dyDescent="0.2">
      <c r="A2190">
        <v>900</v>
      </c>
      <c r="B2190" t="s">
        <v>2</v>
      </c>
      <c r="C2190" s="2">
        <v>36605</v>
      </c>
      <c r="D2190" s="3">
        <f t="shared" ca="1" si="34"/>
        <v>23</v>
      </c>
      <c r="E2190">
        <v>4</v>
      </c>
      <c r="F2190">
        <v>8</v>
      </c>
      <c r="G2190">
        <v>1</v>
      </c>
      <c r="H2190" t="s">
        <v>1</v>
      </c>
      <c r="I2190" s="5">
        <v>250.02</v>
      </c>
      <c r="J2190" t="s">
        <v>0</v>
      </c>
      <c r="K2190" s="2"/>
      <c r="L2190" s="1"/>
      <c r="M2190" t="str">
        <f ca="1">IF(AND(Table1[[#This Row],[Age]]&gt;17,Table1[[#This Row],[Age]]&lt;76),"1","0")</f>
        <v>1</v>
      </c>
      <c r="N2190">
        <f>1</f>
        <v>1</v>
      </c>
      <c r="O2190">
        <f>IF(Table1[[#This Row],[Labdate]]="",0,IF(Table1[[#This Row],[Labvalue]]="",0,1))</f>
        <v>0</v>
      </c>
      <c r="P2190">
        <f>IF(YEAR(Table1[[#This Row],[Labdate]]) = 2015,1,0)</f>
        <v>0</v>
      </c>
      <c r="Q2190">
        <f>IF(SUM(Table1[[#This Row],[test completed]],Table1[[#This Row],[Year 2015]])=2,1,0)</f>
        <v>0</v>
      </c>
      <c r="R2190">
        <f>IF(Table1[[#This Row],[Labvalue]]&lt;8,1,0)</f>
        <v>1</v>
      </c>
      <c r="S2190">
        <f>IF(SUM(Table1[[#This Row],[Tested in 2015]],Table1[[#This Row],[Less than 8.0]])=2,1,0)</f>
        <v>0</v>
      </c>
    </row>
    <row r="2191" spans="1:19" x14ac:dyDescent="0.2">
      <c r="A2191">
        <v>906</v>
      </c>
      <c r="B2191" t="s">
        <v>2</v>
      </c>
      <c r="C2191" s="2">
        <v>32751</v>
      </c>
      <c r="D2191" s="3">
        <f t="shared" ca="1" si="34"/>
        <v>33</v>
      </c>
      <c r="E2191">
        <v>4</v>
      </c>
      <c r="F2191">
        <v>8</v>
      </c>
      <c r="G2191">
        <v>1</v>
      </c>
      <c r="H2191" t="s">
        <v>1</v>
      </c>
      <c r="I2191" s="5">
        <v>250.02</v>
      </c>
      <c r="J2191" t="s">
        <v>0</v>
      </c>
      <c r="K2191" s="2"/>
      <c r="L2191" s="1"/>
      <c r="M2191" t="str">
        <f ca="1">IF(AND(Table1[[#This Row],[Age]]&gt;17,Table1[[#This Row],[Age]]&lt;76),"1","0")</f>
        <v>1</v>
      </c>
      <c r="N2191">
        <f>1</f>
        <v>1</v>
      </c>
      <c r="O2191">
        <f>IF(Table1[[#This Row],[Labdate]]="",0,IF(Table1[[#This Row],[Labvalue]]="",0,1))</f>
        <v>0</v>
      </c>
      <c r="P2191">
        <f>IF(YEAR(Table1[[#This Row],[Labdate]]) = 2015,1,0)</f>
        <v>0</v>
      </c>
      <c r="Q2191">
        <f>IF(SUM(Table1[[#This Row],[test completed]],Table1[[#This Row],[Year 2015]])=2,1,0)</f>
        <v>0</v>
      </c>
      <c r="R2191">
        <f>IF(Table1[[#This Row],[Labvalue]]&lt;8,1,0)</f>
        <v>1</v>
      </c>
      <c r="S2191">
        <f>IF(SUM(Table1[[#This Row],[Tested in 2015]],Table1[[#This Row],[Less than 8.0]])=2,1,0)</f>
        <v>0</v>
      </c>
    </row>
    <row r="2192" spans="1:19" x14ac:dyDescent="0.2">
      <c r="A2192">
        <v>925</v>
      </c>
      <c r="B2192" t="s">
        <v>2</v>
      </c>
      <c r="C2192" s="2">
        <v>13950</v>
      </c>
      <c r="D2192" s="3">
        <f t="shared" ca="1" si="34"/>
        <v>85</v>
      </c>
      <c r="E2192">
        <v>4</v>
      </c>
      <c r="F2192">
        <v>8</v>
      </c>
      <c r="G2192">
        <v>1</v>
      </c>
      <c r="H2192" t="s">
        <v>1</v>
      </c>
      <c r="I2192" s="5">
        <v>250.91</v>
      </c>
      <c r="J2192" t="s">
        <v>0</v>
      </c>
      <c r="K2192" s="2"/>
      <c r="L2192" s="1"/>
      <c r="M2192" t="str">
        <f ca="1">IF(AND(Table1[[#This Row],[Age]]&gt;17,Table1[[#This Row],[Age]]&lt;76),"1","0")</f>
        <v>0</v>
      </c>
      <c r="N2192">
        <f>1</f>
        <v>1</v>
      </c>
      <c r="O2192">
        <f>IF(Table1[[#This Row],[Labdate]]="",0,IF(Table1[[#This Row],[Labvalue]]="",0,1))</f>
        <v>0</v>
      </c>
      <c r="P2192">
        <f>IF(YEAR(Table1[[#This Row],[Labdate]]) = 2015,1,0)</f>
        <v>0</v>
      </c>
      <c r="Q2192">
        <f>IF(SUM(Table1[[#This Row],[test completed]],Table1[[#This Row],[Year 2015]])=2,1,0)</f>
        <v>0</v>
      </c>
      <c r="R2192">
        <f>IF(Table1[[#This Row],[Labvalue]]&lt;8,1,0)</f>
        <v>1</v>
      </c>
      <c r="S2192">
        <f>IF(SUM(Table1[[#This Row],[Tested in 2015]],Table1[[#This Row],[Less than 8.0]])=2,1,0)</f>
        <v>0</v>
      </c>
    </row>
    <row r="2193" spans="1:19" x14ac:dyDescent="0.2">
      <c r="A2193">
        <v>942</v>
      </c>
      <c r="B2193" t="s">
        <v>2</v>
      </c>
      <c r="C2193" s="2">
        <v>34029</v>
      </c>
      <c r="D2193" s="3">
        <f t="shared" ca="1" si="34"/>
        <v>30</v>
      </c>
      <c r="E2193">
        <v>4</v>
      </c>
      <c r="F2193">
        <v>8</v>
      </c>
      <c r="G2193">
        <v>1</v>
      </c>
      <c r="H2193" t="s">
        <v>1</v>
      </c>
      <c r="I2193" s="5">
        <v>250.02</v>
      </c>
      <c r="J2193" t="s">
        <v>0</v>
      </c>
      <c r="K2193" s="2"/>
      <c r="L2193" s="1"/>
      <c r="M2193" t="str">
        <f ca="1">IF(AND(Table1[[#This Row],[Age]]&gt;17,Table1[[#This Row],[Age]]&lt;76),"1","0")</f>
        <v>1</v>
      </c>
      <c r="N2193">
        <f>1</f>
        <v>1</v>
      </c>
      <c r="O2193">
        <f>IF(Table1[[#This Row],[Labdate]]="",0,IF(Table1[[#This Row],[Labvalue]]="",0,1))</f>
        <v>0</v>
      </c>
      <c r="P2193">
        <f>IF(YEAR(Table1[[#This Row],[Labdate]]) = 2015,1,0)</f>
        <v>0</v>
      </c>
      <c r="Q2193">
        <f>IF(SUM(Table1[[#This Row],[test completed]],Table1[[#This Row],[Year 2015]])=2,1,0)</f>
        <v>0</v>
      </c>
      <c r="R2193">
        <f>IF(Table1[[#This Row],[Labvalue]]&lt;8,1,0)</f>
        <v>1</v>
      </c>
      <c r="S2193">
        <f>IF(SUM(Table1[[#This Row],[Tested in 2015]],Table1[[#This Row],[Less than 8.0]])=2,1,0)</f>
        <v>0</v>
      </c>
    </row>
    <row r="2194" spans="1:19" x14ac:dyDescent="0.2">
      <c r="A2194">
        <v>947</v>
      </c>
      <c r="B2194" t="s">
        <v>3</v>
      </c>
      <c r="C2194" s="2">
        <v>29864</v>
      </c>
      <c r="D2194" s="3">
        <f t="shared" ca="1" si="34"/>
        <v>41</v>
      </c>
      <c r="E2194">
        <v>4</v>
      </c>
      <c r="F2194">
        <v>8</v>
      </c>
      <c r="G2194">
        <v>1</v>
      </c>
      <c r="H2194" t="s">
        <v>1</v>
      </c>
      <c r="I2194" s="5">
        <v>250.02</v>
      </c>
      <c r="J2194" t="s">
        <v>0</v>
      </c>
      <c r="K2194" s="2"/>
      <c r="L2194" s="1"/>
      <c r="M2194" t="str">
        <f ca="1">IF(AND(Table1[[#This Row],[Age]]&gt;17,Table1[[#This Row],[Age]]&lt;76),"1","0")</f>
        <v>1</v>
      </c>
      <c r="N2194">
        <f>1</f>
        <v>1</v>
      </c>
      <c r="O2194">
        <f>IF(Table1[[#This Row],[Labdate]]="",0,IF(Table1[[#This Row],[Labvalue]]="",0,1))</f>
        <v>0</v>
      </c>
      <c r="P2194">
        <f>IF(YEAR(Table1[[#This Row],[Labdate]]) = 2015,1,0)</f>
        <v>0</v>
      </c>
      <c r="Q2194">
        <f>IF(SUM(Table1[[#This Row],[test completed]],Table1[[#This Row],[Year 2015]])=2,1,0)</f>
        <v>0</v>
      </c>
      <c r="R2194">
        <f>IF(Table1[[#This Row],[Labvalue]]&lt;8,1,0)</f>
        <v>1</v>
      </c>
      <c r="S2194">
        <f>IF(SUM(Table1[[#This Row],[Tested in 2015]],Table1[[#This Row],[Less than 8.0]])=2,1,0)</f>
        <v>0</v>
      </c>
    </row>
    <row r="2195" spans="1:19" x14ac:dyDescent="0.2">
      <c r="A2195">
        <v>949</v>
      </c>
      <c r="B2195" t="s">
        <v>2</v>
      </c>
      <c r="C2195" s="2">
        <v>33441</v>
      </c>
      <c r="D2195" s="3">
        <f t="shared" ca="1" si="34"/>
        <v>31</v>
      </c>
      <c r="E2195">
        <v>4</v>
      </c>
      <c r="F2195">
        <v>8</v>
      </c>
      <c r="G2195">
        <v>1</v>
      </c>
      <c r="H2195" t="s">
        <v>1</v>
      </c>
      <c r="I2195" s="5">
        <v>250.02</v>
      </c>
      <c r="J2195" t="s">
        <v>0</v>
      </c>
      <c r="K2195" s="2"/>
      <c r="L2195" s="1"/>
      <c r="M2195" t="str">
        <f ca="1">IF(AND(Table1[[#This Row],[Age]]&gt;17,Table1[[#This Row],[Age]]&lt;76),"1","0")</f>
        <v>1</v>
      </c>
      <c r="N2195">
        <f>1</f>
        <v>1</v>
      </c>
      <c r="O2195">
        <f>IF(Table1[[#This Row],[Labdate]]="",0,IF(Table1[[#This Row],[Labvalue]]="",0,1))</f>
        <v>0</v>
      </c>
      <c r="P2195">
        <f>IF(YEAR(Table1[[#This Row],[Labdate]]) = 2015,1,0)</f>
        <v>0</v>
      </c>
      <c r="Q2195">
        <f>IF(SUM(Table1[[#This Row],[test completed]],Table1[[#This Row],[Year 2015]])=2,1,0)</f>
        <v>0</v>
      </c>
      <c r="R2195">
        <f>IF(Table1[[#This Row],[Labvalue]]&lt;8,1,0)</f>
        <v>1</v>
      </c>
      <c r="S2195">
        <f>IF(SUM(Table1[[#This Row],[Tested in 2015]],Table1[[#This Row],[Less than 8.0]])=2,1,0)</f>
        <v>0</v>
      </c>
    </row>
    <row r="2196" spans="1:19" x14ac:dyDescent="0.2">
      <c r="A2196">
        <v>954</v>
      </c>
      <c r="B2196" t="s">
        <v>2</v>
      </c>
      <c r="C2196" s="2">
        <v>24541</v>
      </c>
      <c r="D2196" s="3">
        <f t="shared" ca="1" si="34"/>
        <v>56</v>
      </c>
      <c r="E2196">
        <v>4</v>
      </c>
      <c r="F2196">
        <v>8</v>
      </c>
      <c r="G2196">
        <v>1</v>
      </c>
      <c r="H2196" t="s">
        <v>1</v>
      </c>
      <c r="I2196" s="5">
        <v>250.02</v>
      </c>
      <c r="J2196" t="s">
        <v>0</v>
      </c>
      <c r="K2196" s="2"/>
      <c r="L2196" s="1"/>
      <c r="M2196" t="str">
        <f ca="1">IF(AND(Table1[[#This Row],[Age]]&gt;17,Table1[[#This Row],[Age]]&lt;76),"1","0")</f>
        <v>1</v>
      </c>
      <c r="N2196">
        <f>1</f>
        <v>1</v>
      </c>
      <c r="O2196">
        <f>IF(Table1[[#This Row],[Labdate]]="",0,IF(Table1[[#This Row],[Labvalue]]="",0,1))</f>
        <v>0</v>
      </c>
      <c r="P2196">
        <f>IF(YEAR(Table1[[#This Row],[Labdate]]) = 2015,1,0)</f>
        <v>0</v>
      </c>
      <c r="Q2196">
        <f>IF(SUM(Table1[[#This Row],[test completed]],Table1[[#This Row],[Year 2015]])=2,1,0)</f>
        <v>0</v>
      </c>
      <c r="R2196">
        <f>IF(Table1[[#This Row],[Labvalue]]&lt;8,1,0)</f>
        <v>1</v>
      </c>
      <c r="S2196">
        <f>IF(SUM(Table1[[#This Row],[Tested in 2015]],Table1[[#This Row],[Less than 8.0]])=2,1,0)</f>
        <v>0</v>
      </c>
    </row>
    <row r="2197" spans="1:19" x14ac:dyDescent="0.2">
      <c r="A2197">
        <v>969</v>
      </c>
      <c r="B2197" t="s">
        <v>2</v>
      </c>
      <c r="C2197" s="2">
        <v>14360</v>
      </c>
      <c r="D2197" s="3">
        <f t="shared" ca="1" si="34"/>
        <v>84</v>
      </c>
      <c r="E2197">
        <v>4</v>
      </c>
      <c r="F2197">
        <v>8</v>
      </c>
      <c r="G2197">
        <v>1</v>
      </c>
      <c r="H2197" t="s">
        <v>1</v>
      </c>
      <c r="I2197" s="5">
        <v>250.91</v>
      </c>
      <c r="J2197" t="s">
        <v>0</v>
      </c>
      <c r="K2197" s="2"/>
      <c r="L2197" s="1">
        <v>5.8</v>
      </c>
      <c r="M2197" t="str">
        <f ca="1">IF(AND(Table1[[#This Row],[Age]]&gt;17,Table1[[#This Row],[Age]]&lt;76),"1","0")</f>
        <v>0</v>
      </c>
      <c r="N2197">
        <f>1</f>
        <v>1</v>
      </c>
      <c r="O2197">
        <f>IF(Table1[[#This Row],[Labdate]]="",0,IF(Table1[[#This Row],[Labvalue]]="",0,1))</f>
        <v>0</v>
      </c>
      <c r="P2197">
        <f>IF(YEAR(Table1[[#This Row],[Labdate]]) = 2015,1,0)</f>
        <v>0</v>
      </c>
      <c r="Q2197">
        <f>IF(SUM(Table1[[#This Row],[test completed]],Table1[[#This Row],[Year 2015]])=2,1,0)</f>
        <v>0</v>
      </c>
      <c r="R2197">
        <f>IF(Table1[[#This Row],[Labvalue]]&lt;8,1,0)</f>
        <v>1</v>
      </c>
      <c r="S2197">
        <f>IF(SUM(Table1[[#This Row],[Tested in 2015]],Table1[[#This Row],[Less than 8.0]])=2,1,0)</f>
        <v>0</v>
      </c>
    </row>
    <row r="2198" spans="1:19" x14ac:dyDescent="0.2">
      <c r="A2198">
        <v>988</v>
      </c>
      <c r="B2198" t="s">
        <v>2</v>
      </c>
      <c r="C2198" s="2">
        <v>21584</v>
      </c>
      <c r="D2198" s="3">
        <f t="shared" ca="1" si="34"/>
        <v>64</v>
      </c>
      <c r="E2198">
        <v>4</v>
      </c>
      <c r="F2198">
        <v>8</v>
      </c>
      <c r="G2198">
        <v>1</v>
      </c>
      <c r="H2198" t="s">
        <v>1</v>
      </c>
      <c r="I2198" s="5">
        <v>250.02</v>
      </c>
      <c r="J2198" t="s">
        <v>0</v>
      </c>
      <c r="K2198" s="2"/>
      <c r="L2198" s="1"/>
      <c r="M2198" t="str">
        <f ca="1">IF(AND(Table1[[#This Row],[Age]]&gt;17,Table1[[#This Row],[Age]]&lt;76),"1","0")</f>
        <v>1</v>
      </c>
      <c r="N2198">
        <f>1</f>
        <v>1</v>
      </c>
      <c r="O2198">
        <f>IF(Table1[[#This Row],[Labdate]]="",0,IF(Table1[[#This Row],[Labvalue]]="",0,1))</f>
        <v>0</v>
      </c>
      <c r="P2198">
        <f>IF(YEAR(Table1[[#This Row],[Labdate]]) = 2015,1,0)</f>
        <v>0</v>
      </c>
      <c r="Q2198">
        <f>IF(SUM(Table1[[#This Row],[test completed]],Table1[[#This Row],[Year 2015]])=2,1,0)</f>
        <v>0</v>
      </c>
      <c r="R2198">
        <f>IF(Table1[[#This Row],[Labvalue]]&lt;8,1,0)</f>
        <v>1</v>
      </c>
      <c r="S2198">
        <f>IF(SUM(Table1[[#This Row],[Tested in 2015]],Table1[[#This Row],[Less than 8.0]])=2,1,0)</f>
        <v>0</v>
      </c>
    </row>
    <row r="2199" spans="1:19" x14ac:dyDescent="0.2">
      <c r="A2199">
        <v>1014</v>
      </c>
      <c r="B2199" t="s">
        <v>3</v>
      </c>
      <c r="C2199" s="2">
        <v>35652</v>
      </c>
      <c r="D2199" s="3">
        <f t="shared" ca="1" si="34"/>
        <v>25</v>
      </c>
      <c r="E2199">
        <v>4</v>
      </c>
      <c r="F2199">
        <v>8</v>
      </c>
      <c r="G2199">
        <v>1</v>
      </c>
      <c r="H2199" t="s">
        <v>1</v>
      </c>
      <c r="I2199" s="5">
        <v>250.02</v>
      </c>
      <c r="J2199" t="s">
        <v>0</v>
      </c>
      <c r="K2199" s="2"/>
      <c r="L2199" s="1"/>
      <c r="M2199" t="str">
        <f ca="1">IF(AND(Table1[[#This Row],[Age]]&gt;17,Table1[[#This Row],[Age]]&lt;76),"1","0")</f>
        <v>1</v>
      </c>
      <c r="N2199">
        <f>1</f>
        <v>1</v>
      </c>
      <c r="O2199">
        <f>IF(Table1[[#This Row],[Labdate]]="",0,IF(Table1[[#This Row],[Labvalue]]="",0,1))</f>
        <v>0</v>
      </c>
      <c r="P2199">
        <f>IF(YEAR(Table1[[#This Row],[Labdate]]) = 2015,1,0)</f>
        <v>0</v>
      </c>
      <c r="Q2199">
        <f>IF(SUM(Table1[[#This Row],[test completed]],Table1[[#This Row],[Year 2015]])=2,1,0)</f>
        <v>0</v>
      </c>
      <c r="R2199">
        <f>IF(Table1[[#This Row],[Labvalue]]&lt;8,1,0)</f>
        <v>1</v>
      </c>
      <c r="S2199">
        <f>IF(SUM(Table1[[#This Row],[Tested in 2015]],Table1[[#This Row],[Less than 8.0]])=2,1,0)</f>
        <v>0</v>
      </c>
    </row>
    <row r="2200" spans="1:19" x14ac:dyDescent="0.2">
      <c r="A2200">
        <v>1015</v>
      </c>
      <c r="B2200" t="s">
        <v>3</v>
      </c>
      <c r="C2200" s="2">
        <v>17245</v>
      </c>
      <c r="D2200" s="3">
        <f t="shared" ca="1" si="34"/>
        <v>76</v>
      </c>
      <c r="E2200">
        <v>4</v>
      </c>
      <c r="F2200">
        <v>8</v>
      </c>
      <c r="G2200">
        <v>1</v>
      </c>
      <c r="H2200" t="s">
        <v>1</v>
      </c>
      <c r="I2200" s="5">
        <v>250.02</v>
      </c>
      <c r="J2200" t="s">
        <v>0</v>
      </c>
      <c r="K2200" s="2"/>
      <c r="L2200" s="1"/>
      <c r="M2200" t="str">
        <f ca="1">IF(AND(Table1[[#This Row],[Age]]&gt;17,Table1[[#This Row],[Age]]&lt;76),"1","0")</f>
        <v>0</v>
      </c>
      <c r="N2200">
        <f>1</f>
        <v>1</v>
      </c>
      <c r="O2200">
        <f>IF(Table1[[#This Row],[Labdate]]="",0,IF(Table1[[#This Row],[Labvalue]]="",0,1))</f>
        <v>0</v>
      </c>
      <c r="P2200">
        <f>IF(YEAR(Table1[[#This Row],[Labdate]]) = 2015,1,0)</f>
        <v>0</v>
      </c>
      <c r="Q2200">
        <f>IF(SUM(Table1[[#This Row],[test completed]],Table1[[#This Row],[Year 2015]])=2,1,0)</f>
        <v>0</v>
      </c>
      <c r="R2200">
        <f>IF(Table1[[#This Row],[Labvalue]]&lt;8,1,0)</f>
        <v>1</v>
      </c>
      <c r="S2200">
        <f>IF(SUM(Table1[[#This Row],[Tested in 2015]],Table1[[#This Row],[Less than 8.0]])=2,1,0)</f>
        <v>0</v>
      </c>
    </row>
    <row r="2201" spans="1:19" x14ac:dyDescent="0.2">
      <c r="A2201">
        <v>1053</v>
      </c>
      <c r="B2201" t="s">
        <v>2</v>
      </c>
      <c r="C2201" s="2">
        <v>19069</v>
      </c>
      <c r="D2201" s="3">
        <f t="shared" ca="1" si="34"/>
        <v>71</v>
      </c>
      <c r="E2201">
        <v>4</v>
      </c>
      <c r="F2201">
        <v>8</v>
      </c>
      <c r="G2201">
        <v>1</v>
      </c>
      <c r="H2201" t="s">
        <v>1</v>
      </c>
      <c r="I2201" s="5">
        <v>250.02</v>
      </c>
      <c r="J2201" t="s">
        <v>0</v>
      </c>
      <c r="K2201" s="2"/>
      <c r="L2201" s="1"/>
      <c r="M2201" t="str">
        <f ca="1">IF(AND(Table1[[#This Row],[Age]]&gt;17,Table1[[#This Row],[Age]]&lt;76),"1","0")</f>
        <v>1</v>
      </c>
      <c r="N2201">
        <f>1</f>
        <v>1</v>
      </c>
      <c r="O2201">
        <f>IF(Table1[[#This Row],[Labdate]]="",0,IF(Table1[[#This Row],[Labvalue]]="",0,1))</f>
        <v>0</v>
      </c>
      <c r="P2201">
        <f>IF(YEAR(Table1[[#This Row],[Labdate]]) = 2015,1,0)</f>
        <v>0</v>
      </c>
      <c r="Q2201">
        <f>IF(SUM(Table1[[#This Row],[test completed]],Table1[[#This Row],[Year 2015]])=2,1,0)</f>
        <v>0</v>
      </c>
      <c r="R2201">
        <f>IF(Table1[[#This Row],[Labvalue]]&lt;8,1,0)</f>
        <v>1</v>
      </c>
      <c r="S2201">
        <f>IF(SUM(Table1[[#This Row],[Tested in 2015]],Table1[[#This Row],[Less than 8.0]])=2,1,0)</f>
        <v>0</v>
      </c>
    </row>
    <row r="2202" spans="1:19" x14ac:dyDescent="0.2">
      <c r="A2202">
        <v>1057</v>
      </c>
      <c r="B2202" t="s">
        <v>2</v>
      </c>
      <c r="C2202" s="2">
        <v>15234</v>
      </c>
      <c r="D2202" s="3">
        <f t="shared" ca="1" si="34"/>
        <v>81</v>
      </c>
      <c r="E2202">
        <v>4</v>
      </c>
      <c r="F2202">
        <v>8</v>
      </c>
      <c r="G2202">
        <v>1</v>
      </c>
      <c r="H2202" t="s">
        <v>1</v>
      </c>
      <c r="I2202" s="5">
        <v>250.02</v>
      </c>
      <c r="J2202" t="s">
        <v>0</v>
      </c>
      <c r="K2202" s="2"/>
      <c r="L2202" s="1"/>
      <c r="M2202" t="str">
        <f ca="1">IF(AND(Table1[[#This Row],[Age]]&gt;17,Table1[[#This Row],[Age]]&lt;76),"1","0")</f>
        <v>0</v>
      </c>
      <c r="N2202">
        <f>1</f>
        <v>1</v>
      </c>
      <c r="O2202">
        <f>IF(Table1[[#This Row],[Labdate]]="",0,IF(Table1[[#This Row],[Labvalue]]="",0,1))</f>
        <v>0</v>
      </c>
      <c r="P2202">
        <f>IF(YEAR(Table1[[#This Row],[Labdate]]) = 2015,1,0)</f>
        <v>0</v>
      </c>
      <c r="Q2202">
        <f>IF(SUM(Table1[[#This Row],[test completed]],Table1[[#This Row],[Year 2015]])=2,1,0)</f>
        <v>0</v>
      </c>
      <c r="R2202">
        <f>IF(Table1[[#This Row],[Labvalue]]&lt;8,1,0)</f>
        <v>1</v>
      </c>
      <c r="S2202">
        <f>IF(SUM(Table1[[#This Row],[Tested in 2015]],Table1[[#This Row],[Less than 8.0]])=2,1,0)</f>
        <v>0</v>
      </c>
    </row>
    <row r="2203" spans="1:19" x14ac:dyDescent="0.2">
      <c r="A2203">
        <v>1069</v>
      </c>
      <c r="B2203" t="s">
        <v>3</v>
      </c>
      <c r="C2203" s="2">
        <v>15017</v>
      </c>
      <c r="D2203" s="3">
        <f t="shared" ca="1" si="34"/>
        <v>82</v>
      </c>
      <c r="E2203">
        <v>4</v>
      </c>
      <c r="F2203">
        <v>8</v>
      </c>
      <c r="G2203">
        <v>1</v>
      </c>
      <c r="H2203" t="s">
        <v>1</v>
      </c>
      <c r="I2203" s="5">
        <v>250.02</v>
      </c>
      <c r="J2203" t="s">
        <v>0</v>
      </c>
      <c r="K2203" s="2"/>
      <c r="L2203" s="1"/>
      <c r="M2203" t="str">
        <f ca="1">IF(AND(Table1[[#This Row],[Age]]&gt;17,Table1[[#This Row],[Age]]&lt;76),"1","0")</f>
        <v>0</v>
      </c>
      <c r="N2203">
        <f>1</f>
        <v>1</v>
      </c>
      <c r="O2203">
        <f>IF(Table1[[#This Row],[Labdate]]="",0,IF(Table1[[#This Row],[Labvalue]]="",0,1))</f>
        <v>0</v>
      </c>
      <c r="P2203">
        <f>IF(YEAR(Table1[[#This Row],[Labdate]]) = 2015,1,0)</f>
        <v>0</v>
      </c>
      <c r="Q2203">
        <f>IF(SUM(Table1[[#This Row],[test completed]],Table1[[#This Row],[Year 2015]])=2,1,0)</f>
        <v>0</v>
      </c>
      <c r="R2203">
        <f>IF(Table1[[#This Row],[Labvalue]]&lt;8,1,0)</f>
        <v>1</v>
      </c>
      <c r="S2203">
        <f>IF(SUM(Table1[[#This Row],[Tested in 2015]],Table1[[#This Row],[Less than 8.0]])=2,1,0)</f>
        <v>0</v>
      </c>
    </row>
    <row r="2204" spans="1:19" x14ac:dyDescent="0.2">
      <c r="A2204">
        <v>1080</v>
      </c>
      <c r="B2204" t="s">
        <v>2</v>
      </c>
      <c r="C2204" s="2">
        <v>9354</v>
      </c>
      <c r="D2204" s="3">
        <f t="shared" ca="1" si="34"/>
        <v>97</v>
      </c>
      <c r="E2204">
        <v>4</v>
      </c>
      <c r="F2204">
        <v>8</v>
      </c>
      <c r="G2204">
        <v>1</v>
      </c>
      <c r="H2204" t="s">
        <v>1</v>
      </c>
      <c r="I2204" s="5">
        <v>250.73</v>
      </c>
      <c r="J2204" t="s">
        <v>0</v>
      </c>
      <c r="K2204" s="2"/>
      <c r="L2204" s="1"/>
      <c r="M2204" t="str">
        <f ca="1">IF(AND(Table1[[#This Row],[Age]]&gt;17,Table1[[#This Row],[Age]]&lt;76),"1","0")</f>
        <v>0</v>
      </c>
      <c r="N2204">
        <f>1</f>
        <v>1</v>
      </c>
      <c r="O2204">
        <f>IF(Table1[[#This Row],[Labdate]]="",0,IF(Table1[[#This Row],[Labvalue]]="",0,1))</f>
        <v>0</v>
      </c>
      <c r="P2204">
        <f>IF(YEAR(Table1[[#This Row],[Labdate]]) = 2015,1,0)</f>
        <v>0</v>
      </c>
      <c r="Q2204">
        <f>IF(SUM(Table1[[#This Row],[test completed]],Table1[[#This Row],[Year 2015]])=2,1,0)</f>
        <v>0</v>
      </c>
      <c r="R2204">
        <f>IF(Table1[[#This Row],[Labvalue]]&lt;8,1,0)</f>
        <v>1</v>
      </c>
      <c r="S2204">
        <f>IF(SUM(Table1[[#This Row],[Tested in 2015]],Table1[[#This Row],[Less than 8.0]])=2,1,0)</f>
        <v>0</v>
      </c>
    </row>
    <row r="2205" spans="1:19" x14ac:dyDescent="0.2">
      <c r="A2205">
        <v>1104</v>
      </c>
      <c r="B2205" t="s">
        <v>3</v>
      </c>
      <c r="C2205" s="2">
        <v>14732</v>
      </c>
      <c r="D2205" s="3">
        <f t="shared" ca="1" si="34"/>
        <v>83</v>
      </c>
      <c r="E2205">
        <v>4</v>
      </c>
      <c r="F2205">
        <v>8</v>
      </c>
      <c r="G2205">
        <v>1</v>
      </c>
      <c r="H2205" t="s">
        <v>1</v>
      </c>
      <c r="I2205" s="5">
        <v>250.02</v>
      </c>
      <c r="J2205" t="s">
        <v>0</v>
      </c>
      <c r="K2205" s="2"/>
      <c r="L2205" s="1"/>
      <c r="M2205" t="str">
        <f ca="1">IF(AND(Table1[[#This Row],[Age]]&gt;17,Table1[[#This Row],[Age]]&lt;76),"1","0")</f>
        <v>0</v>
      </c>
      <c r="N2205">
        <f>1</f>
        <v>1</v>
      </c>
      <c r="O2205">
        <f>IF(Table1[[#This Row],[Labdate]]="",0,IF(Table1[[#This Row],[Labvalue]]="",0,1))</f>
        <v>0</v>
      </c>
      <c r="P2205">
        <f>IF(YEAR(Table1[[#This Row],[Labdate]]) = 2015,1,0)</f>
        <v>0</v>
      </c>
      <c r="Q2205">
        <f>IF(SUM(Table1[[#This Row],[test completed]],Table1[[#This Row],[Year 2015]])=2,1,0)</f>
        <v>0</v>
      </c>
      <c r="R2205">
        <f>IF(Table1[[#This Row],[Labvalue]]&lt;8,1,0)</f>
        <v>1</v>
      </c>
      <c r="S2205">
        <f>IF(SUM(Table1[[#This Row],[Tested in 2015]],Table1[[#This Row],[Less than 8.0]])=2,1,0)</f>
        <v>0</v>
      </c>
    </row>
    <row r="2206" spans="1:19" x14ac:dyDescent="0.2">
      <c r="A2206">
        <v>1124</v>
      </c>
      <c r="B2206" t="s">
        <v>2</v>
      </c>
      <c r="C2206" s="2">
        <v>31485</v>
      </c>
      <c r="D2206" s="3">
        <f t="shared" ca="1" si="34"/>
        <v>37</v>
      </c>
      <c r="E2206">
        <v>4</v>
      </c>
      <c r="F2206">
        <v>8</v>
      </c>
      <c r="G2206">
        <v>1</v>
      </c>
      <c r="H2206" t="s">
        <v>1</v>
      </c>
      <c r="I2206" s="5">
        <v>250.02</v>
      </c>
      <c r="J2206" t="s">
        <v>0</v>
      </c>
      <c r="K2206" s="2"/>
      <c r="L2206" s="1"/>
      <c r="M2206" t="str">
        <f ca="1">IF(AND(Table1[[#This Row],[Age]]&gt;17,Table1[[#This Row],[Age]]&lt;76),"1","0")</f>
        <v>1</v>
      </c>
      <c r="N2206">
        <f>1</f>
        <v>1</v>
      </c>
      <c r="O2206">
        <f>IF(Table1[[#This Row],[Labdate]]="",0,IF(Table1[[#This Row],[Labvalue]]="",0,1))</f>
        <v>0</v>
      </c>
      <c r="P2206">
        <f>IF(YEAR(Table1[[#This Row],[Labdate]]) = 2015,1,0)</f>
        <v>0</v>
      </c>
      <c r="Q2206">
        <f>IF(SUM(Table1[[#This Row],[test completed]],Table1[[#This Row],[Year 2015]])=2,1,0)</f>
        <v>0</v>
      </c>
      <c r="R2206">
        <f>IF(Table1[[#This Row],[Labvalue]]&lt;8,1,0)</f>
        <v>1</v>
      </c>
      <c r="S2206">
        <f>IF(SUM(Table1[[#This Row],[Tested in 2015]],Table1[[#This Row],[Less than 8.0]])=2,1,0)</f>
        <v>0</v>
      </c>
    </row>
    <row r="2207" spans="1:19" x14ac:dyDescent="0.2">
      <c r="A2207">
        <v>1127</v>
      </c>
      <c r="B2207" t="s">
        <v>2</v>
      </c>
      <c r="C2207" s="2">
        <v>34639</v>
      </c>
      <c r="D2207" s="3">
        <f t="shared" ca="1" si="34"/>
        <v>28</v>
      </c>
      <c r="E2207">
        <v>4</v>
      </c>
      <c r="F2207">
        <v>8</v>
      </c>
      <c r="G2207">
        <v>1</v>
      </c>
      <c r="H2207" t="s">
        <v>1</v>
      </c>
      <c r="I2207" s="5">
        <v>250.02</v>
      </c>
      <c r="J2207" t="s">
        <v>0</v>
      </c>
      <c r="K2207" s="2"/>
      <c r="L2207" s="1"/>
      <c r="M2207" t="str">
        <f ca="1">IF(AND(Table1[[#This Row],[Age]]&gt;17,Table1[[#This Row],[Age]]&lt;76),"1","0")</f>
        <v>1</v>
      </c>
      <c r="N2207">
        <f>1</f>
        <v>1</v>
      </c>
      <c r="O2207">
        <f>IF(Table1[[#This Row],[Labdate]]="",0,IF(Table1[[#This Row],[Labvalue]]="",0,1))</f>
        <v>0</v>
      </c>
      <c r="P2207">
        <f>IF(YEAR(Table1[[#This Row],[Labdate]]) = 2015,1,0)</f>
        <v>0</v>
      </c>
      <c r="Q2207">
        <f>IF(SUM(Table1[[#This Row],[test completed]],Table1[[#This Row],[Year 2015]])=2,1,0)</f>
        <v>0</v>
      </c>
      <c r="R2207">
        <f>IF(Table1[[#This Row],[Labvalue]]&lt;8,1,0)</f>
        <v>1</v>
      </c>
      <c r="S2207">
        <f>IF(SUM(Table1[[#This Row],[Tested in 2015]],Table1[[#This Row],[Less than 8.0]])=2,1,0)</f>
        <v>0</v>
      </c>
    </row>
    <row r="2208" spans="1:19" x14ac:dyDescent="0.2">
      <c r="A2208">
        <v>1130</v>
      </c>
      <c r="B2208" t="s">
        <v>2</v>
      </c>
      <c r="C2208" s="2">
        <v>28287</v>
      </c>
      <c r="D2208" s="3">
        <f t="shared" ca="1" si="34"/>
        <v>46</v>
      </c>
      <c r="E2208">
        <v>4</v>
      </c>
      <c r="F2208">
        <v>8</v>
      </c>
      <c r="G2208">
        <v>3</v>
      </c>
      <c r="H2208" t="s">
        <v>4</v>
      </c>
      <c r="I2208" s="5">
        <v>250.02</v>
      </c>
      <c r="J2208" t="s">
        <v>0</v>
      </c>
      <c r="K2208" s="2"/>
      <c r="L2208" s="1"/>
      <c r="M2208" t="str">
        <f ca="1">IF(AND(Table1[[#This Row],[Age]]&gt;17,Table1[[#This Row],[Age]]&lt;76),"1","0")</f>
        <v>1</v>
      </c>
      <c r="N2208">
        <f>1</f>
        <v>1</v>
      </c>
      <c r="O2208">
        <f>IF(Table1[[#This Row],[Labdate]]="",0,IF(Table1[[#This Row],[Labvalue]]="",0,1))</f>
        <v>0</v>
      </c>
      <c r="P2208">
        <f>IF(YEAR(Table1[[#This Row],[Labdate]]) = 2015,1,0)</f>
        <v>0</v>
      </c>
      <c r="Q2208">
        <f>IF(SUM(Table1[[#This Row],[test completed]],Table1[[#This Row],[Year 2015]])=2,1,0)</f>
        <v>0</v>
      </c>
      <c r="R2208">
        <f>IF(Table1[[#This Row],[Labvalue]]&lt;8,1,0)</f>
        <v>1</v>
      </c>
      <c r="S2208">
        <f>IF(SUM(Table1[[#This Row],[Tested in 2015]],Table1[[#This Row],[Less than 8.0]])=2,1,0)</f>
        <v>0</v>
      </c>
    </row>
    <row r="2209" spans="1:19" x14ac:dyDescent="0.2">
      <c r="A2209">
        <v>1134</v>
      </c>
      <c r="B2209" t="s">
        <v>2</v>
      </c>
      <c r="C2209" s="2">
        <v>25998</v>
      </c>
      <c r="D2209" s="3">
        <f t="shared" ca="1" si="34"/>
        <v>52</v>
      </c>
      <c r="E2209">
        <v>4</v>
      </c>
      <c r="F2209">
        <v>8</v>
      </c>
      <c r="G2209">
        <v>1</v>
      </c>
      <c r="H2209" t="s">
        <v>1</v>
      </c>
      <c r="I2209" s="5">
        <v>250.02</v>
      </c>
      <c r="J2209" t="s">
        <v>0</v>
      </c>
      <c r="K2209" s="2"/>
      <c r="L2209" s="1"/>
      <c r="M2209" t="str">
        <f ca="1">IF(AND(Table1[[#This Row],[Age]]&gt;17,Table1[[#This Row],[Age]]&lt;76),"1","0")</f>
        <v>1</v>
      </c>
      <c r="N2209">
        <f>1</f>
        <v>1</v>
      </c>
      <c r="O2209">
        <f>IF(Table1[[#This Row],[Labdate]]="",0,IF(Table1[[#This Row],[Labvalue]]="",0,1))</f>
        <v>0</v>
      </c>
      <c r="P2209">
        <f>IF(YEAR(Table1[[#This Row],[Labdate]]) = 2015,1,0)</f>
        <v>0</v>
      </c>
      <c r="Q2209">
        <f>IF(SUM(Table1[[#This Row],[test completed]],Table1[[#This Row],[Year 2015]])=2,1,0)</f>
        <v>0</v>
      </c>
      <c r="R2209">
        <f>IF(Table1[[#This Row],[Labvalue]]&lt;8,1,0)</f>
        <v>1</v>
      </c>
      <c r="S2209">
        <f>IF(SUM(Table1[[#This Row],[Tested in 2015]],Table1[[#This Row],[Less than 8.0]])=2,1,0)</f>
        <v>0</v>
      </c>
    </row>
    <row r="2210" spans="1:19" x14ac:dyDescent="0.2">
      <c r="A2210">
        <v>1172</v>
      </c>
      <c r="B2210" t="s">
        <v>2</v>
      </c>
      <c r="C2210" s="2">
        <v>14725</v>
      </c>
      <c r="D2210" s="3">
        <f t="shared" ca="1" si="34"/>
        <v>83</v>
      </c>
      <c r="E2210">
        <v>4</v>
      </c>
      <c r="F2210">
        <v>8</v>
      </c>
      <c r="G2210">
        <v>1</v>
      </c>
      <c r="H2210" t="s">
        <v>1</v>
      </c>
      <c r="I2210" s="5">
        <v>250.91</v>
      </c>
      <c r="J2210" t="s">
        <v>0</v>
      </c>
      <c r="K2210" s="2"/>
      <c r="L2210" s="1">
        <v>5.2</v>
      </c>
      <c r="M2210" t="str">
        <f ca="1">IF(AND(Table1[[#This Row],[Age]]&gt;17,Table1[[#This Row],[Age]]&lt;76),"1","0")</f>
        <v>0</v>
      </c>
      <c r="N2210">
        <f>1</f>
        <v>1</v>
      </c>
      <c r="O2210">
        <f>IF(Table1[[#This Row],[Labdate]]="",0,IF(Table1[[#This Row],[Labvalue]]="",0,1))</f>
        <v>0</v>
      </c>
      <c r="P2210">
        <f>IF(YEAR(Table1[[#This Row],[Labdate]]) = 2015,1,0)</f>
        <v>0</v>
      </c>
      <c r="Q2210">
        <f>IF(SUM(Table1[[#This Row],[test completed]],Table1[[#This Row],[Year 2015]])=2,1,0)</f>
        <v>0</v>
      </c>
      <c r="R2210">
        <f>IF(Table1[[#This Row],[Labvalue]]&lt;8,1,0)</f>
        <v>1</v>
      </c>
      <c r="S2210">
        <f>IF(SUM(Table1[[#This Row],[Tested in 2015]],Table1[[#This Row],[Less than 8.0]])=2,1,0)</f>
        <v>0</v>
      </c>
    </row>
    <row r="2211" spans="1:19" x14ac:dyDescent="0.2">
      <c r="A2211">
        <v>1176</v>
      </c>
      <c r="B2211" t="s">
        <v>2</v>
      </c>
      <c r="C2211" s="2">
        <v>22787</v>
      </c>
      <c r="D2211" s="3">
        <f t="shared" ca="1" si="34"/>
        <v>61</v>
      </c>
      <c r="E2211">
        <v>4</v>
      </c>
      <c r="F2211">
        <v>8</v>
      </c>
      <c r="G2211">
        <v>1</v>
      </c>
      <c r="H2211" t="s">
        <v>1</v>
      </c>
      <c r="I2211" s="5">
        <v>250.02</v>
      </c>
      <c r="J2211" t="s">
        <v>0</v>
      </c>
      <c r="K2211" s="2"/>
      <c r="L2211" s="1"/>
      <c r="M2211" t="str">
        <f ca="1">IF(AND(Table1[[#This Row],[Age]]&gt;17,Table1[[#This Row],[Age]]&lt;76),"1","0")</f>
        <v>1</v>
      </c>
      <c r="N2211">
        <f>1</f>
        <v>1</v>
      </c>
      <c r="O2211">
        <f>IF(Table1[[#This Row],[Labdate]]="",0,IF(Table1[[#This Row],[Labvalue]]="",0,1))</f>
        <v>0</v>
      </c>
      <c r="P2211">
        <f>IF(YEAR(Table1[[#This Row],[Labdate]]) = 2015,1,0)</f>
        <v>0</v>
      </c>
      <c r="Q2211">
        <f>IF(SUM(Table1[[#This Row],[test completed]],Table1[[#This Row],[Year 2015]])=2,1,0)</f>
        <v>0</v>
      </c>
      <c r="R2211">
        <f>IF(Table1[[#This Row],[Labvalue]]&lt;8,1,0)</f>
        <v>1</v>
      </c>
      <c r="S2211">
        <f>IF(SUM(Table1[[#This Row],[Tested in 2015]],Table1[[#This Row],[Less than 8.0]])=2,1,0)</f>
        <v>0</v>
      </c>
    </row>
    <row r="2212" spans="1:19" x14ac:dyDescent="0.2">
      <c r="A2212">
        <v>1198</v>
      </c>
      <c r="B2212" t="s">
        <v>2</v>
      </c>
      <c r="C2212" s="2">
        <v>38500</v>
      </c>
      <c r="D2212" s="3">
        <f t="shared" ca="1" si="34"/>
        <v>18</v>
      </c>
      <c r="E2212">
        <v>4</v>
      </c>
      <c r="F2212">
        <v>8</v>
      </c>
      <c r="G2212">
        <v>1</v>
      </c>
      <c r="H2212" t="s">
        <v>1</v>
      </c>
      <c r="I2212" s="5">
        <v>250.02</v>
      </c>
      <c r="J2212" t="s">
        <v>0</v>
      </c>
      <c r="K2212" s="2">
        <v>41806</v>
      </c>
      <c r="L2212" s="1">
        <v>6.9049558639526367</v>
      </c>
      <c r="M2212" t="str">
        <f ca="1">IF(AND(Table1[[#This Row],[Age]]&gt;17,Table1[[#This Row],[Age]]&lt;76),"1","0")</f>
        <v>1</v>
      </c>
      <c r="N2212">
        <f>1</f>
        <v>1</v>
      </c>
      <c r="O2212">
        <f>IF(Table1[[#This Row],[Labdate]]="",0,IF(Table1[[#This Row],[Labvalue]]="",0,1))</f>
        <v>1</v>
      </c>
      <c r="P2212">
        <f>IF(YEAR(Table1[[#This Row],[Labdate]]) = 2015,1,0)</f>
        <v>0</v>
      </c>
      <c r="Q2212">
        <f>IF(SUM(Table1[[#This Row],[test completed]],Table1[[#This Row],[Year 2015]])=2,1,0)</f>
        <v>0</v>
      </c>
      <c r="R2212">
        <f>IF(Table1[[#This Row],[Labvalue]]&lt;8,1,0)</f>
        <v>1</v>
      </c>
      <c r="S2212">
        <f>IF(SUM(Table1[[#This Row],[Tested in 2015]],Table1[[#This Row],[Less than 8.0]])=2,1,0)</f>
        <v>0</v>
      </c>
    </row>
    <row r="2213" spans="1:19" x14ac:dyDescent="0.2">
      <c r="A2213">
        <v>1216</v>
      </c>
      <c r="B2213" t="s">
        <v>2</v>
      </c>
      <c r="C2213" s="2">
        <v>35596</v>
      </c>
      <c r="D2213" s="3">
        <f t="shared" ca="1" si="34"/>
        <v>25</v>
      </c>
      <c r="E2213">
        <v>4</v>
      </c>
      <c r="F2213">
        <v>8</v>
      </c>
      <c r="G2213">
        <v>1</v>
      </c>
      <c r="H2213" t="s">
        <v>1</v>
      </c>
      <c r="I2213" s="5">
        <v>250.02</v>
      </c>
      <c r="J2213" t="s">
        <v>0</v>
      </c>
      <c r="K2213" s="2">
        <v>42298</v>
      </c>
      <c r="L2213" s="1">
        <v>7.3556485176086426</v>
      </c>
      <c r="M2213" t="str">
        <f ca="1">IF(AND(Table1[[#This Row],[Age]]&gt;17,Table1[[#This Row],[Age]]&lt;76),"1","0")</f>
        <v>1</v>
      </c>
      <c r="N2213">
        <f>1</f>
        <v>1</v>
      </c>
      <c r="O2213">
        <f>IF(Table1[[#This Row],[Labdate]]="",0,IF(Table1[[#This Row],[Labvalue]]="",0,1))</f>
        <v>1</v>
      </c>
      <c r="P2213">
        <f>IF(YEAR(Table1[[#This Row],[Labdate]]) = 2015,1,0)</f>
        <v>1</v>
      </c>
      <c r="Q2213">
        <f>IF(SUM(Table1[[#This Row],[test completed]],Table1[[#This Row],[Year 2015]])=2,1,0)</f>
        <v>1</v>
      </c>
      <c r="R2213">
        <f>IF(Table1[[#This Row],[Labvalue]]&lt;8,1,0)</f>
        <v>1</v>
      </c>
      <c r="S2213">
        <f>IF(SUM(Table1[[#This Row],[Tested in 2015]],Table1[[#This Row],[Less than 8.0]])=2,1,0)</f>
        <v>1</v>
      </c>
    </row>
    <row r="2214" spans="1:19" x14ac:dyDescent="0.2">
      <c r="A2214">
        <v>1219</v>
      </c>
      <c r="B2214" t="s">
        <v>2</v>
      </c>
      <c r="C2214" s="2">
        <v>27257</v>
      </c>
      <c r="D2214" s="3">
        <f t="shared" ca="1" si="34"/>
        <v>48</v>
      </c>
      <c r="E2214">
        <v>4</v>
      </c>
      <c r="F2214">
        <v>8</v>
      </c>
      <c r="G2214">
        <v>3</v>
      </c>
      <c r="H2214" t="s">
        <v>4</v>
      </c>
      <c r="I2214" s="5">
        <v>250.02</v>
      </c>
      <c r="J2214" t="s">
        <v>0</v>
      </c>
      <c r="K2214" s="2">
        <v>41806</v>
      </c>
      <c r="L2214" s="1">
        <v>9.6624889373779297</v>
      </c>
      <c r="M2214" t="str">
        <f ca="1">IF(AND(Table1[[#This Row],[Age]]&gt;17,Table1[[#This Row],[Age]]&lt;76),"1","0")</f>
        <v>1</v>
      </c>
      <c r="N2214">
        <f>1</f>
        <v>1</v>
      </c>
      <c r="O2214">
        <f>IF(Table1[[#This Row],[Labdate]]="",0,IF(Table1[[#This Row],[Labvalue]]="",0,1))</f>
        <v>1</v>
      </c>
      <c r="P2214">
        <f>IF(YEAR(Table1[[#This Row],[Labdate]]) = 2015,1,0)</f>
        <v>0</v>
      </c>
      <c r="Q2214">
        <f>IF(SUM(Table1[[#This Row],[test completed]],Table1[[#This Row],[Year 2015]])=2,1,0)</f>
        <v>0</v>
      </c>
      <c r="R2214">
        <f>IF(Table1[[#This Row],[Labvalue]]&lt;8,1,0)</f>
        <v>0</v>
      </c>
      <c r="S2214">
        <f>IF(SUM(Table1[[#This Row],[Tested in 2015]],Table1[[#This Row],[Less than 8.0]])=2,1,0)</f>
        <v>0</v>
      </c>
    </row>
    <row r="2215" spans="1:19" x14ac:dyDescent="0.2">
      <c r="A2215">
        <v>1225</v>
      </c>
      <c r="B2215" t="s">
        <v>2</v>
      </c>
      <c r="C2215" s="2">
        <v>29599</v>
      </c>
      <c r="D2215" s="3">
        <f t="shared" ca="1" si="34"/>
        <v>42</v>
      </c>
      <c r="E2215">
        <v>4</v>
      </c>
      <c r="F2215">
        <v>8</v>
      </c>
      <c r="G2215">
        <v>1</v>
      </c>
      <c r="H2215" t="s">
        <v>1</v>
      </c>
      <c r="I2215" s="5">
        <v>250.02</v>
      </c>
      <c r="J2215" t="s">
        <v>0</v>
      </c>
      <c r="K2215" s="2">
        <v>42209</v>
      </c>
      <c r="L2215" s="1">
        <v>8.5654745101928711</v>
      </c>
      <c r="M2215" t="str">
        <f ca="1">IF(AND(Table1[[#This Row],[Age]]&gt;17,Table1[[#This Row],[Age]]&lt;76),"1","0")</f>
        <v>1</v>
      </c>
      <c r="N2215">
        <f>1</f>
        <v>1</v>
      </c>
      <c r="O2215">
        <f>IF(Table1[[#This Row],[Labdate]]="",0,IF(Table1[[#This Row],[Labvalue]]="",0,1))</f>
        <v>1</v>
      </c>
      <c r="P2215">
        <f>IF(YEAR(Table1[[#This Row],[Labdate]]) = 2015,1,0)</f>
        <v>1</v>
      </c>
      <c r="Q2215">
        <f>IF(SUM(Table1[[#This Row],[test completed]],Table1[[#This Row],[Year 2015]])=2,1,0)</f>
        <v>1</v>
      </c>
      <c r="R2215">
        <f>IF(Table1[[#This Row],[Labvalue]]&lt;8,1,0)</f>
        <v>0</v>
      </c>
      <c r="S2215">
        <f>IF(SUM(Table1[[#This Row],[Tested in 2015]],Table1[[#This Row],[Less than 8.0]])=2,1,0)</f>
        <v>0</v>
      </c>
    </row>
    <row r="2216" spans="1:19" x14ac:dyDescent="0.2">
      <c r="A2216">
        <v>1229</v>
      </c>
      <c r="B2216" t="s">
        <v>3</v>
      </c>
      <c r="C2216" s="2">
        <v>37007</v>
      </c>
      <c r="D2216" s="3">
        <f t="shared" ca="1" si="34"/>
        <v>22</v>
      </c>
      <c r="E2216">
        <v>4</v>
      </c>
      <c r="F2216">
        <v>8</v>
      </c>
      <c r="G2216">
        <v>1</v>
      </c>
      <c r="H2216" t="s">
        <v>1</v>
      </c>
      <c r="I2216" s="5">
        <v>250.02</v>
      </c>
      <c r="J2216" t="s">
        <v>0</v>
      </c>
      <c r="K2216" s="2">
        <v>42188</v>
      </c>
      <c r="L2216" s="1">
        <v>7.0742554664611816</v>
      </c>
      <c r="M2216" t="str">
        <f ca="1">IF(AND(Table1[[#This Row],[Age]]&gt;17,Table1[[#This Row],[Age]]&lt;76),"1","0")</f>
        <v>1</v>
      </c>
      <c r="N2216">
        <f>1</f>
        <v>1</v>
      </c>
      <c r="O2216">
        <f>IF(Table1[[#This Row],[Labdate]]="",0,IF(Table1[[#This Row],[Labvalue]]="",0,1))</f>
        <v>1</v>
      </c>
      <c r="P2216">
        <f>IF(YEAR(Table1[[#This Row],[Labdate]]) = 2015,1,0)</f>
        <v>1</v>
      </c>
      <c r="Q2216">
        <f>IF(SUM(Table1[[#This Row],[test completed]],Table1[[#This Row],[Year 2015]])=2,1,0)</f>
        <v>1</v>
      </c>
      <c r="R2216">
        <f>IF(Table1[[#This Row],[Labvalue]]&lt;8,1,0)</f>
        <v>1</v>
      </c>
      <c r="S2216">
        <f>IF(SUM(Table1[[#This Row],[Tested in 2015]],Table1[[#This Row],[Less than 8.0]])=2,1,0)</f>
        <v>1</v>
      </c>
    </row>
    <row r="2217" spans="1:19" x14ac:dyDescent="0.2">
      <c r="A2217">
        <v>1230</v>
      </c>
      <c r="B2217" t="s">
        <v>3</v>
      </c>
      <c r="C2217" s="2">
        <v>38036</v>
      </c>
      <c r="D2217" s="3">
        <f t="shared" ca="1" si="34"/>
        <v>19</v>
      </c>
      <c r="E2217">
        <v>4</v>
      </c>
      <c r="F2217">
        <v>8</v>
      </c>
      <c r="G2217">
        <v>3</v>
      </c>
      <c r="H2217" t="s">
        <v>4</v>
      </c>
      <c r="I2217" s="5">
        <v>250.02</v>
      </c>
      <c r="J2217" t="s">
        <v>0</v>
      </c>
      <c r="K2217" s="2">
        <v>42159</v>
      </c>
      <c r="L2217" s="1">
        <v>7.7120437622070312</v>
      </c>
      <c r="M2217" t="str">
        <f ca="1">IF(AND(Table1[[#This Row],[Age]]&gt;17,Table1[[#This Row],[Age]]&lt;76),"1","0")</f>
        <v>1</v>
      </c>
      <c r="N2217">
        <f>1</f>
        <v>1</v>
      </c>
      <c r="O2217">
        <f>IF(Table1[[#This Row],[Labdate]]="",0,IF(Table1[[#This Row],[Labvalue]]="",0,1))</f>
        <v>1</v>
      </c>
      <c r="P2217">
        <f>IF(YEAR(Table1[[#This Row],[Labdate]]) = 2015,1,0)</f>
        <v>1</v>
      </c>
      <c r="Q2217">
        <f>IF(SUM(Table1[[#This Row],[test completed]],Table1[[#This Row],[Year 2015]])=2,1,0)</f>
        <v>1</v>
      </c>
      <c r="R2217">
        <f>IF(Table1[[#This Row],[Labvalue]]&lt;8,1,0)</f>
        <v>1</v>
      </c>
      <c r="S2217">
        <f>IF(SUM(Table1[[#This Row],[Tested in 2015]],Table1[[#This Row],[Less than 8.0]])=2,1,0)</f>
        <v>1</v>
      </c>
    </row>
    <row r="2218" spans="1:19" x14ac:dyDescent="0.2">
      <c r="A2218">
        <v>1240</v>
      </c>
      <c r="B2218" t="s">
        <v>2</v>
      </c>
      <c r="C2218" s="2">
        <v>25871</v>
      </c>
      <c r="D2218" s="3">
        <f t="shared" ca="1" si="34"/>
        <v>52</v>
      </c>
      <c r="E2218">
        <v>4</v>
      </c>
      <c r="F2218">
        <v>8</v>
      </c>
      <c r="G2218">
        <v>1</v>
      </c>
      <c r="H2218" t="s">
        <v>1</v>
      </c>
      <c r="I2218" s="5">
        <v>250.02</v>
      </c>
      <c r="J2218" t="s">
        <v>0</v>
      </c>
      <c r="K2218" s="2">
        <v>41740</v>
      </c>
      <c r="L2218" s="1">
        <v>8.5197105407714844</v>
      </c>
      <c r="M2218" t="str">
        <f ca="1">IF(AND(Table1[[#This Row],[Age]]&gt;17,Table1[[#This Row],[Age]]&lt;76),"1","0")</f>
        <v>1</v>
      </c>
      <c r="N2218">
        <f>1</f>
        <v>1</v>
      </c>
      <c r="O2218">
        <f>IF(Table1[[#This Row],[Labdate]]="",0,IF(Table1[[#This Row],[Labvalue]]="",0,1))</f>
        <v>1</v>
      </c>
      <c r="P2218">
        <f>IF(YEAR(Table1[[#This Row],[Labdate]]) = 2015,1,0)</f>
        <v>0</v>
      </c>
      <c r="Q2218">
        <f>IF(SUM(Table1[[#This Row],[test completed]],Table1[[#This Row],[Year 2015]])=2,1,0)</f>
        <v>0</v>
      </c>
      <c r="R2218">
        <f>IF(Table1[[#This Row],[Labvalue]]&lt;8,1,0)</f>
        <v>0</v>
      </c>
      <c r="S2218">
        <f>IF(SUM(Table1[[#This Row],[Tested in 2015]],Table1[[#This Row],[Less than 8.0]])=2,1,0)</f>
        <v>0</v>
      </c>
    </row>
    <row r="2219" spans="1:19" x14ac:dyDescent="0.2">
      <c r="A2219">
        <v>1245</v>
      </c>
      <c r="B2219" t="s">
        <v>2</v>
      </c>
      <c r="C2219" s="2">
        <v>29743</v>
      </c>
      <c r="D2219" s="3">
        <f t="shared" ca="1" si="34"/>
        <v>42</v>
      </c>
      <c r="E2219">
        <v>4</v>
      </c>
      <c r="F2219">
        <v>8</v>
      </c>
      <c r="G2219">
        <v>1</v>
      </c>
      <c r="H2219" t="s">
        <v>1</v>
      </c>
      <c r="I2219" s="5">
        <v>250.02</v>
      </c>
      <c r="J2219" t="s">
        <v>0</v>
      </c>
      <c r="K2219" s="2">
        <v>41997</v>
      </c>
      <c r="L2219" s="1">
        <v>6.2535977363586426</v>
      </c>
      <c r="M2219" t="str">
        <f ca="1">IF(AND(Table1[[#This Row],[Age]]&gt;17,Table1[[#This Row],[Age]]&lt;76),"1","0")</f>
        <v>1</v>
      </c>
      <c r="N2219">
        <f>1</f>
        <v>1</v>
      </c>
      <c r="O2219">
        <f>IF(Table1[[#This Row],[Labdate]]="",0,IF(Table1[[#This Row],[Labvalue]]="",0,1))</f>
        <v>1</v>
      </c>
      <c r="P2219">
        <f>IF(YEAR(Table1[[#This Row],[Labdate]]) = 2015,1,0)</f>
        <v>0</v>
      </c>
      <c r="Q2219">
        <f>IF(SUM(Table1[[#This Row],[test completed]],Table1[[#This Row],[Year 2015]])=2,1,0)</f>
        <v>0</v>
      </c>
      <c r="R2219">
        <f>IF(Table1[[#This Row],[Labvalue]]&lt;8,1,0)</f>
        <v>1</v>
      </c>
      <c r="S2219">
        <f>IF(SUM(Table1[[#This Row],[Tested in 2015]],Table1[[#This Row],[Less than 8.0]])=2,1,0)</f>
        <v>0</v>
      </c>
    </row>
    <row r="2220" spans="1:19" x14ac:dyDescent="0.2">
      <c r="A2220">
        <v>1249</v>
      </c>
      <c r="B2220" t="s">
        <v>2</v>
      </c>
      <c r="C2220" s="2">
        <v>26785</v>
      </c>
      <c r="D2220" s="3">
        <f t="shared" ca="1" si="34"/>
        <v>50</v>
      </c>
      <c r="E2220">
        <v>4</v>
      </c>
      <c r="F2220">
        <v>8</v>
      </c>
      <c r="G2220">
        <v>1</v>
      </c>
      <c r="H2220" t="s">
        <v>1</v>
      </c>
      <c r="I2220" s="5">
        <v>250.02</v>
      </c>
      <c r="J2220" t="s">
        <v>0</v>
      </c>
      <c r="K2220" s="2">
        <v>41963</v>
      </c>
      <c r="L2220" s="1">
        <v>7.7722206115722656</v>
      </c>
      <c r="M2220" t="str">
        <f ca="1">IF(AND(Table1[[#This Row],[Age]]&gt;17,Table1[[#This Row],[Age]]&lt;76),"1","0")</f>
        <v>1</v>
      </c>
      <c r="N2220">
        <f>1</f>
        <v>1</v>
      </c>
      <c r="O2220">
        <f>IF(Table1[[#This Row],[Labdate]]="",0,IF(Table1[[#This Row],[Labvalue]]="",0,1))</f>
        <v>1</v>
      </c>
      <c r="P2220">
        <f>IF(YEAR(Table1[[#This Row],[Labdate]]) = 2015,1,0)</f>
        <v>0</v>
      </c>
      <c r="Q2220">
        <f>IF(SUM(Table1[[#This Row],[test completed]],Table1[[#This Row],[Year 2015]])=2,1,0)</f>
        <v>0</v>
      </c>
      <c r="R2220">
        <f>IF(Table1[[#This Row],[Labvalue]]&lt;8,1,0)</f>
        <v>1</v>
      </c>
      <c r="S2220">
        <f>IF(SUM(Table1[[#This Row],[Tested in 2015]],Table1[[#This Row],[Less than 8.0]])=2,1,0)</f>
        <v>0</v>
      </c>
    </row>
    <row r="2221" spans="1:19" x14ac:dyDescent="0.2">
      <c r="A2221">
        <v>1276</v>
      </c>
      <c r="B2221" t="s">
        <v>2</v>
      </c>
      <c r="C2221" s="2">
        <v>11968</v>
      </c>
      <c r="D2221" s="3">
        <f t="shared" ca="1" si="34"/>
        <v>90</v>
      </c>
      <c r="E2221">
        <v>4</v>
      </c>
      <c r="F2221">
        <v>8</v>
      </c>
      <c r="G2221">
        <v>1</v>
      </c>
      <c r="H2221" t="s">
        <v>1</v>
      </c>
      <c r="I2221" s="5">
        <v>250.02</v>
      </c>
      <c r="J2221" t="s">
        <v>0</v>
      </c>
      <c r="K2221" s="2">
        <v>42126</v>
      </c>
      <c r="L2221" s="1">
        <v>8.0528202056884766</v>
      </c>
      <c r="M2221" t="str">
        <f ca="1">IF(AND(Table1[[#This Row],[Age]]&gt;17,Table1[[#This Row],[Age]]&lt;76),"1","0")</f>
        <v>0</v>
      </c>
      <c r="N2221">
        <f>1</f>
        <v>1</v>
      </c>
      <c r="O2221">
        <f>IF(Table1[[#This Row],[Labdate]]="",0,IF(Table1[[#This Row],[Labvalue]]="",0,1))</f>
        <v>1</v>
      </c>
      <c r="P2221">
        <f>IF(YEAR(Table1[[#This Row],[Labdate]]) = 2015,1,0)</f>
        <v>1</v>
      </c>
      <c r="Q2221">
        <f>IF(SUM(Table1[[#This Row],[test completed]],Table1[[#This Row],[Year 2015]])=2,1,0)</f>
        <v>1</v>
      </c>
      <c r="R2221">
        <f>IF(Table1[[#This Row],[Labvalue]]&lt;8,1,0)</f>
        <v>0</v>
      </c>
      <c r="S2221">
        <f>IF(SUM(Table1[[#This Row],[Tested in 2015]],Table1[[#This Row],[Less than 8.0]])=2,1,0)</f>
        <v>0</v>
      </c>
    </row>
    <row r="2222" spans="1:19" x14ac:dyDescent="0.2">
      <c r="A2222">
        <v>1291</v>
      </c>
      <c r="B2222" t="s">
        <v>2</v>
      </c>
      <c r="C2222" s="2">
        <v>21285</v>
      </c>
      <c r="D2222" s="3">
        <f t="shared" ca="1" si="34"/>
        <v>65</v>
      </c>
      <c r="E2222">
        <v>4</v>
      </c>
      <c r="F2222">
        <v>8</v>
      </c>
      <c r="G2222">
        <v>1</v>
      </c>
      <c r="H2222" t="s">
        <v>1</v>
      </c>
      <c r="I2222" s="5">
        <v>250.02</v>
      </c>
      <c r="J2222" t="s">
        <v>0</v>
      </c>
      <c r="K2222" s="2">
        <v>42058</v>
      </c>
      <c r="L2222" s="1">
        <v>8.9795198440551758</v>
      </c>
      <c r="M2222" t="str">
        <f ca="1">IF(AND(Table1[[#This Row],[Age]]&gt;17,Table1[[#This Row],[Age]]&lt;76),"1","0")</f>
        <v>1</v>
      </c>
      <c r="N2222">
        <f>1</f>
        <v>1</v>
      </c>
      <c r="O2222">
        <f>IF(Table1[[#This Row],[Labdate]]="",0,IF(Table1[[#This Row],[Labvalue]]="",0,1))</f>
        <v>1</v>
      </c>
      <c r="P2222">
        <f>IF(YEAR(Table1[[#This Row],[Labdate]]) = 2015,1,0)</f>
        <v>1</v>
      </c>
      <c r="Q2222">
        <f>IF(SUM(Table1[[#This Row],[test completed]],Table1[[#This Row],[Year 2015]])=2,1,0)</f>
        <v>1</v>
      </c>
      <c r="R2222">
        <f>IF(Table1[[#This Row],[Labvalue]]&lt;8,1,0)</f>
        <v>0</v>
      </c>
      <c r="S2222">
        <f>IF(SUM(Table1[[#This Row],[Tested in 2015]],Table1[[#This Row],[Less than 8.0]])=2,1,0)</f>
        <v>0</v>
      </c>
    </row>
    <row r="2223" spans="1:19" x14ac:dyDescent="0.2">
      <c r="A2223">
        <v>1303</v>
      </c>
      <c r="B2223" t="s">
        <v>2</v>
      </c>
      <c r="C2223" s="2">
        <v>22996</v>
      </c>
      <c r="D2223" s="3">
        <f t="shared" ca="1" si="34"/>
        <v>60</v>
      </c>
      <c r="E2223">
        <v>4</v>
      </c>
      <c r="F2223">
        <v>8</v>
      </c>
      <c r="G2223">
        <v>1</v>
      </c>
      <c r="H2223" t="s">
        <v>1</v>
      </c>
      <c r="I2223" s="5">
        <v>250.02</v>
      </c>
      <c r="J2223" t="s">
        <v>0</v>
      </c>
      <c r="K2223" s="2">
        <v>41761</v>
      </c>
      <c r="L2223" s="1">
        <v>9.6581907272338867</v>
      </c>
      <c r="M2223" t="str">
        <f ca="1">IF(AND(Table1[[#This Row],[Age]]&gt;17,Table1[[#This Row],[Age]]&lt;76),"1","0")</f>
        <v>1</v>
      </c>
      <c r="N2223">
        <f>1</f>
        <v>1</v>
      </c>
      <c r="O2223">
        <f>IF(Table1[[#This Row],[Labdate]]="",0,IF(Table1[[#This Row],[Labvalue]]="",0,1))</f>
        <v>1</v>
      </c>
      <c r="P2223">
        <f>IF(YEAR(Table1[[#This Row],[Labdate]]) = 2015,1,0)</f>
        <v>0</v>
      </c>
      <c r="Q2223">
        <f>IF(SUM(Table1[[#This Row],[test completed]],Table1[[#This Row],[Year 2015]])=2,1,0)</f>
        <v>0</v>
      </c>
      <c r="R2223">
        <f>IF(Table1[[#This Row],[Labvalue]]&lt;8,1,0)</f>
        <v>0</v>
      </c>
      <c r="S2223">
        <f>IF(SUM(Table1[[#This Row],[Tested in 2015]],Table1[[#This Row],[Less than 8.0]])=2,1,0)</f>
        <v>0</v>
      </c>
    </row>
    <row r="2224" spans="1:19" x14ac:dyDescent="0.2">
      <c r="A2224">
        <v>1309</v>
      </c>
      <c r="B2224" t="s">
        <v>3</v>
      </c>
      <c r="C2224" s="2">
        <v>20192</v>
      </c>
      <c r="D2224" s="3">
        <f t="shared" ca="1" si="34"/>
        <v>68</v>
      </c>
      <c r="E2224">
        <v>4</v>
      </c>
      <c r="F2224">
        <v>8</v>
      </c>
      <c r="G2224">
        <v>1</v>
      </c>
      <c r="H2224" t="s">
        <v>1</v>
      </c>
      <c r="I2224" s="5">
        <v>250.02</v>
      </c>
      <c r="J2224" t="s">
        <v>0</v>
      </c>
      <c r="K2224" s="2">
        <v>42077</v>
      </c>
      <c r="L2224" s="1">
        <v>9.961369514465332</v>
      </c>
      <c r="M2224" t="str">
        <f ca="1">IF(AND(Table1[[#This Row],[Age]]&gt;17,Table1[[#This Row],[Age]]&lt;76),"1","0")</f>
        <v>1</v>
      </c>
      <c r="N2224">
        <f>1</f>
        <v>1</v>
      </c>
      <c r="O2224">
        <f>IF(Table1[[#This Row],[Labdate]]="",0,IF(Table1[[#This Row],[Labvalue]]="",0,1))</f>
        <v>1</v>
      </c>
      <c r="P2224">
        <f>IF(YEAR(Table1[[#This Row],[Labdate]]) = 2015,1,0)</f>
        <v>1</v>
      </c>
      <c r="Q2224">
        <f>IF(SUM(Table1[[#This Row],[test completed]],Table1[[#This Row],[Year 2015]])=2,1,0)</f>
        <v>1</v>
      </c>
      <c r="R2224">
        <f>IF(Table1[[#This Row],[Labvalue]]&lt;8,1,0)</f>
        <v>0</v>
      </c>
      <c r="S2224">
        <f>IF(SUM(Table1[[#This Row],[Tested in 2015]],Table1[[#This Row],[Less than 8.0]])=2,1,0)</f>
        <v>0</v>
      </c>
    </row>
    <row r="2225" spans="1:19" x14ac:dyDescent="0.2">
      <c r="A2225">
        <v>1315</v>
      </c>
      <c r="B2225" t="s">
        <v>3</v>
      </c>
      <c r="C2225" s="2">
        <v>16386</v>
      </c>
      <c r="D2225" s="3">
        <f t="shared" ca="1" si="34"/>
        <v>78</v>
      </c>
      <c r="E2225">
        <v>4</v>
      </c>
      <c r="F2225">
        <v>8</v>
      </c>
      <c r="G2225">
        <v>1</v>
      </c>
      <c r="H2225" t="s">
        <v>1</v>
      </c>
      <c r="I2225" s="5">
        <v>250.02</v>
      </c>
      <c r="J2225" t="s">
        <v>0</v>
      </c>
      <c r="K2225" s="2">
        <v>42089</v>
      </c>
      <c r="L2225" s="1">
        <v>9.6107463836669922</v>
      </c>
      <c r="M2225" t="str">
        <f ca="1">IF(AND(Table1[[#This Row],[Age]]&gt;17,Table1[[#This Row],[Age]]&lt;76),"1","0")</f>
        <v>0</v>
      </c>
      <c r="N2225">
        <f>1</f>
        <v>1</v>
      </c>
      <c r="O2225">
        <f>IF(Table1[[#This Row],[Labdate]]="",0,IF(Table1[[#This Row],[Labvalue]]="",0,1))</f>
        <v>1</v>
      </c>
      <c r="P2225">
        <f>IF(YEAR(Table1[[#This Row],[Labdate]]) = 2015,1,0)</f>
        <v>1</v>
      </c>
      <c r="Q2225">
        <f>IF(SUM(Table1[[#This Row],[test completed]],Table1[[#This Row],[Year 2015]])=2,1,0)</f>
        <v>1</v>
      </c>
      <c r="R2225">
        <f>IF(Table1[[#This Row],[Labvalue]]&lt;8,1,0)</f>
        <v>0</v>
      </c>
      <c r="S2225">
        <f>IF(SUM(Table1[[#This Row],[Tested in 2015]],Table1[[#This Row],[Less than 8.0]])=2,1,0)</f>
        <v>0</v>
      </c>
    </row>
    <row r="2226" spans="1:19" x14ac:dyDescent="0.2">
      <c r="A2226">
        <v>1316</v>
      </c>
      <c r="B2226" t="s">
        <v>2</v>
      </c>
      <c r="C2226" s="2">
        <v>17183</v>
      </c>
      <c r="D2226" s="3">
        <f t="shared" ca="1" si="34"/>
        <v>76</v>
      </c>
      <c r="E2226">
        <v>4</v>
      </c>
      <c r="F2226">
        <v>8</v>
      </c>
      <c r="G2226">
        <v>4</v>
      </c>
      <c r="H2226" t="s">
        <v>5</v>
      </c>
      <c r="I2226" s="5">
        <v>250.02</v>
      </c>
      <c r="J2226" t="s">
        <v>0</v>
      </c>
      <c r="K2226" s="2">
        <v>42348</v>
      </c>
      <c r="L2226" s="1">
        <v>6.7122178077697754</v>
      </c>
      <c r="M2226" t="str">
        <f ca="1">IF(AND(Table1[[#This Row],[Age]]&gt;17,Table1[[#This Row],[Age]]&lt;76),"1","0")</f>
        <v>0</v>
      </c>
      <c r="N2226">
        <f>1</f>
        <v>1</v>
      </c>
      <c r="O2226">
        <f>IF(Table1[[#This Row],[Labdate]]="",0,IF(Table1[[#This Row],[Labvalue]]="",0,1))</f>
        <v>1</v>
      </c>
      <c r="P2226">
        <f>IF(YEAR(Table1[[#This Row],[Labdate]]) = 2015,1,0)</f>
        <v>1</v>
      </c>
      <c r="Q2226">
        <f>IF(SUM(Table1[[#This Row],[test completed]],Table1[[#This Row],[Year 2015]])=2,1,0)</f>
        <v>1</v>
      </c>
      <c r="R2226">
        <f>IF(Table1[[#This Row],[Labvalue]]&lt;8,1,0)</f>
        <v>1</v>
      </c>
      <c r="S2226">
        <f>IF(SUM(Table1[[#This Row],[Tested in 2015]],Table1[[#This Row],[Less than 8.0]])=2,1,0)</f>
        <v>1</v>
      </c>
    </row>
    <row r="2227" spans="1:19" x14ac:dyDescent="0.2">
      <c r="A2227">
        <v>1318</v>
      </c>
      <c r="B2227" t="s">
        <v>2</v>
      </c>
      <c r="C2227" s="2">
        <v>20855</v>
      </c>
      <c r="D2227" s="3">
        <f t="shared" ca="1" si="34"/>
        <v>66</v>
      </c>
      <c r="E2227">
        <v>4</v>
      </c>
      <c r="F2227">
        <v>8</v>
      </c>
      <c r="G2227">
        <v>1</v>
      </c>
      <c r="H2227" t="s">
        <v>1</v>
      </c>
      <c r="I2227" s="5">
        <v>250.02</v>
      </c>
      <c r="J2227" t="s">
        <v>0</v>
      </c>
      <c r="K2227" s="2">
        <v>42266</v>
      </c>
      <c r="L2227" s="1">
        <v>7.7419018745422363</v>
      </c>
      <c r="M2227" t="str">
        <f ca="1">IF(AND(Table1[[#This Row],[Age]]&gt;17,Table1[[#This Row],[Age]]&lt;76),"1","0")</f>
        <v>1</v>
      </c>
      <c r="N2227">
        <f>1</f>
        <v>1</v>
      </c>
      <c r="O2227">
        <f>IF(Table1[[#This Row],[Labdate]]="",0,IF(Table1[[#This Row],[Labvalue]]="",0,1))</f>
        <v>1</v>
      </c>
      <c r="P2227">
        <f>IF(YEAR(Table1[[#This Row],[Labdate]]) = 2015,1,0)</f>
        <v>1</v>
      </c>
      <c r="Q2227">
        <f>IF(SUM(Table1[[#This Row],[test completed]],Table1[[#This Row],[Year 2015]])=2,1,0)</f>
        <v>1</v>
      </c>
      <c r="R2227">
        <f>IF(Table1[[#This Row],[Labvalue]]&lt;8,1,0)</f>
        <v>1</v>
      </c>
      <c r="S2227">
        <f>IF(SUM(Table1[[#This Row],[Tested in 2015]],Table1[[#This Row],[Less than 8.0]])=2,1,0)</f>
        <v>1</v>
      </c>
    </row>
    <row r="2228" spans="1:19" x14ac:dyDescent="0.2">
      <c r="A2228">
        <v>1321</v>
      </c>
      <c r="B2228" t="s">
        <v>2</v>
      </c>
      <c r="C2228" s="2">
        <v>34787</v>
      </c>
      <c r="D2228" s="3">
        <f t="shared" ca="1" si="34"/>
        <v>28</v>
      </c>
      <c r="E2228">
        <v>4</v>
      </c>
      <c r="F2228">
        <v>8</v>
      </c>
      <c r="G2228">
        <v>1</v>
      </c>
      <c r="H2228" t="s">
        <v>1</v>
      </c>
      <c r="I2228" s="5">
        <v>250.02</v>
      </c>
      <c r="J2228" t="s">
        <v>0</v>
      </c>
      <c r="K2228" s="2">
        <v>41963</v>
      </c>
      <c r="L2228" s="1">
        <v>5.8143787384033203</v>
      </c>
      <c r="M2228" t="str">
        <f ca="1">IF(AND(Table1[[#This Row],[Age]]&gt;17,Table1[[#This Row],[Age]]&lt;76),"1","0")</f>
        <v>1</v>
      </c>
      <c r="N2228">
        <f>1</f>
        <v>1</v>
      </c>
      <c r="O2228">
        <f>IF(Table1[[#This Row],[Labdate]]="",0,IF(Table1[[#This Row],[Labvalue]]="",0,1))</f>
        <v>1</v>
      </c>
      <c r="P2228">
        <f>IF(YEAR(Table1[[#This Row],[Labdate]]) = 2015,1,0)</f>
        <v>0</v>
      </c>
      <c r="Q2228">
        <f>IF(SUM(Table1[[#This Row],[test completed]],Table1[[#This Row],[Year 2015]])=2,1,0)</f>
        <v>0</v>
      </c>
      <c r="R2228">
        <f>IF(Table1[[#This Row],[Labvalue]]&lt;8,1,0)</f>
        <v>1</v>
      </c>
      <c r="S2228">
        <f>IF(SUM(Table1[[#This Row],[Tested in 2015]],Table1[[#This Row],[Less than 8.0]])=2,1,0)</f>
        <v>0</v>
      </c>
    </row>
    <row r="2229" spans="1:19" x14ac:dyDescent="0.2">
      <c r="A2229">
        <v>1339</v>
      </c>
      <c r="B2229" t="s">
        <v>2</v>
      </c>
      <c r="C2229" s="2">
        <v>33637</v>
      </c>
      <c r="D2229" s="3">
        <f t="shared" ca="1" si="34"/>
        <v>31</v>
      </c>
      <c r="E2229">
        <v>4</v>
      </c>
      <c r="F2229">
        <v>8</v>
      </c>
      <c r="G2229">
        <v>1</v>
      </c>
      <c r="H2229" t="s">
        <v>1</v>
      </c>
      <c r="I2229" s="5">
        <v>250.02</v>
      </c>
      <c r="J2229" t="s">
        <v>0</v>
      </c>
      <c r="K2229" s="2">
        <v>41719</v>
      </c>
      <c r="L2229" s="1">
        <v>7.1796722412109375</v>
      </c>
      <c r="M2229" t="str">
        <f ca="1">IF(AND(Table1[[#This Row],[Age]]&gt;17,Table1[[#This Row],[Age]]&lt;76),"1","0")</f>
        <v>1</v>
      </c>
      <c r="N2229">
        <f>1</f>
        <v>1</v>
      </c>
      <c r="O2229">
        <f>IF(Table1[[#This Row],[Labdate]]="",0,IF(Table1[[#This Row],[Labvalue]]="",0,1))</f>
        <v>1</v>
      </c>
      <c r="P2229">
        <f>IF(YEAR(Table1[[#This Row],[Labdate]]) = 2015,1,0)</f>
        <v>0</v>
      </c>
      <c r="Q2229">
        <f>IF(SUM(Table1[[#This Row],[test completed]],Table1[[#This Row],[Year 2015]])=2,1,0)</f>
        <v>0</v>
      </c>
      <c r="R2229">
        <f>IF(Table1[[#This Row],[Labvalue]]&lt;8,1,0)</f>
        <v>1</v>
      </c>
      <c r="S2229">
        <f>IF(SUM(Table1[[#This Row],[Tested in 2015]],Table1[[#This Row],[Less than 8.0]])=2,1,0)</f>
        <v>0</v>
      </c>
    </row>
    <row r="2230" spans="1:19" x14ac:dyDescent="0.2">
      <c r="A2230">
        <v>1349</v>
      </c>
      <c r="B2230" t="s">
        <v>3</v>
      </c>
      <c r="C2230" s="2">
        <v>32313</v>
      </c>
      <c r="D2230" s="3">
        <f t="shared" ca="1" si="34"/>
        <v>34</v>
      </c>
      <c r="E2230">
        <v>4</v>
      </c>
      <c r="F2230">
        <v>8</v>
      </c>
      <c r="G2230">
        <v>1</v>
      </c>
      <c r="H2230" t="s">
        <v>1</v>
      </c>
      <c r="I2230" s="5">
        <v>250.4</v>
      </c>
      <c r="J2230" t="s">
        <v>0</v>
      </c>
      <c r="K2230" s="2">
        <v>42246</v>
      </c>
      <c r="L2230" s="1">
        <v>9.2815351486206055</v>
      </c>
      <c r="M2230" t="str">
        <f ca="1">IF(AND(Table1[[#This Row],[Age]]&gt;17,Table1[[#This Row],[Age]]&lt;76),"1","0")</f>
        <v>1</v>
      </c>
      <c r="N2230">
        <f>1</f>
        <v>1</v>
      </c>
      <c r="O2230">
        <f>IF(Table1[[#This Row],[Labdate]]="",0,IF(Table1[[#This Row],[Labvalue]]="",0,1))</f>
        <v>1</v>
      </c>
      <c r="P2230">
        <f>IF(YEAR(Table1[[#This Row],[Labdate]]) = 2015,1,0)</f>
        <v>1</v>
      </c>
      <c r="Q2230">
        <f>IF(SUM(Table1[[#This Row],[test completed]],Table1[[#This Row],[Year 2015]])=2,1,0)</f>
        <v>1</v>
      </c>
      <c r="R2230">
        <f>IF(Table1[[#This Row],[Labvalue]]&lt;8,1,0)</f>
        <v>0</v>
      </c>
      <c r="S2230">
        <f>IF(SUM(Table1[[#This Row],[Tested in 2015]],Table1[[#This Row],[Less than 8.0]])=2,1,0)</f>
        <v>0</v>
      </c>
    </row>
    <row r="2231" spans="1:19" x14ac:dyDescent="0.2">
      <c r="A2231">
        <v>1361</v>
      </c>
      <c r="B2231" t="s">
        <v>2</v>
      </c>
      <c r="C2231" s="2">
        <v>28000</v>
      </c>
      <c r="D2231" s="3">
        <f t="shared" ca="1" si="34"/>
        <v>46</v>
      </c>
      <c r="E2231">
        <v>4</v>
      </c>
      <c r="F2231">
        <v>8</v>
      </c>
      <c r="G2231">
        <v>1</v>
      </c>
      <c r="H2231" t="s">
        <v>1</v>
      </c>
      <c r="I2231" s="5">
        <v>250.02</v>
      </c>
      <c r="J2231" t="s">
        <v>0</v>
      </c>
      <c r="K2231" s="2">
        <v>41974</v>
      </c>
      <c r="L2231" s="1">
        <v>9.1485595703125</v>
      </c>
      <c r="M2231" t="str">
        <f ca="1">IF(AND(Table1[[#This Row],[Age]]&gt;17,Table1[[#This Row],[Age]]&lt;76),"1","0")</f>
        <v>1</v>
      </c>
      <c r="N2231">
        <f>1</f>
        <v>1</v>
      </c>
      <c r="O2231">
        <f>IF(Table1[[#This Row],[Labdate]]="",0,IF(Table1[[#This Row],[Labvalue]]="",0,1))</f>
        <v>1</v>
      </c>
      <c r="P2231">
        <f>IF(YEAR(Table1[[#This Row],[Labdate]]) = 2015,1,0)</f>
        <v>0</v>
      </c>
      <c r="Q2231">
        <f>IF(SUM(Table1[[#This Row],[test completed]],Table1[[#This Row],[Year 2015]])=2,1,0)</f>
        <v>0</v>
      </c>
      <c r="R2231">
        <f>IF(Table1[[#This Row],[Labvalue]]&lt;8,1,0)</f>
        <v>0</v>
      </c>
      <c r="S2231">
        <f>IF(SUM(Table1[[#This Row],[Tested in 2015]],Table1[[#This Row],[Less than 8.0]])=2,1,0)</f>
        <v>0</v>
      </c>
    </row>
    <row r="2232" spans="1:19" x14ac:dyDescent="0.2">
      <c r="A2232">
        <v>1377</v>
      </c>
      <c r="B2232" t="s">
        <v>3</v>
      </c>
      <c r="C2232" s="2">
        <v>40231</v>
      </c>
      <c r="D2232" s="3">
        <f t="shared" ca="1" si="34"/>
        <v>13</v>
      </c>
      <c r="E2232">
        <v>4</v>
      </c>
      <c r="F2232">
        <v>8</v>
      </c>
      <c r="G2232">
        <v>1</v>
      </c>
      <c r="H2232" t="s">
        <v>1</v>
      </c>
      <c r="I2232" s="5">
        <v>250.02</v>
      </c>
      <c r="J2232" t="s">
        <v>0</v>
      </c>
      <c r="K2232" s="2">
        <v>42057</v>
      </c>
      <c r="L2232" s="1">
        <v>6.5420126914978027</v>
      </c>
      <c r="M2232" t="str">
        <f ca="1">IF(AND(Table1[[#This Row],[Age]]&gt;17,Table1[[#This Row],[Age]]&lt;76),"1","0")</f>
        <v>0</v>
      </c>
      <c r="N2232">
        <f>1</f>
        <v>1</v>
      </c>
      <c r="O2232">
        <f>IF(Table1[[#This Row],[Labdate]]="",0,IF(Table1[[#This Row],[Labvalue]]="",0,1))</f>
        <v>1</v>
      </c>
      <c r="P2232">
        <f>IF(YEAR(Table1[[#This Row],[Labdate]]) = 2015,1,0)</f>
        <v>1</v>
      </c>
      <c r="Q2232">
        <f>IF(SUM(Table1[[#This Row],[test completed]],Table1[[#This Row],[Year 2015]])=2,1,0)</f>
        <v>1</v>
      </c>
      <c r="R2232">
        <f>IF(Table1[[#This Row],[Labvalue]]&lt;8,1,0)</f>
        <v>1</v>
      </c>
      <c r="S2232">
        <f>IF(SUM(Table1[[#This Row],[Tested in 2015]],Table1[[#This Row],[Less than 8.0]])=2,1,0)</f>
        <v>1</v>
      </c>
    </row>
    <row r="2233" spans="1:19" x14ac:dyDescent="0.2">
      <c r="A2233">
        <v>1383</v>
      </c>
      <c r="B2233" t="s">
        <v>2</v>
      </c>
      <c r="C2233" s="2">
        <v>23868</v>
      </c>
      <c r="D2233" s="3">
        <f t="shared" ca="1" si="34"/>
        <v>58</v>
      </c>
      <c r="E2233">
        <v>4</v>
      </c>
      <c r="F2233">
        <v>8</v>
      </c>
      <c r="G2233">
        <v>1</v>
      </c>
      <c r="H2233" t="s">
        <v>1</v>
      </c>
      <c r="I2233" s="5">
        <v>250.02</v>
      </c>
      <c r="J2233" t="s">
        <v>0</v>
      </c>
      <c r="K2233" s="2">
        <v>42092</v>
      </c>
      <c r="L2233" s="1">
        <v>9.1695661544799805</v>
      </c>
      <c r="M2233" t="str">
        <f ca="1">IF(AND(Table1[[#This Row],[Age]]&gt;17,Table1[[#This Row],[Age]]&lt;76),"1","0")</f>
        <v>1</v>
      </c>
      <c r="N2233">
        <f>1</f>
        <v>1</v>
      </c>
      <c r="O2233">
        <f>IF(Table1[[#This Row],[Labdate]]="",0,IF(Table1[[#This Row],[Labvalue]]="",0,1))</f>
        <v>1</v>
      </c>
      <c r="P2233">
        <f>IF(YEAR(Table1[[#This Row],[Labdate]]) = 2015,1,0)</f>
        <v>1</v>
      </c>
      <c r="Q2233">
        <f>IF(SUM(Table1[[#This Row],[test completed]],Table1[[#This Row],[Year 2015]])=2,1,0)</f>
        <v>1</v>
      </c>
      <c r="R2233">
        <f>IF(Table1[[#This Row],[Labvalue]]&lt;8,1,0)</f>
        <v>0</v>
      </c>
      <c r="S2233">
        <f>IF(SUM(Table1[[#This Row],[Tested in 2015]],Table1[[#This Row],[Less than 8.0]])=2,1,0)</f>
        <v>0</v>
      </c>
    </row>
    <row r="2234" spans="1:19" x14ac:dyDescent="0.2">
      <c r="A2234">
        <v>1390</v>
      </c>
      <c r="B2234" t="s">
        <v>3</v>
      </c>
      <c r="C2234" s="2">
        <v>11880</v>
      </c>
      <c r="D2234" s="3">
        <f t="shared" ca="1" si="34"/>
        <v>90</v>
      </c>
      <c r="E2234">
        <v>4</v>
      </c>
      <c r="F2234">
        <v>8</v>
      </c>
      <c r="G2234">
        <v>1</v>
      </c>
      <c r="H2234" t="s">
        <v>1</v>
      </c>
      <c r="I2234" s="5">
        <v>250.02</v>
      </c>
      <c r="J2234" t="s">
        <v>0</v>
      </c>
      <c r="K2234" s="2">
        <v>42062</v>
      </c>
      <c r="L2234" s="1">
        <v>8.4945125579833984</v>
      </c>
      <c r="M2234" t="str">
        <f ca="1">IF(AND(Table1[[#This Row],[Age]]&gt;17,Table1[[#This Row],[Age]]&lt;76),"1","0")</f>
        <v>0</v>
      </c>
      <c r="N2234">
        <f>1</f>
        <v>1</v>
      </c>
      <c r="O2234">
        <f>IF(Table1[[#This Row],[Labdate]]="",0,IF(Table1[[#This Row],[Labvalue]]="",0,1))</f>
        <v>1</v>
      </c>
      <c r="P2234">
        <f>IF(YEAR(Table1[[#This Row],[Labdate]]) = 2015,1,0)</f>
        <v>1</v>
      </c>
      <c r="Q2234">
        <f>IF(SUM(Table1[[#This Row],[test completed]],Table1[[#This Row],[Year 2015]])=2,1,0)</f>
        <v>1</v>
      </c>
      <c r="R2234">
        <f>IF(Table1[[#This Row],[Labvalue]]&lt;8,1,0)</f>
        <v>0</v>
      </c>
      <c r="S2234">
        <f>IF(SUM(Table1[[#This Row],[Tested in 2015]],Table1[[#This Row],[Less than 8.0]])=2,1,0)</f>
        <v>0</v>
      </c>
    </row>
    <row r="2235" spans="1:19" x14ac:dyDescent="0.2">
      <c r="A2235">
        <v>1394</v>
      </c>
      <c r="B2235" t="s">
        <v>2</v>
      </c>
      <c r="C2235" s="2">
        <v>9901</v>
      </c>
      <c r="D2235" s="3">
        <f t="shared" ca="1" si="34"/>
        <v>96</v>
      </c>
      <c r="E2235">
        <v>4</v>
      </c>
      <c r="F2235">
        <v>8</v>
      </c>
      <c r="G2235">
        <v>1</v>
      </c>
      <c r="H2235" t="s">
        <v>1</v>
      </c>
      <c r="I2235" s="5">
        <v>250.73</v>
      </c>
      <c r="J2235" t="s">
        <v>0</v>
      </c>
      <c r="K2235" s="2">
        <v>42040</v>
      </c>
      <c r="L2235" s="1">
        <v>6.226564884185791</v>
      </c>
      <c r="M2235" t="str">
        <f ca="1">IF(AND(Table1[[#This Row],[Age]]&gt;17,Table1[[#This Row],[Age]]&lt;76),"1","0")</f>
        <v>0</v>
      </c>
      <c r="N2235">
        <f>1</f>
        <v>1</v>
      </c>
      <c r="O2235">
        <f>IF(Table1[[#This Row],[Labdate]]="",0,IF(Table1[[#This Row],[Labvalue]]="",0,1))</f>
        <v>1</v>
      </c>
      <c r="P2235">
        <f>IF(YEAR(Table1[[#This Row],[Labdate]]) = 2015,1,0)</f>
        <v>1</v>
      </c>
      <c r="Q2235">
        <f>IF(SUM(Table1[[#This Row],[test completed]],Table1[[#This Row],[Year 2015]])=2,1,0)</f>
        <v>1</v>
      </c>
      <c r="R2235">
        <f>IF(Table1[[#This Row],[Labvalue]]&lt;8,1,0)</f>
        <v>1</v>
      </c>
      <c r="S2235">
        <f>IF(SUM(Table1[[#This Row],[Tested in 2015]],Table1[[#This Row],[Less than 8.0]])=2,1,0)</f>
        <v>1</v>
      </c>
    </row>
    <row r="2236" spans="1:19" x14ac:dyDescent="0.2">
      <c r="A2236">
        <v>1397</v>
      </c>
      <c r="B2236" t="s">
        <v>2</v>
      </c>
      <c r="C2236" s="2">
        <v>34940</v>
      </c>
      <c r="D2236" s="3">
        <f t="shared" ca="1" si="34"/>
        <v>27</v>
      </c>
      <c r="E2236">
        <v>4</v>
      </c>
      <c r="F2236">
        <v>8</v>
      </c>
      <c r="G2236">
        <v>1</v>
      </c>
      <c r="H2236" t="s">
        <v>1</v>
      </c>
      <c r="I2236" s="5">
        <v>250.02</v>
      </c>
      <c r="J2236" t="s">
        <v>0</v>
      </c>
      <c r="K2236" s="2">
        <v>42259</v>
      </c>
      <c r="L2236" s="1">
        <v>6.3271985054016113</v>
      </c>
      <c r="M2236" t="str">
        <f ca="1">IF(AND(Table1[[#This Row],[Age]]&gt;17,Table1[[#This Row],[Age]]&lt;76),"1","0")</f>
        <v>1</v>
      </c>
      <c r="N2236">
        <f>1</f>
        <v>1</v>
      </c>
      <c r="O2236">
        <f>IF(Table1[[#This Row],[Labdate]]="",0,IF(Table1[[#This Row],[Labvalue]]="",0,1))</f>
        <v>1</v>
      </c>
      <c r="P2236">
        <f>IF(YEAR(Table1[[#This Row],[Labdate]]) = 2015,1,0)</f>
        <v>1</v>
      </c>
      <c r="Q2236">
        <f>IF(SUM(Table1[[#This Row],[test completed]],Table1[[#This Row],[Year 2015]])=2,1,0)</f>
        <v>1</v>
      </c>
      <c r="R2236">
        <f>IF(Table1[[#This Row],[Labvalue]]&lt;8,1,0)</f>
        <v>1</v>
      </c>
      <c r="S2236">
        <f>IF(SUM(Table1[[#This Row],[Tested in 2015]],Table1[[#This Row],[Less than 8.0]])=2,1,0)</f>
        <v>1</v>
      </c>
    </row>
    <row r="2237" spans="1:19" x14ac:dyDescent="0.2">
      <c r="A2237">
        <v>1398</v>
      </c>
      <c r="B2237" t="s">
        <v>3</v>
      </c>
      <c r="C2237" s="2">
        <v>18851</v>
      </c>
      <c r="D2237" s="3">
        <f t="shared" ca="1" si="34"/>
        <v>71</v>
      </c>
      <c r="E2237">
        <v>4</v>
      </c>
      <c r="F2237">
        <v>8</v>
      </c>
      <c r="G2237">
        <v>3</v>
      </c>
      <c r="H2237" t="s">
        <v>4</v>
      </c>
      <c r="I2237" s="5">
        <v>250.02</v>
      </c>
      <c r="J2237" t="s">
        <v>0</v>
      </c>
      <c r="K2237" s="2">
        <v>42130</v>
      </c>
      <c r="L2237" s="1">
        <v>8.2548036575317383</v>
      </c>
      <c r="M2237" t="str">
        <f ca="1">IF(AND(Table1[[#This Row],[Age]]&gt;17,Table1[[#This Row],[Age]]&lt;76),"1","0")</f>
        <v>1</v>
      </c>
      <c r="N2237">
        <f>1</f>
        <v>1</v>
      </c>
      <c r="O2237">
        <f>IF(Table1[[#This Row],[Labdate]]="",0,IF(Table1[[#This Row],[Labvalue]]="",0,1))</f>
        <v>1</v>
      </c>
      <c r="P2237">
        <f>IF(YEAR(Table1[[#This Row],[Labdate]]) = 2015,1,0)</f>
        <v>1</v>
      </c>
      <c r="Q2237">
        <f>IF(SUM(Table1[[#This Row],[test completed]],Table1[[#This Row],[Year 2015]])=2,1,0)</f>
        <v>1</v>
      </c>
      <c r="R2237">
        <f>IF(Table1[[#This Row],[Labvalue]]&lt;8,1,0)</f>
        <v>0</v>
      </c>
      <c r="S2237">
        <f>IF(SUM(Table1[[#This Row],[Tested in 2015]],Table1[[#This Row],[Less than 8.0]])=2,1,0)</f>
        <v>0</v>
      </c>
    </row>
    <row r="2238" spans="1:19" x14ac:dyDescent="0.2">
      <c r="A2238">
        <v>1412</v>
      </c>
      <c r="B2238" t="s">
        <v>2</v>
      </c>
      <c r="C2238" s="2">
        <v>27807</v>
      </c>
      <c r="D2238" s="3">
        <f t="shared" ca="1" si="34"/>
        <v>47</v>
      </c>
      <c r="E2238">
        <v>4</v>
      </c>
      <c r="F2238">
        <v>8</v>
      </c>
      <c r="G2238">
        <v>1</v>
      </c>
      <c r="H2238" t="s">
        <v>1</v>
      </c>
      <c r="I2238" s="5">
        <v>250.02</v>
      </c>
      <c r="J2238" t="s">
        <v>0</v>
      </c>
      <c r="K2238" s="2">
        <v>41892</v>
      </c>
      <c r="L2238" s="1">
        <v>8.3448715209960938</v>
      </c>
      <c r="M2238" t="str">
        <f ca="1">IF(AND(Table1[[#This Row],[Age]]&gt;17,Table1[[#This Row],[Age]]&lt;76),"1","0")</f>
        <v>1</v>
      </c>
      <c r="N2238">
        <f>1</f>
        <v>1</v>
      </c>
      <c r="O2238">
        <f>IF(Table1[[#This Row],[Labdate]]="",0,IF(Table1[[#This Row],[Labvalue]]="",0,1))</f>
        <v>1</v>
      </c>
      <c r="P2238">
        <f>IF(YEAR(Table1[[#This Row],[Labdate]]) = 2015,1,0)</f>
        <v>0</v>
      </c>
      <c r="Q2238">
        <f>IF(SUM(Table1[[#This Row],[test completed]],Table1[[#This Row],[Year 2015]])=2,1,0)</f>
        <v>0</v>
      </c>
      <c r="R2238">
        <f>IF(Table1[[#This Row],[Labvalue]]&lt;8,1,0)</f>
        <v>0</v>
      </c>
      <c r="S2238">
        <f>IF(SUM(Table1[[#This Row],[Tested in 2015]],Table1[[#This Row],[Less than 8.0]])=2,1,0)</f>
        <v>0</v>
      </c>
    </row>
    <row r="2239" spans="1:19" x14ac:dyDescent="0.2">
      <c r="A2239">
        <v>1413</v>
      </c>
      <c r="B2239" t="s">
        <v>3</v>
      </c>
      <c r="C2239" s="2">
        <v>37585</v>
      </c>
      <c r="D2239" s="3">
        <f t="shared" ca="1" si="34"/>
        <v>20</v>
      </c>
      <c r="E2239">
        <v>4</v>
      </c>
      <c r="F2239">
        <v>8</v>
      </c>
      <c r="G2239">
        <v>1</v>
      </c>
      <c r="H2239" t="s">
        <v>1</v>
      </c>
      <c r="I2239" s="5">
        <v>250.02</v>
      </c>
      <c r="J2239" t="s">
        <v>0</v>
      </c>
      <c r="K2239" s="2">
        <v>42063</v>
      </c>
      <c r="L2239" s="1">
        <v>9.6615743637084961</v>
      </c>
      <c r="M2239" t="str">
        <f ca="1">IF(AND(Table1[[#This Row],[Age]]&gt;17,Table1[[#This Row],[Age]]&lt;76),"1","0")</f>
        <v>1</v>
      </c>
      <c r="N2239">
        <f>1</f>
        <v>1</v>
      </c>
      <c r="O2239">
        <f>IF(Table1[[#This Row],[Labdate]]="",0,IF(Table1[[#This Row],[Labvalue]]="",0,1))</f>
        <v>1</v>
      </c>
      <c r="P2239">
        <f>IF(YEAR(Table1[[#This Row],[Labdate]]) = 2015,1,0)</f>
        <v>1</v>
      </c>
      <c r="Q2239">
        <f>IF(SUM(Table1[[#This Row],[test completed]],Table1[[#This Row],[Year 2015]])=2,1,0)</f>
        <v>1</v>
      </c>
      <c r="R2239">
        <f>IF(Table1[[#This Row],[Labvalue]]&lt;8,1,0)</f>
        <v>0</v>
      </c>
      <c r="S2239">
        <f>IF(SUM(Table1[[#This Row],[Tested in 2015]],Table1[[#This Row],[Less than 8.0]])=2,1,0)</f>
        <v>0</v>
      </c>
    </row>
    <row r="2240" spans="1:19" x14ac:dyDescent="0.2">
      <c r="A2240">
        <v>1423</v>
      </c>
      <c r="B2240" t="s">
        <v>3</v>
      </c>
      <c r="C2240" s="2">
        <v>31263</v>
      </c>
      <c r="D2240" s="3">
        <f t="shared" ca="1" si="34"/>
        <v>37</v>
      </c>
      <c r="E2240">
        <v>4</v>
      </c>
      <c r="F2240">
        <v>8</v>
      </c>
      <c r="G2240">
        <v>1</v>
      </c>
      <c r="H2240" t="s">
        <v>1</v>
      </c>
      <c r="I2240" s="5">
        <v>250.4</v>
      </c>
      <c r="J2240" t="s">
        <v>0</v>
      </c>
      <c r="K2240" s="2">
        <v>42294</v>
      </c>
      <c r="L2240" s="1">
        <v>7.4898829460144043</v>
      </c>
      <c r="M2240" t="str">
        <f ca="1">IF(AND(Table1[[#This Row],[Age]]&gt;17,Table1[[#This Row],[Age]]&lt;76),"1","0")</f>
        <v>1</v>
      </c>
      <c r="N2240">
        <f>1</f>
        <v>1</v>
      </c>
      <c r="O2240">
        <f>IF(Table1[[#This Row],[Labdate]]="",0,IF(Table1[[#This Row],[Labvalue]]="",0,1))</f>
        <v>1</v>
      </c>
      <c r="P2240">
        <f>IF(YEAR(Table1[[#This Row],[Labdate]]) = 2015,1,0)</f>
        <v>1</v>
      </c>
      <c r="Q2240">
        <f>IF(SUM(Table1[[#This Row],[test completed]],Table1[[#This Row],[Year 2015]])=2,1,0)</f>
        <v>1</v>
      </c>
      <c r="R2240">
        <f>IF(Table1[[#This Row],[Labvalue]]&lt;8,1,0)</f>
        <v>1</v>
      </c>
      <c r="S2240">
        <f>IF(SUM(Table1[[#This Row],[Tested in 2015]],Table1[[#This Row],[Less than 8.0]])=2,1,0)</f>
        <v>1</v>
      </c>
    </row>
    <row r="2241" spans="1:19" x14ac:dyDescent="0.2">
      <c r="A2241">
        <v>1436</v>
      </c>
      <c r="B2241" t="s">
        <v>2</v>
      </c>
      <c r="C2241" s="2">
        <v>35853</v>
      </c>
      <c r="D2241" s="3">
        <f t="shared" ca="1" si="34"/>
        <v>25</v>
      </c>
      <c r="E2241">
        <v>4</v>
      </c>
      <c r="F2241">
        <v>8</v>
      </c>
      <c r="G2241">
        <v>1</v>
      </c>
      <c r="H2241" t="s">
        <v>1</v>
      </c>
      <c r="I2241" s="5">
        <v>250.02</v>
      </c>
      <c r="J2241" t="s">
        <v>0</v>
      </c>
      <c r="K2241" s="2">
        <v>42315</v>
      </c>
      <c r="L2241" s="1">
        <v>8.8026142120361328</v>
      </c>
      <c r="M2241" t="str">
        <f ca="1">IF(AND(Table1[[#This Row],[Age]]&gt;17,Table1[[#This Row],[Age]]&lt;76),"1","0")</f>
        <v>1</v>
      </c>
      <c r="N2241">
        <f>1</f>
        <v>1</v>
      </c>
      <c r="O2241">
        <f>IF(Table1[[#This Row],[Labdate]]="",0,IF(Table1[[#This Row],[Labvalue]]="",0,1))</f>
        <v>1</v>
      </c>
      <c r="P2241">
        <f>IF(YEAR(Table1[[#This Row],[Labdate]]) = 2015,1,0)</f>
        <v>1</v>
      </c>
      <c r="Q2241">
        <f>IF(SUM(Table1[[#This Row],[test completed]],Table1[[#This Row],[Year 2015]])=2,1,0)</f>
        <v>1</v>
      </c>
      <c r="R2241">
        <f>IF(Table1[[#This Row],[Labvalue]]&lt;8,1,0)</f>
        <v>0</v>
      </c>
      <c r="S2241">
        <f>IF(SUM(Table1[[#This Row],[Tested in 2015]],Table1[[#This Row],[Less than 8.0]])=2,1,0)</f>
        <v>0</v>
      </c>
    </row>
    <row r="2242" spans="1:19" x14ac:dyDescent="0.2">
      <c r="A2242">
        <v>1441</v>
      </c>
      <c r="B2242" t="s">
        <v>2</v>
      </c>
      <c r="C2242" s="2">
        <v>26461</v>
      </c>
      <c r="D2242" s="3">
        <f t="shared" ref="D2242:D2305" ca="1" si="35">INT((TODAY()-C2242)/365)</f>
        <v>51</v>
      </c>
      <c r="E2242">
        <v>4</v>
      </c>
      <c r="F2242">
        <v>8</v>
      </c>
      <c r="G2242">
        <v>1</v>
      </c>
      <c r="H2242" t="s">
        <v>1</v>
      </c>
      <c r="I2242" s="5">
        <v>250.02</v>
      </c>
      <c r="J2242" t="s">
        <v>0</v>
      </c>
      <c r="K2242" s="2">
        <v>42088</v>
      </c>
      <c r="L2242" s="1">
        <v>5.9978704452514648</v>
      </c>
      <c r="M2242" t="str">
        <f ca="1">IF(AND(Table1[[#This Row],[Age]]&gt;17,Table1[[#This Row],[Age]]&lt;76),"1","0")</f>
        <v>1</v>
      </c>
      <c r="N2242">
        <f>1</f>
        <v>1</v>
      </c>
      <c r="O2242">
        <f>IF(Table1[[#This Row],[Labdate]]="",0,IF(Table1[[#This Row],[Labvalue]]="",0,1))</f>
        <v>1</v>
      </c>
      <c r="P2242">
        <f>IF(YEAR(Table1[[#This Row],[Labdate]]) = 2015,1,0)</f>
        <v>1</v>
      </c>
      <c r="Q2242">
        <f>IF(SUM(Table1[[#This Row],[test completed]],Table1[[#This Row],[Year 2015]])=2,1,0)</f>
        <v>1</v>
      </c>
      <c r="R2242">
        <f>IF(Table1[[#This Row],[Labvalue]]&lt;8,1,0)</f>
        <v>1</v>
      </c>
      <c r="S2242">
        <f>IF(SUM(Table1[[#This Row],[Tested in 2015]],Table1[[#This Row],[Less than 8.0]])=2,1,0)</f>
        <v>1</v>
      </c>
    </row>
    <row r="2243" spans="1:19" x14ac:dyDescent="0.2">
      <c r="A2243">
        <v>1446</v>
      </c>
      <c r="B2243" t="s">
        <v>3</v>
      </c>
      <c r="C2243" s="2">
        <v>13457</v>
      </c>
      <c r="D2243" s="3">
        <f t="shared" ca="1" si="35"/>
        <v>86</v>
      </c>
      <c r="E2243">
        <v>4</v>
      </c>
      <c r="F2243">
        <v>8</v>
      </c>
      <c r="G2243">
        <v>1</v>
      </c>
      <c r="H2243" t="s">
        <v>1</v>
      </c>
      <c r="I2243" s="5">
        <v>250.02</v>
      </c>
      <c r="J2243" t="s">
        <v>0</v>
      </c>
      <c r="K2243" s="2">
        <v>42109</v>
      </c>
      <c r="L2243" s="1">
        <v>7.90869140625</v>
      </c>
      <c r="M2243" t="str">
        <f ca="1">IF(AND(Table1[[#This Row],[Age]]&gt;17,Table1[[#This Row],[Age]]&lt;76),"1","0")</f>
        <v>0</v>
      </c>
      <c r="N2243">
        <f>1</f>
        <v>1</v>
      </c>
      <c r="O2243">
        <f>IF(Table1[[#This Row],[Labdate]]="",0,IF(Table1[[#This Row],[Labvalue]]="",0,1))</f>
        <v>1</v>
      </c>
      <c r="P2243">
        <f>IF(YEAR(Table1[[#This Row],[Labdate]]) = 2015,1,0)</f>
        <v>1</v>
      </c>
      <c r="Q2243">
        <f>IF(SUM(Table1[[#This Row],[test completed]],Table1[[#This Row],[Year 2015]])=2,1,0)</f>
        <v>1</v>
      </c>
      <c r="R2243">
        <f>IF(Table1[[#This Row],[Labvalue]]&lt;8,1,0)</f>
        <v>1</v>
      </c>
      <c r="S2243">
        <f>IF(SUM(Table1[[#This Row],[Tested in 2015]],Table1[[#This Row],[Less than 8.0]])=2,1,0)</f>
        <v>1</v>
      </c>
    </row>
    <row r="2244" spans="1:19" x14ac:dyDescent="0.2">
      <c r="A2244">
        <v>1453</v>
      </c>
      <c r="B2244" t="s">
        <v>2</v>
      </c>
      <c r="C2244" s="2">
        <v>28510</v>
      </c>
      <c r="D2244" s="3">
        <f t="shared" ca="1" si="35"/>
        <v>45</v>
      </c>
      <c r="E2244">
        <v>4</v>
      </c>
      <c r="F2244">
        <v>8</v>
      </c>
      <c r="G2244">
        <v>1</v>
      </c>
      <c r="H2244" t="s">
        <v>1</v>
      </c>
      <c r="I2244" s="5">
        <v>250.02</v>
      </c>
      <c r="J2244" t="s">
        <v>0</v>
      </c>
      <c r="K2244" s="2">
        <v>41765</v>
      </c>
      <c r="L2244" s="1">
        <v>6.8278818130493164</v>
      </c>
      <c r="M2244" t="str">
        <f ca="1">IF(AND(Table1[[#This Row],[Age]]&gt;17,Table1[[#This Row],[Age]]&lt;76),"1","0")</f>
        <v>1</v>
      </c>
      <c r="N2244">
        <f>1</f>
        <v>1</v>
      </c>
      <c r="O2244">
        <f>IF(Table1[[#This Row],[Labdate]]="",0,IF(Table1[[#This Row],[Labvalue]]="",0,1))</f>
        <v>1</v>
      </c>
      <c r="P2244">
        <f>IF(YEAR(Table1[[#This Row],[Labdate]]) = 2015,1,0)</f>
        <v>0</v>
      </c>
      <c r="Q2244">
        <f>IF(SUM(Table1[[#This Row],[test completed]],Table1[[#This Row],[Year 2015]])=2,1,0)</f>
        <v>0</v>
      </c>
      <c r="R2244">
        <f>IF(Table1[[#This Row],[Labvalue]]&lt;8,1,0)</f>
        <v>1</v>
      </c>
      <c r="S2244">
        <f>IF(SUM(Table1[[#This Row],[Tested in 2015]],Table1[[#This Row],[Less than 8.0]])=2,1,0)</f>
        <v>0</v>
      </c>
    </row>
    <row r="2245" spans="1:19" x14ac:dyDescent="0.2">
      <c r="A2245">
        <v>1471</v>
      </c>
      <c r="B2245" t="s">
        <v>2</v>
      </c>
      <c r="C2245" s="2">
        <v>20143</v>
      </c>
      <c r="D2245" s="3">
        <f t="shared" ca="1" si="35"/>
        <v>68</v>
      </c>
      <c r="E2245">
        <v>4</v>
      </c>
      <c r="F2245">
        <v>8</v>
      </c>
      <c r="G2245">
        <v>1</v>
      </c>
      <c r="H2245" t="s">
        <v>1</v>
      </c>
      <c r="I2245" s="5">
        <v>250.02</v>
      </c>
      <c r="J2245" t="s">
        <v>0</v>
      </c>
      <c r="K2245" s="2">
        <v>42223</v>
      </c>
      <c r="L2245" s="1">
        <v>8.5787019729614258</v>
      </c>
      <c r="M2245" t="str">
        <f ca="1">IF(AND(Table1[[#This Row],[Age]]&gt;17,Table1[[#This Row],[Age]]&lt;76),"1","0")</f>
        <v>1</v>
      </c>
      <c r="N2245">
        <f>1</f>
        <v>1</v>
      </c>
      <c r="O2245">
        <f>IF(Table1[[#This Row],[Labdate]]="",0,IF(Table1[[#This Row],[Labvalue]]="",0,1))</f>
        <v>1</v>
      </c>
      <c r="P2245">
        <f>IF(YEAR(Table1[[#This Row],[Labdate]]) = 2015,1,0)</f>
        <v>1</v>
      </c>
      <c r="Q2245">
        <f>IF(SUM(Table1[[#This Row],[test completed]],Table1[[#This Row],[Year 2015]])=2,1,0)</f>
        <v>1</v>
      </c>
      <c r="R2245">
        <f>IF(Table1[[#This Row],[Labvalue]]&lt;8,1,0)</f>
        <v>0</v>
      </c>
      <c r="S2245">
        <f>IF(SUM(Table1[[#This Row],[Tested in 2015]],Table1[[#This Row],[Less than 8.0]])=2,1,0)</f>
        <v>0</v>
      </c>
    </row>
    <row r="2246" spans="1:19" x14ac:dyDescent="0.2">
      <c r="A2246">
        <v>1489</v>
      </c>
      <c r="B2246" t="s">
        <v>2</v>
      </c>
      <c r="C2246" s="2">
        <v>10285</v>
      </c>
      <c r="D2246" s="3">
        <f t="shared" ca="1" si="35"/>
        <v>95</v>
      </c>
      <c r="E2246">
        <v>4</v>
      </c>
      <c r="F2246">
        <v>8</v>
      </c>
      <c r="G2246">
        <v>1</v>
      </c>
      <c r="H2246" t="s">
        <v>1</v>
      </c>
      <c r="I2246" s="5">
        <v>250.73</v>
      </c>
      <c r="J2246" t="s">
        <v>0</v>
      </c>
      <c r="K2246" s="2">
        <v>42344</v>
      </c>
      <c r="L2246" s="1">
        <v>9.2509994506835938</v>
      </c>
      <c r="M2246" t="str">
        <f ca="1">IF(AND(Table1[[#This Row],[Age]]&gt;17,Table1[[#This Row],[Age]]&lt;76),"1","0")</f>
        <v>0</v>
      </c>
      <c r="N2246">
        <f>1</f>
        <v>1</v>
      </c>
      <c r="O2246">
        <f>IF(Table1[[#This Row],[Labdate]]="",0,IF(Table1[[#This Row],[Labvalue]]="",0,1))</f>
        <v>1</v>
      </c>
      <c r="P2246">
        <f>IF(YEAR(Table1[[#This Row],[Labdate]]) = 2015,1,0)</f>
        <v>1</v>
      </c>
      <c r="Q2246">
        <f>IF(SUM(Table1[[#This Row],[test completed]],Table1[[#This Row],[Year 2015]])=2,1,0)</f>
        <v>1</v>
      </c>
      <c r="R2246">
        <f>IF(Table1[[#This Row],[Labvalue]]&lt;8,1,0)</f>
        <v>0</v>
      </c>
      <c r="S2246">
        <f>IF(SUM(Table1[[#This Row],[Tested in 2015]],Table1[[#This Row],[Less than 8.0]])=2,1,0)</f>
        <v>0</v>
      </c>
    </row>
    <row r="2247" spans="1:19" x14ac:dyDescent="0.2">
      <c r="A2247">
        <v>1499</v>
      </c>
      <c r="B2247" t="s">
        <v>3</v>
      </c>
      <c r="C2247" s="2">
        <v>27684</v>
      </c>
      <c r="D2247" s="3">
        <f t="shared" ca="1" si="35"/>
        <v>47</v>
      </c>
      <c r="E2247">
        <v>4</v>
      </c>
      <c r="F2247">
        <v>8</v>
      </c>
      <c r="G2247">
        <v>1</v>
      </c>
      <c r="H2247" t="s">
        <v>1</v>
      </c>
      <c r="I2247" s="5">
        <v>250.02</v>
      </c>
      <c r="J2247" t="s">
        <v>0</v>
      </c>
      <c r="K2247" s="2">
        <v>42333</v>
      </c>
      <c r="L2247" s="1">
        <v>8.1141939163208008</v>
      </c>
      <c r="M2247" t="str">
        <f ca="1">IF(AND(Table1[[#This Row],[Age]]&gt;17,Table1[[#This Row],[Age]]&lt;76),"1","0")</f>
        <v>1</v>
      </c>
      <c r="N2247">
        <f>1</f>
        <v>1</v>
      </c>
      <c r="O2247">
        <f>IF(Table1[[#This Row],[Labdate]]="",0,IF(Table1[[#This Row],[Labvalue]]="",0,1))</f>
        <v>1</v>
      </c>
      <c r="P2247">
        <f>IF(YEAR(Table1[[#This Row],[Labdate]]) = 2015,1,0)</f>
        <v>1</v>
      </c>
      <c r="Q2247">
        <f>IF(SUM(Table1[[#This Row],[test completed]],Table1[[#This Row],[Year 2015]])=2,1,0)</f>
        <v>1</v>
      </c>
      <c r="R2247">
        <f>IF(Table1[[#This Row],[Labvalue]]&lt;8,1,0)</f>
        <v>0</v>
      </c>
      <c r="S2247">
        <f>IF(SUM(Table1[[#This Row],[Tested in 2015]],Table1[[#This Row],[Less than 8.0]])=2,1,0)</f>
        <v>0</v>
      </c>
    </row>
    <row r="2248" spans="1:19" x14ac:dyDescent="0.2">
      <c r="A2248">
        <v>1503</v>
      </c>
      <c r="B2248" t="s">
        <v>3</v>
      </c>
      <c r="C2248" s="2">
        <v>29360</v>
      </c>
      <c r="D2248" s="3">
        <f t="shared" ca="1" si="35"/>
        <v>43</v>
      </c>
      <c r="E2248">
        <v>4</v>
      </c>
      <c r="F2248">
        <v>8</v>
      </c>
      <c r="G2248">
        <v>1</v>
      </c>
      <c r="H2248" t="s">
        <v>1</v>
      </c>
      <c r="I2248" s="5">
        <v>250.02</v>
      </c>
      <c r="J2248" t="s">
        <v>0</v>
      </c>
      <c r="K2248" s="2">
        <v>42189</v>
      </c>
      <c r="L2248" s="1">
        <v>9.3780717849731445</v>
      </c>
      <c r="M2248" t="str">
        <f ca="1">IF(AND(Table1[[#This Row],[Age]]&gt;17,Table1[[#This Row],[Age]]&lt;76),"1","0")</f>
        <v>1</v>
      </c>
      <c r="N2248">
        <f>1</f>
        <v>1</v>
      </c>
      <c r="O2248">
        <f>IF(Table1[[#This Row],[Labdate]]="",0,IF(Table1[[#This Row],[Labvalue]]="",0,1))</f>
        <v>1</v>
      </c>
      <c r="P2248">
        <f>IF(YEAR(Table1[[#This Row],[Labdate]]) = 2015,1,0)</f>
        <v>1</v>
      </c>
      <c r="Q2248">
        <f>IF(SUM(Table1[[#This Row],[test completed]],Table1[[#This Row],[Year 2015]])=2,1,0)</f>
        <v>1</v>
      </c>
      <c r="R2248">
        <f>IF(Table1[[#This Row],[Labvalue]]&lt;8,1,0)</f>
        <v>0</v>
      </c>
      <c r="S2248">
        <f>IF(SUM(Table1[[#This Row],[Tested in 2015]],Table1[[#This Row],[Less than 8.0]])=2,1,0)</f>
        <v>0</v>
      </c>
    </row>
    <row r="2249" spans="1:19" x14ac:dyDescent="0.2">
      <c r="A2249">
        <v>1504</v>
      </c>
      <c r="B2249" t="s">
        <v>2</v>
      </c>
      <c r="C2249" s="2">
        <v>25149</v>
      </c>
      <c r="D2249" s="3">
        <f t="shared" ca="1" si="35"/>
        <v>54</v>
      </c>
      <c r="E2249">
        <v>4</v>
      </c>
      <c r="F2249">
        <v>8</v>
      </c>
      <c r="G2249">
        <v>1</v>
      </c>
      <c r="H2249" t="s">
        <v>1</v>
      </c>
      <c r="I2249" s="5">
        <v>250.02</v>
      </c>
      <c r="J2249" t="s">
        <v>0</v>
      </c>
      <c r="K2249" s="2">
        <v>42274</v>
      </c>
      <c r="L2249" s="1">
        <v>7.8437914848327637</v>
      </c>
      <c r="M2249" t="str">
        <f ca="1">IF(AND(Table1[[#This Row],[Age]]&gt;17,Table1[[#This Row],[Age]]&lt;76),"1","0")</f>
        <v>1</v>
      </c>
      <c r="N2249">
        <f>1</f>
        <v>1</v>
      </c>
      <c r="O2249">
        <f>IF(Table1[[#This Row],[Labdate]]="",0,IF(Table1[[#This Row],[Labvalue]]="",0,1))</f>
        <v>1</v>
      </c>
      <c r="P2249">
        <f>IF(YEAR(Table1[[#This Row],[Labdate]]) = 2015,1,0)</f>
        <v>1</v>
      </c>
      <c r="Q2249">
        <f>IF(SUM(Table1[[#This Row],[test completed]],Table1[[#This Row],[Year 2015]])=2,1,0)</f>
        <v>1</v>
      </c>
      <c r="R2249">
        <f>IF(Table1[[#This Row],[Labvalue]]&lt;8,1,0)</f>
        <v>1</v>
      </c>
      <c r="S2249">
        <f>IF(SUM(Table1[[#This Row],[Tested in 2015]],Table1[[#This Row],[Less than 8.0]])=2,1,0)</f>
        <v>1</v>
      </c>
    </row>
    <row r="2250" spans="1:19" x14ac:dyDescent="0.2">
      <c r="A2250">
        <v>1511</v>
      </c>
      <c r="B2250" t="s">
        <v>3</v>
      </c>
      <c r="C2250" s="2">
        <v>31882</v>
      </c>
      <c r="D2250" s="3">
        <f t="shared" ca="1" si="35"/>
        <v>36</v>
      </c>
      <c r="E2250">
        <v>4</v>
      </c>
      <c r="F2250">
        <v>8</v>
      </c>
      <c r="G2250">
        <v>1</v>
      </c>
      <c r="H2250" t="s">
        <v>1</v>
      </c>
      <c r="I2250" s="5">
        <v>250.4</v>
      </c>
      <c r="J2250" t="s">
        <v>0</v>
      </c>
      <c r="K2250" s="2">
        <v>42077</v>
      </c>
      <c r="L2250" s="1">
        <v>5.8284311294555664</v>
      </c>
      <c r="M2250" t="str">
        <f ca="1">IF(AND(Table1[[#This Row],[Age]]&gt;17,Table1[[#This Row],[Age]]&lt;76),"1","0")</f>
        <v>1</v>
      </c>
      <c r="N2250">
        <f>1</f>
        <v>1</v>
      </c>
      <c r="O2250">
        <f>IF(Table1[[#This Row],[Labdate]]="",0,IF(Table1[[#This Row],[Labvalue]]="",0,1))</f>
        <v>1</v>
      </c>
      <c r="P2250">
        <f>IF(YEAR(Table1[[#This Row],[Labdate]]) = 2015,1,0)</f>
        <v>1</v>
      </c>
      <c r="Q2250">
        <f>IF(SUM(Table1[[#This Row],[test completed]],Table1[[#This Row],[Year 2015]])=2,1,0)</f>
        <v>1</v>
      </c>
      <c r="R2250">
        <f>IF(Table1[[#This Row],[Labvalue]]&lt;8,1,0)</f>
        <v>1</v>
      </c>
      <c r="S2250">
        <f>IF(SUM(Table1[[#This Row],[Tested in 2015]],Table1[[#This Row],[Less than 8.0]])=2,1,0)</f>
        <v>1</v>
      </c>
    </row>
    <row r="2251" spans="1:19" x14ac:dyDescent="0.2">
      <c r="A2251">
        <v>1516</v>
      </c>
      <c r="B2251" t="s">
        <v>2</v>
      </c>
      <c r="C2251" s="2">
        <v>13320</v>
      </c>
      <c r="D2251" s="3">
        <f t="shared" ca="1" si="35"/>
        <v>87</v>
      </c>
      <c r="E2251">
        <v>4</v>
      </c>
      <c r="F2251">
        <v>8</v>
      </c>
      <c r="G2251">
        <v>1</v>
      </c>
      <c r="H2251" t="s">
        <v>1</v>
      </c>
      <c r="I2251" s="5">
        <v>250.02</v>
      </c>
      <c r="J2251" t="s">
        <v>0</v>
      </c>
      <c r="K2251" s="2">
        <v>42158</v>
      </c>
      <c r="L2251" s="1">
        <v>7.6403398513793945</v>
      </c>
      <c r="M2251" t="str">
        <f ca="1">IF(AND(Table1[[#This Row],[Age]]&gt;17,Table1[[#This Row],[Age]]&lt;76),"1","0")</f>
        <v>0</v>
      </c>
      <c r="N2251">
        <f>1</f>
        <v>1</v>
      </c>
      <c r="O2251">
        <f>IF(Table1[[#This Row],[Labdate]]="",0,IF(Table1[[#This Row],[Labvalue]]="",0,1))</f>
        <v>1</v>
      </c>
      <c r="P2251">
        <f>IF(YEAR(Table1[[#This Row],[Labdate]]) = 2015,1,0)</f>
        <v>1</v>
      </c>
      <c r="Q2251">
        <f>IF(SUM(Table1[[#This Row],[test completed]],Table1[[#This Row],[Year 2015]])=2,1,0)</f>
        <v>1</v>
      </c>
      <c r="R2251">
        <f>IF(Table1[[#This Row],[Labvalue]]&lt;8,1,0)</f>
        <v>1</v>
      </c>
      <c r="S2251">
        <f>IF(SUM(Table1[[#This Row],[Tested in 2015]],Table1[[#This Row],[Less than 8.0]])=2,1,0)</f>
        <v>1</v>
      </c>
    </row>
    <row r="2252" spans="1:19" x14ac:dyDescent="0.2">
      <c r="A2252">
        <v>1530</v>
      </c>
      <c r="B2252" t="s">
        <v>2</v>
      </c>
      <c r="C2252" s="2">
        <v>38199</v>
      </c>
      <c r="D2252" s="3">
        <f t="shared" ca="1" si="35"/>
        <v>18</v>
      </c>
      <c r="E2252">
        <v>4</v>
      </c>
      <c r="F2252">
        <v>8</v>
      </c>
      <c r="G2252">
        <v>4</v>
      </c>
      <c r="H2252" t="s">
        <v>5</v>
      </c>
      <c r="I2252" s="5">
        <v>250.02</v>
      </c>
      <c r="J2252" t="s">
        <v>0</v>
      </c>
      <c r="K2252" s="2">
        <v>42037</v>
      </c>
      <c r="L2252" s="1">
        <v>7.4094395637512207</v>
      </c>
      <c r="M2252" t="str">
        <f ca="1">IF(AND(Table1[[#This Row],[Age]]&gt;17,Table1[[#This Row],[Age]]&lt;76),"1","0")</f>
        <v>1</v>
      </c>
      <c r="N2252">
        <f>1</f>
        <v>1</v>
      </c>
      <c r="O2252">
        <f>IF(Table1[[#This Row],[Labdate]]="",0,IF(Table1[[#This Row],[Labvalue]]="",0,1))</f>
        <v>1</v>
      </c>
      <c r="P2252">
        <f>IF(YEAR(Table1[[#This Row],[Labdate]]) = 2015,1,0)</f>
        <v>1</v>
      </c>
      <c r="Q2252">
        <f>IF(SUM(Table1[[#This Row],[test completed]],Table1[[#This Row],[Year 2015]])=2,1,0)</f>
        <v>1</v>
      </c>
      <c r="R2252">
        <f>IF(Table1[[#This Row],[Labvalue]]&lt;8,1,0)</f>
        <v>1</v>
      </c>
      <c r="S2252">
        <f>IF(SUM(Table1[[#This Row],[Tested in 2015]],Table1[[#This Row],[Less than 8.0]])=2,1,0)</f>
        <v>1</v>
      </c>
    </row>
    <row r="2253" spans="1:19" x14ac:dyDescent="0.2">
      <c r="A2253">
        <v>1533</v>
      </c>
      <c r="B2253" t="s">
        <v>3</v>
      </c>
      <c r="C2253" s="2">
        <v>18085</v>
      </c>
      <c r="D2253" s="3">
        <f t="shared" ca="1" si="35"/>
        <v>73</v>
      </c>
      <c r="E2253">
        <v>4</v>
      </c>
      <c r="F2253">
        <v>8</v>
      </c>
      <c r="G2253">
        <v>1</v>
      </c>
      <c r="H2253" t="s">
        <v>1</v>
      </c>
      <c r="I2253" s="5">
        <v>250.02</v>
      </c>
      <c r="J2253" t="s">
        <v>0</v>
      </c>
      <c r="K2253" s="2">
        <v>42192</v>
      </c>
      <c r="L2253" s="1">
        <v>8.7219371795654297</v>
      </c>
      <c r="M2253" t="str">
        <f ca="1">IF(AND(Table1[[#This Row],[Age]]&gt;17,Table1[[#This Row],[Age]]&lt;76),"1","0")</f>
        <v>1</v>
      </c>
      <c r="N2253">
        <f>1</f>
        <v>1</v>
      </c>
      <c r="O2253">
        <f>IF(Table1[[#This Row],[Labdate]]="",0,IF(Table1[[#This Row],[Labvalue]]="",0,1))</f>
        <v>1</v>
      </c>
      <c r="P2253">
        <f>IF(YEAR(Table1[[#This Row],[Labdate]]) = 2015,1,0)</f>
        <v>1</v>
      </c>
      <c r="Q2253">
        <f>IF(SUM(Table1[[#This Row],[test completed]],Table1[[#This Row],[Year 2015]])=2,1,0)</f>
        <v>1</v>
      </c>
      <c r="R2253">
        <f>IF(Table1[[#This Row],[Labvalue]]&lt;8,1,0)</f>
        <v>0</v>
      </c>
      <c r="S2253">
        <f>IF(SUM(Table1[[#This Row],[Tested in 2015]],Table1[[#This Row],[Less than 8.0]])=2,1,0)</f>
        <v>0</v>
      </c>
    </row>
    <row r="2254" spans="1:19" x14ac:dyDescent="0.2">
      <c r="A2254">
        <v>1551</v>
      </c>
      <c r="B2254" t="s">
        <v>3</v>
      </c>
      <c r="C2254" s="2">
        <v>26178</v>
      </c>
      <c r="D2254" s="3">
        <f t="shared" ca="1" si="35"/>
        <v>51</v>
      </c>
      <c r="E2254">
        <v>4</v>
      </c>
      <c r="F2254">
        <v>8</v>
      </c>
      <c r="G2254">
        <v>1</v>
      </c>
      <c r="H2254" t="s">
        <v>1</v>
      </c>
      <c r="I2254" s="5">
        <v>250.02</v>
      </c>
      <c r="J2254" t="s">
        <v>0</v>
      </c>
      <c r="K2254" s="2">
        <v>42102</v>
      </c>
      <c r="L2254" s="1">
        <v>7.9672865867614746</v>
      </c>
      <c r="M2254" t="str">
        <f ca="1">IF(AND(Table1[[#This Row],[Age]]&gt;17,Table1[[#This Row],[Age]]&lt;76),"1","0")</f>
        <v>1</v>
      </c>
      <c r="N2254">
        <f>1</f>
        <v>1</v>
      </c>
      <c r="O2254">
        <f>IF(Table1[[#This Row],[Labdate]]="",0,IF(Table1[[#This Row],[Labvalue]]="",0,1))</f>
        <v>1</v>
      </c>
      <c r="P2254">
        <f>IF(YEAR(Table1[[#This Row],[Labdate]]) = 2015,1,0)</f>
        <v>1</v>
      </c>
      <c r="Q2254">
        <f>IF(SUM(Table1[[#This Row],[test completed]],Table1[[#This Row],[Year 2015]])=2,1,0)</f>
        <v>1</v>
      </c>
      <c r="R2254">
        <f>IF(Table1[[#This Row],[Labvalue]]&lt;8,1,0)</f>
        <v>1</v>
      </c>
      <c r="S2254">
        <f>IF(SUM(Table1[[#This Row],[Tested in 2015]],Table1[[#This Row],[Less than 8.0]])=2,1,0)</f>
        <v>1</v>
      </c>
    </row>
    <row r="2255" spans="1:19" x14ac:dyDescent="0.2">
      <c r="A2255">
        <v>1558</v>
      </c>
      <c r="B2255" t="s">
        <v>3</v>
      </c>
      <c r="C2255" s="2">
        <v>33313</v>
      </c>
      <c r="D2255" s="3">
        <f t="shared" ca="1" si="35"/>
        <v>32</v>
      </c>
      <c r="E2255">
        <v>4</v>
      </c>
      <c r="F2255">
        <v>8</v>
      </c>
      <c r="G2255">
        <v>1</v>
      </c>
      <c r="H2255" t="s">
        <v>1</v>
      </c>
      <c r="I2255" s="5">
        <v>250.02</v>
      </c>
      <c r="J2255" t="s">
        <v>0</v>
      </c>
      <c r="K2255" s="2">
        <v>42262</v>
      </c>
      <c r="L2255" s="1">
        <v>7.1703095436096191</v>
      </c>
      <c r="M2255" t="str">
        <f ca="1">IF(AND(Table1[[#This Row],[Age]]&gt;17,Table1[[#This Row],[Age]]&lt;76),"1","0")</f>
        <v>1</v>
      </c>
      <c r="N2255">
        <f>1</f>
        <v>1</v>
      </c>
      <c r="O2255">
        <f>IF(Table1[[#This Row],[Labdate]]="",0,IF(Table1[[#This Row],[Labvalue]]="",0,1))</f>
        <v>1</v>
      </c>
      <c r="P2255">
        <f>IF(YEAR(Table1[[#This Row],[Labdate]]) = 2015,1,0)</f>
        <v>1</v>
      </c>
      <c r="Q2255">
        <f>IF(SUM(Table1[[#This Row],[test completed]],Table1[[#This Row],[Year 2015]])=2,1,0)</f>
        <v>1</v>
      </c>
      <c r="R2255">
        <f>IF(Table1[[#This Row],[Labvalue]]&lt;8,1,0)</f>
        <v>1</v>
      </c>
      <c r="S2255">
        <f>IF(SUM(Table1[[#This Row],[Tested in 2015]],Table1[[#This Row],[Less than 8.0]])=2,1,0)</f>
        <v>1</v>
      </c>
    </row>
    <row r="2256" spans="1:19" x14ac:dyDescent="0.2">
      <c r="A2256">
        <v>1562</v>
      </c>
      <c r="B2256" t="s">
        <v>2</v>
      </c>
      <c r="C2256" s="2">
        <v>19813</v>
      </c>
      <c r="D2256" s="3">
        <f t="shared" ca="1" si="35"/>
        <v>69</v>
      </c>
      <c r="E2256">
        <v>4</v>
      </c>
      <c r="F2256">
        <v>8</v>
      </c>
      <c r="G2256">
        <v>1</v>
      </c>
      <c r="H2256" t="s">
        <v>1</v>
      </c>
      <c r="I2256" s="5">
        <v>250.02</v>
      </c>
      <c r="J2256" t="s">
        <v>0</v>
      </c>
      <c r="K2256" s="2">
        <v>41713</v>
      </c>
      <c r="L2256" s="1">
        <v>5.9868793487548828</v>
      </c>
      <c r="M2256" t="str">
        <f ca="1">IF(AND(Table1[[#This Row],[Age]]&gt;17,Table1[[#This Row],[Age]]&lt;76),"1","0")</f>
        <v>1</v>
      </c>
      <c r="N2256">
        <f>1</f>
        <v>1</v>
      </c>
      <c r="O2256">
        <f>IF(Table1[[#This Row],[Labdate]]="",0,IF(Table1[[#This Row],[Labvalue]]="",0,1))</f>
        <v>1</v>
      </c>
      <c r="P2256">
        <f>IF(YEAR(Table1[[#This Row],[Labdate]]) = 2015,1,0)</f>
        <v>0</v>
      </c>
      <c r="Q2256">
        <f>IF(SUM(Table1[[#This Row],[test completed]],Table1[[#This Row],[Year 2015]])=2,1,0)</f>
        <v>0</v>
      </c>
      <c r="R2256">
        <f>IF(Table1[[#This Row],[Labvalue]]&lt;8,1,0)</f>
        <v>1</v>
      </c>
      <c r="S2256">
        <f>IF(SUM(Table1[[#This Row],[Tested in 2015]],Table1[[#This Row],[Less than 8.0]])=2,1,0)</f>
        <v>0</v>
      </c>
    </row>
    <row r="2257" spans="1:19" x14ac:dyDescent="0.2">
      <c r="A2257">
        <v>1577</v>
      </c>
      <c r="B2257" t="s">
        <v>2</v>
      </c>
      <c r="C2257" s="2">
        <v>11009</v>
      </c>
      <c r="D2257" s="3">
        <f t="shared" ca="1" si="35"/>
        <v>93</v>
      </c>
      <c r="E2257">
        <v>4</v>
      </c>
      <c r="F2257">
        <v>8</v>
      </c>
      <c r="G2257">
        <v>1</v>
      </c>
      <c r="H2257" t="s">
        <v>1</v>
      </c>
      <c r="I2257" s="5">
        <v>250.73</v>
      </c>
      <c r="J2257" t="s">
        <v>0</v>
      </c>
      <c r="K2257" s="2">
        <v>42292</v>
      </c>
      <c r="L2257" s="1">
        <v>6.7712264060974121</v>
      </c>
      <c r="M2257" t="str">
        <f ca="1">IF(AND(Table1[[#This Row],[Age]]&gt;17,Table1[[#This Row],[Age]]&lt;76),"1","0")</f>
        <v>0</v>
      </c>
      <c r="N2257">
        <f>1</f>
        <v>1</v>
      </c>
      <c r="O2257">
        <f>IF(Table1[[#This Row],[Labdate]]="",0,IF(Table1[[#This Row],[Labvalue]]="",0,1))</f>
        <v>1</v>
      </c>
      <c r="P2257">
        <f>IF(YEAR(Table1[[#This Row],[Labdate]]) = 2015,1,0)</f>
        <v>1</v>
      </c>
      <c r="Q2257">
        <f>IF(SUM(Table1[[#This Row],[test completed]],Table1[[#This Row],[Year 2015]])=2,1,0)</f>
        <v>1</v>
      </c>
      <c r="R2257">
        <f>IF(Table1[[#This Row],[Labvalue]]&lt;8,1,0)</f>
        <v>1</v>
      </c>
      <c r="S2257">
        <f>IF(SUM(Table1[[#This Row],[Tested in 2015]],Table1[[#This Row],[Less than 8.0]])=2,1,0)</f>
        <v>1</v>
      </c>
    </row>
    <row r="2258" spans="1:19" x14ac:dyDescent="0.2">
      <c r="A2258">
        <v>1584</v>
      </c>
      <c r="B2258" t="s">
        <v>3</v>
      </c>
      <c r="C2258" s="2">
        <v>38846</v>
      </c>
      <c r="D2258" s="3">
        <f t="shared" ca="1" si="35"/>
        <v>17</v>
      </c>
      <c r="E2258">
        <v>4</v>
      </c>
      <c r="F2258">
        <v>8</v>
      </c>
      <c r="G2258">
        <v>1</v>
      </c>
      <c r="H2258" t="s">
        <v>1</v>
      </c>
      <c r="I2258" s="5">
        <v>250.02</v>
      </c>
      <c r="J2258" t="s">
        <v>0</v>
      </c>
      <c r="K2258" s="2">
        <v>42320</v>
      </c>
      <c r="L2258" s="1">
        <v>7.0027604103088379</v>
      </c>
      <c r="M2258" t="str">
        <f ca="1">IF(AND(Table1[[#This Row],[Age]]&gt;17,Table1[[#This Row],[Age]]&lt;76),"1","0")</f>
        <v>0</v>
      </c>
      <c r="N2258">
        <f>1</f>
        <v>1</v>
      </c>
      <c r="O2258">
        <f>IF(Table1[[#This Row],[Labdate]]="",0,IF(Table1[[#This Row],[Labvalue]]="",0,1))</f>
        <v>1</v>
      </c>
      <c r="P2258">
        <f>IF(YEAR(Table1[[#This Row],[Labdate]]) = 2015,1,0)</f>
        <v>1</v>
      </c>
      <c r="Q2258">
        <f>IF(SUM(Table1[[#This Row],[test completed]],Table1[[#This Row],[Year 2015]])=2,1,0)</f>
        <v>1</v>
      </c>
      <c r="R2258">
        <f>IF(Table1[[#This Row],[Labvalue]]&lt;8,1,0)</f>
        <v>1</v>
      </c>
      <c r="S2258">
        <f>IF(SUM(Table1[[#This Row],[Tested in 2015]],Table1[[#This Row],[Less than 8.0]])=2,1,0)</f>
        <v>1</v>
      </c>
    </row>
    <row r="2259" spans="1:19" x14ac:dyDescent="0.2">
      <c r="A2259">
        <v>1589</v>
      </c>
      <c r="B2259" t="s">
        <v>3</v>
      </c>
      <c r="C2259" s="2">
        <v>34866</v>
      </c>
      <c r="D2259" s="3">
        <f t="shared" ca="1" si="35"/>
        <v>27</v>
      </c>
      <c r="E2259">
        <v>4</v>
      </c>
      <c r="F2259">
        <v>8</v>
      </c>
      <c r="G2259">
        <v>1</v>
      </c>
      <c r="H2259" t="s">
        <v>1</v>
      </c>
      <c r="I2259" s="5">
        <v>250.02</v>
      </c>
      <c r="J2259" t="s">
        <v>0</v>
      </c>
      <c r="K2259" s="2">
        <v>42259</v>
      </c>
      <c r="L2259" s="1">
        <v>9.6073780059814453</v>
      </c>
      <c r="M2259" t="str">
        <f ca="1">IF(AND(Table1[[#This Row],[Age]]&gt;17,Table1[[#This Row],[Age]]&lt;76),"1","0")</f>
        <v>1</v>
      </c>
      <c r="N2259">
        <f>1</f>
        <v>1</v>
      </c>
      <c r="O2259">
        <f>IF(Table1[[#This Row],[Labdate]]="",0,IF(Table1[[#This Row],[Labvalue]]="",0,1))</f>
        <v>1</v>
      </c>
      <c r="P2259">
        <f>IF(YEAR(Table1[[#This Row],[Labdate]]) = 2015,1,0)</f>
        <v>1</v>
      </c>
      <c r="Q2259">
        <f>IF(SUM(Table1[[#This Row],[test completed]],Table1[[#This Row],[Year 2015]])=2,1,0)</f>
        <v>1</v>
      </c>
      <c r="R2259">
        <f>IF(Table1[[#This Row],[Labvalue]]&lt;8,1,0)</f>
        <v>0</v>
      </c>
      <c r="S2259">
        <f>IF(SUM(Table1[[#This Row],[Tested in 2015]],Table1[[#This Row],[Less than 8.0]])=2,1,0)</f>
        <v>0</v>
      </c>
    </row>
    <row r="2260" spans="1:19" x14ac:dyDescent="0.2">
      <c r="A2260">
        <v>1597</v>
      </c>
      <c r="B2260" t="s">
        <v>2</v>
      </c>
      <c r="C2260" s="2">
        <v>30145</v>
      </c>
      <c r="D2260" s="3">
        <f t="shared" ca="1" si="35"/>
        <v>40</v>
      </c>
      <c r="E2260">
        <v>4</v>
      </c>
      <c r="F2260">
        <v>8</v>
      </c>
      <c r="G2260">
        <v>1</v>
      </c>
      <c r="H2260" t="s">
        <v>1</v>
      </c>
      <c r="I2260" s="5">
        <v>250.02</v>
      </c>
      <c r="J2260" t="s">
        <v>0</v>
      </c>
      <c r="K2260" s="2">
        <v>41744</v>
      </c>
      <c r="L2260" s="1">
        <v>6.6592898368835449</v>
      </c>
      <c r="M2260" t="str">
        <f ca="1">IF(AND(Table1[[#This Row],[Age]]&gt;17,Table1[[#This Row],[Age]]&lt;76),"1","0")</f>
        <v>1</v>
      </c>
      <c r="N2260">
        <f>1</f>
        <v>1</v>
      </c>
      <c r="O2260">
        <f>IF(Table1[[#This Row],[Labdate]]="",0,IF(Table1[[#This Row],[Labvalue]]="",0,1))</f>
        <v>1</v>
      </c>
      <c r="P2260">
        <f>IF(YEAR(Table1[[#This Row],[Labdate]]) = 2015,1,0)</f>
        <v>0</v>
      </c>
      <c r="Q2260">
        <f>IF(SUM(Table1[[#This Row],[test completed]],Table1[[#This Row],[Year 2015]])=2,1,0)</f>
        <v>0</v>
      </c>
      <c r="R2260">
        <f>IF(Table1[[#This Row],[Labvalue]]&lt;8,1,0)</f>
        <v>1</v>
      </c>
      <c r="S2260">
        <f>IF(SUM(Table1[[#This Row],[Tested in 2015]],Table1[[#This Row],[Less than 8.0]])=2,1,0)</f>
        <v>0</v>
      </c>
    </row>
    <row r="2261" spans="1:19" x14ac:dyDescent="0.2">
      <c r="A2261">
        <v>1607</v>
      </c>
      <c r="B2261" t="s">
        <v>2</v>
      </c>
      <c r="C2261" s="2">
        <v>19227</v>
      </c>
      <c r="D2261" s="3">
        <f t="shared" ca="1" si="35"/>
        <v>70</v>
      </c>
      <c r="E2261">
        <v>4</v>
      </c>
      <c r="F2261">
        <v>8</v>
      </c>
      <c r="G2261">
        <v>1</v>
      </c>
      <c r="H2261" t="s">
        <v>1</v>
      </c>
      <c r="I2261" s="5">
        <v>250.02</v>
      </c>
      <c r="J2261" t="s">
        <v>0</v>
      </c>
      <c r="K2261" s="2">
        <v>42262</v>
      </c>
      <c r="L2261" s="1">
        <v>8.5588264465332031</v>
      </c>
      <c r="M2261" t="str">
        <f ca="1">IF(AND(Table1[[#This Row],[Age]]&gt;17,Table1[[#This Row],[Age]]&lt;76),"1","0")</f>
        <v>1</v>
      </c>
      <c r="N2261">
        <f>1</f>
        <v>1</v>
      </c>
      <c r="O2261">
        <f>IF(Table1[[#This Row],[Labdate]]="",0,IF(Table1[[#This Row],[Labvalue]]="",0,1))</f>
        <v>1</v>
      </c>
      <c r="P2261">
        <f>IF(YEAR(Table1[[#This Row],[Labdate]]) = 2015,1,0)</f>
        <v>1</v>
      </c>
      <c r="Q2261">
        <f>IF(SUM(Table1[[#This Row],[test completed]],Table1[[#This Row],[Year 2015]])=2,1,0)</f>
        <v>1</v>
      </c>
      <c r="R2261">
        <f>IF(Table1[[#This Row],[Labvalue]]&lt;8,1,0)</f>
        <v>0</v>
      </c>
      <c r="S2261">
        <f>IF(SUM(Table1[[#This Row],[Tested in 2015]],Table1[[#This Row],[Less than 8.0]])=2,1,0)</f>
        <v>0</v>
      </c>
    </row>
    <row r="2262" spans="1:19" x14ac:dyDescent="0.2">
      <c r="A2262">
        <v>1615</v>
      </c>
      <c r="B2262" t="s">
        <v>2</v>
      </c>
      <c r="C2262" s="2">
        <v>10765</v>
      </c>
      <c r="D2262" s="3">
        <f t="shared" ca="1" si="35"/>
        <v>94</v>
      </c>
      <c r="E2262">
        <v>4</v>
      </c>
      <c r="F2262">
        <v>8</v>
      </c>
      <c r="G2262">
        <v>1</v>
      </c>
      <c r="H2262" t="s">
        <v>1</v>
      </c>
      <c r="I2262" s="5">
        <v>250.73</v>
      </c>
      <c r="J2262" t="s">
        <v>0</v>
      </c>
      <c r="K2262" s="2">
        <v>42190</v>
      </c>
      <c r="L2262" s="1">
        <v>8.8762798309326172</v>
      </c>
      <c r="M2262" t="str">
        <f ca="1">IF(AND(Table1[[#This Row],[Age]]&gt;17,Table1[[#This Row],[Age]]&lt;76),"1","0")</f>
        <v>0</v>
      </c>
      <c r="N2262">
        <f>1</f>
        <v>1</v>
      </c>
      <c r="O2262">
        <f>IF(Table1[[#This Row],[Labdate]]="",0,IF(Table1[[#This Row],[Labvalue]]="",0,1))</f>
        <v>1</v>
      </c>
      <c r="P2262">
        <f>IF(YEAR(Table1[[#This Row],[Labdate]]) = 2015,1,0)</f>
        <v>1</v>
      </c>
      <c r="Q2262">
        <f>IF(SUM(Table1[[#This Row],[test completed]],Table1[[#This Row],[Year 2015]])=2,1,0)</f>
        <v>1</v>
      </c>
      <c r="R2262">
        <f>IF(Table1[[#This Row],[Labvalue]]&lt;8,1,0)</f>
        <v>0</v>
      </c>
      <c r="S2262">
        <f>IF(SUM(Table1[[#This Row],[Tested in 2015]],Table1[[#This Row],[Less than 8.0]])=2,1,0)</f>
        <v>0</v>
      </c>
    </row>
    <row r="2263" spans="1:19" x14ac:dyDescent="0.2">
      <c r="A2263">
        <v>1617</v>
      </c>
      <c r="B2263" t="s">
        <v>2</v>
      </c>
      <c r="C2263" s="2">
        <v>24958</v>
      </c>
      <c r="D2263" s="3">
        <f t="shared" ca="1" si="35"/>
        <v>55</v>
      </c>
      <c r="E2263">
        <v>4</v>
      </c>
      <c r="F2263">
        <v>8</v>
      </c>
      <c r="G2263">
        <v>1</v>
      </c>
      <c r="H2263" t="s">
        <v>1</v>
      </c>
      <c r="I2263" s="5">
        <v>250.02</v>
      </c>
      <c r="J2263" t="s">
        <v>0</v>
      </c>
      <c r="K2263" s="2">
        <v>42043</v>
      </c>
      <c r="L2263" s="1">
        <v>8.408966064453125</v>
      </c>
      <c r="M2263" t="str">
        <f ca="1">IF(AND(Table1[[#This Row],[Age]]&gt;17,Table1[[#This Row],[Age]]&lt;76),"1","0")</f>
        <v>1</v>
      </c>
      <c r="N2263">
        <f>1</f>
        <v>1</v>
      </c>
      <c r="O2263">
        <f>IF(Table1[[#This Row],[Labdate]]="",0,IF(Table1[[#This Row],[Labvalue]]="",0,1))</f>
        <v>1</v>
      </c>
      <c r="P2263">
        <f>IF(YEAR(Table1[[#This Row],[Labdate]]) = 2015,1,0)</f>
        <v>1</v>
      </c>
      <c r="Q2263">
        <f>IF(SUM(Table1[[#This Row],[test completed]],Table1[[#This Row],[Year 2015]])=2,1,0)</f>
        <v>1</v>
      </c>
      <c r="R2263">
        <f>IF(Table1[[#This Row],[Labvalue]]&lt;8,1,0)</f>
        <v>0</v>
      </c>
      <c r="S2263">
        <f>IF(SUM(Table1[[#This Row],[Tested in 2015]],Table1[[#This Row],[Less than 8.0]])=2,1,0)</f>
        <v>0</v>
      </c>
    </row>
    <row r="2264" spans="1:19" x14ac:dyDescent="0.2">
      <c r="A2264">
        <v>1619</v>
      </c>
      <c r="B2264" t="s">
        <v>2</v>
      </c>
      <c r="C2264" s="2">
        <v>33765</v>
      </c>
      <c r="D2264" s="3">
        <f t="shared" ca="1" si="35"/>
        <v>30</v>
      </c>
      <c r="E2264">
        <v>4</v>
      </c>
      <c r="F2264">
        <v>8</v>
      </c>
      <c r="G2264">
        <v>1</v>
      </c>
      <c r="H2264" t="s">
        <v>1</v>
      </c>
      <c r="I2264" s="5">
        <v>250.02</v>
      </c>
      <c r="J2264" t="s">
        <v>0</v>
      </c>
      <c r="K2264" s="2">
        <v>41821</v>
      </c>
      <c r="L2264" s="1">
        <v>9.2317514419555664</v>
      </c>
      <c r="M2264" t="str">
        <f ca="1">IF(AND(Table1[[#This Row],[Age]]&gt;17,Table1[[#This Row],[Age]]&lt;76),"1","0")</f>
        <v>1</v>
      </c>
      <c r="N2264">
        <f>1</f>
        <v>1</v>
      </c>
      <c r="O2264">
        <f>IF(Table1[[#This Row],[Labdate]]="",0,IF(Table1[[#This Row],[Labvalue]]="",0,1))</f>
        <v>1</v>
      </c>
      <c r="P2264">
        <f>IF(YEAR(Table1[[#This Row],[Labdate]]) = 2015,1,0)</f>
        <v>0</v>
      </c>
      <c r="Q2264">
        <f>IF(SUM(Table1[[#This Row],[test completed]],Table1[[#This Row],[Year 2015]])=2,1,0)</f>
        <v>0</v>
      </c>
      <c r="R2264">
        <f>IF(Table1[[#This Row],[Labvalue]]&lt;8,1,0)</f>
        <v>0</v>
      </c>
      <c r="S2264">
        <f>IF(SUM(Table1[[#This Row],[Tested in 2015]],Table1[[#This Row],[Less than 8.0]])=2,1,0)</f>
        <v>0</v>
      </c>
    </row>
    <row r="2265" spans="1:19" x14ac:dyDescent="0.2">
      <c r="A2265">
        <v>1638</v>
      </c>
      <c r="B2265" t="s">
        <v>2</v>
      </c>
      <c r="C2265" s="2">
        <v>19539</v>
      </c>
      <c r="D2265" s="3">
        <f t="shared" ca="1" si="35"/>
        <v>69</v>
      </c>
      <c r="E2265">
        <v>4</v>
      </c>
      <c r="F2265">
        <v>8</v>
      </c>
      <c r="G2265">
        <v>1</v>
      </c>
      <c r="H2265" t="s">
        <v>1</v>
      </c>
      <c r="I2265" s="5">
        <v>250.02</v>
      </c>
      <c r="J2265" t="s">
        <v>0</v>
      </c>
      <c r="K2265" s="2">
        <v>41943</v>
      </c>
      <c r="L2265" s="1">
        <v>9.355748176574707</v>
      </c>
      <c r="M2265" t="str">
        <f ca="1">IF(AND(Table1[[#This Row],[Age]]&gt;17,Table1[[#This Row],[Age]]&lt;76),"1","0")</f>
        <v>1</v>
      </c>
      <c r="N2265">
        <f>1</f>
        <v>1</v>
      </c>
      <c r="O2265">
        <f>IF(Table1[[#This Row],[Labdate]]="",0,IF(Table1[[#This Row],[Labvalue]]="",0,1))</f>
        <v>1</v>
      </c>
      <c r="P2265">
        <f>IF(YEAR(Table1[[#This Row],[Labdate]]) = 2015,1,0)</f>
        <v>0</v>
      </c>
      <c r="Q2265">
        <f>IF(SUM(Table1[[#This Row],[test completed]],Table1[[#This Row],[Year 2015]])=2,1,0)</f>
        <v>0</v>
      </c>
      <c r="R2265">
        <f>IF(Table1[[#This Row],[Labvalue]]&lt;8,1,0)</f>
        <v>0</v>
      </c>
      <c r="S2265">
        <f>IF(SUM(Table1[[#This Row],[Tested in 2015]],Table1[[#This Row],[Less than 8.0]])=2,1,0)</f>
        <v>0</v>
      </c>
    </row>
    <row r="2266" spans="1:19" x14ac:dyDescent="0.2">
      <c r="A2266">
        <v>1643</v>
      </c>
      <c r="B2266" t="s">
        <v>3</v>
      </c>
      <c r="C2266" s="2">
        <v>22923</v>
      </c>
      <c r="D2266" s="3">
        <f t="shared" ca="1" si="35"/>
        <v>60</v>
      </c>
      <c r="E2266">
        <v>4</v>
      </c>
      <c r="F2266">
        <v>8</v>
      </c>
      <c r="G2266">
        <v>1</v>
      </c>
      <c r="H2266" t="s">
        <v>1</v>
      </c>
      <c r="I2266" s="5">
        <v>250.02</v>
      </c>
      <c r="J2266" t="s">
        <v>0</v>
      </c>
      <c r="K2266" s="2">
        <v>42276</v>
      </c>
      <c r="L2266" s="1">
        <v>6.8389616012573242</v>
      </c>
      <c r="M2266" t="str">
        <f ca="1">IF(AND(Table1[[#This Row],[Age]]&gt;17,Table1[[#This Row],[Age]]&lt;76),"1","0")</f>
        <v>1</v>
      </c>
      <c r="N2266">
        <f>1</f>
        <v>1</v>
      </c>
      <c r="O2266">
        <f>IF(Table1[[#This Row],[Labdate]]="",0,IF(Table1[[#This Row],[Labvalue]]="",0,1))</f>
        <v>1</v>
      </c>
      <c r="P2266">
        <f>IF(YEAR(Table1[[#This Row],[Labdate]]) = 2015,1,0)</f>
        <v>1</v>
      </c>
      <c r="Q2266">
        <f>IF(SUM(Table1[[#This Row],[test completed]],Table1[[#This Row],[Year 2015]])=2,1,0)</f>
        <v>1</v>
      </c>
      <c r="R2266">
        <f>IF(Table1[[#This Row],[Labvalue]]&lt;8,1,0)</f>
        <v>1</v>
      </c>
      <c r="S2266">
        <f>IF(SUM(Table1[[#This Row],[Tested in 2015]],Table1[[#This Row],[Less than 8.0]])=2,1,0)</f>
        <v>1</v>
      </c>
    </row>
    <row r="2267" spans="1:19" x14ac:dyDescent="0.2">
      <c r="A2267">
        <v>1650</v>
      </c>
      <c r="B2267" t="s">
        <v>3</v>
      </c>
      <c r="C2267" s="2">
        <v>23290</v>
      </c>
      <c r="D2267" s="3">
        <f t="shared" ca="1" si="35"/>
        <v>59</v>
      </c>
      <c r="E2267">
        <v>4</v>
      </c>
      <c r="F2267">
        <v>8</v>
      </c>
      <c r="G2267">
        <v>1</v>
      </c>
      <c r="H2267" t="s">
        <v>1</v>
      </c>
      <c r="I2267" s="5">
        <v>250.02</v>
      </c>
      <c r="J2267" t="s">
        <v>0</v>
      </c>
      <c r="K2267" s="2">
        <v>42138</v>
      </c>
      <c r="L2267" s="1">
        <v>9.7616901397705078</v>
      </c>
      <c r="M2267" t="str">
        <f ca="1">IF(AND(Table1[[#This Row],[Age]]&gt;17,Table1[[#This Row],[Age]]&lt;76),"1","0")</f>
        <v>1</v>
      </c>
      <c r="N2267">
        <f>1</f>
        <v>1</v>
      </c>
      <c r="O2267">
        <f>IF(Table1[[#This Row],[Labdate]]="",0,IF(Table1[[#This Row],[Labvalue]]="",0,1))</f>
        <v>1</v>
      </c>
      <c r="P2267">
        <f>IF(YEAR(Table1[[#This Row],[Labdate]]) = 2015,1,0)</f>
        <v>1</v>
      </c>
      <c r="Q2267">
        <f>IF(SUM(Table1[[#This Row],[test completed]],Table1[[#This Row],[Year 2015]])=2,1,0)</f>
        <v>1</v>
      </c>
      <c r="R2267">
        <f>IF(Table1[[#This Row],[Labvalue]]&lt;8,1,0)</f>
        <v>0</v>
      </c>
      <c r="S2267">
        <f>IF(SUM(Table1[[#This Row],[Tested in 2015]],Table1[[#This Row],[Less than 8.0]])=2,1,0)</f>
        <v>0</v>
      </c>
    </row>
    <row r="2268" spans="1:19" x14ac:dyDescent="0.2">
      <c r="A2268">
        <v>1656</v>
      </c>
      <c r="B2268" t="s">
        <v>3</v>
      </c>
      <c r="C2268" s="2">
        <v>12288</v>
      </c>
      <c r="D2268" s="3">
        <f t="shared" ca="1" si="35"/>
        <v>89</v>
      </c>
      <c r="E2268">
        <v>4</v>
      </c>
      <c r="F2268">
        <v>8</v>
      </c>
      <c r="G2268">
        <v>1</v>
      </c>
      <c r="H2268" t="s">
        <v>1</v>
      </c>
      <c r="I2268" s="5">
        <v>250.02</v>
      </c>
      <c r="J2268" t="s">
        <v>0</v>
      </c>
      <c r="K2268" s="2">
        <v>42025</v>
      </c>
      <c r="L2268" s="1">
        <v>6.231971263885498</v>
      </c>
      <c r="M2268" t="str">
        <f ca="1">IF(AND(Table1[[#This Row],[Age]]&gt;17,Table1[[#This Row],[Age]]&lt;76),"1","0")</f>
        <v>0</v>
      </c>
      <c r="N2268">
        <f>1</f>
        <v>1</v>
      </c>
      <c r="O2268">
        <f>IF(Table1[[#This Row],[Labdate]]="",0,IF(Table1[[#This Row],[Labvalue]]="",0,1))</f>
        <v>1</v>
      </c>
      <c r="P2268">
        <f>IF(YEAR(Table1[[#This Row],[Labdate]]) = 2015,1,0)</f>
        <v>1</v>
      </c>
      <c r="Q2268">
        <f>IF(SUM(Table1[[#This Row],[test completed]],Table1[[#This Row],[Year 2015]])=2,1,0)</f>
        <v>1</v>
      </c>
      <c r="R2268">
        <f>IF(Table1[[#This Row],[Labvalue]]&lt;8,1,0)</f>
        <v>1</v>
      </c>
      <c r="S2268">
        <f>IF(SUM(Table1[[#This Row],[Tested in 2015]],Table1[[#This Row],[Less than 8.0]])=2,1,0)</f>
        <v>1</v>
      </c>
    </row>
    <row r="2269" spans="1:19" x14ac:dyDescent="0.2">
      <c r="A2269">
        <v>1673</v>
      </c>
      <c r="B2269" t="s">
        <v>2</v>
      </c>
      <c r="C2269" s="2">
        <v>39819</v>
      </c>
      <c r="D2269" s="3">
        <f t="shared" ca="1" si="35"/>
        <v>14</v>
      </c>
      <c r="E2269">
        <v>4</v>
      </c>
      <c r="F2269">
        <v>8</v>
      </c>
      <c r="G2269">
        <v>1</v>
      </c>
      <c r="H2269" t="s">
        <v>1</v>
      </c>
      <c r="I2269" s="5">
        <v>250.02</v>
      </c>
      <c r="J2269" t="s">
        <v>0</v>
      </c>
      <c r="K2269" s="2">
        <v>41989</v>
      </c>
      <c r="L2269" s="1">
        <v>9.1157159805297852</v>
      </c>
      <c r="M2269" t="str">
        <f ca="1">IF(AND(Table1[[#This Row],[Age]]&gt;17,Table1[[#This Row],[Age]]&lt;76),"1","0")</f>
        <v>0</v>
      </c>
      <c r="N2269">
        <f>1</f>
        <v>1</v>
      </c>
      <c r="O2269">
        <f>IF(Table1[[#This Row],[Labdate]]="",0,IF(Table1[[#This Row],[Labvalue]]="",0,1))</f>
        <v>1</v>
      </c>
      <c r="P2269">
        <f>IF(YEAR(Table1[[#This Row],[Labdate]]) = 2015,1,0)</f>
        <v>0</v>
      </c>
      <c r="Q2269">
        <f>IF(SUM(Table1[[#This Row],[test completed]],Table1[[#This Row],[Year 2015]])=2,1,0)</f>
        <v>0</v>
      </c>
      <c r="R2269">
        <f>IF(Table1[[#This Row],[Labvalue]]&lt;8,1,0)</f>
        <v>0</v>
      </c>
      <c r="S2269">
        <f>IF(SUM(Table1[[#This Row],[Tested in 2015]],Table1[[#This Row],[Less than 8.0]])=2,1,0)</f>
        <v>0</v>
      </c>
    </row>
    <row r="2270" spans="1:19" x14ac:dyDescent="0.2">
      <c r="A2270">
        <v>1684</v>
      </c>
      <c r="B2270" t="s">
        <v>3</v>
      </c>
      <c r="C2270" s="2">
        <v>34654</v>
      </c>
      <c r="D2270" s="3">
        <f t="shared" ca="1" si="35"/>
        <v>28</v>
      </c>
      <c r="E2270">
        <v>4</v>
      </c>
      <c r="F2270">
        <v>8</v>
      </c>
      <c r="G2270">
        <v>1</v>
      </c>
      <c r="H2270" t="s">
        <v>1</v>
      </c>
      <c r="I2270" s="5">
        <v>250.02</v>
      </c>
      <c r="J2270" t="s">
        <v>0</v>
      </c>
      <c r="K2270" s="2">
        <v>42079</v>
      </c>
      <c r="L2270" s="1">
        <v>7.8864779472351074</v>
      </c>
      <c r="M2270" t="str">
        <f ca="1">IF(AND(Table1[[#This Row],[Age]]&gt;17,Table1[[#This Row],[Age]]&lt;76),"1","0")</f>
        <v>1</v>
      </c>
      <c r="N2270">
        <f>1</f>
        <v>1</v>
      </c>
      <c r="O2270">
        <f>IF(Table1[[#This Row],[Labdate]]="",0,IF(Table1[[#This Row],[Labvalue]]="",0,1))</f>
        <v>1</v>
      </c>
      <c r="P2270">
        <f>IF(YEAR(Table1[[#This Row],[Labdate]]) = 2015,1,0)</f>
        <v>1</v>
      </c>
      <c r="Q2270">
        <f>IF(SUM(Table1[[#This Row],[test completed]],Table1[[#This Row],[Year 2015]])=2,1,0)</f>
        <v>1</v>
      </c>
      <c r="R2270">
        <f>IF(Table1[[#This Row],[Labvalue]]&lt;8,1,0)</f>
        <v>1</v>
      </c>
      <c r="S2270">
        <f>IF(SUM(Table1[[#This Row],[Tested in 2015]],Table1[[#This Row],[Less than 8.0]])=2,1,0)</f>
        <v>1</v>
      </c>
    </row>
    <row r="2271" spans="1:19" x14ac:dyDescent="0.2">
      <c r="A2271">
        <v>1685</v>
      </c>
      <c r="B2271" t="s">
        <v>3</v>
      </c>
      <c r="C2271" s="2">
        <v>37816</v>
      </c>
      <c r="D2271" s="3">
        <f t="shared" ca="1" si="35"/>
        <v>19</v>
      </c>
      <c r="E2271">
        <v>4</v>
      </c>
      <c r="F2271">
        <v>8</v>
      </c>
      <c r="G2271">
        <v>1</v>
      </c>
      <c r="H2271" t="s">
        <v>1</v>
      </c>
      <c r="I2271" s="5">
        <v>250.02</v>
      </c>
      <c r="J2271" t="s">
        <v>0</v>
      </c>
      <c r="K2271" s="2">
        <v>42348</v>
      </c>
      <c r="L2271" s="1">
        <v>9.2227764129638672</v>
      </c>
      <c r="M2271" t="str">
        <f ca="1">IF(AND(Table1[[#This Row],[Age]]&gt;17,Table1[[#This Row],[Age]]&lt;76),"1","0")</f>
        <v>1</v>
      </c>
      <c r="N2271">
        <f>1</f>
        <v>1</v>
      </c>
      <c r="O2271">
        <f>IF(Table1[[#This Row],[Labdate]]="",0,IF(Table1[[#This Row],[Labvalue]]="",0,1))</f>
        <v>1</v>
      </c>
      <c r="P2271">
        <f>IF(YEAR(Table1[[#This Row],[Labdate]]) = 2015,1,0)</f>
        <v>1</v>
      </c>
      <c r="Q2271">
        <f>IF(SUM(Table1[[#This Row],[test completed]],Table1[[#This Row],[Year 2015]])=2,1,0)</f>
        <v>1</v>
      </c>
      <c r="R2271">
        <f>IF(Table1[[#This Row],[Labvalue]]&lt;8,1,0)</f>
        <v>0</v>
      </c>
      <c r="S2271">
        <f>IF(SUM(Table1[[#This Row],[Tested in 2015]],Table1[[#This Row],[Less than 8.0]])=2,1,0)</f>
        <v>0</v>
      </c>
    </row>
    <row r="2272" spans="1:19" x14ac:dyDescent="0.2">
      <c r="A2272">
        <v>1690</v>
      </c>
      <c r="B2272" t="s">
        <v>3</v>
      </c>
      <c r="C2272" s="2">
        <v>16824</v>
      </c>
      <c r="D2272" s="3">
        <f t="shared" ca="1" si="35"/>
        <v>77</v>
      </c>
      <c r="E2272">
        <v>4</v>
      </c>
      <c r="F2272">
        <v>8</v>
      </c>
      <c r="G2272">
        <v>1</v>
      </c>
      <c r="H2272" t="s">
        <v>1</v>
      </c>
      <c r="I2272" s="5">
        <v>250.02</v>
      </c>
      <c r="J2272" t="s">
        <v>0</v>
      </c>
      <c r="K2272" s="2">
        <v>42257</v>
      </c>
      <c r="L2272" s="1">
        <v>7.4780106544494629</v>
      </c>
      <c r="M2272" t="str">
        <f ca="1">IF(AND(Table1[[#This Row],[Age]]&gt;17,Table1[[#This Row],[Age]]&lt;76),"1","0")</f>
        <v>0</v>
      </c>
      <c r="N2272">
        <f>1</f>
        <v>1</v>
      </c>
      <c r="O2272">
        <f>IF(Table1[[#This Row],[Labdate]]="",0,IF(Table1[[#This Row],[Labvalue]]="",0,1))</f>
        <v>1</v>
      </c>
      <c r="P2272">
        <f>IF(YEAR(Table1[[#This Row],[Labdate]]) = 2015,1,0)</f>
        <v>1</v>
      </c>
      <c r="Q2272">
        <f>IF(SUM(Table1[[#This Row],[test completed]],Table1[[#This Row],[Year 2015]])=2,1,0)</f>
        <v>1</v>
      </c>
      <c r="R2272">
        <f>IF(Table1[[#This Row],[Labvalue]]&lt;8,1,0)</f>
        <v>1</v>
      </c>
      <c r="S2272">
        <f>IF(SUM(Table1[[#This Row],[Tested in 2015]],Table1[[#This Row],[Less than 8.0]])=2,1,0)</f>
        <v>1</v>
      </c>
    </row>
    <row r="2273" spans="1:19" x14ac:dyDescent="0.2">
      <c r="A2273">
        <v>1701</v>
      </c>
      <c r="B2273" t="s">
        <v>2</v>
      </c>
      <c r="C2273" s="2">
        <v>24651</v>
      </c>
      <c r="D2273" s="3">
        <f t="shared" ca="1" si="35"/>
        <v>55</v>
      </c>
      <c r="E2273">
        <v>4</v>
      </c>
      <c r="F2273">
        <v>8</v>
      </c>
      <c r="G2273">
        <v>1</v>
      </c>
      <c r="H2273" t="s">
        <v>1</v>
      </c>
      <c r="I2273" s="5">
        <v>250.02</v>
      </c>
      <c r="J2273" t="s">
        <v>0</v>
      </c>
      <c r="K2273" s="2">
        <v>42329</v>
      </c>
      <c r="L2273" s="1">
        <v>6.454310417175293</v>
      </c>
      <c r="M2273" t="str">
        <f ca="1">IF(AND(Table1[[#This Row],[Age]]&gt;17,Table1[[#This Row],[Age]]&lt;76),"1","0")</f>
        <v>1</v>
      </c>
      <c r="N2273">
        <f>1</f>
        <v>1</v>
      </c>
      <c r="O2273">
        <f>IF(Table1[[#This Row],[Labdate]]="",0,IF(Table1[[#This Row],[Labvalue]]="",0,1))</f>
        <v>1</v>
      </c>
      <c r="P2273">
        <f>IF(YEAR(Table1[[#This Row],[Labdate]]) = 2015,1,0)</f>
        <v>1</v>
      </c>
      <c r="Q2273">
        <f>IF(SUM(Table1[[#This Row],[test completed]],Table1[[#This Row],[Year 2015]])=2,1,0)</f>
        <v>1</v>
      </c>
      <c r="R2273">
        <f>IF(Table1[[#This Row],[Labvalue]]&lt;8,1,0)</f>
        <v>1</v>
      </c>
      <c r="S2273">
        <f>IF(SUM(Table1[[#This Row],[Tested in 2015]],Table1[[#This Row],[Less than 8.0]])=2,1,0)</f>
        <v>1</v>
      </c>
    </row>
    <row r="2274" spans="1:19" x14ac:dyDescent="0.2">
      <c r="A2274">
        <v>1707</v>
      </c>
      <c r="B2274" t="s">
        <v>2</v>
      </c>
      <c r="C2274" s="2">
        <v>37529</v>
      </c>
      <c r="D2274" s="3">
        <f t="shared" ca="1" si="35"/>
        <v>20</v>
      </c>
      <c r="E2274">
        <v>4</v>
      </c>
      <c r="F2274">
        <v>8</v>
      </c>
      <c r="G2274">
        <v>1</v>
      </c>
      <c r="H2274" t="s">
        <v>1</v>
      </c>
      <c r="I2274" s="5">
        <v>250.02</v>
      </c>
      <c r="J2274" t="s">
        <v>0</v>
      </c>
      <c r="K2274" s="2">
        <v>41889</v>
      </c>
      <c r="L2274" s="1">
        <v>7.0954370498657227</v>
      </c>
      <c r="M2274" t="str">
        <f ca="1">IF(AND(Table1[[#This Row],[Age]]&gt;17,Table1[[#This Row],[Age]]&lt;76),"1","0")</f>
        <v>1</v>
      </c>
      <c r="N2274">
        <f>1</f>
        <v>1</v>
      </c>
      <c r="O2274">
        <f>IF(Table1[[#This Row],[Labdate]]="",0,IF(Table1[[#This Row],[Labvalue]]="",0,1))</f>
        <v>1</v>
      </c>
      <c r="P2274">
        <f>IF(YEAR(Table1[[#This Row],[Labdate]]) = 2015,1,0)</f>
        <v>0</v>
      </c>
      <c r="Q2274">
        <f>IF(SUM(Table1[[#This Row],[test completed]],Table1[[#This Row],[Year 2015]])=2,1,0)</f>
        <v>0</v>
      </c>
      <c r="R2274">
        <f>IF(Table1[[#This Row],[Labvalue]]&lt;8,1,0)</f>
        <v>1</v>
      </c>
      <c r="S2274">
        <f>IF(SUM(Table1[[#This Row],[Tested in 2015]],Table1[[#This Row],[Less than 8.0]])=2,1,0)</f>
        <v>0</v>
      </c>
    </row>
    <row r="2275" spans="1:19" x14ac:dyDescent="0.2">
      <c r="A2275">
        <v>1716</v>
      </c>
      <c r="B2275" t="s">
        <v>2</v>
      </c>
      <c r="C2275" s="2">
        <v>10071</v>
      </c>
      <c r="D2275" s="3">
        <f t="shared" ca="1" si="35"/>
        <v>95</v>
      </c>
      <c r="E2275">
        <v>4</v>
      </c>
      <c r="F2275">
        <v>8</v>
      </c>
      <c r="G2275">
        <v>1</v>
      </c>
      <c r="H2275" t="s">
        <v>1</v>
      </c>
      <c r="I2275" s="5">
        <v>250.73</v>
      </c>
      <c r="J2275" t="s">
        <v>0</v>
      </c>
      <c r="K2275" s="2">
        <v>42202</v>
      </c>
      <c r="L2275" s="1">
        <v>6.0669002532958984</v>
      </c>
      <c r="M2275" t="str">
        <f ca="1">IF(AND(Table1[[#This Row],[Age]]&gt;17,Table1[[#This Row],[Age]]&lt;76),"1","0")</f>
        <v>0</v>
      </c>
      <c r="N2275">
        <f>1</f>
        <v>1</v>
      </c>
      <c r="O2275">
        <f>IF(Table1[[#This Row],[Labdate]]="",0,IF(Table1[[#This Row],[Labvalue]]="",0,1))</f>
        <v>1</v>
      </c>
      <c r="P2275">
        <f>IF(YEAR(Table1[[#This Row],[Labdate]]) = 2015,1,0)</f>
        <v>1</v>
      </c>
      <c r="Q2275">
        <f>IF(SUM(Table1[[#This Row],[test completed]],Table1[[#This Row],[Year 2015]])=2,1,0)</f>
        <v>1</v>
      </c>
      <c r="R2275">
        <f>IF(Table1[[#This Row],[Labvalue]]&lt;8,1,0)</f>
        <v>1</v>
      </c>
      <c r="S2275">
        <f>IF(SUM(Table1[[#This Row],[Tested in 2015]],Table1[[#This Row],[Less than 8.0]])=2,1,0)</f>
        <v>1</v>
      </c>
    </row>
    <row r="2276" spans="1:19" x14ac:dyDescent="0.2">
      <c r="A2276">
        <v>1717</v>
      </c>
      <c r="B2276" t="s">
        <v>3</v>
      </c>
      <c r="C2276" s="2">
        <v>21521</v>
      </c>
      <c r="D2276" s="3">
        <f t="shared" ca="1" si="35"/>
        <v>64</v>
      </c>
      <c r="E2276">
        <v>4</v>
      </c>
      <c r="F2276">
        <v>8</v>
      </c>
      <c r="G2276">
        <v>1</v>
      </c>
      <c r="H2276" t="s">
        <v>1</v>
      </c>
      <c r="I2276" s="5">
        <v>250.02</v>
      </c>
      <c r="J2276" t="s">
        <v>0</v>
      </c>
      <c r="K2276" s="2">
        <v>42242</v>
      </c>
      <c r="L2276" s="1">
        <v>7.4983015060424805</v>
      </c>
      <c r="M2276" t="str">
        <f ca="1">IF(AND(Table1[[#This Row],[Age]]&gt;17,Table1[[#This Row],[Age]]&lt;76),"1","0")</f>
        <v>1</v>
      </c>
      <c r="N2276">
        <f>1</f>
        <v>1</v>
      </c>
      <c r="O2276">
        <f>IF(Table1[[#This Row],[Labdate]]="",0,IF(Table1[[#This Row],[Labvalue]]="",0,1))</f>
        <v>1</v>
      </c>
      <c r="P2276">
        <f>IF(YEAR(Table1[[#This Row],[Labdate]]) = 2015,1,0)</f>
        <v>1</v>
      </c>
      <c r="Q2276">
        <f>IF(SUM(Table1[[#This Row],[test completed]],Table1[[#This Row],[Year 2015]])=2,1,0)</f>
        <v>1</v>
      </c>
      <c r="R2276">
        <f>IF(Table1[[#This Row],[Labvalue]]&lt;8,1,0)</f>
        <v>1</v>
      </c>
      <c r="S2276">
        <f>IF(SUM(Table1[[#This Row],[Tested in 2015]],Table1[[#This Row],[Less than 8.0]])=2,1,0)</f>
        <v>1</v>
      </c>
    </row>
    <row r="2277" spans="1:19" x14ac:dyDescent="0.2">
      <c r="A2277">
        <v>1718</v>
      </c>
      <c r="B2277" t="s">
        <v>3</v>
      </c>
      <c r="C2277" s="2">
        <v>19788</v>
      </c>
      <c r="D2277" s="3">
        <f t="shared" ca="1" si="35"/>
        <v>69</v>
      </c>
      <c r="E2277">
        <v>4</v>
      </c>
      <c r="F2277">
        <v>8</v>
      </c>
      <c r="G2277">
        <v>1</v>
      </c>
      <c r="H2277" t="s">
        <v>1</v>
      </c>
      <c r="I2277" s="5">
        <v>250.02</v>
      </c>
      <c r="J2277" t="s">
        <v>0</v>
      </c>
      <c r="K2277" s="2">
        <v>42049</v>
      </c>
      <c r="L2277" s="1">
        <v>6.3358907699584961</v>
      </c>
      <c r="M2277" t="str">
        <f ca="1">IF(AND(Table1[[#This Row],[Age]]&gt;17,Table1[[#This Row],[Age]]&lt;76),"1","0")</f>
        <v>1</v>
      </c>
      <c r="N2277">
        <f>1</f>
        <v>1</v>
      </c>
      <c r="O2277">
        <f>IF(Table1[[#This Row],[Labdate]]="",0,IF(Table1[[#This Row],[Labvalue]]="",0,1))</f>
        <v>1</v>
      </c>
      <c r="P2277">
        <f>IF(YEAR(Table1[[#This Row],[Labdate]]) = 2015,1,0)</f>
        <v>1</v>
      </c>
      <c r="Q2277">
        <f>IF(SUM(Table1[[#This Row],[test completed]],Table1[[#This Row],[Year 2015]])=2,1,0)</f>
        <v>1</v>
      </c>
      <c r="R2277">
        <f>IF(Table1[[#This Row],[Labvalue]]&lt;8,1,0)</f>
        <v>1</v>
      </c>
      <c r="S2277">
        <f>IF(SUM(Table1[[#This Row],[Tested in 2015]],Table1[[#This Row],[Less than 8.0]])=2,1,0)</f>
        <v>1</v>
      </c>
    </row>
    <row r="2278" spans="1:19" x14ac:dyDescent="0.2">
      <c r="A2278">
        <v>1747</v>
      </c>
      <c r="B2278" t="s">
        <v>2</v>
      </c>
      <c r="C2278" s="2">
        <v>30536</v>
      </c>
      <c r="D2278" s="3">
        <f t="shared" ca="1" si="35"/>
        <v>39</v>
      </c>
      <c r="E2278">
        <v>4</v>
      </c>
      <c r="F2278">
        <v>8</v>
      </c>
      <c r="G2278">
        <v>1</v>
      </c>
      <c r="H2278" t="s">
        <v>1</v>
      </c>
      <c r="I2278" s="5">
        <v>250.02</v>
      </c>
      <c r="J2278" t="s">
        <v>0</v>
      </c>
      <c r="K2278" s="2">
        <v>42258</v>
      </c>
      <c r="L2278" s="1">
        <v>6.942683219909668</v>
      </c>
      <c r="M2278" t="str">
        <f ca="1">IF(AND(Table1[[#This Row],[Age]]&gt;17,Table1[[#This Row],[Age]]&lt;76),"1","0")</f>
        <v>1</v>
      </c>
      <c r="N2278">
        <f>1</f>
        <v>1</v>
      </c>
      <c r="O2278">
        <f>IF(Table1[[#This Row],[Labdate]]="",0,IF(Table1[[#This Row],[Labvalue]]="",0,1))</f>
        <v>1</v>
      </c>
      <c r="P2278">
        <f>IF(YEAR(Table1[[#This Row],[Labdate]]) = 2015,1,0)</f>
        <v>1</v>
      </c>
      <c r="Q2278">
        <f>IF(SUM(Table1[[#This Row],[test completed]],Table1[[#This Row],[Year 2015]])=2,1,0)</f>
        <v>1</v>
      </c>
      <c r="R2278">
        <f>IF(Table1[[#This Row],[Labvalue]]&lt;8,1,0)</f>
        <v>1</v>
      </c>
      <c r="S2278">
        <f>IF(SUM(Table1[[#This Row],[Tested in 2015]],Table1[[#This Row],[Less than 8.0]])=2,1,0)</f>
        <v>1</v>
      </c>
    </row>
    <row r="2279" spans="1:19" x14ac:dyDescent="0.2">
      <c r="A2279">
        <v>1756</v>
      </c>
      <c r="B2279" t="s">
        <v>2</v>
      </c>
      <c r="C2279" s="2">
        <v>26122</v>
      </c>
      <c r="D2279" s="3">
        <f t="shared" ca="1" si="35"/>
        <v>51</v>
      </c>
      <c r="E2279">
        <v>4</v>
      </c>
      <c r="F2279">
        <v>8</v>
      </c>
      <c r="G2279">
        <v>1</v>
      </c>
      <c r="H2279" t="s">
        <v>1</v>
      </c>
      <c r="I2279" s="5">
        <v>250.02</v>
      </c>
      <c r="J2279" t="s">
        <v>0</v>
      </c>
      <c r="K2279" s="2">
        <v>42153</v>
      </c>
      <c r="L2279" s="1">
        <v>8.8822793960571289</v>
      </c>
      <c r="M2279" t="str">
        <f ca="1">IF(AND(Table1[[#This Row],[Age]]&gt;17,Table1[[#This Row],[Age]]&lt;76),"1","0")</f>
        <v>1</v>
      </c>
      <c r="N2279">
        <f>1</f>
        <v>1</v>
      </c>
      <c r="O2279">
        <f>IF(Table1[[#This Row],[Labdate]]="",0,IF(Table1[[#This Row],[Labvalue]]="",0,1))</f>
        <v>1</v>
      </c>
      <c r="P2279">
        <f>IF(YEAR(Table1[[#This Row],[Labdate]]) = 2015,1,0)</f>
        <v>1</v>
      </c>
      <c r="Q2279">
        <f>IF(SUM(Table1[[#This Row],[test completed]],Table1[[#This Row],[Year 2015]])=2,1,0)</f>
        <v>1</v>
      </c>
      <c r="R2279">
        <f>IF(Table1[[#This Row],[Labvalue]]&lt;8,1,0)</f>
        <v>0</v>
      </c>
      <c r="S2279">
        <f>IF(SUM(Table1[[#This Row],[Tested in 2015]],Table1[[#This Row],[Less than 8.0]])=2,1,0)</f>
        <v>0</v>
      </c>
    </row>
    <row r="2280" spans="1:19" x14ac:dyDescent="0.2">
      <c r="A2280">
        <v>1776</v>
      </c>
      <c r="B2280" t="s">
        <v>2</v>
      </c>
      <c r="C2280" s="2">
        <v>22194</v>
      </c>
      <c r="D2280" s="3">
        <f t="shared" ca="1" si="35"/>
        <v>62</v>
      </c>
      <c r="E2280">
        <v>4</v>
      </c>
      <c r="F2280">
        <v>8</v>
      </c>
      <c r="G2280">
        <v>1</v>
      </c>
      <c r="H2280" t="s">
        <v>1</v>
      </c>
      <c r="I2280" s="5">
        <v>250.02</v>
      </c>
      <c r="J2280" t="s">
        <v>0</v>
      </c>
      <c r="K2280" s="2">
        <v>41783</v>
      </c>
      <c r="L2280" s="1">
        <v>9.7470216751098633</v>
      </c>
      <c r="M2280" t="str">
        <f ca="1">IF(AND(Table1[[#This Row],[Age]]&gt;17,Table1[[#This Row],[Age]]&lt;76),"1","0")</f>
        <v>1</v>
      </c>
      <c r="N2280">
        <f>1</f>
        <v>1</v>
      </c>
      <c r="O2280">
        <f>IF(Table1[[#This Row],[Labdate]]="",0,IF(Table1[[#This Row],[Labvalue]]="",0,1))</f>
        <v>1</v>
      </c>
      <c r="P2280">
        <f>IF(YEAR(Table1[[#This Row],[Labdate]]) = 2015,1,0)</f>
        <v>0</v>
      </c>
      <c r="Q2280">
        <f>IF(SUM(Table1[[#This Row],[test completed]],Table1[[#This Row],[Year 2015]])=2,1,0)</f>
        <v>0</v>
      </c>
      <c r="R2280">
        <f>IF(Table1[[#This Row],[Labvalue]]&lt;8,1,0)</f>
        <v>0</v>
      </c>
      <c r="S2280">
        <f>IF(SUM(Table1[[#This Row],[Tested in 2015]],Table1[[#This Row],[Less than 8.0]])=2,1,0)</f>
        <v>0</v>
      </c>
    </row>
    <row r="2281" spans="1:19" x14ac:dyDescent="0.2">
      <c r="A2281">
        <v>1789</v>
      </c>
      <c r="B2281" t="s">
        <v>2</v>
      </c>
      <c r="C2281" s="2">
        <v>18658</v>
      </c>
      <c r="D2281" s="3">
        <f t="shared" ca="1" si="35"/>
        <v>72</v>
      </c>
      <c r="E2281">
        <v>4</v>
      </c>
      <c r="F2281">
        <v>8</v>
      </c>
      <c r="G2281">
        <v>1</v>
      </c>
      <c r="H2281" t="s">
        <v>1</v>
      </c>
      <c r="I2281" s="5">
        <v>250.02</v>
      </c>
      <c r="J2281" t="s">
        <v>0</v>
      </c>
      <c r="K2281" s="2">
        <v>42008</v>
      </c>
      <c r="L2281" s="1">
        <v>7.7441105842590332</v>
      </c>
      <c r="M2281" t="str">
        <f ca="1">IF(AND(Table1[[#This Row],[Age]]&gt;17,Table1[[#This Row],[Age]]&lt;76),"1","0")</f>
        <v>1</v>
      </c>
      <c r="N2281">
        <f>1</f>
        <v>1</v>
      </c>
      <c r="O2281">
        <f>IF(Table1[[#This Row],[Labdate]]="",0,IF(Table1[[#This Row],[Labvalue]]="",0,1))</f>
        <v>1</v>
      </c>
      <c r="P2281">
        <f>IF(YEAR(Table1[[#This Row],[Labdate]]) = 2015,1,0)</f>
        <v>1</v>
      </c>
      <c r="Q2281">
        <f>IF(SUM(Table1[[#This Row],[test completed]],Table1[[#This Row],[Year 2015]])=2,1,0)</f>
        <v>1</v>
      </c>
      <c r="R2281">
        <f>IF(Table1[[#This Row],[Labvalue]]&lt;8,1,0)</f>
        <v>1</v>
      </c>
      <c r="S2281">
        <f>IF(SUM(Table1[[#This Row],[Tested in 2015]],Table1[[#This Row],[Less than 8.0]])=2,1,0)</f>
        <v>1</v>
      </c>
    </row>
    <row r="2282" spans="1:19" x14ac:dyDescent="0.2">
      <c r="A2282">
        <v>1826</v>
      </c>
      <c r="B2282" t="s">
        <v>3</v>
      </c>
      <c r="C2282" s="2">
        <v>36111</v>
      </c>
      <c r="D2282" s="3">
        <f t="shared" ca="1" si="35"/>
        <v>24</v>
      </c>
      <c r="E2282">
        <v>4</v>
      </c>
      <c r="F2282">
        <v>8</v>
      </c>
      <c r="G2282">
        <v>1</v>
      </c>
      <c r="H2282" t="s">
        <v>1</v>
      </c>
      <c r="I2282" s="5">
        <v>250.02</v>
      </c>
      <c r="J2282" t="s">
        <v>0</v>
      </c>
      <c r="K2282" s="2">
        <v>42038</v>
      </c>
      <c r="L2282" s="1">
        <v>9.7921266555786133</v>
      </c>
      <c r="M2282" t="str">
        <f ca="1">IF(AND(Table1[[#This Row],[Age]]&gt;17,Table1[[#This Row],[Age]]&lt;76),"1","0")</f>
        <v>1</v>
      </c>
      <c r="N2282">
        <f>1</f>
        <v>1</v>
      </c>
      <c r="O2282">
        <f>IF(Table1[[#This Row],[Labdate]]="",0,IF(Table1[[#This Row],[Labvalue]]="",0,1))</f>
        <v>1</v>
      </c>
      <c r="P2282">
        <f>IF(YEAR(Table1[[#This Row],[Labdate]]) = 2015,1,0)</f>
        <v>1</v>
      </c>
      <c r="Q2282">
        <f>IF(SUM(Table1[[#This Row],[test completed]],Table1[[#This Row],[Year 2015]])=2,1,0)</f>
        <v>1</v>
      </c>
      <c r="R2282">
        <f>IF(Table1[[#This Row],[Labvalue]]&lt;8,1,0)</f>
        <v>0</v>
      </c>
      <c r="S2282">
        <f>IF(SUM(Table1[[#This Row],[Tested in 2015]],Table1[[#This Row],[Less than 8.0]])=2,1,0)</f>
        <v>0</v>
      </c>
    </row>
    <row r="2283" spans="1:19" x14ac:dyDescent="0.2">
      <c r="A2283">
        <v>1832</v>
      </c>
      <c r="B2283" t="s">
        <v>2</v>
      </c>
      <c r="C2283" s="2">
        <v>12621</v>
      </c>
      <c r="D2283" s="3">
        <f t="shared" ca="1" si="35"/>
        <v>88</v>
      </c>
      <c r="E2283">
        <v>4</v>
      </c>
      <c r="F2283">
        <v>8</v>
      </c>
      <c r="G2283">
        <v>1</v>
      </c>
      <c r="H2283" t="s">
        <v>1</v>
      </c>
      <c r="I2283" s="5">
        <v>250.02</v>
      </c>
      <c r="J2283" t="s">
        <v>0</v>
      </c>
      <c r="K2283" s="2">
        <v>42107</v>
      </c>
      <c r="L2283" s="1">
        <v>9.1119508743286133</v>
      </c>
      <c r="M2283" t="str">
        <f ca="1">IF(AND(Table1[[#This Row],[Age]]&gt;17,Table1[[#This Row],[Age]]&lt;76),"1","0")</f>
        <v>0</v>
      </c>
      <c r="N2283">
        <f>1</f>
        <v>1</v>
      </c>
      <c r="O2283">
        <f>IF(Table1[[#This Row],[Labdate]]="",0,IF(Table1[[#This Row],[Labvalue]]="",0,1))</f>
        <v>1</v>
      </c>
      <c r="P2283">
        <f>IF(YEAR(Table1[[#This Row],[Labdate]]) = 2015,1,0)</f>
        <v>1</v>
      </c>
      <c r="Q2283">
        <f>IF(SUM(Table1[[#This Row],[test completed]],Table1[[#This Row],[Year 2015]])=2,1,0)</f>
        <v>1</v>
      </c>
      <c r="R2283">
        <f>IF(Table1[[#This Row],[Labvalue]]&lt;8,1,0)</f>
        <v>0</v>
      </c>
      <c r="S2283">
        <f>IF(SUM(Table1[[#This Row],[Tested in 2015]],Table1[[#This Row],[Less than 8.0]])=2,1,0)</f>
        <v>0</v>
      </c>
    </row>
    <row r="2284" spans="1:19" x14ac:dyDescent="0.2">
      <c r="A2284">
        <v>1861</v>
      </c>
      <c r="B2284" t="s">
        <v>3</v>
      </c>
      <c r="C2284" s="2">
        <v>9592</v>
      </c>
      <c r="D2284" s="3">
        <f t="shared" ca="1" si="35"/>
        <v>97</v>
      </c>
      <c r="E2284">
        <v>4</v>
      </c>
      <c r="F2284">
        <v>8</v>
      </c>
      <c r="G2284">
        <v>1</v>
      </c>
      <c r="H2284" t="s">
        <v>1</v>
      </c>
      <c r="I2284" s="5">
        <v>250.73</v>
      </c>
      <c r="J2284" t="s">
        <v>0</v>
      </c>
      <c r="K2284" s="2">
        <v>42054</v>
      </c>
      <c r="L2284" s="1">
        <v>8.4836330413818359</v>
      </c>
      <c r="M2284" t="str">
        <f ca="1">IF(AND(Table1[[#This Row],[Age]]&gt;17,Table1[[#This Row],[Age]]&lt;76),"1","0")</f>
        <v>0</v>
      </c>
      <c r="N2284">
        <f>1</f>
        <v>1</v>
      </c>
      <c r="O2284">
        <f>IF(Table1[[#This Row],[Labdate]]="",0,IF(Table1[[#This Row],[Labvalue]]="",0,1))</f>
        <v>1</v>
      </c>
      <c r="P2284">
        <f>IF(YEAR(Table1[[#This Row],[Labdate]]) = 2015,1,0)</f>
        <v>1</v>
      </c>
      <c r="Q2284">
        <f>IF(SUM(Table1[[#This Row],[test completed]],Table1[[#This Row],[Year 2015]])=2,1,0)</f>
        <v>1</v>
      </c>
      <c r="R2284">
        <f>IF(Table1[[#This Row],[Labvalue]]&lt;8,1,0)</f>
        <v>0</v>
      </c>
      <c r="S2284">
        <f>IF(SUM(Table1[[#This Row],[Tested in 2015]],Table1[[#This Row],[Less than 8.0]])=2,1,0)</f>
        <v>0</v>
      </c>
    </row>
    <row r="2285" spans="1:19" x14ac:dyDescent="0.2">
      <c r="A2285">
        <v>1890</v>
      </c>
      <c r="B2285" t="s">
        <v>2</v>
      </c>
      <c r="C2285" s="2">
        <v>33071</v>
      </c>
      <c r="D2285" s="3">
        <f t="shared" ca="1" si="35"/>
        <v>32</v>
      </c>
      <c r="E2285">
        <v>4</v>
      </c>
      <c r="F2285">
        <v>8</v>
      </c>
      <c r="G2285">
        <v>3</v>
      </c>
      <c r="H2285" t="s">
        <v>4</v>
      </c>
      <c r="I2285" s="5">
        <v>250.02</v>
      </c>
      <c r="J2285" t="s">
        <v>0</v>
      </c>
      <c r="K2285" s="2">
        <v>41746</v>
      </c>
      <c r="L2285" s="1">
        <v>8.2853155136108398</v>
      </c>
      <c r="M2285" t="str">
        <f ca="1">IF(AND(Table1[[#This Row],[Age]]&gt;17,Table1[[#This Row],[Age]]&lt;76),"1","0")</f>
        <v>1</v>
      </c>
      <c r="N2285">
        <f>1</f>
        <v>1</v>
      </c>
      <c r="O2285">
        <f>IF(Table1[[#This Row],[Labdate]]="",0,IF(Table1[[#This Row],[Labvalue]]="",0,1))</f>
        <v>1</v>
      </c>
      <c r="P2285">
        <f>IF(YEAR(Table1[[#This Row],[Labdate]]) = 2015,1,0)</f>
        <v>0</v>
      </c>
      <c r="Q2285">
        <f>IF(SUM(Table1[[#This Row],[test completed]],Table1[[#This Row],[Year 2015]])=2,1,0)</f>
        <v>0</v>
      </c>
      <c r="R2285">
        <f>IF(Table1[[#This Row],[Labvalue]]&lt;8,1,0)</f>
        <v>0</v>
      </c>
      <c r="S2285">
        <f>IF(SUM(Table1[[#This Row],[Tested in 2015]],Table1[[#This Row],[Less than 8.0]])=2,1,0)</f>
        <v>0</v>
      </c>
    </row>
    <row r="2286" spans="1:19" x14ac:dyDescent="0.2">
      <c r="A2286">
        <v>1891</v>
      </c>
      <c r="B2286" t="s">
        <v>2</v>
      </c>
      <c r="C2286" s="2">
        <v>39202</v>
      </c>
      <c r="D2286" s="3">
        <f t="shared" ca="1" si="35"/>
        <v>16</v>
      </c>
      <c r="E2286">
        <v>4</v>
      </c>
      <c r="F2286">
        <v>8</v>
      </c>
      <c r="G2286">
        <v>1</v>
      </c>
      <c r="H2286" t="s">
        <v>1</v>
      </c>
      <c r="I2286" s="5">
        <v>250.02</v>
      </c>
      <c r="J2286" t="s">
        <v>0</v>
      </c>
      <c r="K2286" s="2">
        <v>42164</v>
      </c>
      <c r="L2286" s="1">
        <v>8.460169792175293</v>
      </c>
      <c r="M2286" t="str">
        <f ca="1">IF(AND(Table1[[#This Row],[Age]]&gt;17,Table1[[#This Row],[Age]]&lt;76),"1","0")</f>
        <v>0</v>
      </c>
      <c r="N2286">
        <f>1</f>
        <v>1</v>
      </c>
      <c r="O2286">
        <f>IF(Table1[[#This Row],[Labdate]]="",0,IF(Table1[[#This Row],[Labvalue]]="",0,1))</f>
        <v>1</v>
      </c>
      <c r="P2286">
        <f>IF(YEAR(Table1[[#This Row],[Labdate]]) = 2015,1,0)</f>
        <v>1</v>
      </c>
      <c r="Q2286">
        <f>IF(SUM(Table1[[#This Row],[test completed]],Table1[[#This Row],[Year 2015]])=2,1,0)</f>
        <v>1</v>
      </c>
      <c r="R2286">
        <f>IF(Table1[[#This Row],[Labvalue]]&lt;8,1,0)</f>
        <v>0</v>
      </c>
      <c r="S2286">
        <f>IF(SUM(Table1[[#This Row],[Tested in 2015]],Table1[[#This Row],[Less than 8.0]])=2,1,0)</f>
        <v>0</v>
      </c>
    </row>
    <row r="2287" spans="1:19" x14ac:dyDescent="0.2">
      <c r="A2287">
        <v>1894</v>
      </c>
      <c r="B2287" t="s">
        <v>3</v>
      </c>
      <c r="C2287" s="2">
        <v>13210</v>
      </c>
      <c r="D2287" s="3">
        <f t="shared" ca="1" si="35"/>
        <v>87</v>
      </c>
      <c r="E2287">
        <v>4</v>
      </c>
      <c r="F2287">
        <v>8</v>
      </c>
      <c r="G2287">
        <v>1</v>
      </c>
      <c r="H2287" t="s">
        <v>1</v>
      </c>
      <c r="I2287" s="5">
        <v>250.02</v>
      </c>
      <c r="J2287" t="s">
        <v>0</v>
      </c>
      <c r="K2287" s="2">
        <v>42070</v>
      </c>
      <c r="L2287" s="1">
        <v>8.931910514831543</v>
      </c>
      <c r="M2287" t="str">
        <f ca="1">IF(AND(Table1[[#This Row],[Age]]&gt;17,Table1[[#This Row],[Age]]&lt;76),"1","0")</f>
        <v>0</v>
      </c>
      <c r="N2287">
        <f>1</f>
        <v>1</v>
      </c>
      <c r="O2287">
        <f>IF(Table1[[#This Row],[Labdate]]="",0,IF(Table1[[#This Row],[Labvalue]]="",0,1))</f>
        <v>1</v>
      </c>
      <c r="P2287">
        <f>IF(YEAR(Table1[[#This Row],[Labdate]]) = 2015,1,0)</f>
        <v>1</v>
      </c>
      <c r="Q2287">
        <f>IF(SUM(Table1[[#This Row],[test completed]],Table1[[#This Row],[Year 2015]])=2,1,0)</f>
        <v>1</v>
      </c>
      <c r="R2287">
        <f>IF(Table1[[#This Row],[Labvalue]]&lt;8,1,0)</f>
        <v>0</v>
      </c>
      <c r="S2287">
        <f>IF(SUM(Table1[[#This Row],[Tested in 2015]],Table1[[#This Row],[Less than 8.0]])=2,1,0)</f>
        <v>0</v>
      </c>
    </row>
    <row r="2288" spans="1:19" x14ac:dyDescent="0.2">
      <c r="A2288">
        <v>1909</v>
      </c>
      <c r="B2288" t="s">
        <v>3</v>
      </c>
      <c r="C2288" s="2">
        <v>27946</v>
      </c>
      <c r="D2288" s="3">
        <f t="shared" ca="1" si="35"/>
        <v>46</v>
      </c>
      <c r="E2288">
        <v>4</v>
      </c>
      <c r="F2288">
        <v>8</v>
      </c>
      <c r="G2288">
        <v>1</v>
      </c>
      <c r="H2288" t="s">
        <v>1</v>
      </c>
      <c r="I2288" s="5">
        <v>250.02</v>
      </c>
      <c r="J2288" t="s">
        <v>0</v>
      </c>
      <c r="K2288" s="2">
        <v>42334</v>
      </c>
      <c r="L2288" s="1">
        <v>7.1028070449829102</v>
      </c>
      <c r="M2288" t="str">
        <f ca="1">IF(AND(Table1[[#This Row],[Age]]&gt;17,Table1[[#This Row],[Age]]&lt;76),"1","0")</f>
        <v>1</v>
      </c>
      <c r="N2288">
        <f>1</f>
        <v>1</v>
      </c>
      <c r="O2288">
        <f>IF(Table1[[#This Row],[Labdate]]="",0,IF(Table1[[#This Row],[Labvalue]]="",0,1))</f>
        <v>1</v>
      </c>
      <c r="P2288">
        <f>IF(YEAR(Table1[[#This Row],[Labdate]]) = 2015,1,0)</f>
        <v>1</v>
      </c>
      <c r="Q2288">
        <f>IF(SUM(Table1[[#This Row],[test completed]],Table1[[#This Row],[Year 2015]])=2,1,0)</f>
        <v>1</v>
      </c>
      <c r="R2288">
        <f>IF(Table1[[#This Row],[Labvalue]]&lt;8,1,0)</f>
        <v>1</v>
      </c>
      <c r="S2288">
        <f>IF(SUM(Table1[[#This Row],[Tested in 2015]],Table1[[#This Row],[Less than 8.0]])=2,1,0)</f>
        <v>1</v>
      </c>
    </row>
    <row r="2289" spans="1:19" x14ac:dyDescent="0.2">
      <c r="A2289">
        <v>1911</v>
      </c>
      <c r="B2289" t="s">
        <v>2</v>
      </c>
      <c r="C2289" s="2">
        <v>25591</v>
      </c>
      <c r="D2289" s="3">
        <f t="shared" ca="1" si="35"/>
        <v>53</v>
      </c>
      <c r="E2289">
        <v>4</v>
      </c>
      <c r="F2289">
        <v>8</v>
      </c>
      <c r="G2289">
        <v>1</v>
      </c>
      <c r="H2289" t="s">
        <v>1</v>
      </c>
      <c r="I2289" s="5">
        <v>250.02</v>
      </c>
      <c r="J2289" t="s">
        <v>0</v>
      </c>
      <c r="K2289" s="2">
        <v>42068</v>
      </c>
      <c r="L2289" s="1">
        <v>9.5308427810668945</v>
      </c>
      <c r="M2289" t="str">
        <f ca="1">IF(AND(Table1[[#This Row],[Age]]&gt;17,Table1[[#This Row],[Age]]&lt;76),"1","0")</f>
        <v>1</v>
      </c>
      <c r="N2289">
        <f>1</f>
        <v>1</v>
      </c>
      <c r="O2289">
        <f>IF(Table1[[#This Row],[Labdate]]="",0,IF(Table1[[#This Row],[Labvalue]]="",0,1))</f>
        <v>1</v>
      </c>
      <c r="P2289">
        <f>IF(YEAR(Table1[[#This Row],[Labdate]]) = 2015,1,0)</f>
        <v>1</v>
      </c>
      <c r="Q2289">
        <f>IF(SUM(Table1[[#This Row],[test completed]],Table1[[#This Row],[Year 2015]])=2,1,0)</f>
        <v>1</v>
      </c>
      <c r="R2289">
        <f>IF(Table1[[#This Row],[Labvalue]]&lt;8,1,0)</f>
        <v>0</v>
      </c>
      <c r="S2289">
        <f>IF(SUM(Table1[[#This Row],[Tested in 2015]],Table1[[#This Row],[Less than 8.0]])=2,1,0)</f>
        <v>0</v>
      </c>
    </row>
    <row r="2290" spans="1:19" x14ac:dyDescent="0.2">
      <c r="A2290">
        <v>1925</v>
      </c>
      <c r="B2290" t="s">
        <v>2</v>
      </c>
      <c r="C2290" s="2">
        <v>16417</v>
      </c>
      <c r="D2290" s="3">
        <f t="shared" ca="1" si="35"/>
        <v>78</v>
      </c>
      <c r="E2290">
        <v>4</v>
      </c>
      <c r="F2290">
        <v>8</v>
      </c>
      <c r="G2290">
        <v>1</v>
      </c>
      <c r="H2290" t="s">
        <v>1</v>
      </c>
      <c r="I2290" s="5">
        <v>250.02</v>
      </c>
      <c r="J2290" t="s">
        <v>0</v>
      </c>
      <c r="K2290" s="2">
        <v>42333</v>
      </c>
      <c r="L2290" s="1">
        <v>7.2858290672302246</v>
      </c>
      <c r="M2290" t="str">
        <f ca="1">IF(AND(Table1[[#This Row],[Age]]&gt;17,Table1[[#This Row],[Age]]&lt;76),"1","0")</f>
        <v>0</v>
      </c>
      <c r="N2290">
        <f>1</f>
        <v>1</v>
      </c>
      <c r="O2290">
        <f>IF(Table1[[#This Row],[Labdate]]="",0,IF(Table1[[#This Row],[Labvalue]]="",0,1))</f>
        <v>1</v>
      </c>
      <c r="P2290">
        <f>IF(YEAR(Table1[[#This Row],[Labdate]]) = 2015,1,0)</f>
        <v>1</v>
      </c>
      <c r="Q2290">
        <f>IF(SUM(Table1[[#This Row],[test completed]],Table1[[#This Row],[Year 2015]])=2,1,0)</f>
        <v>1</v>
      </c>
      <c r="R2290">
        <f>IF(Table1[[#This Row],[Labvalue]]&lt;8,1,0)</f>
        <v>1</v>
      </c>
      <c r="S2290">
        <f>IF(SUM(Table1[[#This Row],[Tested in 2015]],Table1[[#This Row],[Less than 8.0]])=2,1,0)</f>
        <v>1</v>
      </c>
    </row>
    <row r="2291" spans="1:19" x14ac:dyDescent="0.2">
      <c r="A2291">
        <v>1927</v>
      </c>
      <c r="B2291" t="s">
        <v>3</v>
      </c>
      <c r="C2291" s="2">
        <v>32745</v>
      </c>
      <c r="D2291" s="3">
        <f t="shared" ca="1" si="35"/>
        <v>33</v>
      </c>
      <c r="E2291">
        <v>4</v>
      </c>
      <c r="F2291">
        <v>8</v>
      </c>
      <c r="G2291">
        <v>1</v>
      </c>
      <c r="H2291" t="s">
        <v>1</v>
      </c>
      <c r="I2291" s="5">
        <v>250.02</v>
      </c>
      <c r="J2291" t="s">
        <v>0</v>
      </c>
      <c r="K2291" s="2">
        <v>42215</v>
      </c>
      <c r="L2291" s="1">
        <v>9.8461990356445312</v>
      </c>
      <c r="M2291" t="str">
        <f ca="1">IF(AND(Table1[[#This Row],[Age]]&gt;17,Table1[[#This Row],[Age]]&lt;76),"1","0")</f>
        <v>1</v>
      </c>
      <c r="N2291">
        <f>1</f>
        <v>1</v>
      </c>
      <c r="O2291">
        <f>IF(Table1[[#This Row],[Labdate]]="",0,IF(Table1[[#This Row],[Labvalue]]="",0,1))</f>
        <v>1</v>
      </c>
      <c r="P2291">
        <f>IF(YEAR(Table1[[#This Row],[Labdate]]) = 2015,1,0)</f>
        <v>1</v>
      </c>
      <c r="Q2291">
        <f>IF(SUM(Table1[[#This Row],[test completed]],Table1[[#This Row],[Year 2015]])=2,1,0)</f>
        <v>1</v>
      </c>
      <c r="R2291">
        <f>IF(Table1[[#This Row],[Labvalue]]&lt;8,1,0)</f>
        <v>0</v>
      </c>
      <c r="S2291">
        <f>IF(SUM(Table1[[#This Row],[Tested in 2015]],Table1[[#This Row],[Less than 8.0]])=2,1,0)</f>
        <v>0</v>
      </c>
    </row>
    <row r="2292" spans="1:19" x14ac:dyDescent="0.2">
      <c r="A2292">
        <v>1934</v>
      </c>
      <c r="B2292" t="s">
        <v>2</v>
      </c>
      <c r="C2292" s="2">
        <v>36850</v>
      </c>
      <c r="D2292" s="3">
        <f t="shared" ca="1" si="35"/>
        <v>22</v>
      </c>
      <c r="E2292">
        <v>4</v>
      </c>
      <c r="F2292">
        <v>8</v>
      </c>
      <c r="G2292">
        <v>1</v>
      </c>
      <c r="H2292" t="s">
        <v>1</v>
      </c>
      <c r="I2292" s="5">
        <v>250.02</v>
      </c>
      <c r="J2292" t="s">
        <v>0</v>
      </c>
      <c r="K2292" s="2">
        <v>41889</v>
      </c>
      <c r="L2292" s="1">
        <v>8.5362253189086914</v>
      </c>
      <c r="M2292" t="str">
        <f ca="1">IF(AND(Table1[[#This Row],[Age]]&gt;17,Table1[[#This Row],[Age]]&lt;76),"1","0")</f>
        <v>1</v>
      </c>
      <c r="N2292">
        <f>1</f>
        <v>1</v>
      </c>
      <c r="O2292">
        <f>IF(Table1[[#This Row],[Labdate]]="",0,IF(Table1[[#This Row],[Labvalue]]="",0,1))</f>
        <v>1</v>
      </c>
      <c r="P2292">
        <f>IF(YEAR(Table1[[#This Row],[Labdate]]) = 2015,1,0)</f>
        <v>0</v>
      </c>
      <c r="Q2292">
        <f>IF(SUM(Table1[[#This Row],[test completed]],Table1[[#This Row],[Year 2015]])=2,1,0)</f>
        <v>0</v>
      </c>
      <c r="R2292">
        <f>IF(Table1[[#This Row],[Labvalue]]&lt;8,1,0)</f>
        <v>0</v>
      </c>
      <c r="S2292">
        <f>IF(SUM(Table1[[#This Row],[Tested in 2015]],Table1[[#This Row],[Less than 8.0]])=2,1,0)</f>
        <v>0</v>
      </c>
    </row>
    <row r="2293" spans="1:19" x14ac:dyDescent="0.2">
      <c r="A2293">
        <v>1935</v>
      </c>
      <c r="B2293" t="s">
        <v>2</v>
      </c>
      <c r="C2293" s="2">
        <v>9691</v>
      </c>
      <c r="D2293" s="3">
        <f t="shared" ca="1" si="35"/>
        <v>96</v>
      </c>
      <c r="E2293">
        <v>4</v>
      </c>
      <c r="F2293">
        <v>8</v>
      </c>
      <c r="G2293">
        <v>1</v>
      </c>
      <c r="H2293" t="s">
        <v>1</v>
      </c>
      <c r="I2293" s="5">
        <v>250.73</v>
      </c>
      <c r="J2293" t="s">
        <v>0</v>
      </c>
      <c r="K2293" s="2">
        <v>42176</v>
      </c>
      <c r="L2293" s="1">
        <v>8.6824474334716797</v>
      </c>
      <c r="M2293" t="str">
        <f ca="1">IF(AND(Table1[[#This Row],[Age]]&gt;17,Table1[[#This Row],[Age]]&lt;76),"1","0")</f>
        <v>0</v>
      </c>
      <c r="N2293">
        <f>1</f>
        <v>1</v>
      </c>
      <c r="O2293">
        <f>IF(Table1[[#This Row],[Labdate]]="",0,IF(Table1[[#This Row],[Labvalue]]="",0,1))</f>
        <v>1</v>
      </c>
      <c r="P2293">
        <f>IF(YEAR(Table1[[#This Row],[Labdate]]) = 2015,1,0)</f>
        <v>1</v>
      </c>
      <c r="Q2293">
        <f>IF(SUM(Table1[[#This Row],[test completed]],Table1[[#This Row],[Year 2015]])=2,1,0)</f>
        <v>1</v>
      </c>
      <c r="R2293">
        <f>IF(Table1[[#This Row],[Labvalue]]&lt;8,1,0)</f>
        <v>0</v>
      </c>
      <c r="S2293">
        <f>IF(SUM(Table1[[#This Row],[Tested in 2015]],Table1[[#This Row],[Less than 8.0]])=2,1,0)</f>
        <v>0</v>
      </c>
    </row>
    <row r="2294" spans="1:19" x14ac:dyDescent="0.2">
      <c r="A2294">
        <v>1941</v>
      </c>
      <c r="B2294" t="s">
        <v>3</v>
      </c>
      <c r="C2294" s="2">
        <v>32997</v>
      </c>
      <c r="D2294" s="3">
        <f t="shared" ca="1" si="35"/>
        <v>33</v>
      </c>
      <c r="E2294">
        <v>4</v>
      </c>
      <c r="F2294">
        <v>8</v>
      </c>
      <c r="G2294">
        <v>1</v>
      </c>
      <c r="H2294" t="s">
        <v>1</v>
      </c>
      <c r="I2294" s="5">
        <v>250.02</v>
      </c>
      <c r="J2294" t="s">
        <v>0</v>
      </c>
      <c r="K2294" s="2">
        <v>42221</v>
      </c>
      <c r="L2294" s="1">
        <v>9.457545280456543</v>
      </c>
      <c r="M2294" t="str">
        <f ca="1">IF(AND(Table1[[#This Row],[Age]]&gt;17,Table1[[#This Row],[Age]]&lt;76),"1","0")</f>
        <v>1</v>
      </c>
      <c r="N2294">
        <f>1</f>
        <v>1</v>
      </c>
      <c r="O2294">
        <f>IF(Table1[[#This Row],[Labdate]]="",0,IF(Table1[[#This Row],[Labvalue]]="",0,1))</f>
        <v>1</v>
      </c>
      <c r="P2294">
        <f>IF(YEAR(Table1[[#This Row],[Labdate]]) = 2015,1,0)</f>
        <v>1</v>
      </c>
      <c r="Q2294">
        <f>IF(SUM(Table1[[#This Row],[test completed]],Table1[[#This Row],[Year 2015]])=2,1,0)</f>
        <v>1</v>
      </c>
      <c r="R2294">
        <f>IF(Table1[[#This Row],[Labvalue]]&lt;8,1,0)</f>
        <v>0</v>
      </c>
      <c r="S2294">
        <f>IF(SUM(Table1[[#This Row],[Tested in 2015]],Table1[[#This Row],[Less than 8.0]])=2,1,0)</f>
        <v>0</v>
      </c>
    </row>
    <row r="2295" spans="1:19" x14ac:dyDescent="0.2">
      <c r="A2295">
        <v>1943</v>
      </c>
      <c r="B2295" t="s">
        <v>2</v>
      </c>
      <c r="C2295" s="2">
        <v>33211</v>
      </c>
      <c r="D2295" s="3">
        <f t="shared" ca="1" si="35"/>
        <v>32</v>
      </c>
      <c r="E2295">
        <v>4</v>
      </c>
      <c r="F2295">
        <v>8</v>
      </c>
      <c r="G2295">
        <v>1</v>
      </c>
      <c r="H2295" t="s">
        <v>1</v>
      </c>
      <c r="I2295" s="5">
        <v>250.02</v>
      </c>
      <c r="J2295" t="s">
        <v>0</v>
      </c>
      <c r="K2295" s="2">
        <v>42239</v>
      </c>
      <c r="L2295" s="1">
        <v>7.0005893707275391</v>
      </c>
      <c r="M2295" t="str">
        <f ca="1">IF(AND(Table1[[#This Row],[Age]]&gt;17,Table1[[#This Row],[Age]]&lt;76),"1","0")</f>
        <v>1</v>
      </c>
      <c r="N2295">
        <f>1</f>
        <v>1</v>
      </c>
      <c r="O2295">
        <f>IF(Table1[[#This Row],[Labdate]]="",0,IF(Table1[[#This Row],[Labvalue]]="",0,1))</f>
        <v>1</v>
      </c>
      <c r="P2295">
        <f>IF(YEAR(Table1[[#This Row],[Labdate]]) = 2015,1,0)</f>
        <v>1</v>
      </c>
      <c r="Q2295">
        <f>IF(SUM(Table1[[#This Row],[test completed]],Table1[[#This Row],[Year 2015]])=2,1,0)</f>
        <v>1</v>
      </c>
      <c r="R2295">
        <f>IF(Table1[[#This Row],[Labvalue]]&lt;8,1,0)</f>
        <v>1</v>
      </c>
      <c r="S2295">
        <f>IF(SUM(Table1[[#This Row],[Tested in 2015]],Table1[[#This Row],[Less than 8.0]])=2,1,0)</f>
        <v>1</v>
      </c>
    </row>
    <row r="2296" spans="1:19" x14ac:dyDescent="0.2">
      <c r="A2296">
        <v>1955</v>
      </c>
      <c r="B2296" t="s">
        <v>3</v>
      </c>
      <c r="C2296" s="2">
        <v>25821</v>
      </c>
      <c r="D2296" s="3">
        <f t="shared" ca="1" si="35"/>
        <v>52</v>
      </c>
      <c r="E2296">
        <v>4</v>
      </c>
      <c r="F2296">
        <v>8</v>
      </c>
      <c r="G2296">
        <v>1</v>
      </c>
      <c r="H2296" t="s">
        <v>1</v>
      </c>
      <c r="I2296" s="5">
        <v>250.02</v>
      </c>
      <c r="J2296" t="s">
        <v>0</v>
      </c>
      <c r="K2296" s="2">
        <v>42112</v>
      </c>
      <c r="L2296" s="1">
        <v>8.3357219696044922</v>
      </c>
      <c r="M2296" t="str">
        <f ca="1">IF(AND(Table1[[#This Row],[Age]]&gt;17,Table1[[#This Row],[Age]]&lt;76),"1","0")</f>
        <v>1</v>
      </c>
      <c r="N2296">
        <f>1</f>
        <v>1</v>
      </c>
      <c r="O2296">
        <f>IF(Table1[[#This Row],[Labdate]]="",0,IF(Table1[[#This Row],[Labvalue]]="",0,1))</f>
        <v>1</v>
      </c>
      <c r="P2296">
        <f>IF(YEAR(Table1[[#This Row],[Labdate]]) = 2015,1,0)</f>
        <v>1</v>
      </c>
      <c r="Q2296">
        <f>IF(SUM(Table1[[#This Row],[test completed]],Table1[[#This Row],[Year 2015]])=2,1,0)</f>
        <v>1</v>
      </c>
      <c r="R2296">
        <f>IF(Table1[[#This Row],[Labvalue]]&lt;8,1,0)</f>
        <v>0</v>
      </c>
      <c r="S2296">
        <f>IF(SUM(Table1[[#This Row],[Tested in 2015]],Table1[[#This Row],[Less than 8.0]])=2,1,0)</f>
        <v>0</v>
      </c>
    </row>
    <row r="2297" spans="1:19" x14ac:dyDescent="0.2">
      <c r="A2297">
        <v>1961</v>
      </c>
      <c r="B2297" t="s">
        <v>3</v>
      </c>
      <c r="C2297" s="2">
        <v>15625</v>
      </c>
      <c r="D2297" s="3">
        <f t="shared" ca="1" si="35"/>
        <v>80</v>
      </c>
      <c r="E2297">
        <v>4</v>
      </c>
      <c r="F2297">
        <v>8</v>
      </c>
      <c r="G2297">
        <v>1</v>
      </c>
      <c r="H2297" t="s">
        <v>1</v>
      </c>
      <c r="I2297" s="5">
        <v>250.02</v>
      </c>
      <c r="J2297" t="s">
        <v>0</v>
      </c>
      <c r="K2297" s="2">
        <v>42256</v>
      </c>
      <c r="L2297" s="1">
        <v>9.3511199951171875</v>
      </c>
      <c r="M2297" t="str">
        <f ca="1">IF(AND(Table1[[#This Row],[Age]]&gt;17,Table1[[#This Row],[Age]]&lt;76),"1","0")</f>
        <v>0</v>
      </c>
      <c r="N2297">
        <f>1</f>
        <v>1</v>
      </c>
      <c r="O2297">
        <f>IF(Table1[[#This Row],[Labdate]]="",0,IF(Table1[[#This Row],[Labvalue]]="",0,1))</f>
        <v>1</v>
      </c>
      <c r="P2297">
        <f>IF(YEAR(Table1[[#This Row],[Labdate]]) = 2015,1,0)</f>
        <v>1</v>
      </c>
      <c r="Q2297">
        <f>IF(SUM(Table1[[#This Row],[test completed]],Table1[[#This Row],[Year 2015]])=2,1,0)</f>
        <v>1</v>
      </c>
      <c r="R2297">
        <f>IF(Table1[[#This Row],[Labvalue]]&lt;8,1,0)</f>
        <v>0</v>
      </c>
      <c r="S2297">
        <f>IF(SUM(Table1[[#This Row],[Tested in 2015]],Table1[[#This Row],[Less than 8.0]])=2,1,0)</f>
        <v>0</v>
      </c>
    </row>
    <row r="2298" spans="1:19" x14ac:dyDescent="0.2">
      <c r="A2298">
        <v>1967</v>
      </c>
      <c r="B2298" t="s">
        <v>2</v>
      </c>
      <c r="C2298" s="2">
        <v>36038</v>
      </c>
      <c r="D2298" s="3">
        <f t="shared" ca="1" si="35"/>
        <v>24</v>
      </c>
      <c r="E2298">
        <v>4</v>
      </c>
      <c r="F2298">
        <v>8</v>
      </c>
      <c r="G2298">
        <v>1</v>
      </c>
      <c r="H2298" t="s">
        <v>1</v>
      </c>
      <c r="I2298" s="5">
        <v>250.02</v>
      </c>
      <c r="J2298" t="s">
        <v>0</v>
      </c>
      <c r="K2298" s="2">
        <v>41967</v>
      </c>
      <c r="L2298" s="1">
        <v>7.4757843017578125</v>
      </c>
      <c r="M2298" t="str">
        <f ca="1">IF(AND(Table1[[#This Row],[Age]]&gt;17,Table1[[#This Row],[Age]]&lt;76),"1","0")</f>
        <v>1</v>
      </c>
      <c r="N2298">
        <f>1</f>
        <v>1</v>
      </c>
      <c r="O2298">
        <f>IF(Table1[[#This Row],[Labdate]]="",0,IF(Table1[[#This Row],[Labvalue]]="",0,1))</f>
        <v>1</v>
      </c>
      <c r="P2298">
        <f>IF(YEAR(Table1[[#This Row],[Labdate]]) = 2015,1,0)</f>
        <v>0</v>
      </c>
      <c r="Q2298">
        <f>IF(SUM(Table1[[#This Row],[test completed]],Table1[[#This Row],[Year 2015]])=2,1,0)</f>
        <v>0</v>
      </c>
      <c r="R2298">
        <f>IF(Table1[[#This Row],[Labvalue]]&lt;8,1,0)</f>
        <v>1</v>
      </c>
      <c r="S2298">
        <f>IF(SUM(Table1[[#This Row],[Tested in 2015]],Table1[[#This Row],[Less than 8.0]])=2,1,0)</f>
        <v>0</v>
      </c>
    </row>
    <row r="2299" spans="1:19" x14ac:dyDescent="0.2">
      <c r="A2299">
        <v>1969</v>
      </c>
      <c r="B2299" t="s">
        <v>3</v>
      </c>
      <c r="C2299" s="2">
        <v>39694</v>
      </c>
      <c r="D2299" s="3">
        <f t="shared" ca="1" si="35"/>
        <v>14</v>
      </c>
      <c r="E2299">
        <v>4</v>
      </c>
      <c r="F2299">
        <v>8</v>
      </c>
      <c r="G2299">
        <v>1</v>
      </c>
      <c r="H2299" t="s">
        <v>1</v>
      </c>
      <c r="I2299" s="5">
        <v>250.02</v>
      </c>
      <c r="J2299" t="s">
        <v>0</v>
      </c>
      <c r="K2299" s="2">
        <v>42116</v>
      </c>
      <c r="L2299" s="1">
        <v>7.9965848922729492</v>
      </c>
      <c r="M2299" t="str">
        <f ca="1">IF(AND(Table1[[#This Row],[Age]]&gt;17,Table1[[#This Row],[Age]]&lt;76),"1","0")</f>
        <v>0</v>
      </c>
      <c r="N2299">
        <f>1</f>
        <v>1</v>
      </c>
      <c r="O2299">
        <f>IF(Table1[[#This Row],[Labdate]]="",0,IF(Table1[[#This Row],[Labvalue]]="",0,1))</f>
        <v>1</v>
      </c>
      <c r="P2299">
        <f>IF(YEAR(Table1[[#This Row],[Labdate]]) = 2015,1,0)</f>
        <v>1</v>
      </c>
      <c r="Q2299">
        <f>IF(SUM(Table1[[#This Row],[test completed]],Table1[[#This Row],[Year 2015]])=2,1,0)</f>
        <v>1</v>
      </c>
      <c r="R2299">
        <f>IF(Table1[[#This Row],[Labvalue]]&lt;8,1,0)</f>
        <v>1</v>
      </c>
      <c r="S2299">
        <f>IF(SUM(Table1[[#This Row],[Tested in 2015]],Table1[[#This Row],[Less than 8.0]])=2,1,0)</f>
        <v>1</v>
      </c>
    </row>
    <row r="2300" spans="1:19" x14ac:dyDescent="0.2">
      <c r="A2300">
        <v>1974</v>
      </c>
      <c r="B2300" t="s">
        <v>2</v>
      </c>
      <c r="C2300" s="2">
        <v>11731</v>
      </c>
      <c r="D2300" s="3">
        <f t="shared" ca="1" si="35"/>
        <v>91</v>
      </c>
      <c r="E2300">
        <v>4</v>
      </c>
      <c r="F2300">
        <v>8</v>
      </c>
      <c r="G2300">
        <v>3</v>
      </c>
      <c r="H2300" t="s">
        <v>4</v>
      </c>
      <c r="I2300" s="5">
        <v>250.73</v>
      </c>
      <c r="J2300" t="s">
        <v>0</v>
      </c>
      <c r="K2300" s="2">
        <v>42112</v>
      </c>
      <c r="L2300" s="1">
        <v>8.1665945053100586</v>
      </c>
      <c r="M2300" t="str">
        <f ca="1">IF(AND(Table1[[#This Row],[Age]]&gt;17,Table1[[#This Row],[Age]]&lt;76),"1","0")</f>
        <v>0</v>
      </c>
      <c r="N2300">
        <f>1</f>
        <v>1</v>
      </c>
      <c r="O2300">
        <f>IF(Table1[[#This Row],[Labdate]]="",0,IF(Table1[[#This Row],[Labvalue]]="",0,1))</f>
        <v>1</v>
      </c>
      <c r="P2300">
        <f>IF(YEAR(Table1[[#This Row],[Labdate]]) = 2015,1,0)</f>
        <v>1</v>
      </c>
      <c r="Q2300">
        <f>IF(SUM(Table1[[#This Row],[test completed]],Table1[[#This Row],[Year 2015]])=2,1,0)</f>
        <v>1</v>
      </c>
      <c r="R2300">
        <f>IF(Table1[[#This Row],[Labvalue]]&lt;8,1,0)</f>
        <v>0</v>
      </c>
      <c r="S2300">
        <f>IF(SUM(Table1[[#This Row],[Tested in 2015]],Table1[[#This Row],[Less than 8.0]])=2,1,0)</f>
        <v>0</v>
      </c>
    </row>
    <row r="2301" spans="1:19" x14ac:dyDescent="0.2">
      <c r="A2301">
        <v>1995</v>
      </c>
      <c r="B2301" t="s">
        <v>2</v>
      </c>
      <c r="C2301" s="2">
        <v>9224</v>
      </c>
      <c r="D2301" s="3">
        <f t="shared" ca="1" si="35"/>
        <v>98</v>
      </c>
      <c r="E2301">
        <v>4</v>
      </c>
      <c r="F2301">
        <v>8</v>
      </c>
      <c r="G2301">
        <v>1</v>
      </c>
      <c r="H2301" t="s">
        <v>1</v>
      </c>
      <c r="I2301" s="5">
        <v>250.73</v>
      </c>
      <c r="J2301" t="s">
        <v>0</v>
      </c>
      <c r="K2301" s="2">
        <v>42174</v>
      </c>
      <c r="L2301" s="1">
        <v>6.2727317810058594</v>
      </c>
      <c r="M2301" t="str">
        <f ca="1">IF(AND(Table1[[#This Row],[Age]]&gt;17,Table1[[#This Row],[Age]]&lt;76),"1","0")</f>
        <v>0</v>
      </c>
      <c r="N2301">
        <f>1</f>
        <v>1</v>
      </c>
      <c r="O2301">
        <f>IF(Table1[[#This Row],[Labdate]]="",0,IF(Table1[[#This Row],[Labvalue]]="",0,1))</f>
        <v>1</v>
      </c>
      <c r="P2301">
        <f>IF(YEAR(Table1[[#This Row],[Labdate]]) = 2015,1,0)</f>
        <v>1</v>
      </c>
      <c r="Q2301">
        <f>IF(SUM(Table1[[#This Row],[test completed]],Table1[[#This Row],[Year 2015]])=2,1,0)</f>
        <v>1</v>
      </c>
      <c r="R2301">
        <f>IF(Table1[[#This Row],[Labvalue]]&lt;8,1,0)</f>
        <v>1</v>
      </c>
      <c r="S2301">
        <f>IF(SUM(Table1[[#This Row],[Tested in 2015]],Table1[[#This Row],[Less than 8.0]])=2,1,0)</f>
        <v>1</v>
      </c>
    </row>
    <row r="2302" spans="1:19" x14ac:dyDescent="0.2">
      <c r="A2302">
        <v>1996</v>
      </c>
      <c r="B2302" t="s">
        <v>2</v>
      </c>
      <c r="C2302" s="2">
        <v>35233</v>
      </c>
      <c r="D2302" s="3">
        <f t="shared" ca="1" si="35"/>
        <v>26</v>
      </c>
      <c r="E2302">
        <v>4</v>
      </c>
      <c r="F2302">
        <v>8</v>
      </c>
      <c r="G2302">
        <v>1</v>
      </c>
      <c r="H2302" t="s">
        <v>1</v>
      </c>
      <c r="I2302" s="5">
        <v>250.02</v>
      </c>
      <c r="J2302" t="s">
        <v>0</v>
      </c>
      <c r="K2302" s="2">
        <v>42164</v>
      </c>
      <c r="L2302" s="1">
        <v>6.1190142631530762</v>
      </c>
      <c r="M2302" t="str">
        <f ca="1">IF(AND(Table1[[#This Row],[Age]]&gt;17,Table1[[#This Row],[Age]]&lt;76),"1","0")</f>
        <v>1</v>
      </c>
      <c r="N2302">
        <f>1</f>
        <v>1</v>
      </c>
      <c r="O2302">
        <f>IF(Table1[[#This Row],[Labdate]]="",0,IF(Table1[[#This Row],[Labvalue]]="",0,1))</f>
        <v>1</v>
      </c>
      <c r="P2302">
        <f>IF(YEAR(Table1[[#This Row],[Labdate]]) = 2015,1,0)</f>
        <v>1</v>
      </c>
      <c r="Q2302">
        <f>IF(SUM(Table1[[#This Row],[test completed]],Table1[[#This Row],[Year 2015]])=2,1,0)</f>
        <v>1</v>
      </c>
      <c r="R2302">
        <f>IF(Table1[[#This Row],[Labvalue]]&lt;8,1,0)</f>
        <v>1</v>
      </c>
      <c r="S2302">
        <f>IF(SUM(Table1[[#This Row],[Tested in 2015]],Table1[[#This Row],[Less than 8.0]])=2,1,0)</f>
        <v>1</v>
      </c>
    </row>
    <row r="2303" spans="1:19" x14ac:dyDescent="0.2">
      <c r="A2303">
        <v>2050</v>
      </c>
      <c r="B2303" t="s">
        <v>2</v>
      </c>
      <c r="C2303" s="2">
        <v>12907</v>
      </c>
      <c r="D2303" s="3">
        <f t="shared" ca="1" si="35"/>
        <v>88</v>
      </c>
      <c r="E2303">
        <v>4</v>
      </c>
      <c r="F2303">
        <v>8</v>
      </c>
      <c r="G2303">
        <v>6</v>
      </c>
      <c r="H2303" t="s">
        <v>7</v>
      </c>
      <c r="I2303" s="5">
        <v>250.02</v>
      </c>
      <c r="J2303" t="s">
        <v>0</v>
      </c>
      <c r="K2303" s="2"/>
      <c r="L2303" s="1"/>
      <c r="M2303" t="str">
        <f ca="1">IF(AND(Table1[[#This Row],[Age]]&gt;17,Table1[[#This Row],[Age]]&lt;76),"1","0")</f>
        <v>0</v>
      </c>
      <c r="N2303">
        <f>1</f>
        <v>1</v>
      </c>
      <c r="O2303">
        <f>IF(Table1[[#This Row],[Labdate]]="",0,IF(Table1[[#This Row],[Labvalue]]="",0,1))</f>
        <v>0</v>
      </c>
      <c r="P2303">
        <f>IF(YEAR(Table1[[#This Row],[Labdate]]) = 2015,1,0)</f>
        <v>0</v>
      </c>
      <c r="Q2303">
        <f>IF(SUM(Table1[[#This Row],[test completed]],Table1[[#This Row],[Year 2015]])=2,1,0)</f>
        <v>0</v>
      </c>
      <c r="R2303">
        <f>IF(Table1[[#This Row],[Labvalue]]&lt;8,1,0)</f>
        <v>1</v>
      </c>
      <c r="S2303">
        <f>IF(SUM(Table1[[#This Row],[Tested in 2015]],Table1[[#This Row],[Less than 8.0]])=2,1,0)</f>
        <v>0</v>
      </c>
    </row>
    <row r="2304" spans="1:19" x14ac:dyDescent="0.2">
      <c r="A2304">
        <v>2062</v>
      </c>
      <c r="B2304" t="s">
        <v>2</v>
      </c>
      <c r="C2304" s="2">
        <v>16196</v>
      </c>
      <c r="D2304" s="3">
        <f t="shared" ca="1" si="35"/>
        <v>79</v>
      </c>
      <c r="E2304">
        <v>4</v>
      </c>
      <c r="F2304">
        <v>8</v>
      </c>
      <c r="G2304">
        <v>4</v>
      </c>
      <c r="H2304" t="s">
        <v>5</v>
      </c>
      <c r="I2304" s="5">
        <v>250.02</v>
      </c>
      <c r="J2304" t="s">
        <v>0</v>
      </c>
      <c r="K2304" s="2"/>
      <c r="L2304" s="1"/>
      <c r="M2304" t="str">
        <f ca="1">IF(AND(Table1[[#This Row],[Age]]&gt;17,Table1[[#This Row],[Age]]&lt;76),"1","0")</f>
        <v>0</v>
      </c>
      <c r="N2304">
        <f>1</f>
        <v>1</v>
      </c>
      <c r="O2304">
        <f>IF(Table1[[#This Row],[Labdate]]="",0,IF(Table1[[#This Row],[Labvalue]]="",0,1))</f>
        <v>0</v>
      </c>
      <c r="P2304">
        <f>IF(YEAR(Table1[[#This Row],[Labdate]]) = 2015,1,0)</f>
        <v>0</v>
      </c>
      <c r="Q2304">
        <f>IF(SUM(Table1[[#This Row],[test completed]],Table1[[#This Row],[Year 2015]])=2,1,0)</f>
        <v>0</v>
      </c>
      <c r="R2304">
        <f>IF(Table1[[#This Row],[Labvalue]]&lt;8,1,0)</f>
        <v>1</v>
      </c>
      <c r="S2304">
        <f>IF(SUM(Table1[[#This Row],[Tested in 2015]],Table1[[#This Row],[Less than 8.0]])=2,1,0)</f>
        <v>0</v>
      </c>
    </row>
    <row r="2305" spans="1:19" x14ac:dyDescent="0.2">
      <c r="A2305">
        <v>2069</v>
      </c>
      <c r="B2305" t="s">
        <v>2</v>
      </c>
      <c r="C2305" s="2">
        <v>26608</v>
      </c>
      <c r="D2305" s="3">
        <f t="shared" ca="1" si="35"/>
        <v>50</v>
      </c>
      <c r="E2305">
        <v>4</v>
      </c>
      <c r="F2305">
        <v>8</v>
      </c>
      <c r="G2305">
        <v>1</v>
      </c>
      <c r="H2305" t="s">
        <v>1</v>
      </c>
      <c r="I2305" s="5">
        <v>250.02</v>
      </c>
      <c r="J2305" t="s">
        <v>0</v>
      </c>
      <c r="K2305" s="2">
        <v>41869</v>
      </c>
      <c r="L2305" s="1">
        <v>9.3335018157958984</v>
      </c>
      <c r="M2305" t="str">
        <f ca="1">IF(AND(Table1[[#This Row],[Age]]&gt;17,Table1[[#This Row],[Age]]&lt;76),"1","0")</f>
        <v>1</v>
      </c>
      <c r="N2305">
        <f>1</f>
        <v>1</v>
      </c>
      <c r="O2305">
        <f>IF(Table1[[#This Row],[Labdate]]="",0,IF(Table1[[#This Row],[Labvalue]]="",0,1))</f>
        <v>1</v>
      </c>
      <c r="P2305">
        <f>IF(YEAR(Table1[[#This Row],[Labdate]]) = 2015,1,0)</f>
        <v>0</v>
      </c>
      <c r="Q2305">
        <f>IF(SUM(Table1[[#This Row],[test completed]],Table1[[#This Row],[Year 2015]])=2,1,0)</f>
        <v>0</v>
      </c>
      <c r="R2305">
        <f>IF(Table1[[#This Row],[Labvalue]]&lt;8,1,0)</f>
        <v>0</v>
      </c>
      <c r="S2305">
        <f>IF(SUM(Table1[[#This Row],[Tested in 2015]],Table1[[#This Row],[Less than 8.0]])=2,1,0)</f>
        <v>0</v>
      </c>
    </row>
    <row r="2306" spans="1:19" x14ac:dyDescent="0.2">
      <c r="A2306">
        <v>2076</v>
      </c>
      <c r="B2306" t="s">
        <v>2</v>
      </c>
      <c r="C2306" s="2">
        <v>36986</v>
      </c>
      <c r="D2306" s="3">
        <f t="shared" ref="D2306:D2369" ca="1" si="36">INT((TODAY()-C2306)/365)</f>
        <v>22</v>
      </c>
      <c r="E2306">
        <v>4</v>
      </c>
      <c r="F2306">
        <v>8</v>
      </c>
      <c r="G2306">
        <v>1</v>
      </c>
      <c r="H2306" t="s">
        <v>1</v>
      </c>
      <c r="I2306" s="5">
        <v>250.02</v>
      </c>
      <c r="J2306" t="s">
        <v>0</v>
      </c>
      <c r="K2306" s="2">
        <v>42207</v>
      </c>
      <c r="L2306" s="1">
        <v>8.2774457931518555</v>
      </c>
      <c r="M2306" t="str">
        <f ca="1">IF(AND(Table1[[#This Row],[Age]]&gt;17,Table1[[#This Row],[Age]]&lt;76),"1","0")</f>
        <v>1</v>
      </c>
      <c r="N2306">
        <f>1</f>
        <v>1</v>
      </c>
      <c r="O2306">
        <f>IF(Table1[[#This Row],[Labdate]]="",0,IF(Table1[[#This Row],[Labvalue]]="",0,1))</f>
        <v>1</v>
      </c>
      <c r="P2306">
        <f>IF(YEAR(Table1[[#This Row],[Labdate]]) = 2015,1,0)</f>
        <v>1</v>
      </c>
      <c r="Q2306">
        <f>IF(SUM(Table1[[#This Row],[test completed]],Table1[[#This Row],[Year 2015]])=2,1,0)</f>
        <v>1</v>
      </c>
      <c r="R2306">
        <f>IF(Table1[[#This Row],[Labvalue]]&lt;8,1,0)</f>
        <v>0</v>
      </c>
      <c r="S2306">
        <f>IF(SUM(Table1[[#This Row],[Tested in 2015]],Table1[[#This Row],[Less than 8.0]])=2,1,0)</f>
        <v>0</v>
      </c>
    </row>
    <row r="2307" spans="1:19" x14ac:dyDescent="0.2">
      <c r="A2307">
        <v>2095</v>
      </c>
      <c r="B2307" t="s">
        <v>3</v>
      </c>
      <c r="C2307" s="2">
        <v>30572</v>
      </c>
      <c r="D2307" s="3">
        <f t="shared" ca="1" si="36"/>
        <v>39</v>
      </c>
      <c r="E2307">
        <v>4</v>
      </c>
      <c r="F2307">
        <v>8</v>
      </c>
      <c r="G2307">
        <v>1</v>
      </c>
      <c r="H2307" t="s">
        <v>1</v>
      </c>
      <c r="I2307" s="5">
        <v>250.02</v>
      </c>
      <c r="J2307" t="s">
        <v>0</v>
      </c>
      <c r="K2307" s="2">
        <v>42265</v>
      </c>
      <c r="L2307" s="1">
        <v>9.6979446411132812</v>
      </c>
      <c r="M2307" t="str">
        <f ca="1">IF(AND(Table1[[#This Row],[Age]]&gt;17,Table1[[#This Row],[Age]]&lt;76),"1","0")</f>
        <v>1</v>
      </c>
      <c r="N2307">
        <f>1</f>
        <v>1</v>
      </c>
      <c r="O2307">
        <f>IF(Table1[[#This Row],[Labdate]]="",0,IF(Table1[[#This Row],[Labvalue]]="",0,1))</f>
        <v>1</v>
      </c>
      <c r="P2307">
        <f>IF(YEAR(Table1[[#This Row],[Labdate]]) = 2015,1,0)</f>
        <v>1</v>
      </c>
      <c r="Q2307">
        <f>IF(SUM(Table1[[#This Row],[test completed]],Table1[[#This Row],[Year 2015]])=2,1,0)</f>
        <v>1</v>
      </c>
      <c r="R2307">
        <f>IF(Table1[[#This Row],[Labvalue]]&lt;8,1,0)</f>
        <v>0</v>
      </c>
      <c r="S2307">
        <f>IF(SUM(Table1[[#This Row],[Tested in 2015]],Table1[[#This Row],[Less than 8.0]])=2,1,0)</f>
        <v>0</v>
      </c>
    </row>
    <row r="2308" spans="1:19" x14ac:dyDescent="0.2">
      <c r="A2308">
        <v>2096</v>
      </c>
      <c r="B2308" t="s">
        <v>2</v>
      </c>
      <c r="C2308" s="2">
        <v>26275</v>
      </c>
      <c r="D2308" s="3">
        <f t="shared" ca="1" si="36"/>
        <v>51</v>
      </c>
      <c r="E2308">
        <v>4</v>
      </c>
      <c r="F2308">
        <v>8</v>
      </c>
      <c r="G2308">
        <v>4</v>
      </c>
      <c r="H2308" t="s">
        <v>5</v>
      </c>
      <c r="I2308" s="5">
        <v>250.02</v>
      </c>
      <c r="J2308" t="s">
        <v>0</v>
      </c>
      <c r="K2308" s="2"/>
      <c r="L2308" s="1"/>
      <c r="M2308" t="str">
        <f ca="1">IF(AND(Table1[[#This Row],[Age]]&gt;17,Table1[[#This Row],[Age]]&lt;76),"1","0")</f>
        <v>1</v>
      </c>
      <c r="N2308">
        <f>1</f>
        <v>1</v>
      </c>
      <c r="O2308">
        <f>IF(Table1[[#This Row],[Labdate]]="",0,IF(Table1[[#This Row],[Labvalue]]="",0,1))</f>
        <v>0</v>
      </c>
      <c r="P2308">
        <f>IF(YEAR(Table1[[#This Row],[Labdate]]) = 2015,1,0)</f>
        <v>0</v>
      </c>
      <c r="Q2308">
        <f>IF(SUM(Table1[[#This Row],[test completed]],Table1[[#This Row],[Year 2015]])=2,1,0)</f>
        <v>0</v>
      </c>
      <c r="R2308">
        <f>IF(Table1[[#This Row],[Labvalue]]&lt;8,1,0)</f>
        <v>1</v>
      </c>
      <c r="S2308">
        <f>IF(SUM(Table1[[#This Row],[Tested in 2015]],Table1[[#This Row],[Less than 8.0]])=2,1,0)</f>
        <v>0</v>
      </c>
    </row>
    <row r="2309" spans="1:19" x14ac:dyDescent="0.2">
      <c r="A2309">
        <v>2104</v>
      </c>
      <c r="B2309" t="s">
        <v>3</v>
      </c>
      <c r="C2309" s="2">
        <v>17720</v>
      </c>
      <c r="D2309" s="3">
        <f t="shared" ca="1" si="36"/>
        <v>74</v>
      </c>
      <c r="E2309">
        <v>4</v>
      </c>
      <c r="F2309">
        <v>8</v>
      </c>
      <c r="G2309">
        <v>1</v>
      </c>
      <c r="H2309" t="s">
        <v>1</v>
      </c>
      <c r="I2309" s="5">
        <v>250.02</v>
      </c>
      <c r="J2309" t="s">
        <v>0</v>
      </c>
      <c r="K2309" s="2">
        <v>42336</v>
      </c>
      <c r="L2309" s="1">
        <v>8.4079418182373047</v>
      </c>
      <c r="M2309" t="str">
        <f ca="1">IF(AND(Table1[[#This Row],[Age]]&gt;17,Table1[[#This Row],[Age]]&lt;76),"1","0")</f>
        <v>1</v>
      </c>
      <c r="N2309">
        <f>1</f>
        <v>1</v>
      </c>
      <c r="O2309">
        <f>IF(Table1[[#This Row],[Labdate]]="",0,IF(Table1[[#This Row],[Labvalue]]="",0,1))</f>
        <v>1</v>
      </c>
      <c r="P2309">
        <f>IF(YEAR(Table1[[#This Row],[Labdate]]) = 2015,1,0)</f>
        <v>1</v>
      </c>
      <c r="Q2309">
        <f>IF(SUM(Table1[[#This Row],[test completed]],Table1[[#This Row],[Year 2015]])=2,1,0)</f>
        <v>1</v>
      </c>
      <c r="R2309">
        <f>IF(Table1[[#This Row],[Labvalue]]&lt;8,1,0)</f>
        <v>0</v>
      </c>
      <c r="S2309">
        <f>IF(SUM(Table1[[#This Row],[Tested in 2015]],Table1[[#This Row],[Less than 8.0]])=2,1,0)</f>
        <v>0</v>
      </c>
    </row>
    <row r="2310" spans="1:19" x14ac:dyDescent="0.2">
      <c r="A2310">
        <v>2112</v>
      </c>
      <c r="B2310" t="s">
        <v>2</v>
      </c>
      <c r="C2310" s="2">
        <v>16889</v>
      </c>
      <c r="D2310" s="3">
        <f t="shared" ca="1" si="36"/>
        <v>77</v>
      </c>
      <c r="E2310">
        <v>4</v>
      </c>
      <c r="F2310">
        <v>8</v>
      </c>
      <c r="G2310">
        <v>1</v>
      </c>
      <c r="H2310" t="s">
        <v>1</v>
      </c>
      <c r="I2310" s="5">
        <v>250.02</v>
      </c>
      <c r="J2310" t="s">
        <v>0</v>
      </c>
      <c r="K2310" s="2">
        <v>41830</v>
      </c>
      <c r="L2310" s="1">
        <v>8.605015754699707</v>
      </c>
      <c r="M2310" t="str">
        <f ca="1">IF(AND(Table1[[#This Row],[Age]]&gt;17,Table1[[#This Row],[Age]]&lt;76),"1","0")</f>
        <v>0</v>
      </c>
      <c r="N2310">
        <f>1</f>
        <v>1</v>
      </c>
      <c r="O2310">
        <f>IF(Table1[[#This Row],[Labdate]]="",0,IF(Table1[[#This Row],[Labvalue]]="",0,1))</f>
        <v>1</v>
      </c>
      <c r="P2310">
        <f>IF(YEAR(Table1[[#This Row],[Labdate]]) = 2015,1,0)</f>
        <v>0</v>
      </c>
      <c r="Q2310">
        <f>IF(SUM(Table1[[#This Row],[test completed]],Table1[[#This Row],[Year 2015]])=2,1,0)</f>
        <v>0</v>
      </c>
      <c r="R2310">
        <f>IF(Table1[[#This Row],[Labvalue]]&lt;8,1,0)</f>
        <v>0</v>
      </c>
      <c r="S2310">
        <f>IF(SUM(Table1[[#This Row],[Tested in 2015]],Table1[[#This Row],[Less than 8.0]])=2,1,0)</f>
        <v>0</v>
      </c>
    </row>
    <row r="2311" spans="1:19" x14ac:dyDescent="0.2">
      <c r="A2311">
        <v>2113</v>
      </c>
      <c r="B2311" t="s">
        <v>2</v>
      </c>
      <c r="C2311" s="2">
        <v>18010</v>
      </c>
      <c r="D2311" s="3">
        <f t="shared" ca="1" si="36"/>
        <v>74</v>
      </c>
      <c r="E2311">
        <v>4</v>
      </c>
      <c r="F2311">
        <v>8</v>
      </c>
      <c r="G2311">
        <v>1</v>
      </c>
      <c r="H2311" t="s">
        <v>1</v>
      </c>
      <c r="I2311" s="5">
        <v>250.02</v>
      </c>
      <c r="J2311" t="s">
        <v>0</v>
      </c>
      <c r="K2311" s="2">
        <v>42103</v>
      </c>
      <c r="L2311" s="1">
        <v>6.7332792282104492</v>
      </c>
      <c r="M2311" t="str">
        <f ca="1">IF(AND(Table1[[#This Row],[Age]]&gt;17,Table1[[#This Row],[Age]]&lt;76),"1","0")</f>
        <v>1</v>
      </c>
      <c r="N2311">
        <f>1</f>
        <v>1</v>
      </c>
      <c r="O2311">
        <f>IF(Table1[[#This Row],[Labdate]]="",0,IF(Table1[[#This Row],[Labvalue]]="",0,1))</f>
        <v>1</v>
      </c>
      <c r="P2311">
        <f>IF(YEAR(Table1[[#This Row],[Labdate]]) = 2015,1,0)</f>
        <v>1</v>
      </c>
      <c r="Q2311">
        <f>IF(SUM(Table1[[#This Row],[test completed]],Table1[[#This Row],[Year 2015]])=2,1,0)</f>
        <v>1</v>
      </c>
      <c r="R2311">
        <f>IF(Table1[[#This Row],[Labvalue]]&lt;8,1,0)</f>
        <v>1</v>
      </c>
      <c r="S2311">
        <f>IF(SUM(Table1[[#This Row],[Tested in 2015]],Table1[[#This Row],[Less than 8.0]])=2,1,0)</f>
        <v>1</v>
      </c>
    </row>
    <row r="2312" spans="1:19" x14ac:dyDescent="0.2">
      <c r="A2312">
        <v>2119</v>
      </c>
      <c r="B2312" t="s">
        <v>3</v>
      </c>
      <c r="C2312" s="2">
        <v>33949</v>
      </c>
      <c r="D2312" s="3">
        <f t="shared" ca="1" si="36"/>
        <v>30</v>
      </c>
      <c r="E2312">
        <v>4</v>
      </c>
      <c r="F2312">
        <v>8</v>
      </c>
      <c r="G2312">
        <v>1</v>
      </c>
      <c r="H2312" t="s">
        <v>1</v>
      </c>
      <c r="I2312" s="5">
        <v>250.02</v>
      </c>
      <c r="J2312" t="s">
        <v>0</v>
      </c>
      <c r="K2312" s="2">
        <v>42104</v>
      </c>
      <c r="L2312" s="1">
        <v>9.0676240921020508</v>
      </c>
      <c r="M2312" t="str">
        <f ca="1">IF(AND(Table1[[#This Row],[Age]]&gt;17,Table1[[#This Row],[Age]]&lt;76),"1","0")</f>
        <v>1</v>
      </c>
      <c r="N2312">
        <f>1</f>
        <v>1</v>
      </c>
      <c r="O2312">
        <f>IF(Table1[[#This Row],[Labdate]]="",0,IF(Table1[[#This Row],[Labvalue]]="",0,1))</f>
        <v>1</v>
      </c>
      <c r="P2312">
        <f>IF(YEAR(Table1[[#This Row],[Labdate]]) = 2015,1,0)</f>
        <v>1</v>
      </c>
      <c r="Q2312">
        <f>IF(SUM(Table1[[#This Row],[test completed]],Table1[[#This Row],[Year 2015]])=2,1,0)</f>
        <v>1</v>
      </c>
      <c r="R2312">
        <f>IF(Table1[[#This Row],[Labvalue]]&lt;8,1,0)</f>
        <v>0</v>
      </c>
      <c r="S2312">
        <f>IF(SUM(Table1[[#This Row],[Tested in 2015]],Table1[[#This Row],[Less than 8.0]])=2,1,0)</f>
        <v>0</v>
      </c>
    </row>
    <row r="2313" spans="1:19" x14ac:dyDescent="0.2">
      <c r="A2313">
        <v>2137</v>
      </c>
      <c r="B2313" t="s">
        <v>2</v>
      </c>
      <c r="C2313" s="2">
        <v>20651</v>
      </c>
      <c r="D2313" s="3">
        <f t="shared" ca="1" si="36"/>
        <v>66</v>
      </c>
      <c r="E2313">
        <v>4</v>
      </c>
      <c r="F2313">
        <v>8</v>
      </c>
      <c r="G2313">
        <v>1</v>
      </c>
      <c r="H2313" t="s">
        <v>1</v>
      </c>
      <c r="I2313" s="5">
        <v>250.02</v>
      </c>
      <c r="J2313" t="s">
        <v>0</v>
      </c>
      <c r="K2313" s="2">
        <v>42349</v>
      </c>
      <c r="L2313" s="1">
        <v>9.677882194519043</v>
      </c>
      <c r="M2313" t="str">
        <f ca="1">IF(AND(Table1[[#This Row],[Age]]&gt;17,Table1[[#This Row],[Age]]&lt;76),"1","0")</f>
        <v>1</v>
      </c>
      <c r="N2313">
        <f>1</f>
        <v>1</v>
      </c>
      <c r="O2313">
        <f>IF(Table1[[#This Row],[Labdate]]="",0,IF(Table1[[#This Row],[Labvalue]]="",0,1))</f>
        <v>1</v>
      </c>
      <c r="P2313">
        <f>IF(YEAR(Table1[[#This Row],[Labdate]]) = 2015,1,0)</f>
        <v>1</v>
      </c>
      <c r="Q2313">
        <f>IF(SUM(Table1[[#This Row],[test completed]],Table1[[#This Row],[Year 2015]])=2,1,0)</f>
        <v>1</v>
      </c>
      <c r="R2313">
        <f>IF(Table1[[#This Row],[Labvalue]]&lt;8,1,0)</f>
        <v>0</v>
      </c>
      <c r="S2313">
        <f>IF(SUM(Table1[[#This Row],[Tested in 2015]],Table1[[#This Row],[Less than 8.0]])=2,1,0)</f>
        <v>0</v>
      </c>
    </row>
    <row r="2314" spans="1:19" x14ac:dyDescent="0.2">
      <c r="A2314">
        <v>2157</v>
      </c>
      <c r="B2314" t="s">
        <v>2</v>
      </c>
      <c r="C2314" s="2">
        <v>34120</v>
      </c>
      <c r="D2314" s="3">
        <f t="shared" ca="1" si="36"/>
        <v>30</v>
      </c>
      <c r="E2314">
        <v>4</v>
      </c>
      <c r="F2314">
        <v>8</v>
      </c>
      <c r="G2314">
        <v>1</v>
      </c>
      <c r="H2314" t="s">
        <v>1</v>
      </c>
      <c r="I2314" s="5">
        <v>250.02</v>
      </c>
      <c r="J2314" t="s">
        <v>0</v>
      </c>
      <c r="K2314" s="2">
        <v>42205</v>
      </c>
      <c r="L2314" s="1">
        <v>7.1849942207336426</v>
      </c>
      <c r="M2314" t="str">
        <f ca="1">IF(AND(Table1[[#This Row],[Age]]&gt;17,Table1[[#This Row],[Age]]&lt;76),"1","0")</f>
        <v>1</v>
      </c>
      <c r="N2314">
        <f>1</f>
        <v>1</v>
      </c>
      <c r="O2314">
        <f>IF(Table1[[#This Row],[Labdate]]="",0,IF(Table1[[#This Row],[Labvalue]]="",0,1))</f>
        <v>1</v>
      </c>
      <c r="P2314">
        <f>IF(YEAR(Table1[[#This Row],[Labdate]]) = 2015,1,0)</f>
        <v>1</v>
      </c>
      <c r="Q2314">
        <f>IF(SUM(Table1[[#This Row],[test completed]],Table1[[#This Row],[Year 2015]])=2,1,0)</f>
        <v>1</v>
      </c>
      <c r="R2314">
        <f>IF(Table1[[#This Row],[Labvalue]]&lt;8,1,0)</f>
        <v>1</v>
      </c>
      <c r="S2314">
        <f>IF(SUM(Table1[[#This Row],[Tested in 2015]],Table1[[#This Row],[Less than 8.0]])=2,1,0)</f>
        <v>1</v>
      </c>
    </row>
    <row r="2315" spans="1:19" x14ac:dyDescent="0.2">
      <c r="A2315">
        <v>2163</v>
      </c>
      <c r="B2315" t="s">
        <v>2</v>
      </c>
      <c r="C2315" s="2">
        <v>32467</v>
      </c>
      <c r="D2315" s="3">
        <f t="shared" ca="1" si="36"/>
        <v>34</v>
      </c>
      <c r="E2315">
        <v>4</v>
      </c>
      <c r="F2315">
        <v>8</v>
      </c>
      <c r="G2315">
        <v>1</v>
      </c>
      <c r="H2315" t="s">
        <v>1</v>
      </c>
      <c r="I2315" s="5">
        <v>250.02</v>
      </c>
      <c r="J2315" t="s">
        <v>0</v>
      </c>
      <c r="K2315" s="2">
        <v>41837</v>
      </c>
      <c r="L2315" s="1">
        <v>8.8315534591674805</v>
      </c>
      <c r="M2315" t="str">
        <f ca="1">IF(AND(Table1[[#This Row],[Age]]&gt;17,Table1[[#This Row],[Age]]&lt;76),"1","0")</f>
        <v>1</v>
      </c>
      <c r="N2315">
        <f>1</f>
        <v>1</v>
      </c>
      <c r="O2315">
        <f>IF(Table1[[#This Row],[Labdate]]="",0,IF(Table1[[#This Row],[Labvalue]]="",0,1))</f>
        <v>1</v>
      </c>
      <c r="P2315">
        <f>IF(YEAR(Table1[[#This Row],[Labdate]]) = 2015,1,0)</f>
        <v>0</v>
      </c>
      <c r="Q2315">
        <f>IF(SUM(Table1[[#This Row],[test completed]],Table1[[#This Row],[Year 2015]])=2,1,0)</f>
        <v>0</v>
      </c>
      <c r="R2315">
        <f>IF(Table1[[#This Row],[Labvalue]]&lt;8,1,0)</f>
        <v>0</v>
      </c>
      <c r="S2315">
        <f>IF(SUM(Table1[[#This Row],[Tested in 2015]],Table1[[#This Row],[Less than 8.0]])=2,1,0)</f>
        <v>0</v>
      </c>
    </row>
    <row r="2316" spans="1:19" x14ac:dyDescent="0.2">
      <c r="A2316">
        <v>2175</v>
      </c>
      <c r="B2316" t="s">
        <v>3</v>
      </c>
      <c r="C2316" s="2">
        <v>22098</v>
      </c>
      <c r="D2316" s="3">
        <f t="shared" ca="1" si="36"/>
        <v>62</v>
      </c>
      <c r="E2316">
        <v>4</v>
      </c>
      <c r="F2316">
        <v>8</v>
      </c>
      <c r="G2316">
        <v>1</v>
      </c>
      <c r="H2316" t="s">
        <v>1</v>
      </c>
      <c r="I2316" s="5">
        <v>250.02</v>
      </c>
      <c r="J2316" t="s">
        <v>0</v>
      </c>
      <c r="K2316" s="2">
        <v>42287</v>
      </c>
      <c r="L2316" s="1">
        <v>6.173121452331543</v>
      </c>
      <c r="M2316" t="str">
        <f ca="1">IF(AND(Table1[[#This Row],[Age]]&gt;17,Table1[[#This Row],[Age]]&lt;76),"1","0")</f>
        <v>1</v>
      </c>
      <c r="N2316">
        <f>1</f>
        <v>1</v>
      </c>
      <c r="O2316">
        <f>IF(Table1[[#This Row],[Labdate]]="",0,IF(Table1[[#This Row],[Labvalue]]="",0,1))</f>
        <v>1</v>
      </c>
      <c r="P2316">
        <f>IF(YEAR(Table1[[#This Row],[Labdate]]) = 2015,1,0)</f>
        <v>1</v>
      </c>
      <c r="Q2316">
        <f>IF(SUM(Table1[[#This Row],[test completed]],Table1[[#This Row],[Year 2015]])=2,1,0)</f>
        <v>1</v>
      </c>
      <c r="R2316">
        <f>IF(Table1[[#This Row],[Labvalue]]&lt;8,1,0)</f>
        <v>1</v>
      </c>
      <c r="S2316">
        <f>IF(SUM(Table1[[#This Row],[Tested in 2015]],Table1[[#This Row],[Less than 8.0]])=2,1,0)</f>
        <v>1</v>
      </c>
    </row>
    <row r="2317" spans="1:19" x14ac:dyDescent="0.2">
      <c r="A2317">
        <v>2195</v>
      </c>
      <c r="B2317" t="s">
        <v>2</v>
      </c>
      <c r="C2317" s="2">
        <v>13792</v>
      </c>
      <c r="D2317" s="3">
        <f t="shared" ca="1" si="36"/>
        <v>85</v>
      </c>
      <c r="E2317">
        <v>4</v>
      </c>
      <c r="F2317">
        <v>8</v>
      </c>
      <c r="G2317">
        <v>1</v>
      </c>
      <c r="H2317" t="s">
        <v>1</v>
      </c>
      <c r="I2317" s="5">
        <v>250.02</v>
      </c>
      <c r="J2317" t="s">
        <v>0</v>
      </c>
      <c r="K2317" s="2">
        <v>42031</v>
      </c>
      <c r="L2317" s="1">
        <v>7.642702579498291</v>
      </c>
      <c r="M2317" t="str">
        <f ca="1">IF(AND(Table1[[#This Row],[Age]]&gt;17,Table1[[#This Row],[Age]]&lt;76),"1","0")</f>
        <v>0</v>
      </c>
      <c r="N2317">
        <f>1</f>
        <v>1</v>
      </c>
      <c r="O2317">
        <f>IF(Table1[[#This Row],[Labdate]]="",0,IF(Table1[[#This Row],[Labvalue]]="",0,1))</f>
        <v>1</v>
      </c>
      <c r="P2317">
        <f>IF(YEAR(Table1[[#This Row],[Labdate]]) = 2015,1,0)</f>
        <v>1</v>
      </c>
      <c r="Q2317">
        <f>IF(SUM(Table1[[#This Row],[test completed]],Table1[[#This Row],[Year 2015]])=2,1,0)</f>
        <v>1</v>
      </c>
      <c r="R2317">
        <f>IF(Table1[[#This Row],[Labvalue]]&lt;8,1,0)</f>
        <v>1</v>
      </c>
      <c r="S2317">
        <f>IF(SUM(Table1[[#This Row],[Tested in 2015]],Table1[[#This Row],[Less than 8.0]])=2,1,0)</f>
        <v>1</v>
      </c>
    </row>
    <row r="2318" spans="1:19" x14ac:dyDescent="0.2">
      <c r="A2318">
        <v>2205</v>
      </c>
      <c r="B2318" t="s">
        <v>2</v>
      </c>
      <c r="C2318" s="2">
        <v>32583</v>
      </c>
      <c r="D2318" s="3">
        <f t="shared" ca="1" si="36"/>
        <v>34</v>
      </c>
      <c r="E2318">
        <v>4</v>
      </c>
      <c r="F2318">
        <v>8</v>
      </c>
      <c r="G2318">
        <v>1</v>
      </c>
      <c r="H2318" t="s">
        <v>1</v>
      </c>
      <c r="I2318" s="5">
        <v>250.02</v>
      </c>
      <c r="J2318" t="s">
        <v>0</v>
      </c>
      <c r="K2318" s="2">
        <v>41873</v>
      </c>
      <c r="L2318" s="1">
        <v>8.2579126358032227</v>
      </c>
      <c r="M2318" t="str">
        <f ca="1">IF(AND(Table1[[#This Row],[Age]]&gt;17,Table1[[#This Row],[Age]]&lt;76),"1","0")</f>
        <v>1</v>
      </c>
      <c r="N2318">
        <f>1</f>
        <v>1</v>
      </c>
      <c r="O2318">
        <f>IF(Table1[[#This Row],[Labdate]]="",0,IF(Table1[[#This Row],[Labvalue]]="",0,1))</f>
        <v>1</v>
      </c>
      <c r="P2318">
        <f>IF(YEAR(Table1[[#This Row],[Labdate]]) = 2015,1,0)</f>
        <v>0</v>
      </c>
      <c r="Q2318">
        <f>IF(SUM(Table1[[#This Row],[test completed]],Table1[[#This Row],[Year 2015]])=2,1,0)</f>
        <v>0</v>
      </c>
      <c r="R2318">
        <f>IF(Table1[[#This Row],[Labvalue]]&lt;8,1,0)</f>
        <v>0</v>
      </c>
      <c r="S2318">
        <f>IF(SUM(Table1[[#This Row],[Tested in 2015]],Table1[[#This Row],[Less than 8.0]])=2,1,0)</f>
        <v>0</v>
      </c>
    </row>
    <row r="2319" spans="1:19" x14ac:dyDescent="0.2">
      <c r="A2319">
        <v>2231</v>
      </c>
      <c r="B2319" t="s">
        <v>2</v>
      </c>
      <c r="C2319" s="2">
        <v>21149</v>
      </c>
      <c r="D2319" s="3">
        <f t="shared" ca="1" si="36"/>
        <v>65</v>
      </c>
      <c r="E2319">
        <v>4</v>
      </c>
      <c r="F2319">
        <v>8</v>
      </c>
      <c r="G2319">
        <v>3</v>
      </c>
      <c r="H2319" t="s">
        <v>4</v>
      </c>
      <c r="I2319" s="5">
        <v>250.02</v>
      </c>
      <c r="J2319" t="s">
        <v>0</v>
      </c>
      <c r="K2319" s="2">
        <v>42041</v>
      </c>
      <c r="L2319" s="1">
        <v>7.7772431373596191</v>
      </c>
      <c r="M2319" t="str">
        <f ca="1">IF(AND(Table1[[#This Row],[Age]]&gt;17,Table1[[#This Row],[Age]]&lt;76),"1","0")</f>
        <v>1</v>
      </c>
      <c r="N2319">
        <f>1</f>
        <v>1</v>
      </c>
      <c r="O2319">
        <f>IF(Table1[[#This Row],[Labdate]]="",0,IF(Table1[[#This Row],[Labvalue]]="",0,1))</f>
        <v>1</v>
      </c>
      <c r="P2319">
        <f>IF(YEAR(Table1[[#This Row],[Labdate]]) = 2015,1,0)</f>
        <v>1</v>
      </c>
      <c r="Q2319">
        <f>IF(SUM(Table1[[#This Row],[test completed]],Table1[[#This Row],[Year 2015]])=2,1,0)</f>
        <v>1</v>
      </c>
      <c r="R2319">
        <f>IF(Table1[[#This Row],[Labvalue]]&lt;8,1,0)</f>
        <v>1</v>
      </c>
      <c r="S2319">
        <f>IF(SUM(Table1[[#This Row],[Tested in 2015]],Table1[[#This Row],[Less than 8.0]])=2,1,0)</f>
        <v>1</v>
      </c>
    </row>
    <row r="2320" spans="1:19" x14ac:dyDescent="0.2">
      <c r="A2320">
        <v>2234</v>
      </c>
      <c r="B2320" t="s">
        <v>2</v>
      </c>
      <c r="C2320" s="2">
        <v>15698</v>
      </c>
      <c r="D2320" s="3">
        <f t="shared" ca="1" si="36"/>
        <v>80</v>
      </c>
      <c r="E2320">
        <v>4</v>
      </c>
      <c r="F2320">
        <v>8</v>
      </c>
      <c r="G2320">
        <v>1</v>
      </c>
      <c r="H2320" t="s">
        <v>1</v>
      </c>
      <c r="I2320" s="5">
        <v>250.02</v>
      </c>
      <c r="J2320" t="s">
        <v>0</v>
      </c>
      <c r="K2320" s="2">
        <v>42072</v>
      </c>
      <c r="L2320" s="1">
        <v>7.2969117164611816</v>
      </c>
      <c r="M2320" t="str">
        <f ca="1">IF(AND(Table1[[#This Row],[Age]]&gt;17,Table1[[#This Row],[Age]]&lt;76),"1","0")</f>
        <v>0</v>
      </c>
      <c r="N2320">
        <f>1</f>
        <v>1</v>
      </c>
      <c r="O2320">
        <f>IF(Table1[[#This Row],[Labdate]]="",0,IF(Table1[[#This Row],[Labvalue]]="",0,1))</f>
        <v>1</v>
      </c>
      <c r="P2320">
        <f>IF(YEAR(Table1[[#This Row],[Labdate]]) = 2015,1,0)</f>
        <v>1</v>
      </c>
      <c r="Q2320">
        <f>IF(SUM(Table1[[#This Row],[test completed]],Table1[[#This Row],[Year 2015]])=2,1,0)</f>
        <v>1</v>
      </c>
      <c r="R2320">
        <f>IF(Table1[[#This Row],[Labvalue]]&lt;8,1,0)</f>
        <v>1</v>
      </c>
      <c r="S2320">
        <f>IF(SUM(Table1[[#This Row],[Tested in 2015]],Table1[[#This Row],[Less than 8.0]])=2,1,0)</f>
        <v>1</v>
      </c>
    </row>
    <row r="2321" spans="1:19" x14ac:dyDescent="0.2">
      <c r="A2321">
        <v>2240</v>
      </c>
      <c r="B2321" t="s">
        <v>2</v>
      </c>
      <c r="C2321" s="2">
        <v>11181</v>
      </c>
      <c r="D2321" s="3">
        <f t="shared" ca="1" si="36"/>
        <v>92</v>
      </c>
      <c r="E2321">
        <v>4</v>
      </c>
      <c r="F2321">
        <v>8</v>
      </c>
      <c r="G2321">
        <v>1</v>
      </c>
      <c r="H2321" t="s">
        <v>1</v>
      </c>
      <c r="I2321" s="5">
        <v>250.73</v>
      </c>
      <c r="J2321" t="s">
        <v>0</v>
      </c>
      <c r="K2321" s="2">
        <v>42220</v>
      </c>
      <c r="L2321" s="1">
        <v>9.3852624893188477</v>
      </c>
      <c r="M2321" t="str">
        <f ca="1">IF(AND(Table1[[#This Row],[Age]]&gt;17,Table1[[#This Row],[Age]]&lt;76),"1","0")</f>
        <v>0</v>
      </c>
      <c r="N2321">
        <f>1</f>
        <v>1</v>
      </c>
      <c r="O2321">
        <f>IF(Table1[[#This Row],[Labdate]]="",0,IF(Table1[[#This Row],[Labvalue]]="",0,1))</f>
        <v>1</v>
      </c>
      <c r="P2321">
        <f>IF(YEAR(Table1[[#This Row],[Labdate]]) = 2015,1,0)</f>
        <v>1</v>
      </c>
      <c r="Q2321">
        <f>IF(SUM(Table1[[#This Row],[test completed]],Table1[[#This Row],[Year 2015]])=2,1,0)</f>
        <v>1</v>
      </c>
      <c r="R2321">
        <f>IF(Table1[[#This Row],[Labvalue]]&lt;8,1,0)</f>
        <v>0</v>
      </c>
      <c r="S2321">
        <f>IF(SUM(Table1[[#This Row],[Tested in 2015]],Table1[[#This Row],[Less than 8.0]])=2,1,0)</f>
        <v>0</v>
      </c>
    </row>
    <row r="2322" spans="1:19" x14ac:dyDescent="0.2">
      <c r="A2322">
        <v>2248</v>
      </c>
      <c r="B2322" t="s">
        <v>2</v>
      </c>
      <c r="C2322" s="2">
        <v>30334</v>
      </c>
      <c r="D2322" s="3">
        <f t="shared" ca="1" si="36"/>
        <v>40</v>
      </c>
      <c r="E2322">
        <v>4</v>
      </c>
      <c r="F2322">
        <v>8</v>
      </c>
      <c r="G2322">
        <v>1</v>
      </c>
      <c r="H2322" t="s">
        <v>1</v>
      </c>
      <c r="I2322" s="5">
        <v>250.02</v>
      </c>
      <c r="J2322" t="s">
        <v>0</v>
      </c>
      <c r="K2322" s="2">
        <v>42045</v>
      </c>
      <c r="L2322" s="1">
        <v>9.567474365234375</v>
      </c>
      <c r="M2322" t="str">
        <f ca="1">IF(AND(Table1[[#This Row],[Age]]&gt;17,Table1[[#This Row],[Age]]&lt;76),"1","0")</f>
        <v>1</v>
      </c>
      <c r="N2322">
        <f>1</f>
        <v>1</v>
      </c>
      <c r="O2322">
        <f>IF(Table1[[#This Row],[Labdate]]="",0,IF(Table1[[#This Row],[Labvalue]]="",0,1))</f>
        <v>1</v>
      </c>
      <c r="P2322">
        <f>IF(YEAR(Table1[[#This Row],[Labdate]]) = 2015,1,0)</f>
        <v>1</v>
      </c>
      <c r="Q2322">
        <f>IF(SUM(Table1[[#This Row],[test completed]],Table1[[#This Row],[Year 2015]])=2,1,0)</f>
        <v>1</v>
      </c>
      <c r="R2322">
        <f>IF(Table1[[#This Row],[Labvalue]]&lt;8,1,0)</f>
        <v>0</v>
      </c>
      <c r="S2322">
        <f>IF(SUM(Table1[[#This Row],[Tested in 2015]],Table1[[#This Row],[Less than 8.0]])=2,1,0)</f>
        <v>0</v>
      </c>
    </row>
    <row r="2323" spans="1:19" x14ac:dyDescent="0.2">
      <c r="A2323">
        <v>2256</v>
      </c>
      <c r="B2323" t="s">
        <v>2</v>
      </c>
      <c r="C2323" s="2">
        <v>20350</v>
      </c>
      <c r="D2323" s="3">
        <f t="shared" ca="1" si="36"/>
        <v>67</v>
      </c>
      <c r="E2323">
        <v>4</v>
      </c>
      <c r="F2323">
        <v>8</v>
      </c>
      <c r="G2323">
        <v>1</v>
      </c>
      <c r="H2323" t="s">
        <v>1</v>
      </c>
      <c r="I2323" s="5">
        <v>250.02</v>
      </c>
      <c r="J2323" t="s">
        <v>0</v>
      </c>
      <c r="K2323" s="2">
        <v>42355</v>
      </c>
      <c r="L2323" s="1">
        <v>8.02001953125</v>
      </c>
      <c r="M2323" t="str">
        <f ca="1">IF(AND(Table1[[#This Row],[Age]]&gt;17,Table1[[#This Row],[Age]]&lt;76),"1","0")</f>
        <v>1</v>
      </c>
      <c r="N2323">
        <f>1</f>
        <v>1</v>
      </c>
      <c r="O2323">
        <f>IF(Table1[[#This Row],[Labdate]]="",0,IF(Table1[[#This Row],[Labvalue]]="",0,1))</f>
        <v>1</v>
      </c>
      <c r="P2323">
        <f>IF(YEAR(Table1[[#This Row],[Labdate]]) = 2015,1,0)</f>
        <v>1</v>
      </c>
      <c r="Q2323">
        <f>IF(SUM(Table1[[#This Row],[test completed]],Table1[[#This Row],[Year 2015]])=2,1,0)</f>
        <v>1</v>
      </c>
      <c r="R2323">
        <f>IF(Table1[[#This Row],[Labvalue]]&lt;8,1,0)</f>
        <v>0</v>
      </c>
      <c r="S2323">
        <f>IF(SUM(Table1[[#This Row],[Tested in 2015]],Table1[[#This Row],[Less than 8.0]])=2,1,0)</f>
        <v>0</v>
      </c>
    </row>
    <row r="2324" spans="1:19" x14ac:dyDescent="0.2">
      <c r="A2324">
        <v>2260</v>
      </c>
      <c r="B2324" t="s">
        <v>3</v>
      </c>
      <c r="C2324" s="2">
        <v>8993</v>
      </c>
      <c r="D2324" s="3">
        <f t="shared" ca="1" si="36"/>
        <v>98</v>
      </c>
      <c r="E2324">
        <v>4</v>
      </c>
      <c r="F2324">
        <v>8</v>
      </c>
      <c r="G2324">
        <v>1</v>
      </c>
      <c r="H2324" t="s">
        <v>1</v>
      </c>
      <c r="I2324" s="5">
        <v>250.73</v>
      </c>
      <c r="J2324" t="s">
        <v>0</v>
      </c>
      <c r="K2324" s="2">
        <v>42238</v>
      </c>
      <c r="L2324" s="1">
        <v>7.5247764587402344</v>
      </c>
      <c r="M2324" t="str">
        <f ca="1">IF(AND(Table1[[#This Row],[Age]]&gt;17,Table1[[#This Row],[Age]]&lt;76),"1","0")</f>
        <v>0</v>
      </c>
      <c r="N2324">
        <f>1</f>
        <v>1</v>
      </c>
      <c r="O2324">
        <f>IF(Table1[[#This Row],[Labdate]]="",0,IF(Table1[[#This Row],[Labvalue]]="",0,1))</f>
        <v>1</v>
      </c>
      <c r="P2324">
        <f>IF(YEAR(Table1[[#This Row],[Labdate]]) = 2015,1,0)</f>
        <v>1</v>
      </c>
      <c r="Q2324">
        <f>IF(SUM(Table1[[#This Row],[test completed]],Table1[[#This Row],[Year 2015]])=2,1,0)</f>
        <v>1</v>
      </c>
      <c r="R2324">
        <f>IF(Table1[[#This Row],[Labvalue]]&lt;8,1,0)</f>
        <v>1</v>
      </c>
      <c r="S2324">
        <f>IF(SUM(Table1[[#This Row],[Tested in 2015]],Table1[[#This Row],[Less than 8.0]])=2,1,0)</f>
        <v>1</v>
      </c>
    </row>
    <row r="2325" spans="1:19" x14ac:dyDescent="0.2">
      <c r="A2325">
        <v>2271</v>
      </c>
      <c r="B2325" t="s">
        <v>3</v>
      </c>
      <c r="C2325" s="2">
        <v>24517</v>
      </c>
      <c r="D2325" s="3">
        <f t="shared" ca="1" si="36"/>
        <v>56</v>
      </c>
      <c r="E2325">
        <v>4</v>
      </c>
      <c r="F2325">
        <v>8</v>
      </c>
      <c r="G2325">
        <v>1</v>
      </c>
      <c r="H2325" t="s">
        <v>1</v>
      </c>
      <c r="I2325" s="5">
        <v>250.02</v>
      </c>
      <c r="J2325" t="s">
        <v>0</v>
      </c>
      <c r="K2325" s="2">
        <v>42025</v>
      </c>
      <c r="L2325" s="1">
        <v>8.4641761779785156</v>
      </c>
      <c r="M2325" t="str">
        <f ca="1">IF(AND(Table1[[#This Row],[Age]]&gt;17,Table1[[#This Row],[Age]]&lt;76),"1","0")</f>
        <v>1</v>
      </c>
      <c r="N2325">
        <f>1</f>
        <v>1</v>
      </c>
      <c r="O2325">
        <f>IF(Table1[[#This Row],[Labdate]]="",0,IF(Table1[[#This Row],[Labvalue]]="",0,1))</f>
        <v>1</v>
      </c>
      <c r="P2325">
        <f>IF(YEAR(Table1[[#This Row],[Labdate]]) = 2015,1,0)</f>
        <v>1</v>
      </c>
      <c r="Q2325">
        <f>IF(SUM(Table1[[#This Row],[test completed]],Table1[[#This Row],[Year 2015]])=2,1,0)</f>
        <v>1</v>
      </c>
      <c r="R2325">
        <f>IF(Table1[[#This Row],[Labvalue]]&lt;8,1,0)</f>
        <v>0</v>
      </c>
      <c r="S2325">
        <f>IF(SUM(Table1[[#This Row],[Tested in 2015]],Table1[[#This Row],[Less than 8.0]])=2,1,0)</f>
        <v>0</v>
      </c>
    </row>
    <row r="2326" spans="1:19" x14ac:dyDescent="0.2">
      <c r="A2326">
        <v>2272</v>
      </c>
      <c r="B2326" t="s">
        <v>2</v>
      </c>
      <c r="C2326" s="2">
        <v>18853</v>
      </c>
      <c r="D2326" s="3">
        <f t="shared" ca="1" si="36"/>
        <v>71</v>
      </c>
      <c r="E2326">
        <v>4</v>
      </c>
      <c r="F2326">
        <v>8</v>
      </c>
      <c r="G2326">
        <v>1</v>
      </c>
      <c r="H2326" t="s">
        <v>1</v>
      </c>
      <c r="I2326" s="5">
        <v>250.02</v>
      </c>
      <c r="J2326" t="s">
        <v>0</v>
      </c>
      <c r="K2326" s="2">
        <v>42036</v>
      </c>
      <c r="L2326" s="1">
        <v>9.4443855285644531</v>
      </c>
      <c r="M2326" t="str">
        <f ca="1">IF(AND(Table1[[#This Row],[Age]]&gt;17,Table1[[#This Row],[Age]]&lt;76),"1","0")</f>
        <v>1</v>
      </c>
      <c r="N2326">
        <f>1</f>
        <v>1</v>
      </c>
      <c r="O2326">
        <f>IF(Table1[[#This Row],[Labdate]]="",0,IF(Table1[[#This Row],[Labvalue]]="",0,1))</f>
        <v>1</v>
      </c>
      <c r="P2326">
        <f>IF(YEAR(Table1[[#This Row],[Labdate]]) = 2015,1,0)</f>
        <v>1</v>
      </c>
      <c r="Q2326">
        <f>IF(SUM(Table1[[#This Row],[test completed]],Table1[[#This Row],[Year 2015]])=2,1,0)</f>
        <v>1</v>
      </c>
      <c r="R2326">
        <f>IF(Table1[[#This Row],[Labvalue]]&lt;8,1,0)</f>
        <v>0</v>
      </c>
      <c r="S2326">
        <f>IF(SUM(Table1[[#This Row],[Tested in 2015]],Table1[[#This Row],[Less than 8.0]])=2,1,0)</f>
        <v>0</v>
      </c>
    </row>
    <row r="2327" spans="1:19" x14ac:dyDescent="0.2">
      <c r="A2327">
        <v>2279</v>
      </c>
      <c r="B2327" t="s">
        <v>3</v>
      </c>
      <c r="C2327" s="2">
        <v>21780</v>
      </c>
      <c r="D2327" s="3">
        <f t="shared" ca="1" si="36"/>
        <v>63</v>
      </c>
      <c r="E2327">
        <v>4</v>
      </c>
      <c r="F2327">
        <v>8</v>
      </c>
      <c r="G2327">
        <v>1</v>
      </c>
      <c r="H2327" t="s">
        <v>1</v>
      </c>
      <c r="I2327" s="5">
        <v>250.02</v>
      </c>
      <c r="J2327" t="s">
        <v>0</v>
      </c>
      <c r="K2327" s="2">
        <v>42237</v>
      </c>
      <c r="L2327" s="1">
        <v>7.5661578178405762</v>
      </c>
      <c r="M2327" t="str">
        <f ca="1">IF(AND(Table1[[#This Row],[Age]]&gt;17,Table1[[#This Row],[Age]]&lt;76),"1","0")</f>
        <v>1</v>
      </c>
      <c r="N2327">
        <f>1</f>
        <v>1</v>
      </c>
      <c r="O2327">
        <f>IF(Table1[[#This Row],[Labdate]]="",0,IF(Table1[[#This Row],[Labvalue]]="",0,1))</f>
        <v>1</v>
      </c>
      <c r="P2327">
        <f>IF(YEAR(Table1[[#This Row],[Labdate]]) = 2015,1,0)</f>
        <v>1</v>
      </c>
      <c r="Q2327">
        <f>IF(SUM(Table1[[#This Row],[test completed]],Table1[[#This Row],[Year 2015]])=2,1,0)</f>
        <v>1</v>
      </c>
      <c r="R2327">
        <f>IF(Table1[[#This Row],[Labvalue]]&lt;8,1,0)</f>
        <v>1</v>
      </c>
      <c r="S2327">
        <f>IF(SUM(Table1[[#This Row],[Tested in 2015]],Table1[[#This Row],[Less than 8.0]])=2,1,0)</f>
        <v>1</v>
      </c>
    </row>
    <row r="2328" spans="1:19" x14ac:dyDescent="0.2">
      <c r="A2328">
        <v>2285</v>
      </c>
      <c r="B2328" t="s">
        <v>3</v>
      </c>
      <c r="C2328" s="2">
        <v>21004</v>
      </c>
      <c r="D2328" s="3">
        <f t="shared" ca="1" si="36"/>
        <v>65</v>
      </c>
      <c r="E2328">
        <v>4</v>
      </c>
      <c r="F2328">
        <v>8</v>
      </c>
      <c r="G2328">
        <v>1</v>
      </c>
      <c r="H2328" t="s">
        <v>1</v>
      </c>
      <c r="I2328" s="5">
        <v>250.02</v>
      </c>
      <c r="J2328" t="s">
        <v>0</v>
      </c>
      <c r="K2328" s="2">
        <v>42316</v>
      </c>
      <c r="L2328" s="1">
        <v>8.9266929626464844</v>
      </c>
      <c r="M2328" t="str">
        <f ca="1">IF(AND(Table1[[#This Row],[Age]]&gt;17,Table1[[#This Row],[Age]]&lt;76),"1","0")</f>
        <v>1</v>
      </c>
      <c r="N2328">
        <f>1</f>
        <v>1</v>
      </c>
      <c r="O2328">
        <f>IF(Table1[[#This Row],[Labdate]]="",0,IF(Table1[[#This Row],[Labvalue]]="",0,1))</f>
        <v>1</v>
      </c>
      <c r="P2328">
        <f>IF(YEAR(Table1[[#This Row],[Labdate]]) = 2015,1,0)</f>
        <v>1</v>
      </c>
      <c r="Q2328">
        <f>IF(SUM(Table1[[#This Row],[test completed]],Table1[[#This Row],[Year 2015]])=2,1,0)</f>
        <v>1</v>
      </c>
      <c r="R2328">
        <f>IF(Table1[[#This Row],[Labvalue]]&lt;8,1,0)</f>
        <v>0</v>
      </c>
      <c r="S2328">
        <f>IF(SUM(Table1[[#This Row],[Tested in 2015]],Table1[[#This Row],[Less than 8.0]])=2,1,0)</f>
        <v>0</v>
      </c>
    </row>
    <row r="2329" spans="1:19" x14ac:dyDescent="0.2">
      <c r="A2329">
        <v>2296</v>
      </c>
      <c r="B2329" t="s">
        <v>3</v>
      </c>
      <c r="C2329" s="2">
        <v>28192</v>
      </c>
      <c r="D2329" s="3">
        <f t="shared" ca="1" si="36"/>
        <v>46</v>
      </c>
      <c r="E2329">
        <v>4</v>
      </c>
      <c r="F2329">
        <v>8</v>
      </c>
      <c r="G2329">
        <v>1</v>
      </c>
      <c r="H2329" t="s">
        <v>1</v>
      </c>
      <c r="I2329" s="5">
        <v>250.02</v>
      </c>
      <c r="J2329" t="s">
        <v>0</v>
      </c>
      <c r="K2329" s="2">
        <v>42038</v>
      </c>
      <c r="L2329" s="1">
        <v>9.3641462326049805</v>
      </c>
      <c r="M2329" t="str">
        <f ca="1">IF(AND(Table1[[#This Row],[Age]]&gt;17,Table1[[#This Row],[Age]]&lt;76),"1","0")</f>
        <v>1</v>
      </c>
      <c r="N2329">
        <f>1</f>
        <v>1</v>
      </c>
      <c r="O2329">
        <f>IF(Table1[[#This Row],[Labdate]]="",0,IF(Table1[[#This Row],[Labvalue]]="",0,1))</f>
        <v>1</v>
      </c>
      <c r="P2329">
        <f>IF(YEAR(Table1[[#This Row],[Labdate]]) = 2015,1,0)</f>
        <v>1</v>
      </c>
      <c r="Q2329">
        <f>IF(SUM(Table1[[#This Row],[test completed]],Table1[[#This Row],[Year 2015]])=2,1,0)</f>
        <v>1</v>
      </c>
      <c r="R2329">
        <f>IF(Table1[[#This Row],[Labvalue]]&lt;8,1,0)</f>
        <v>0</v>
      </c>
      <c r="S2329">
        <f>IF(SUM(Table1[[#This Row],[Tested in 2015]],Table1[[#This Row],[Less than 8.0]])=2,1,0)</f>
        <v>0</v>
      </c>
    </row>
    <row r="2330" spans="1:19" x14ac:dyDescent="0.2">
      <c r="A2330">
        <v>2334</v>
      </c>
      <c r="B2330" t="s">
        <v>3</v>
      </c>
      <c r="C2330" s="2">
        <v>25251</v>
      </c>
      <c r="D2330" s="3">
        <f t="shared" ca="1" si="36"/>
        <v>54</v>
      </c>
      <c r="E2330">
        <v>4</v>
      </c>
      <c r="F2330">
        <v>8</v>
      </c>
      <c r="G2330">
        <v>1</v>
      </c>
      <c r="H2330" t="s">
        <v>1</v>
      </c>
      <c r="I2330" s="5">
        <v>250.02</v>
      </c>
      <c r="J2330" t="s">
        <v>0</v>
      </c>
      <c r="K2330" s="2">
        <v>42248</v>
      </c>
      <c r="L2330" s="1">
        <v>6.2549819946289062</v>
      </c>
      <c r="M2330" t="str">
        <f ca="1">IF(AND(Table1[[#This Row],[Age]]&gt;17,Table1[[#This Row],[Age]]&lt;76),"1","0")</f>
        <v>1</v>
      </c>
      <c r="N2330">
        <f>1</f>
        <v>1</v>
      </c>
      <c r="O2330">
        <f>IF(Table1[[#This Row],[Labdate]]="",0,IF(Table1[[#This Row],[Labvalue]]="",0,1))</f>
        <v>1</v>
      </c>
      <c r="P2330">
        <f>IF(YEAR(Table1[[#This Row],[Labdate]]) = 2015,1,0)</f>
        <v>1</v>
      </c>
      <c r="Q2330">
        <f>IF(SUM(Table1[[#This Row],[test completed]],Table1[[#This Row],[Year 2015]])=2,1,0)</f>
        <v>1</v>
      </c>
      <c r="R2330">
        <f>IF(Table1[[#This Row],[Labvalue]]&lt;8,1,0)</f>
        <v>1</v>
      </c>
      <c r="S2330">
        <f>IF(SUM(Table1[[#This Row],[Tested in 2015]],Table1[[#This Row],[Less than 8.0]])=2,1,0)</f>
        <v>1</v>
      </c>
    </row>
    <row r="2331" spans="1:19" x14ac:dyDescent="0.2">
      <c r="A2331">
        <v>2376</v>
      </c>
      <c r="B2331" t="s">
        <v>2</v>
      </c>
      <c r="C2331" s="2">
        <v>39629</v>
      </c>
      <c r="D2331" s="3">
        <f t="shared" ca="1" si="36"/>
        <v>14</v>
      </c>
      <c r="E2331">
        <v>4</v>
      </c>
      <c r="F2331">
        <v>8</v>
      </c>
      <c r="G2331">
        <v>4</v>
      </c>
      <c r="H2331" t="s">
        <v>5</v>
      </c>
      <c r="I2331" s="5">
        <v>250.02</v>
      </c>
      <c r="J2331" t="s">
        <v>0</v>
      </c>
      <c r="K2331" s="2">
        <v>42024</v>
      </c>
      <c r="L2331" s="1">
        <v>6.9206147193908691</v>
      </c>
      <c r="M2331" t="str">
        <f ca="1">IF(AND(Table1[[#This Row],[Age]]&gt;17,Table1[[#This Row],[Age]]&lt;76),"1","0")</f>
        <v>0</v>
      </c>
      <c r="N2331">
        <f>1</f>
        <v>1</v>
      </c>
      <c r="O2331">
        <f>IF(Table1[[#This Row],[Labdate]]="",0,IF(Table1[[#This Row],[Labvalue]]="",0,1))</f>
        <v>1</v>
      </c>
      <c r="P2331">
        <f>IF(YEAR(Table1[[#This Row],[Labdate]]) = 2015,1,0)</f>
        <v>1</v>
      </c>
      <c r="Q2331">
        <f>IF(SUM(Table1[[#This Row],[test completed]],Table1[[#This Row],[Year 2015]])=2,1,0)</f>
        <v>1</v>
      </c>
      <c r="R2331">
        <f>IF(Table1[[#This Row],[Labvalue]]&lt;8,1,0)</f>
        <v>1</v>
      </c>
      <c r="S2331">
        <f>IF(SUM(Table1[[#This Row],[Tested in 2015]],Table1[[#This Row],[Less than 8.0]])=2,1,0)</f>
        <v>1</v>
      </c>
    </row>
    <row r="2332" spans="1:19" x14ac:dyDescent="0.2">
      <c r="A2332">
        <v>2392</v>
      </c>
      <c r="B2332" t="s">
        <v>3</v>
      </c>
      <c r="C2332" s="2">
        <v>30918</v>
      </c>
      <c r="D2332" s="3">
        <f t="shared" ca="1" si="36"/>
        <v>38</v>
      </c>
      <c r="E2332">
        <v>4</v>
      </c>
      <c r="F2332">
        <v>8</v>
      </c>
      <c r="G2332">
        <v>1</v>
      </c>
      <c r="H2332" t="s">
        <v>1</v>
      </c>
      <c r="I2332" s="5">
        <v>250.02</v>
      </c>
      <c r="J2332" t="s">
        <v>0</v>
      </c>
      <c r="K2332" s="2">
        <v>42190</v>
      </c>
      <c r="L2332" s="1">
        <v>7.5968422889709473</v>
      </c>
      <c r="M2332" t="str">
        <f ca="1">IF(AND(Table1[[#This Row],[Age]]&gt;17,Table1[[#This Row],[Age]]&lt;76),"1","0")</f>
        <v>1</v>
      </c>
      <c r="N2332">
        <f>1</f>
        <v>1</v>
      </c>
      <c r="O2332">
        <f>IF(Table1[[#This Row],[Labdate]]="",0,IF(Table1[[#This Row],[Labvalue]]="",0,1))</f>
        <v>1</v>
      </c>
      <c r="P2332">
        <f>IF(YEAR(Table1[[#This Row],[Labdate]]) = 2015,1,0)</f>
        <v>1</v>
      </c>
      <c r="Q2332">
        <f>IF(SUM(Table1[[#This Row],[test completed]],Table1[[#This Row],[Year 2015]])=2,1,0)</f>
        <v>1</v>
      </c>
      <c r="R2332">
        <f>IF(Table1[[#This Row],[Labvalue]]&lt;8,1,0)</f>
        <v>1</v>
      </c>
      <c r="S2332">
        <f>IF(SUM(Table1[[#This Row],[Tested in 2015]],Table1[[#This Row],[Less than 8.0]])=2,1,0)</f>
        <v>1</v>
      </c>
    </row>
    <row r="2333" spans="1:19" x14ac:dyDescent="0.2">
      <c r="A2333">
        <v>2412</v>
      </c>
      <c r="B2333" t="s">
        <v>3</v>
      </c>
      <c r="C2333" s="2">
        <v>31371</v>
      </c>
      <c r="D2333" s="3">
        <f t="shared" ca="1" si="36"/>
        <v>37</v>
      </c>
      <c r="E2333">
        <v>4</v>
      </c>
      <c r="F2333">
        <v>8</v>
      </c>
      <c r="G2333">
        <v>1</v>
      </c>
      <c r="H2333" t="s">
        <v>1</v>
      </c>
      <c r="I2333" s="5">
        <v>250.4</v>
      </c>
      <c r="J2333" t="s">
        <v>0</v>
      </c>
      <c r="K2333" s="2">
        <v>42260</v>
      </c>
      <c r="L2333" s="1">
        <v>8.1590127944946289</v>
      </c>
      <c r="M2333" t="str">
        <f ca="1">IF(AND(Table1[[#This Row],[Age]]&gt;17,Table1[[#This Row],[Age]]&lt;76),"1","0")</f>
        <v>1</v>
      </c>
      <c r="N2333">
        <f>1</f>
        <v>1</v>
      </c>
      <c r="O2333">
        <f>IF(Table1[[#This Row],[Labdate]]="",0,IF(Table1[[#This Row],[Labvalue]]="",0,1))</f>
        <v>1</v>
      </c>
      <c r="P2333">
        <f>IF(YEAR(Table1[[#This Row],[Labdate]]) = 2015,1,0)</f>
        <v>1</v>
      </c>
      <c r="Q2333">
        <f>IF(SUM(Table1[[#This Row],[test completed]],Table1[[#This Row],[Year 2015]])=2,1,0)</f>
        <v>1</v>
      </c>
      <c r="R2333">
        <f>IF(Table1[[#This Row],[Labvalue]]&lt;8,1,0)</f>
        <v>0</v>
      </c>
      <c r="S2333">
        <f>IF(SUM(Table1[[#This Row],[Tested in 2015]],Table1[[#This Row],[Less than 8.0]])=2,1,0)</f>
        <v>0</v>
      </c>
    </row>
    <row r="2334" spans="1:19" x14ac:dyDescent="0.2">
      <c r="A2334">
        <v>2426</v>
      </c>
      <c r="B2334" t="s">
        <v>3</v>
      </c>
      <c r="C2334" s="2">
        <v>33534</v>
      </c>
      <c r="D2334" s="3">
        <f t="shared" ca="1" si="36"/>
        <v>31</v>
      </c>
      <c r="E2334">
        <v>4</v>
      </c>
      <c r="F2334">
        <v>8</v>
      </c>
      <c r="G2334">
        <v>1</v>
      </c>
      <c r="H2334" t="s">
        <v>1</v>
      </c>
      <c r="I2334" s="5">
        <v>250.02</v>
      </c>
      <c r="J2334" t="s">
        <v>0</v>
      </c>
      <c r="K2334" s="2">
        <v>42259</v>
      </c>
      <c r="L2334" s="1">
        <v>8.1762056350708008</v>
      </c>
      <c r="M2334" t="str">
        <f ca="1">IF(AND(Table1[[#This Row],[Age]]&gt;17,Table1[[#This Row],[Age]]&lt;76),"1","0")</f>
        <v>1</v>
      </c>
      <c r="N2334">
        <f>1</f>
        <v>1</v>
      </c>
      <c r="O2334">
        <f>IF(Table1[[#This Row],[Labdate]]="",0,IF(Table1[[#This Row],[Labvalue]]="",0,1))</f>
        <v>1</v>
      </c>
      <c r="P2334">
        <f>IF(YEAR(Table1[[#This Row],[Labdate]]) = 2015,1,0)</f>
        <v>1</v>
      </c>
      <c r="Q2334">
        <f>IF(SUM(Table1[[#This Row],[test completed]],Table1[[#This Row],[Year 2015]])=2,1,0)</f>
        <v>1</v>
      </c>
      <c r="R2334">
        <f>IF(Table1[[#This Row],[Labvalue]]&lt;8,1,0)</f>
        <v>0</v>
      </c>
      <c r="S2334">
        <f>IF(SUM(Table1[[#This Row],[Tested in 2015]],Table1[[#This Row],[Less than 8.0]])=2,1,0)</f>
        <v>0</v>
      </c>
    </row>
    <row r="2335" spans="1:19" x14ac:dyDescent="0.2">
      <c r="A2335">
        <v>2436</v>
      </c>
      <c r="B2335" t="s">
        <v>3</v>
      </c>
      <c r="C2335" s="2">
        <v>39398</v>
      </c>
      <c r="D2335" s="3">
        <f t="shared" ca="1" si="36"/>
        <v>15</v>
      </c>
      <c r="E2335">
        <v>4</v>
      </c>
      <c r="F2335">
        <v>8</v>
      </c>
      <c r="G2335">
        <v>2</v>
      </c>
      <c r="H2335" t="s">
        <v>6</v>
      </c>
      <c r="I2335" s="5">
        <v>250.02</v>
      </c>
      <c r="J2335" t="s">
        <v>0</v>
      </c>
      <c r="K2335" s="2">
        <v>42030</v>
      </c>
      <c r="L2335" s="1">
        <v>5.8345465660095215</v>
      </c>
      <c r="M2335" t="str">
        <f ca="1">IF(AND(Table1[[#This Row],[Age]]&gt;17,Table1[[#This Row],[Age]]&lt;76),"1","0")</f>
        <v>0</v>
      </c>
      <c r="N2335">
        <f>1</f>
        <v>1</v>
      </c>
      <c r="O2335">
        <f>IF(Table1[[#This Row],[Labdate]]="",0,IF(Table1[[#This Row],[Labvalue]]="",0,1))</f>
        <v>1</v>
      </c>
      <c r="P2335">
        <f>IF(YEAR(Table1[[#This Row],[Labdate]]) = 2015,1,0)</f>
        <v>1</v>
      </c>
      <c r="Q2335">
        <f>IF(SUM(Table1[[#This Row],[test completed]],Table1[[#This Row],[Year 2015]])=2,1,0)</f>
        <v>1</v>
      </c>
      <c r="R2335">
        <f>IF(Table1[[#This Row],[Labvalue]]&lt;8,1,0)</f>
        <v>1</v>
      </c>
      <c r="S2335">
        <f>IF(SUM(Table1[[#This Row],[Tested in 2015]],Table1[[#This Row],[Less than 8.0]])=2,1,0)</f>
        <v>1</v>
      </c>
    </row>
    <row r="2336" spans="1:19" x14ac:dyDescent="0.2">
      <c r="A2336">
        <v>2440</v>
      </c>
      <c r="B2336" t="s">
        <v>3</v>
      </c>
      <c r="C2336" s="2">
        <v>27052</v>
      </c>
      <c r="D2336" s="3">
        <f t="shared" ca="1" si="36"/>
        <v>49</v>
      </c>
      <c r="E2336">
        <v>4</v>
      </c>
      <c r="F2336">
        <v>8</v>
      </c>
      <c r="G2336">
        <v>1</v>
      </c>
      <c r="H2336" t="s">
        <v>1</v>
      </c>
      <c r="I2336" s="5">
        <v>250.02</v>
      </c>
      <c r="J2336" t="s">
        <v>0</v>
      </c>
      <c r="K2336" s="2">
        <v>42095</v>
      </c>
      <c r="L2336" s="1">
        <v>8.9409952163696289</v>
      </c>
      <c r="M2336" t="str">
        <f ca="1">IF(AND(Table1[[#This Row],[Age]]&gt;17,Table1[[#This Row],[Age]]&lt;76),"1","0")</f>
        <v>1</v>
      </c>
      <c r="N2336">
        <f>1</f>
        <v>1</v>
      </c>
      <c r="O2336">
        <f>IF(Table1[[#This Row],[Labdate]]="",0,IF(Table1[[#This Row],[Labvalue]]="",0,1))</f>
        <v>1</v>
      </c>
      <c r="P2336">
        <f>IF(YEAR(Table1[[#This Row],[Labdate]]) = 2015,1,0)</f>
        <v>1</v>
      </c>
      <c r="Q2336">
        <f>IF(SUM(Table1[[#This Row],[test completed]],Table1[[#This Row],[Year 2015]])=2,1,0)</f>
        <v>1</v>
      </c>
      <c r="R2336">
        <f>IF(Table1[[#This Row],[Labvalue]]&lt;8,1,0)</f>
        <v>0</v>
      </c>
      <c r="S2336">
        <f>IF(SUM(Table1[[#This Row],[Tested in 2015]],Table1[[#This Row],[Less than 8.0]])=2,1,0)</f>
        <v>0</v>
      </c>
    </row>
    <row r="2337" spans="1:19" x14ac:dyDescent="0.2">
      <c r="A2337">
        <v>2455</v>
      </c>
      <c r="B2337" t="s">
        <v>3</v>
      </c>
      <c r="C2337" s="2">
        <v>29085</v>
      </c>
      <c r="D2337" s="3">
        <f t="shared" ca="1" si="36"/>
        <v>43</v>
      </c>
      <c r="E2337">
        <v>4</v>
      </c>
      <c r="F2337">
        <v>8</v>
      </c>
      <c r="G2337">
        <v>1</v>
      </c>
      <c r="H2337" t="s">
        <v>1</v>
      </c>
      <c r="I2337" s="5">
        <v>250.02</v>
      </c>
      <c r="J2337" t="s">
        <v>0</v>
      </c>
      <c r="K2337" s="2">
        <v>42021</v>
      </c>
      <c r="L2337" s="1">
        <v>8.7364158630371094</v>
      </c>
      <c r="M2337" t="str">
        <f ca="1">IF(AND(Table1[[#This Row],[Age]]&gt;17,Table1[[#This Row],[Age]]&lt;76),"1","0")</f>
        <v>1</v>
      </c>
      <c r="N2337">
        <f>1</f>
        <v>1</v>
      </c>
      <c r="O2337">
        <f>IF(Table1[[#This Row],[Labdate]]="",0,IF(Table1[[#This Row],[Labvalue]]="",0,1))</f>
        <v>1</v>
      </c>
      <c r="P2337">
        <f>IF(YEAR(Table1[[#This Row],[Labdate]]) = 2015,1,0)</f>
        <v>1</v>
      </c>
      <c r="Q2337">
        <f>IF(SUM(Table1[[#This Row],[test completed]],Table1[[#This Row],[Year 2015]])=2,1,0)</f>
        <v>1</v>
      </c>
      <c r="R2337">
        <f>IF(Table1[[#This Row],[Labvalue]]&lt;8,1,0)</f>
        <v>0</v>
      </c>
      <c r="S2337">
        <f>IF(SUM(Table1[[#This Row],[Tested in 2015]],Table1[[#This Row],[Less than 8.0]])=2,1,0)</f>
        <v>0</v>
      </c>
    </row>
    <row r="2338" spans="1:19" x14ac:dyDescent="0.2">
      <c r="A2338">
        <v>2456</v>
      </c>
      <c r="B2338" t="s">
        <v>3</v>
      </c>
      <c r="C2338" s="2">
        <v>18641</v>
      </c>
      <c r="D2338" s="3">
        <f t="shared" ca="1" si="36"/>
        <v>72</v>
      </c>
      <c r="E2338">
        <v>4</v>
      </c>
      <c r="F2338">
        <v>8</v>
      </c>
      <c r="G2338">
        <v>1</v>
      </c>
      <c r="H2338" t="s">
        <v>1</v>
      </c>
      <c r="I2338" s="5">
        <v>250.02</v>
      </c>
      <c r="J2338" t="s">
        <v>0</v>
      </c>
      <c r="K2338" s="2">
        <v>42174</v>
      </c>
      <c r="L2338" s="1">
        <v>9.5683803558349609</v>
      </c>
      <c r="M2338" t="str">
        <f ca="1">IF(AND(Table1[[#This Row],[Age]]&gt;17,Table1[[#This Row],[Age]]&lt;76),"1","0")</f>
        <v>1</v>
      </c>
      <c r="N2338">
        <f>1</f>
        <v>1</v>
      </c>
      <c r="O2338">
        <f>IF(Table1[[#This Row],[Labdate]]="",0,IF(Table1[[#This Row],[Labvalue]]="",0,1))</f>
        <v>1</v>
      </c>
      <c r="P2338">
        <f>IF(YEAR(Table1[[#This Row],[Labdate]]) = 2015,1,0)</f>
        <v>1</v>
      </c>
      <c r="Q2338">
        <f>IF(SUM(Table1[[#This Row],[test completed]],Table1[[#This Row],[Year 2015]])=2,1,0)</f>
        <v>1</v>
      </c>
      <c r="R2338">
        <f>IF(Table1[[#This Row],[Labvalue]]&lt;8,1,0)</f>
        <v>0</v>
      </c>
      <c r="S2338">
        <f>IF(SUM(Table1[[#This Row],[Tested in 2015]],Table1[[#This Row],[Less than 8.0]])=2,1,0)</f>
        <v>0</v>
      </c>
    </row>
    <row r="2339" spans="1:19" x14ac:dyDescent="0.2">
      <c r="A2339">
        <v>2457</v>
      </c>
      <c r="B2339" t="s">
        <v>3</v>
      </c>
      <c r="C2339" s="2">
        <v>25469</v>
      </c>
      <c r="D2339" s="3">
        <f t="shared" ca="1" si="36"/>
        <v>53</v>
      </c>
      <c r="E2339">
        <v>4</v>
      </c>
      <c r="F2339">
        <v>8</v>
      </c>
      <c r="G2339">
        <v>1</v>
      </c>
      <c r="H2339" t="s">
        <v>1</v>
      </c>
      <c r="I2339" s="5">
        <v>250.02</v>
      </c>
      <c r="J2339" t="s">
        <v>0</v>
      </c>
      <c r="K2339" s="2">
        <v>42255</v>
      </c>
      <c r="L2339" s="1">
        <v>9.4331741333007812</v>
      </c>
      <c r="M2339" t="str">
        <f ca="1">IF(AND(Table1[[#This Row],[Age]]&gt;17,Table1[[#This Row],[Age]]&lt;76),"1","0")</f>
        <v>1</v>
      </c>
      <c r="N2339">
        <f>1</f>
        <v>1</v>
      </c>
      <c r="O2339">
        <f>IF(Table1[[#This Row],[Labdate]]="",0,IF(Table1[[#This Row],[Labvalue]]="",0,1))</f>
        <v>1</v>
      </c>
      <c r="P2339">
        <f>IF(YEAR(Table1[[#This Row],[Labdate]]) = 2015,1,0)</f>
        <v>1</v>
      </c>
      <c r="Q2339">
        <f>IF(SUM(Table1[[#This Row],[test completed]],Table1[[#This Row],[Year 2015]])=2,1,0)</f>
        <v>1</v>
      </c>
      <c r="R2339">
        <f>IF(Table1[[#This Row],[Labvalue]]&lt;8,1,0)</f>
        <v>0</v>
      </c>
      <c r="S2339">
        <f>IF(SUM(Table1[[#This Row],[Tested in 2015]],Table1[[#This Row],[Less than 8.0]])=2,1,0)</f>
        <v>0</v>
      </c>
    </row>
    <row r="2340" spans="1:19" x14ac:dyDescent="0.2">
      <c r="A2340">
        <v>2465</v>
      </c>
      <c r="B2340" t="s">
        <v>2</v>
      </c>
      <c r="C2340" s="2">
        <v>29918</v>
      </c>
      <c r="D2340" s="3">
        <f t="shared" ca="1" si="36"/>
        <v>41</v>
      </c>
      <c r="E2340">
        <v>4</v>
      </c>
      <c r="F2340">
        <v>8</v>
      </c>
      <c r="G2340">
        <v>1</v>
      </c>
      <c r="H2340" t="s">
        <v>1</v>
      </c>
      <c r="I2340" s="5">
        <v>250.02</v>
      </c>
      <c r="J2340" t="s">
        <v>0</v>
      </c>
      <c r="K2340" s="2">
        <v>42154</v>
      </c>
      <c r="L2340" s="1">
        <v>6.9001526832580566</v>
      </c>
      <c r="M2340" t="str">
        <f ca="1">IF(AND(Table1[[#This Row],[Age]]&gt;17,Table1[[#This Row],[Age]]&lt;76),"1","0")</f>
        <v>1</v>
      </c>
      <c r="N2340">
        <f>1</f>
        <v>1</v>
      </c>
      <c r="O2340">
        <f>IF(Table1[[#This Row],[Labdate]]="",0,IF(Table1[[#This Row],[Labvalue]]="",0,1))</f>
        <v>1</v>
      </c>
      <c r="P2340">
        <f>IF(YEAR(Table1[[#This Row],[Labdate]]) = 2015,1,0)</f>
        <v>1</v>
      </c>
      <c r="Q2340">
        <f>IF(SUM(Table1[[#This Row],[test completed]],Table1[[#This Row],[Year 2015]])=2,1,0)</f>
        <v>1</v>
      </c>
      <c r="R2340">
        <f>IF(Table1[[#This Row],[Labvalue]]&lt;8,1,0)</f>
        <v>1</v>
      </c>
      <c r="S2340">
        <f>IF(SUM(Table1[[#This Row],[Tested in 2015]],Table1[[#This Row],[Less than 8.0]])=2,1,0)</f>
        <v>1</v>
      </c>
    </row>
    <row r="2341" spans="1:19" x14ac:dyDescent="0.2">
      <c r="A2341">
        <v>2473</v>
      </c>
      <c r="B2341" t="s">
        <v>2</v>
      </c>
      <c r="C2341" s="2">
        <v>23771</v>
      </c>
      <c r="D2341" s="3">
        <f t="shared" ca="1" si="36"/>
        <v>58</v>
      </c>
      <c r="E2341">
        <v>4</v>
      </c>
      <c r="F2341">
        <v>8</v>
      </c>
      <c r="G2341">
        <v>1</v>
      </c>
      <c r="H2341" t="s">
        <v>1</v>
      </c>
      <c r="I2341" s="5">
        <v>250.02</v>
      </c>
      <c r="J2341" t="s">
        <v>0</v>
      </c>
      <c r="K2341" s="2">
        <v>42361</v>
      </c>
      <c r="L2341" s="1">
        <v>9.889683723449707</v>
      </c>
      <c r="M2341" t="str">
        <f ca="1">IF(AND(Table1[[#This Row],[Age]]&gt;17,Table1[[#This Row],[Age]]&lt;76),"1","0")</f>
        <v>1</v>
      </c>
      <c r="N2341">
        <f>1</f>
        <v>1</v>
      </c>
      <c r="O2341">
        <f>IF(Table1[[#This Row],[Labdate]]="",0,IF(Table1[[#This Row],[Labvalue]]="",0,1))</f>
        <v>1</v>
      </c>
      <c r="P2341">
        <f>IF(YEAR(Table1[[#This Row],[Labdate]]) = 2015,1,0)</f>
        <v>1</v>
      </c>
      <c r="Q2341">
        <f>IF(SUM(Table1[[#This Row],[test completed]],Table1[[#This Row],[Year 2015]])=2,1,0)</f>
        <v>1</v>
      </c>
      <c r="R2341">
        <f>IF(Table1[[#This Row],[Labvalue]]&lt;8,1,0)</f>
        <v>0</v>
      </c>
      <c r="S2341">
        <f>IF(SUM(Table1[[#This Row],[Tested in 2015]],Table1[[#This Row],[Less than 8.0]])=2,1,0)</f>
        <v>0</v>
      </c>
    </row>
    <row r="2342" spans="1:19" x14ac:dyDescent="0.2">
      <c r="A2342">
        <v>2497</v>
      </c>
      <c r="B2342" t="s">
        <v>3</v>
      </c>
      <c r="C2342" s="2">
        <v>23561</v>
      </c>
      <c r="D2342" s="3">
        <f t="shared" ca="1" si="36"/>
        <v>58</v>
      </c>
      <c r="E2342">
        <v>4</v>
      </c>
      <c r="F2342">
        <v>8</v>
      </c>
      <c r="G2342">
        <v>1</v>
      </c>
      <c r="H2342" t="s">
        <v>1</v>
      </c>
      <c r="I2342" s="5">
        <v>250.02</v>
      </c>
      <c r="J2342" t="s">
        <v>0</v>
      </c>
      <c r="K2342" s="2">
        <v>42058</v>
      </c>
      <c r="L2342" s="1">
        <v>9.5213842391967773</v>
      </c>
      <c r="M2342" t="str">
        <f ca="1">IF(AND(Table1[[#This Row],[Age]]&gt;17,Table1[[#This Row],[Age]]&lt;76),"1","0")</f>
        <v>1</v>
      </c>
      <c r="N2342">
        <f>1</f>
        <v>1</v>
      </c>
      <c r="O2342">
        <f>IF(Table1[[#This Row],[Labdate]]="",0,IF(Table1[[#This Row],[Labvalue]]="",0,1))</f>
        <v>1</v>
      </c>
      <c r="P2342">
        <f>IF(YEAR(Table1[[#This Row],[Labdate]]) = 2015,1,0)</f>
        <v>1</v>
      </c>
      <c r="Q2342">
        <f>IF(SUM(Table1[[#This Row],[test completed]],Table1[[#This Row],[Year 2015]])=2,1,0)</f>
        <v>1</v>
      </c>
      <c r="R2342">
        <f>IF(Table1[[#This Row],[Labvalue]]&lt;8,1,0)</f>
        <v>0</v>
      </c>
      <c r="S2342">
        <f>IF(SUM(Table1[[#This Row],[Tested in 2015]],Table1[[#This Row],[Less than 8.0]])=2,1,0)</f>
        <v>0</v>
      </c>
    </row>
    <row r="2343" spans="1:19" x14ac:dyDescent="0.2">
      <c r="A2343">
        <v>2498</v>
      </c>
      <c r="B2343" t="s">
        <v>2</v>
      </c>
      <c r="C2343" s="2">
        <v>40442</v>
      </c>
      <c r="D2343" s="3">
        <f t="shared" ca="1" si="36"/>
        <v>12</v>
      </c>
      <c r="E2343">
        <v>4</v>
      </c>
      <c r="F2343">
        <v>8</v>
      </c>
      <c r="G2343">
        <v>1</v>
      </c>
      <c r="H2343" t="s">
        <v>1</v>
      </c>
      <c r="I2343" s="5">
        <v>250.02</v>
      </c>
      <c r="J2343" t="s">
        <v>0</v>
      </c>
      <c r="K2343" s="2">
        <v>42058</v>
      </c>
      <c r="L2343" s="1">
        <v>6.985201358795166</v>
      </c>
      <c r="M2343" t="str">
        <f ca="1">IF(AND(Table1[[#This Row],[Age]]&gt;17,Table1[[#This Row],[Age]]&lt;76),"1","0")</f>
        <v>0</v>
      </c>
      <c r="N2343">
        <f>1</f>
        <v>1</v>
      </c>
      <c r="O2343">
        <f>IF(Table1[[#This Row],[Labdate]]="",0,IF(Table1[[#This Row],[Labvalue]]="",0,1))</f>
        <v>1</v>
      </c>
      <c r="P2343">
        <f>IF(YEAR(Table1[[#This Row],[Labdate]]) = 2015,1,0)</f>
        <v>1</v>
      </c>
      <c r="Q2343">
        <f>IF(SUM(Table1[[#This Row],[test completed]],Table1[[#This Row],[Year 2015]])=2,1,0)</f>
        <v>1</v>
      </c>
      <c r="R2343">
        <f>IF(Table1[[#This Row],[Labvalue]]&lt;8,1,0)</f>
        <v>1</v>
      </c>
      <c r="S2343">
        <f>IF(SUM(Table1[[#This Row],[Tested in 2015]],Table1[[#This Row],[Less than 8.0]])=2,1,0)</f>
        <v>1</v>
      </c>
    </row>
    <row r="2344" spans="1:19" x14ac:dyDescent="0.2">
      <c r="A2344">
        <v>2520</v>
      </c>
      <c r="B2344" t="s">
        <v>2</v>
      </c>
      <c r="C2344" s="2">
        <v>35690</v>
      </c>
      <c r="D2344" s="3">
        <f t="shared" ca="1" si="36"/>
        <v>25</v>
      </c>
      <c r="E2344">
        <v>4</v>
      </c>
      <c r="F2344">
        <v>8</v>
      </c>
      <c r="G2344">
        <v>1</v>
      </c>
      <c r="H2344" t="s">
        <v>1</v>
      </c>
      <c r="I2344" s="5">
        <v>250.02</v>
      </c>
      <c r="J2344" t="s">
        <v>0</v>
      </c>
      <c r="K2344" s="2">
        <v>41871</v>
      </c>
      <c r="L2344" s="1">
        <v>9.7396659851074219</v>
      </c>
      <c r="M2344" t="str">
        <f ca="1">IF(AND(Table1[[#This Row],[Age]]&gt;17,Table1[[#This Row],[Age]]&lt;76),"1","0")</f>
        <v>1</v>
      </c>
      <c r="N2344">
        <f>1</f>
        <v>1</v>
      </c>
      <c r="O2344">
        <f>IF(Table1[[#This Row],[Labdate]]="",0,IF(Table1[[#This Row],[Labvalue]]="",0,1))</f>
        <v>1</v>
      </c>
      <c r="P2344">
        <f>IF(YEAR(Table1[[#This Row],[Labdate]]) = 2015,1,0)</f>
        <v>0</v>
      </c>
      <c r="Q2344">
        <f>IF(SUM(Table1[[#This Row],[test completed]],Table1[[#This Row],[Year 2015]])=2,1,0)</f>
        <v>0</v>
      </c>
      <c r="R2344">
        <f>IF(Table1[[#This Row],[Labvalue]]&lt;8,1,0)</f>
        <v>0</v>
      </c>
      <c r="S2344">
        <f>IF(SUM(Table1[[#This Row],[Tested in 2015]],Table1[[#This Row],[Less than 8.0]])=2,1,0)</f>
        <v>0</v>
      </c>
    </row>
    <row r="2345" spans="1:19" x14ac:dyDescent="0.2">
      <c r="A2345">
        <v>2525</v>
      </c>
      <c r="B2345" t="s">
        <v>2</v>
      </c>
      <c r="C2345" s="2">
        <v>29301</v>
      </c>
      <c r="D2345" s="3">
        <f t="shared" ca="1" si="36"/>
        <v>43</v>
      </c>
      <c r="E2345">
        <v>4</v>
      </c>
      <c r="F2345">
        <v>8</v>
      </c>
      <c r="G2345">
        <v>1</v>
      </c>
      <c r="H2345" t="s">
        <v>1</v>
      </c>
      <c r="I2345" s="5">
        <v>250.02</v>
      </c>
      <c r="J2345" t="s">
        <v>0</v>
      </c>
      <c r="K2345" s="2">
        <v>42113</v>
      </c>
      <c r="L2345" s="1">
        <v>7.6175732612609863</v>
      </c>
      <c r="M2345" t="str">
        <f ca="1">IF(AND(Table1[[#This Row],[Age]]&gt;17,Table1[[#This Row],[Age]]&lt;76),"1","0")</f>
        <v>1</v>
      </c>
      <c r="N2345">
        <f>1</f>
        <v>1</v>
      </c>
      <c r="O2345">
        <f>IF(Table1[[#This Row],[Labdate]]="",0,IF(Table1[[#This Row],[Labvalue]]="",0,1))</f>
        <v>1</v>
      </c>
      <c r="P2345">
        <f>IF(YEAR(Table1[[#This Row],[Labdate]]) = 2015,1,0)</f>
        <v>1</v>
      </c>
      <c r="Q2345">
        <f>IF(SUM(Table1[[#This Row],[test completed]],Table1[[#This Row],[Year 2015]])=2,1,0)</f>
        <v>1</v>
      </c>
      <c r="R2345">
        <f>IF(Table1[[#This Row],[Labvalue]]&lt;8,1,0)</f>
        <v>1</v>
      </c>
      <c r="S2345">
        <f>IF(SUM(Table1[[#This Row],[Tested in 2015]],Table1[[#This Row],[Less than 8.0]])=2,1,0)</f>
        <v>1</v>
      </c>
    </row>
    <row r="2346" spans="1:19" x14ac:dyDescent="0.2">
      <c r="A2346">
        <v>2537</v>
      </c>
      <c r="B2346" t="s">
        <v>3</v>
      </c>
      <c r="C2346" s="2">
        <v>36387</v>
      </c>
      <c r="D2346" s="3">
        <f t="shared" ca="1" si="36"/>
        <v>23</v>
      </c>
      <c r="E2346">
        <v>4</v>
      </c>
      <c r="F2346">
        <v>8</v>
      </c>
      <c r="G2346">
        <v>1</v>
      </c>
      <c r="H2346" t="s">
        <v>1</v>
      </c>
      <c r="I2346" s="5">
        <v>250.02</v>
      </c>
      <c r="J2346" t="s">
        <v>0</v>
      </c>
      <c r="K2346" s="2">
        <v>42016</v>
      </c>
      <c r="L2346" s="1">
        <v>8.847895622253418</v>
      </c>
      <c r="M2346" t="str">
        <f ca="1">IF(AND(Table1[[#This Row],[Age]]&gt;17,Table1[[#This Row],[Age]]&lt;76),"1","0")</f>
        <v>1</v>
      </c>
      <c r="N2346">
        <f>1</f>
        <v>1</v>
      </c>
      <c r="O2346">
        <f>IF(Table1[[#This Row],[Labdate]]="",0,IF(Table1[[#This Row],[Labvalue]]="",0,1))</f>
        <v>1</v>
      </c>
      <c r="P2346">
        <f>IF(YEAR(Table1[[#This Row],[Labdate]]) = 2015,1,0)</f>
        <v>1</v>
      </c>
      <c r="Q2346">
        <f>IF(SUM(Table1[[#This Row],[test completed]],Table1[[#This Row],[Year 2015]])=2,1,0)</f>
        <v>1</v>
      </c>
      <c r="R2346">
        <f>IF(Table1[[#This Row],[Labvalue]]&lt;8,1,0)</f>
        <v>0</v>
      </c>
      <c r="S2346">
        <f>IF(SUM(Table1[[#This Row],[Tested in 2015]],Table1[[#This Row],[Less than 8.0]])=2,1,0)</f>
        <v>0</v>
      </c>
    </row>
    <row r="2347" spans="1:19" x14ac:dyDescent="0.2">
      <c r="A2347">
        <v>2542</v>
      </c>
      <c r="B2347" t="s">
        <v>2</v>
      </c>
      <c r="C2347" s="2">
        <v>27449</v>
      </c>
      <c r="D2347" s="3">
        <f t="shared" ca="1" si="36"/>
        <v>48</v>
      </c>
      <c r="E2347">
        <v>4</v>
      </c>
      <c r="F2347">
        <v>8</v>
      </c>
      <c r="G2347">
        <v>1</v>
      </c>
      <c r="H2347" t="s">
        <v>1</v>
      </c>
      <c r="I2347" s="5">
        <v>250.02</v>
      </c>
      <c r="J2347" t="s">
        <v>0</v>
      </c>
      <c r="K2347" s="2">
        <v>42174</v>
      </c>
      <c r="L2347" s="1">
        <v>8.4997568130493164</v>
      </c>
      <c r="M2347" t="str">
        <f ca="1">IF(AND(Table1[[#This Row],[Age]]&gt;17,Table1[[#This Row],[Age]]&lt;76),"1","0")</f>
        <v>1</v>
      </c>
      <c r="N2347">
        <f>1</f>
        <v>1</v>
      </c>
      <c r="O2347">
        <f>IF(Table1[[#This Row],[Labdate]]="",0,IF(Table1[[#This Row],[Labvalue]]="",0,1))</f>
        <v>1</v>
      </c>
      <c r="P2347">
        <f>IF(YEAR(Table1[[#This Row],[Labdate]]) = 2015,1,0)</f>
        <v>1</v>
      </c>
      <c r="Q2347">
        <f>IF(SUM(Table1[[#This Row],[test completed]],Table1[[#This Row],[Year 2015]])=2,1,0)</f>
        <v>1</v>
      </c>
      <c r="R2347">
        <f>IF(Table1[[#This Row],[Labvalue]]&lt;8,1,0)</f>
        <v>0</v>
      </c>
      <c r="S2347">
        <f>IF(SUM(Table1[[#This Row],[Tested in 2015]],Table1[[#This Row],[Less than 8.0]])=2,1,0)</f>
        <v>0</v>
      </c>
    </row>
    <row r="2348" spans="1:19" x14ac:dyDescent="0.2">
      <c r="A2348">
        <v>2563</v>
      </c>
      <c r="B2348" t="s">
        <v>2</v>
      </c>
      <c r="C2348" s="2">
        <v>32027</v>
      </c>
      <c r="D2348" s="3">
        <f t="shared" ca="1" si="36"/>
        <v>35</v>
      </c>
      <c r="E2348">
        <v>4</v>
      </c>
      <c r="F2348">
        <v>8</v>
      </c>
      <c r="G2348">
        <v>1</v>
      </c>
      <c r="H2348" t="s">
        <v>1</v>
      </c>
      <c r="I2348" s="5">
        <v>250.02</v>
      </c>
      <c r="J2348" t="s">
        <v>0</v>
      </c>
      <c r="K2348" s="2">
        <v>42308</v>
      </c>
      <c r="L2348" s="1">
        <v>9.0084934234619141</v>
      </c>
      <c r="M2348" t="str">
        <f ca="1">IF(AND(Table1[[#This Row],[Age]]&gt;17,Table1[[#This Row],[Age]]&lt;76),"1","0")</f>
        <v>1</v>
      </c>
      <c r="N2348">
        <f>1</f>
        <v>1</v>
      </c>
      <c r="O2348">
        <f>IF(Table1[[#This Row],[Labdate]]="",0,IF(Table1[[#This Row],[Labvalue]]="",0,1))</f>
        <v>1</v>
      </c>
      <c r="P2348">
        <f>IF(YEAR(Table1[[#This Row],[Labdate]]) = 2015,1,0)</f>
        <v>1</v>
      </c>
      <c r="Q2348">
        <f>IF(SUM(Table1[[#This Row],[test completed]],Table1[[#This Row],[Year 2015]])=2,1,0)</f>
        <v>1</v>
      </c>
      <c r="R2348">
        <f>IF(Table1[[#This Row],[Labvalue]]&lt;8,1,0)</f>
        <v>0</v>
      </c>
      <c r="S2348">
        <f>IF(SUM(Table1[[#This Row],[Tested in 2015]],Table1[[#This Row],[Less than 8.0]])=2,1,0)</f>
        <v>0</v>
      </c>
    </row>
    <row r="2349" spans="1:19" x14ac:dyDescent="0.2">
      <c r="A2349">
        <v>2568</v>
      </c>
      <c r="B2349" t="s">
        <v>3</v>
      </c>
      <c r="C2349" s="2">
        <v>15439</v>
      </c>
      <c r="D2349" s="3">
        <f t="shared" ca="1" si="36"/>
        <v>81</v>
      </c>
      <c r="E2349">
        <v>4</v>
      </c>
      <c r="F2349">
        <v>8</v>
      </c>
      <c r="G2349">
        <v>1</v>
      </c>
      <c r="H2349" t="s">
        <v>1</v>
      </c>
      <c r="I2349" s="5">
        <v>250.02</v>
      </c>
      <c r="J2349" t="s">
        <v>0</v>
      </c>
      <c r="K2349" s="2">
        <v>42287</v>
      </c>
      <c r="L2349" s="1">
        <v>6.346930980682373</v>
      </c>
      <c r="M2349" t="str">
        <f ca="1">IF(AND(Table1[[#This Row],[Age]]&gt;17,Table1[[#This Row],[Age]]&lt;76),"1","0")</f>
        <v>0</v>
      </c>
      <c r="N2349">
        <f>1</f>
        <v>1</v>
      </c>
      <c r="O2349">
        <f>IF(Table1[[#This Row],[Labdate]]="",0,IF(Table1[[#This Row],[Labvalue]]="",0,1))</f>
        <v>1</v>
      </c>
      <c r="P2349">
        <f>IF(YEAR(Table1[[#This Row],[Labdate]]) = 2015,1,0)</f>
        <v>1</v>
      </c>
      <c r="Q2349">
        <f>IF(SUM(Table1[[#This Row],[test completed]],Table1[[#This Row],[Year 2015]])=2,1,0)</f>
        <v>1</v>
      </c>
      <c r="R2349">
        <f>IF(Table1[[#This Row],[Labvalue]]&lt;8,1,0)</f>
        <v>1</v>
      </c>
      <c r="S2349">
        <f>IF(SUM(Table1[[#This Row],[Tested in 2015]],Table1[[#This Row],[Less than 8.0]])=2,1,0)</f>
        <v>1</v>
      </c>
    </row>
    <row r="2350" spans="1:19" x14ac:dyDescent="0.2">
      <c r="A2350">
        <v>2573</v>
      </c>
      <c r="B2350" t="s">
        <v>3</v>
      </c>
      <c r="C2350" s="2">
        <v>34428</v>
      </c>
      <c r="D2350" s="3">
        <f t="shared" ca="1" si="36"/>
        <v>29</v>
      </c>
      <c r="E2350">
        <v>4</v>
      </c>
      <c r="F2350">
        <v>8</v>
      </c>
      <c r="G2350">
        <v>1</v>
      </c>
      <c r="H2350" t="s">
        <v>1</v>
      </c>
      <c r="I2350" s="5">
        <v>250.02</v>
      </c>
      <c r="J2350" t="s">
        <v>0</v>
      </c>
      <c r="K2350" s="2">
        <v>42007</v>
      </c>
      <c r="L2350" s="1">
        <v>6.5492286682128906</v>
      </c>
      <c r="M2350" t="str">
        <f ca="1">IF(AND(Table1[[#This Row],[Age]]&gt;17,Table1[[#This Row],[Age]]&lt;76),"1","0")</f>
        <v>1</v>
      </c>
      <c r="N2350">
        <f>1</f>
        <v>1</v>
      </c>
      <c r="O2350">
        <f>IF(Table1[[#This Row],[Labdate]]="",0,IF(Table1[[#This Row],[Labvalue]]="",0,1))</f>
        <v>1</v>
      </c>
      <c r="P2350">
        <f>IF(YEAR(Table1[[#This Row],[Labdate]]) = 2015,1,0)</f>
        <v>1</v>
      </c>
      <c r="Q2350">
        <f>IF(SUM(Table1[[#This Row],[test completed]],Table1[[#This Row],[Year 2015]])=2,1,0)</f>
        <v>1</v>
      </c>
      <c r="R2350">
        <f>IF(Table1[[#This Row],[Labvalue]]&lt;8,1,0)</f>
        <v>1</v>
      </c>
      <c r="S2350">
        <f>IF(SUM(Table1[[#This Row],[Tested in 2015]],Table1[[#This Row],[Less than 8.0]])=2,1,0)</f>
        <v>1</v>
      </c>
    </row>
    <row r="2351" spans="1:19" x14ac:dyDescent="0.2">
      <c r="A2351">
        <v>2580</v>
      </c>
      <c r="B2351" t="s">
        <v>2</v>
      </c>
      <c r="C2351" s="2">
        <v>29097</v>
      </c>
      <c r="D2351" s="3">
        <f t="shared" ca="1" si="36"/>
        <v>43</v>
      </c>
      <c r="E2351">
        <v>4</v>
      </c>
      <c r="F2351">
        <v>8</v>
      </c>
      <c r="G2351">
        <v>1</v>
      </c>
      <c r="H2351" t="s">
        <v>1</v>
      </c>
      <c r="I2351" s="5">
        <v>250.02</v>
      </c>
      <c r="J2351" t="s">
        <v>0</v>
      </c>
      <c r="K2351" s="2">
        <v>41823</v>
      </c>
      <c r="L2351" s="1">
        <v>8.0276269912719727</v>
      </c>
      <c r="M2351" t="str">
        <f ca="1">IF(AND(Table1[[#This Row],[Age]]&gt;17,Table1[[#This Row],[Age]]&lt;76),"1","0")</f>
        <v>1</v>
      </c>
      <c r="N2351">
        <f>1</f>
        <v>1</v>
      </c>
      <c r="O2351">
        <f>IF(Table1[[#This Row],[Labdate]]="",0,IF(Table1[[#This Row],[Labvalue]]="",0,1))</f>
        <v>1</v>
      </c>
      <c r="P2351">
        <f>IF(YEAR(Table1[[#This Row],[Labdate]]) = 2015,1,0)</f>
        <v>0</v>
      </c>
      <c r="Q2351">
        <f>IF(SUM(Table1[[#This Row],[test completed]],Table1[[#This Row],[Year 2015]])=2,1,0)</f>
        <v>0</v>
      </c>
      <c r="R2351">
        <f>IF(Table1[[#This Row],[Labvalue]]&lt;8,1,0)</f>
        <v>0</v>
      </c>
      <c r="S2351">
        <f>IF(SUM(Table1[[#This Row],[Tested in 2015]],Table1[[#This Row],[Less than 8.0]])=2,1,0)</f>
        <v>0</v>
      </c>
    </row>
    <row r="2352" spans="1:19" x14ac:dyDescent="0.2">
      <c r="A2352">
        <v>2581</v>
      </c>
      <c r="B2352" t="s">
        <v>2</v>
      </c>
      <c r="C2352" s="2">
        <v>36312</v>
      </c>
      <c r="D2352" s="3">
        <f t="shared" ca="1" si="36"/>
        <v>24</v>
      </c>
      <c r="E2352">
        <v>4</v>
      </c>
      <c r="F2352">
        <v>8</v>
      </c>
      <c r="G2352">
        <v>1</v>
      </c>
      <c r="H2352" t="s">
        <v>1</v>
      </c>
      <c r="I2352" s="5">
        <v>250.02</v>
      </c>
      <c r="J2352" t="s">
        <v>0</v>
      </c>
      <c r="K2352" s="2">
        <v>41724</v>
      </c>
      <c r="L2352" s="1">
        <v>6.125084400177002</v>
      </c>
      <c r="M2352" t="str">
        <f ca="1">IF(AND(Table1[[#This Row],[Age]]&gt;17,Table1[[#This Row],[Age]]&lt;76),"1","0")</f>
        <v>1</v>
      </c>
      <c r="N2352">
        <f>1</f>
        <v>1</v>
      </c>
      <c r="O2352">
        <f>IF(Table1[[#This Row],[Labdate]]="",0,IF(Table1[[#This Row],[Labvalue]]="",0,1))</f>
        <v>1</v>
      </c>
      <c r="P2352">
        <f>IF(YEAR(Table1[[#This Row],[Labdate]]) = 2015,1,0)</f>
        <v>0</v>
      </c>
      <c r="Q2352">
        <f>IF(SUM(Table1[[#This Row],[test completed]],Table1[[#This Row],[Year 2015]])=2,1,0)</f>
        <v>0</v>
      </c>
      <c r="R2352">
        <f>IF(Table1[[#This Row],[Labvalue]]&lt;8,1,0)</f>
        <v>1</v>
      </c>
      <c r="S2352">
        <f>IF(SUM(Table1[[#This Row],[Tested in 2015]],Table1[[#This Row],[Less than 8.0]])=2,1,0)</f>
        <v>0</v>
      </c>
    </row>
    <row r="2353" spans="1:19" x14ac:dyDescent="0.2">
      <c r="A2353">
        <v>2584</v>
      </c>
      <c r="B2353" t="s">
        <v>2</v>
      </c>
      <c r="C2353" s="2">
        <v>28848</v>
      </c>
      <c r="D2353" s="3">
        <f t="shared" ca="1" si="36"/>
        <v>44</v>
      </c>
      <c r="E2353">
        <v>4</v>
      </c>
      <c r="F2353">
        <v>8</v>
      </c>
      <c r="G2353">
        <v>1</v>
      </c>
      <c r="H2353" t="s">
        <v>1</v>
      </c>
      <c r="I2353" s="5">
        <v>250.02</v>
      </c>
      <c r="J2353" t="s">
        <v>0</v>
      </c>
      <c r="K2353" s="2">
        <v>42161</v>
      </c>
      <c r="L2353" s="1">
        <v>8.5928678512573242</v>
      </c>
      <c r="M2353" t="str">
        <f ca="1">IF(AND(Table1[[#This Row],[Age]]&gt;17,Table1[[#This Row],[Age]]&lt;76),"1","0")</f>
        <v>1</v>
      </c>
      <c r="N2353">
        <f>1</f>
        <v>1</v>
      </c>
      <c r="O2353">
        <f>IF(Table1[[#This Row],[Labdate]]="",0,IF(Table1[[#This Row],[Labvalue]]="",0,1))</f>
        <v>1</v>
      </c>
      <c r="P2353">
        <f>IF(YEAR(Table1[[#This Row],[Labdate]]) = 2015,1,0)</f>
        <v>1</v>
      </c>
      <c r="Q2353">
        <f>IF(SUM(Table1[[#This Row],[test completed]],Table1[[#This Row],[Year 2015]])=2,1,0)</f>
        <v>1</v>
      </c>
      <c r="R2353">
        <f>IF(Table1[[#This Row],[Labvalue]]&lt;8,1,0)</f>
        <v>0</v>
      </c>
      <c r="S2353">
        <f>IF(SUM(Table1[[#This Row],[Tested in 2015]],Table1[[#This Row],[Less than 8.0]])=2,1,0)</f>
        <v>0</v>
      </c>
    </row>
    <row r="2354" spans="1:19" x14ac:dyDescent="0.2">
      <c r="A2354">
        <v>2603</v>
      </c>
      <c r="B2354" t="s">
        <v>2</v>
      </c>
      <c r="C2354" s="2">
        <v>20980</v>
      </c>
      <c r="D2354" s="3">
        <f t="shared" ca="1" si="36"/>
        <v>66</v>
      </c>
      <c r="E2354">
        <v>4</v>
      </c>
      <c r="F2354">
        <v>8</v>
      </c>
      <c r="G2354">
        <v>1</v>
      </c>
      <c r="H2354" t="s">
        <v>1</v>
      </c>
      <c r="I2354" s="5">
        <v>250.02</v>
      </c>
      <c r="J2354" t="s">
        <v>0</v>
      </c>
      <c r="K2354" s="2">
        <v>41881</v>
      </c>
      <c r="L2354" s="1">
        <v>7.2160859107971191</v>
      </c>
      <c r="M2354" t="str">
        <f ca="1">IF(AND(Table1[[#This Row],[Age]]&gt;17,Table1[[#This Row],[Age]]&lt;76),"1","0")</f>
        <v>1</v>
      </c>
      <c r="N2354">
        <f>1</f>
        <v>1</v>
      </c>
      <c r="O2354">
        <f>IF(Table1[[#This Row],[Labdate]]="",0,IF(Table1[[#This Row],[Labvalue]]="",0,1))</f>
        <v>1</v>
      </c>
      <c r="P2354">
        <f>IF(YEAR(Table1[[#This Row],[Labdate]]) = 2015,1,0)</f>
        <v>0</v>
      </c>
      <c r="Q2354">
        <f>IF(SUM(Table1[[#This Row],[test completed]],Table1[[#This Row],[Year 2015]])=2,1,0)</f>
        <v>0</v>
      </c>
      <c r="R2354">
        <f>IF(Table1[[#This Row],[Labvalue]]&lt;8,1,0)</f>
        <v>1</v>
      </c>
      <c r="S2354">
        <f>IF(SUM(Table1[[#This Row],[Tested in 2015]],Table1[[#This Row],[Less than 8.0]])=2,1,0)</f>
        <v>0</v>
      </c>
    </row>
    <row r="2355" spans="1:19" x14ac:dyDescent="0.2">
      <c r="A2355">
        <v>2626</v>
      </c>
      <c r="B2355" t="s">
        <v>2</v>
      </c>
      <c r="C2355" s="2">
        <v>35144</v>
      </c>
      <c r="D2355" s="3">
        <f t="shared" ca="1" si="36"/>
        <v>27</v>
      </c>
      <c r="E2355">
        <v>4</v>
      </c>
      <c r="F2355">
        <v>8</v>
      </c>
      <c r="G2355">
        <v>1</v>
      </c>
      <c r="H2355" t="s">
        <v>1</v>
      </c>
      <c r="I2355" s="5">
        <v>250.02</v>
      </c>
      <c r="J2355" t="s">
        <v>0</v>
      </c>
      <c r="K2355" s="2">
        <v>41864</v>
      </c>
      <c r="L2355" s="1">
        <v>7.5280790328979492</v>
      </c>
      <c r="M2355" t="str">
        <f ca="1">IF(AND(Table1[[#This Row],[Age]]&gt;17,Table1[[#This Row],[Age]]&lt;76),"1","0")</f>
        <v>1</v>
      </c>
      <c r="N2355">
        <f>1</f>
        <v>1</v>
      </c>
      <c r="O2355">
        <f>IF(Table1[[#This Row],[Labdate]]="",0,IF(Table1[[#This Row],[Labvalue]]="",0,1))</f>
        <v>1</v>
      </c>
      <c r="P2355">
        <f>IF(YEAR(Table1[[#This Row],[Labdate]]) = 2015,1,0)</f>
        <v>0</v>
      </c>
      <c r="Q2355">
        <f>IF(SUM(Table1[[#This Row],[test completed]],Table1[[#This Row],[Year 2015]])=2,1,0)</f>
        <v>0</v>
      </c>
      <c r="R2355">
        <f>IF(Table1[[#This Row],[Labvalue]]&lt;8,1,0)</f>
        <v>1</v>
      </c>
      <c r="S2355">
        <f>IF(SUM(Table1[[#This Row],[Tested in 2015]],Table1[[#This Row],[Less than 8.0]])=2,1,0)</f>
        <v>0</v>
      </c>
    </row>
    <row r="2356" spans="1:19" x14ac:dyDescent="0.2">
      <c r="A2356">
        <v>2631</v>
      </c>
      <c r="B2356" t="s">
        <v>2</v>
      </c>
      <c r="C2356" s="2">
        <v>39459</v>
      </c>
      <c r="D2356" s="3">
        <f t="shared" ca="1" si="36"/>
        <v>15</v>
      </c>
      <c r="E2356">
        <v>4</v>
      </c>
      <c r="F2356">
        <v>8</v>
      </c>
      <c r="G2356">
        <v>1</v>
      </c>
      <c r="H2356" t="s">
        <v>1</v>
      </c>
      <c r="I2356" s="5">
        <v>250.02</v>
      </c>
      <c r="J2356" t="s">
        <v>0</v>
      </c>
      <c r="K2356" s="2">
        <v>42322</v>
      </c>
      <c r="L2356" s="1">
        <v>8.9156608581542969</v>
      </c>
      <c r="M2356" t="str">
        <f ca="1">IF(AND(Table1[[#This Row],[Age]]&gt;17,Table1[[#This Row],[Age]]&lt;76),"1","0")</f>
        <v>0</v>
      </c>
      <c r="N2356">
        <f>1</f>
        <v>1</v>
      </c>
      <c r="O2356">
        <f>IF(Table1[[#This Row],[Labdate]]="",0,IF(Table1[[#This Row],[Labvalue]]="",0,1))</f>
        <v>1</v>
      </c>
      <c r="P2356">
        <f>IF(YEAR(Table1[[#This Row],[Labdate]]) = 2015,1,0)</f>
        <v>1</v>
      </c>
      <c r="Q2356">
        <f>IF(SUM(Table1[[#This Row],[test completed]],Table1[[#This Row],[Year 2015]])=2,1,0)</f>
        <v>1</v>
      </c>
      <c r="R2356">
        <f>IF(Table1[[#This Row],[Labvalue]]&lt;8,1,0)</f>
        <v>0</v>
      </c>
      <c r="S2356">
        <f>IF(SUM(Table1[[#This Row],[Tested in 2015]],Table1[[#This Row],[Less than 8.0]])=2,1,0)</f>
        <v>0</v>
      </c>
    </row>
    <row r="2357" spans="1:19" x14ac:dyDescent="0.2">
      <c r="A2357">
        <v>2634</v>
      </c>
      <c r="B2357" t="s">
        <v>2</v>
      </c>
      <c r="C2357" s="2">
        <v>40180</v>
      </c>
      <c r="D2357" s="3">
        <f t="shared" ca="1" si="36"/>
        <v>13</v>
      </c>
      <c r="E2357">
        <v>4</v>
      </c>
      <c r="F2357">
        <v>8</v>
      </c>
      <c r="G2357">
        <v>1</v>
      </c>
      <c r="H2357" t="s">
        <v>1</v>
      </c>
      <c r="I2357" s="5">
        <v>250.02</v>
      </c>
      <c r="J2357" t="s">
        <v>0</v>
      </c>
      <c r="K2357" s="2">
        <v>42049</v>
      </c>
      <c r="L2357" s="1">
        <v>9.4928445816040039</v>
      </c>
      <c r="M2357" t="str">
        <f ca="1">IF(AND(Table1[[#This Row],[Age]]&gt;17,Table1[[#This Row],[Age]]&lt;76),"1","0")</f>
        <v>0</v>
      </c>
      <c r="N2357">
        <f>1</f>
        <v>1</v>
      </c>
      <c r="O2357">
        <f>IF(Table1[[#This Row],[Labdate]]="",0,IF(Table1[[#This Row],[Labvalue]]="",0,1))</f>
        <v>1</v>
      </c>
      <c r="P2357">
        <f>IF(YEAR(Table1[[#This Row],[Labdate]]) = 2015,1,0)</f>
        <v>1</v>
      </c>
      <c r="Q2357">
        <f>IF(SUM(Table1[[#This Row],[test completed]],Table1[[#This Row],[Year 2015]])=2,1,0)</f>
        <v>1</v>
      </c>
      <c r="R2357">
        <f>IF(Table1[[#This Row],[Labvalue]]&lt;8,1,0)</f>
        <v>0</v>
      </c>
      <c r="S2357">
        <f>IF(SUM(Table1[[#This Row],[Tested in 2015]],Table1[[#This Row],[Less than 8.0]])=2,1,0)</f>
        <v>0</v>
      </c>
    </row>
    <row r="2358" spans="1:19" x14ac:dyDescent="0.2">
      <c r="A2358">
        <v>2643</v>
      </c>
      <c r="B2358" t="s">
        <v>3</v>
      </c>
      <c r="C2358" s="2">
        <v>37395</v>
      </c>
      <c r="D2358" s="3">
        <f t="shared" ca="1" si="36"/>
        <v>21</v>
      </c>
      <c r="E2358">
        <v>4</v>
      </c>
      <c r="F2358">
        <v>8</v>
      </c>
      <c r="G2358">
        <v>2</v>
      </c>
      <c r="H2358" t="s">
        <v>6</v>
      </c>
      <c r="I2358" s="5">
        <v>250.02</v>
      </c>
      <c r="J2358" t="s">
        <v>0</v>
      </c>
      <c r="K2358" s="2">
        <v>42245</v>
      </c>
      <c r="L2358" s="1">
        <v>6.7846031188964844</v>
      </c>
      <c r="M2358" t="str">
        <f ca="1">IF(AND(Table1[[#This Row],[Age]]&gt;17,Table1[[#This Row],[Age]]&lt;76),"1","0")</f>
        <v>1</v>
      </c>
      <c r="N2358">
        <f>1</f>
        <v>1</v>
      </c>
      <c r="O2358">
        <f>IF(Table1[[#This Row],[Labdate]]="",0,IF(Table1[[#This Row],[Labvalue]]="",0,1))</f>
        <v>1</v>
      </c>
      <c r="P2358">
        <f>IF(YEAR(Table1[[#This Row],[Labdate]]) = 2015,1,0)</f>
        <v>1</v>
      </c>
      <c r="Q2358">
        <f>IF(SUM(Table1[[#This Row],[test completed]],Table1[[#This Row],[Year 2015]])=2,1,0)</f>
        <v>1</v>
      </c>
      <c r="R2358">
        <f>IF(Table1[[#This Row],[Labvalue]]&lt;8,1,0)</f>
        <v>1</v>
      </c>
      <c r="S2358">
        <f>IF(SUM(Table1[[#This Row],[Tested in 2015]],Table1[[#This Row],[Less than 8.0]])=2,1,0)</f>
        <v>1</v>
      </c>
    </row>
    <row r="2359" spans="1:19" x14ac:dyDescent="0.2">
      <c r="A2359">
        <v>2652</v>
      </c>
      <c r="B2359" t="s">
        <v>3</v>
      </c>
      <c r="C2359" s="2">
        <v>13804</v>
      </c>
      <c r="D2359" s="3">
        <f t="shared" ca="1" si="36"/>
        <v>85</v>
      </c>
      <c r="E2359">
        <v>4</v>
      </c>
      <c r="F2359">
        <v>8</v>
      </c>
      <c r="G2359">
        <v>4</v>
      </c>
      <c r="H2359" t="s">
        <v>5</v>
      </c>
      <c r="I2359" s="5">
        <v>250.02</v>
      </c>
      <c r="J2359" t="s">
        <v>0</v>
      </c>
      <c r="K2359" s="2">
        <v>42188</v>
      </c>
      <c r="L2359" s="1">
        <v>7.1974143981933594</v>
      </c>
      <c r="M2359" t="str">
        <f ca="1">IF(AND(Table1[[#This Row],[Age]]&gt;17,Table1[[#This Row],[Age]]&lt;76),"1","0")</f>
        <v>0</v>
      </c>
      <c r="N2359">
        <f>1</f>
        <v>1</v>
      </c>
      <c r="O2359">
        <f>IF(Table1[[#This Row],[Labdate]]="",0,IF(Table1[[#This Row],[Labvalue]]="",0,1))</f>
        <v>1</v>
      </c>
      <c r="P2359">
        <f>IF(YEAR(Table1[[#This Row],[Labdate]]) = 2015,1,0)</f>
        <v>1</v>
      </c>
      <c r="Q2359">
        <f>IF(SUM(Table1[[#This Row],[test completed]],Table1[[#This Row],[Year 2015]])=2,1,0)</f>
        <v>1</v>
      </c>
      <c r="R2359">
        <f>IF(Table1[[#This Row],[Labvalue]]&lt;8,1,0)</f>
        <v>1</v>
      </c>
      <c r="S2359">
        <f>IF(SUM(Table1[[#This Row],[Tested in 2015]],Table1[[#This Row],[Less than 8.0]])=2,1,0)</f>
        <v>1</v>
      </c>
    </row>
    <row r="2360" spans="1:19" x14ac:dyDescent="0.2">
      <c r="A2360">
        <v>2658</v>
      </c>
      <c r="B2360" t="s">
        <v>2</v>
      </c>
      <c r="C2360" s="2">
        <v>24019</v>
      </c>
      <c r="D2360" s="3">
        <f t="shared" ca="1" si="36"/>
        <v>57</v>
      </c>
      <c r="E2360">
        <v>4</v>
      </c>
      <c r="F2360">
        <v>8</v>
      </c>
      <c r="G2360">
        <v>1</v>
      </c>
      <c r="H2360" t="s">
        <v>1</v>
      </c>
      <c r="I2360" s="5">
        <v>250.02</v>
      </c>
      <c r="J2360" t="s">
        <v>0</v>
      </c>
      <c r="K2360" s="2">
        <v>41748</v>
      </c>
      <c r="L2360" s="1">
        <v>5.9924526214599609</v>
      </c>
      <c r="M2360" t="str">
        <f ca="1">IF(AND(Table1[[#This Row],[Age]]&gt;17,Table1[[#This Row],[Age]]&lt;76),"1","0")</f>
        <v>1</v>
      </c>
      <c r="N2360">
        <f>1</f>
        <v>1</v>
      </c>
      <c r="O2360">
        <f>IF(Table1[[#This Row],[Labdate]]="",0,IF(Table1[[#This Row],[Labvalue]]="",0,1))</f>
        <v>1</v>
      </c>
      <c r="P2360">
        <f>IF(YEAR(Table1[[#This Row],[Labdate]]) = 2015,1,0)</f>
        <v>0</v>
      </c>
      <c r="Q2360">
        <f>IF(SUM(Table1[[#This Row],[test completed]],Table1[[#This Row],[Year 2015]])=2,1,0)</f>
        <v>0</v>
      </c>
      <c r="R2360">
        <f>IF(Table1[[#This Row],[Labvalue]]&lt;8,1,0)</f>
        <v>1</v>
      </c>
      <c r="S2360">
        <f>IF(SUM(Table1[[#This Row],[Tested in 2015]],Table1[[#This Row],[Less than 8.0]])=2,1,0)</f>
        <v>0</v>
      </c>
    </row>
    <row r="2361" spans="1:19" x14ac:dyDescent="0.2">
      <c r="A2361">
        <v>2660</v>
      </c>
      <c r="B2361" t="s">
        <v>3</v>
      </c>
      <c r="C2361" s="2">
        <v>27484</v>
      </c>
      <c r="D2361" s="3">
        <f t="shared" ca="1" si="36"/>
        <v>48</v>
      </c>
      <c r="E2361">
        <v>4</v>
      </c>
      <c r="F2361">
        <v>8</v>
      </c>
      <c r="G2361">
        <v>1</v>
      </c>
      <c r="H2361" t="s">
        <v>1</v>
      </c>
      <c r="I2361" s="5">
        <v>250.02</v>
      </c>
      <c r="J2361" t="s">
        <v>0</v>
      </c>
      <c r="K2361" s="2">
        <v>42230</v>
      </c>
      <c r="L2361" s="1">
        <v>8.7246551513671875</v>
      </c>
      <c r="M2361" t="str">
        <f ca="1">IF(AND(Table1[[#This Row],[Age]]&gt;17,Table1[[#This Row],[Age]]&lt;76),"1","0")</f>
        <v>1</v>
      </c>
      <c r="N2361">
        <f>1</f>
        <v>1</v>
      </c>
      <c r="O2361">
        <f>IF(Table1[[#This Row],[Labdate]]="",0,IF(Table1[[#This Row],[Labvalue]]="",0,1))</f>
        <v>1</v>
      </c>
      <c r="P2361">
        <f>IF(YEAR(Table1[[#This Row],[Labdate]]) = 2015,1,0)</f>
        <v>1</v>
      </c>
      <c r="Q2361">
        <f>IF(SUM(Table1[[#This Row],[test completed]],Table1[[#This Row],[Year 2015]])=2,1,0)</f>
        <v>1</v>
      </c>
      <c r="R2361">
        <f>IF(Table1[[#This Row],[Labvalue]]&lt;8,1,0)</f>
        <v>0</v>
      </c>
      <c r="S2361">
        <f>IF(SUM(Table1[[#This Row],[Tested in 2015]],Table1[[#This Row],[Less than 8.0]])=2,1,0)</f>
        <v>0</v>
      </c>
    </row>
    <row r="2362" spans="1:19" x14ac:dyDescent="0.2">
      <c r="A2362">
        <v>2661</v>
      </c>
      <c r="B2362" t="s">
        <v>2</v>
      </c>
      <c r="C2362" s="2">
        <v>24200</v>
      </c>
      <c r="D2362" s="3">
        <f t="shared" ca="1" si="36"/>
        <v>57</v>
      </c>
      <c r="E2362">
        <v>4</v>
      </c>
      <c r="F2362">
        <v>8</v>
      </c>
      <c r="G2362">
        <v>1</v>
      </c>
      <c r="H2362" t="s">
        <v>1</v>
      </c>
      <c r="I2362" s="5">
        <v>250.02</v>
      </c>
      <c r="J2362" t="s">
        <v>0</v>
      </c>
      <c r="K2362" s="2">
        <v>41857</v>
      </c>
      <c r="L2362" s="1">
        <v>7.5423998832702637</v>
      </c>
      <c r="M2362" t="str">
        <f ca="1">IF(AND(Table1[[#This Row],[Age]]&gt;17,Table1[[#This Row],[Age]]&lt;76),"1","0")</f>
        <v>1</v>
      </c>
      <c r="N2362">
        <f>1</f>
        <v>1</v>
      </c>
      <c r="O2362">
        <f>IF(Table1[[#This Row],[Labdate]]="",0,IF(Table1[[#This Row],[Labvalue]]="",0,1))</f>
        <v>1</v>
      </c>
      <c r="P2362">
        <f>IF(YEAR(Table1[[#This Row],[Labdate]]) = 2015,1,0)</f>
        <v>0</v>
      </c>
      <c r="Q2362">
        <f>IF(SUM(Table1[[#This Row],[test completed]],Table1[[#This Row],[Year 2015]])=2,1,0)</f>
        <v>0</v>
      </c>
      <c r="R2362">
        <f>IF(Table1[[#This Row],[Labvalue]]&lt;8,1,0)</f>
        <v>1</v>
      </c>
      <c r="S2362">
        <f>IF(SUM(Table1[[#This Row],[Tested in 2015]],Table1[[#This Row],[Less than 8.0]])=2,1,0)</f>
        <v>0</v>
      </c>
    </row>
    <row r="2363" spans="1:19" x14ac:dyDescent="0.2">
      <c r="A2363">
        <v>2692</v>
      </c>
      <c r="B2363" t="s">
        <v>2</v>
      </c>
      <c r="C2363" s="2">
        <v>28958</v>
      </c>
      <c r="D2363" s="3">
        <f t="shared" ca="1" si="36"/>
        <v>44</v>
      </c>
      <c r="E2363">
        <v>4</v>
      </c>
      <c r="F2363">
        <v>8</v>
      </c>
      <c r="G2363">
        <v>1</v>
      </c>
      <c r="H2363" t="s">
        <v>1</v>
      </c>
      <c r="I2363" s="5">
        <v>250.02</v>
      </c>
      <c r="J2363" t="s">
        <v>0</v>
      </c>
      <c r="K2363" s="2">
        <v>42067</v>
      </c>
      <c r="L2363" s="1">
        <v>9.0674219131469727</v>
      </c>
      <c r="M2363" t="str">
        <f ca="1">IF(AND(Table1[[#This Row],[Age]]&gt;17,Table1[[#This Row],[Age]]&lt;76),"1","0")</f>
        <v>1</v>
      </c>
      <c r="N2363">
        <f>1</f>
        <v>1</v>
      </c>
      <c r="O2363">
        <f>IF(Table1[[#This Row],[Labdate]]="",0,IF(Table1[[#This Row],[Labvalue]]="",0,1))</f>
        <v>1</v>
      </c>
      <c r="P2363">
        <f>IF(YEAR(Table1[[#This Row],[Labdate]]) = 2015,1,0)</f>
        <v>1</v>
      </c>
      <c r="Q2363">
        <f>IF(SUM(Table1[[#This Row],[test completed]],Table1[[#This Row],[Year 2015]])=2,1,0)</f>
        <v>1</v>
      </c>
      <c r="R2363">
        <f>IF(Table1[[#This Row],[Labvalue]]&lt;8,1,0)</f>
        <v>0</v>
      </c>
      <c r="S2363">
        <f>IF(SUM(Table1[[#This Row],[Tested in 2015]],Table1[[#This Row],[Less than 8.0]])=2,1,0)</f>
        <v>0</v>
      </c>
    </row>
    <row r="2364" spans="1:19" x14ac:dyDescent="0.2">
      <c r="A2364">
        <v>2699</v>
      </c>
      <c r="B2364" t="s">
        <v>3</v>
      </c>
      <c r="C2364" s="2">
        <v>12798</v>
      </c>
      <c r="D2364" s="3">
        <f t="shared" ca="1" si="36"/>
        <v>88</v>
      </c>
      <c r="E2364">
        <v>4</v>
      </c>
      <c r="F2364">
        <v>8</v>
      </c>
      <c r="G2364">
        <v>1</v>
      </c>
      <c r="H2364" t="s">
        <v>1</v>
      </c>
      <c r="I2364" s="5">
        <v>250.02</v>
      </c>
      <c r="J2364" t="s">
        <v>0</v>
      </c>
      <c r="K2364" s="2">
        <v>42016</v>
      </c>
      <c r="L2364" s="1">
        <v>9.9361629486083984</v>
      </c>
      <c r="M2364" t="str">
        <f ca="1">IF(AND(Table1[[#This Row],[Age]]&gt;17,Table1[[#This Row],[Age]]&lt;76),"1","0")</f>
        <v>0</v>
      </c>
      <c r="N2364">
        <f>1</f>
        <v>1</v>
      </c>
      <c r="O2364">
        <f>IF(Table1[[#This Row],[Labdate]]="",0,IF(Table1[[#This Row],[Labvalue]]="",0,1))</f>
        <v>1</v>
      </c>
      <c r="P2364">
        <f>IF(YEAR(Table1[[#This Row],[Labdate]]) = 2015,1,0)</f>
        <v>1</v>
      </c>
      <c r="Q2364">
        <f>IF(SUM(Table1[[#This Row],[test completed]],Table1[[#This Row],[Year 2015]])=2,1,0)</f>
        <v>1</v>
      </c>
      <c r="R2364">
        <f>IF(Table1[[#This Row],[Labvalue]]&lt;8,1,0)</f>
        <v>0</v>
      </c>
      <c r="S2364">
        <f>IF(SUM(Table1[[#This Row],[Tested in 2015]],Table1[[#This Row],[Less than 8.0]])=2,1,0)</f>
        <v>0</v>
      </c>
    </row>
    <row r="2365" spans="1:19" x14ac:dyDescent="0.2">
      <c r="A2365">
        <v>2704</v>
      </c>
      <c r="B2365" t="s">
        <v>3</v>
      </c>
      <c r="C2365" s="2">
        <v>10050</v>
      </c>
      <c r="D2365" s="3">
        <f t="shared" ca="1" si="36"/>
        <v>95</v>
      </c>
      <c r="E2365">
        <v>4</v>
      </c>
      <c r="F2365">
        <v>8</v>
      </c>
      <c r="G2365">
        <v>1</v>
      </c>
      <c r="H2365" t="s">
        <v>1</v>
      </c>
      <c r="I2365" s="5">
        <v>250.73</v>
      </c>
      <c r="J2365" t="s">
        <v>0</v>
      </c>
      <c r="K2365" s="2">
        <v>42298</v>
      </c>
      <c r="L2365" s="1">
        <v>6.0199623107910156</v>
      </c>
      <c r="M2365" t="str">
        <f ca="1">IF(AND(Table1[[#This Row],[Age]]&gt;17,Table1[[#This Row],[Age]]&lt;76),"1","0")</f>
        <v>0</v>
      </c>
      <c r="N2365">
        <f>1</f>
        <v>1</v>
      </c>
      <c r="O2365">
        <f>IF(Table1[[#This Row],[Labdate]]="",0,IF(Table1[[#This Row],[Labvalue]]="",0,1))</f>
        <v>1</v>
      </c>
      <c r="P2365">
        <f>IF(YEAR(Table1[[#This Row],[Labdate]]) = 2015,1,0)</f>
        <v>1</v>
      </c>
      <c r="Q2365">
        <f>IF(SUM(Table1[[#This Row],[test completed]],Table1[[#This Row],[Year 2015]])=2,1,0)</f>
        <v>1</v>
      </c>
      <c r="R2365">
        <f>IF(Table1[[#This Row],[Labvalue]]&lt;8,1,0)</f>
        <v>1</v>
      </c>
      <c r="S2365">
        <f>IF(SUM(Table1[[#This Row],[Tested in 2015]],Table1[[#This Row],[Less than 8.0]])=2,1,0)</f>
        <v>1</v>
      </c>
    </row>
    <row r="2366" spans="1:19" x14ac:dyDescent="0.2">
      <c r="A2366">
        <v>2705</v>
      </c>
      <c r="B2366" t="s">
        <v>3</v>
      </c>
      <c r="C2366" s="2">
        <v>35336</v>
      </c>
      <c r="D2366" s="3">
        <f t="shared" ca="1" si="36"/>
        <v>26</v>
      </c>
      <c r="E2366">
        <v>4</v>
      </c>
      <c r="F2366">
        <v>8</v>
      </c>
      <c r="G2366">
        <v>1</v>
      </c>
      <c r="H2366" t="s">
        <v>1</v>
      </c>
      <c r="I2366" s="5">
        <v>250.02</v>
      </c>
      <c r="J2366" t="s">
        <v>0</v>
      </c>
      <c r="K2366" s="2">
        <v>42350</v>
      </c>
      <c r="L2366" s="1">
        <v>6.1768026351928711</v>
      </c>
      <c r="M2366" t="str">
        <f ca="1">IF(AND(Table1[[#This Row],[Age]]&gt;17,Table1[[#This Row],[Age]]&lt;76),"1","0")</f>
        <v>1</v>
      </c>
      <c r="N2366">
        <f>1</f>
        <v>1</v>
      </c>
      <c r="O2366">
        <f>IF(Table1[[#This Row],[Labdate]]="",0,IF(Table1[[#This Row],[Labvalue]]="",0,1))</f>
        <v>1</v>
      </c>
      <c r="P2366">
        <f>IF(YEAR(Table1[[#This Row],[Labdate]]) = 2015,1,0)</f>
        <v>1</v>
      </c>
      <c r="Q2366">
        <f>IF(SUM(Table1[[#This Row],[test completed]],Table1[[#This Row],[Year 2015]])=2,1,0)</f>
        <v>1</v>
      </c>
      <c r="R2366">
        <f>IF(Table1[[#This Row],[Labvalue]]&lt;8,1,0)</f>
        <v>1</v>
      </c>
      <c r="S2366">
        <f>IF(SUM(Table1[[#This Row],[Tested in 2015]],Table1[[#This Row],[Less than 8.0]])=2,1,0)</f>
        <v>1</v>
      </c>
    </row>
    <row r="2367" spans="1:19" x14ac:dyDescent="0.2">
      <c r="A2367">
        <v>2711</v>
      </c>
      <c r="B2367" t="s">
        <v>2</v>
      </c>
      <c r="C2367" s="2">
        <v>21766</v>
      </c>
      <c r="D2367" s="3">
        <f t="shared" ca="1" si="36"/>
        <v>63</v>
      </c>
      <c r="E2367">
        <v>4</v>
      </c>
      <c r="F2367">
        <v>8</v>
      </c>
      <c r="G2367">
        <v>1</v>
      </c>
      <c r="H2367" t="s">
        <v>1</v>
      </c>
      <c r="I2367" s="5">
        <v>250.02</v>
      </c>
      <c r="J2367" t="s">
        <v>0</v>
      </c>
      <c r="K2367" s="2">
        <v>41807</v>
      </c>
      <c r="L2367" s="1">
        <v>6.0673303604125977</v>
      </c>
      <c r="M2367" t="str">
        <f ca="1">IF(AND(Table1[[#This Row],[Age]]&gt;17,Table1[[#This Row],[Age]]&lt;76),"1","0")</f>
        <v>1</v>
      </c>
      <c r="N2367">
        <f>1</f>
        <v>1</v>
      </c>
      <c r="O2367">
        <f>IF(Table1[[#This Row],[Labdate]]="",0,IF(Table1[[#This Row],[Labvalue]]="",0,1))</f>
        <v>1</v>
      </c>
      <c r="P2367">
        <f>IF(YEAR(Table1[[#This Row],[Labdate]]) = 2015,1,0)</f>
        <v>0</v>
      </c>
      <c r="Q2367">
        <f>IF(SUM(Table1[[#This Row],[test completed]],Table1[[#This Row],[Year 2015]])=2,1,0)</f>
        <v>0</v>
      </c>
      <c r="R2367">
        <f>IF(Table1[[#This Row],[Labvalue]]&lt;8,1,0)</f>
        <v>1</v>
      </c>
      <c r="S2367">
        <f>IF(SUM(Table1[[#This Row],[Tested in 2015]],Table1[[#This Row],[Less than 8.0]])=2,1,0)</f>
        <v>0</v>
      </c>
    </row>
    <row r="2368" spans="1:19" x14ac:dyDescent="0.2">
      <c r="A2368">
        <v>2719</v>
      </c>
      <c r="B2368" t="s">
        <v>3</v>
      </c>
      <c r="C2368" s="2">
        <v>9183</v>
      </c>
      <c r="D2368" s="3">
        <f t="shared" ca="1" si="36"/>
        <v>98</v>
      </c>
      <c r="E2368">
        <v>4</v>
      </c>
      <c r="F2368">
        <v>8</v>
      </c>
      <c r="G2368">
        <v>1</v>
      </c>
      <c r="H2368" t="s">
        <v>1</v>
      </c>
      <c r="I2368" s="5">
        <v>250.73</v>
      </c>
      <c r="J2368" t="s">
        <v>0</v>
      </c>
      <c r="K2368" s="2">
        <v>42269</v>
      </c>
      <c r="L2368" s="1">
        <v>8.2467479705810547</v>
      </c>
      <c r="M2368" t="str">
        <f ca="1">IF(AND(Table1[[#This Row],[Age]]&gt;17,Table1[[#This Row],[Age]]&lt;76),"1","0")</f>
        <v>0</v>
      </c>
      <c r="N2368">
        <f>1</f>
        <v>1</v>
      </c>
      <c r="O2368">
        <f>IF(Table1[[#This Row],[Labdate]]="",0,IF(Table1[[#This Row],[Labvalue]]="",0,1))</f>
        <v>1</v>
      </c>
      <c r="P2368">
        <f>IF(YEAR(Table1[[#This Row],[Labdate]]) = 2015,1,0)</f>
        <v>1</v>
      </c>
      <c r="Q2368">
        <f>IF(SUM(Table1[[#This Row],[test completed]],Table1[[#This Row],[Year 2015]])=2,1,0)</f>
        <v>1</v>
      </c>
      <c r="R2368">
        <f>IF(Table1[[#This Row],[Labvalue]]&lt;8,1,0)</f>
        <v>0</v>
      </c>
      <c r="S2368">
        <f>IF(SUM(Table1[[#This Row],[Tested in 2015]],Table1[[#This Row],[Less than 8.0]])=2,1,0)</f>
        <v>0</v>
      </c>
    </row>
    <row r="2369" spans="1:19" x14ac:dyDescent="0.2">
      <c r="A2369">
        <v>2727</v>
      </c>
      <c r="B2369" t="s">
        <v>2</v>
      </c>
      <c r="C2369" s="2">
        <v>28146</v>
      </c>
      <c r="D2369" s="3">
        <f t="shared" ca="1" si="36"/>
        <v>46</v>
      </c>
      <c r="E2369">
        <v>4</v>
      </c>
      <c r="F2369">
        <v>8</v>
      </c>
      <c r="G2369">
        <v>1</v>
      </c>
      <c r="H2369" t="s">
        <v>1</v>
      </c>
      <c r="I2369" s="5">
        <v>250.02</v>
      </c>
      <c r="J2369" t="s">
        <v>0</v>
      </c>
      <c r="K2369" s="2">
        <v>42261</v>
      </c>
      <c r="L2369" s="1">
        <v>9.1114082336425781</v>
      </c>
      <c r="M2369" t="str">
        <f ca="1">IF(AND(Table1[[#This Row],[Age]]&gt;17,Table1[[#This Row],[Age]]&lt;76),"1","0")</f>
        <v>1</v>
      </c>
      <c r="N2369">
        <f>1</f>
        <v>1</v>
      </c>
      <c r="O2369">
        <f>IF(Table1[[#This Row],[Labdate]]="",0,IF(Table1[[#This Row],[Labvalue]]="",0,1))</f>
        <v>1</v>
      </c>
      <c r="P2369">
        <f>IF(YEAR(Table1[[#This Row],[Labdate]]) = 2015,1,0)</f>
        <v>1</v>
      </c>
      <c r="Q2369">
        <f>IF(SUM(Table1[[#This Row],[test completed]],Table1[[#This Row],[Year 2015]])=2,1,0)</f>
        <v>1</v>
      </c>
      <c r="R2369">
        <f>IF(Table1[[#This Row],[Labvalue]]&lt;8,1,0)</f>
        <v>0</v>
      </c>
      <c r="S2369">
        <f>IF(SUM(Table1[[#This Row],[Tested in 2015]],Table1[[#This Row],[Less than 8.0]])=2,1,0)</f>
        <v>0</v>
      </c>
    </row>
    <row r="2370" spans="1:19" x14ac:dyDescent="0.2">
      <c r="A2370">
        <v>2730</v>
      </c>
      <c r="B2370" t="s">
        <v>3</v>
      </c>
      <c r="C2370" s="2">
        <v>19407</v>
      </c>
      <c r="D2370" s="3">
        <f t="shared" ref="D2370:D2433" ca="1" si="37">INT((TODAY()-C2370)/365)</f>
        <v>70</v>
      </c>
      <c r="E2370">
        <v>4</v>
      </c>
      <c r="F2370">
        <v>8</v>
      </c>
      <c r="G2370">
        <v>6</v>
      </c>
      <c r="H2370" t="s">
        <v>7</v>
      </c>
      <c r="I2370" s="5">
        <v>250.02</v>
      </c>
      <c r="J2370" t="s">
        <v>0</v>
      </c>
      <c r="K2370" s="2"/>
      <c r="L2370" s="1"/>
      <c r="M2370" t="str">
        <f ca="1">IF(AND(Table1[[#This Row],[Age]]&gt;17,Table1[[#This Row],[Age]]&lt;76),"1","0")</f>
        <v>1</v>
      </c>
      <c r="N2370">
        <f>1</f>
        <v>1</v>
      </c>
      <c r="O2370">
        <f>IF(Table1[[#This Row],[Labdate]]="",0,IF(Table1[[#This Row],[Labvalue]]="",0,1))</f>
        <v>0</v>
      </c>
      <c r="P2370">
        <f>IF(YEAR(Table1[[#This Row],[Labdate]]) = 2015,1,0)</f>
        <v>0</v>
      </c>
      <c r="Q2370">
        <f>IF(SUM(Table1[[#This Row],[test completed]],Table1[[#This Row],[Year 2015]])=2,1,0)</f>
        <v>0</v>
      </c>
      <c r="R2370">
        <f>IF(Table1[[#This Row],[Labvalue]]&lt;8,1,0)</f>
        <v>1</v>
      </c>
      <c r="S2370">
        <f>IF(SUM(Table1[[#This Row],[Tested in 2015]],Table1[[#This Row],[Less than 8.0]])=2,1,0)</f>
        <v>0</v>
      </c>
    </row>
    <row r="2371" spans="1:19" x14ac:dyDescent="0.2">
      <c r="A2371">
        <v>2732</v>
      </c>
      <c r="B2371" t="s">
        <v>3</v>
      </c>
      <c r="C2371" s="2">
        <v>31105</v>
      </c>
      <c r="D2371" s="3">
        <f t="shared" ca="1" si="37"/>
        <v>38</v>
      </c>
      <c r="E2371">
        <v>4</v>
      </c>
      <c r="F2371">
        <v>8</v>
      </c>
      <c r="G2371">
        <v>1</v>
      </c>
      <c r="H2371" t="s">
        <v>1</v>
      </c>
      <c r="I2371" s="5">
        <v>250.02</v>
      </c>
      <c r="J2371" t="s">
        <v>0</v>
      </c>
      <c r="K2371" s="2">
        <v>42200</v>
      </c>
      <c r="L2371" s="1">
        <v>6.2586102485656738</v>
      </c>
      <c r="M2371" t="str">
        <f ca="1">IF(AND(Table1[[#This Row],[Age]]&gt;17,Table1[[#This Row],[Age]]&lt;76),"1","0")</f>
        <v>1</v>
      </c>
      <c r="N2371">
        <f>1</f>
        <v>1</v>
      </c>
      <c r="O2371">
        <f>IF(Table1[[#This Row],[Labdate]]="",0,IF(Table1[[#This Row],[Labvalue]]="",0,1))</f>
        <v>1</v>
      </c>
      <c r="P2371">
        <f>IF(YEAR(Table1[[#This Row],[Labdate]]) = 2015,1,0)</f>
        <v>1</v>
      </c>
      <c r="Q2371">
        <f>IF(SUM(Table1[[#This Row],[test completed]],Table1[[#This Row],[Year 2015]])=2,1,0)</f>
        <v>1</v>
      </c>
      <c r="R2371">
        <f>IF(Table1[[#This Row],[Labvalue]]&lt;8,1,0)</f>
        <v>1</v>
      </c>
      <c r="S2371">
        <f>IF(SUM(Table1[[#This Row],[Tested in 2015]],Table1[[#This Row],[Less than 8.0]])=2,1,0)</f>
        <v>1</v>
      </c>
    </row>
    <row r="2372" spans="1:19" x14ac:dyDescent="0.2">
      <c r="A2372">
        <v>2735</v>
      </c>
      <c r="B2372" t="s">
        <v>3</v>
      </c>
      <c r="C2372" s="2">
        <v>10768</v>
      </c>
      <c r="D2372" s="3">
        <f t="shared" ca="1" si="37"/>
        <v>94</v>
      </c>
      <c r="E2372">
        <v>4</v>
      </c>
      <c r="F2372">
        <v>8</v>
      </c>
      <c r="G2372">
        <v>1</v>
      </c>
      <c r="H2372" t="s">
        <v>1</v>
      </c>
      <c r="I2372" s="5">
        <v>250.73</v>
      </c>
      <c r="J2372" t="s">
        <v>0</v>
      </c>
      <c r="K2372" s="2">
        <v>42162</v>
      </c>
      <c r="L2372" s="1">
        <v>6.0500411987304688</v>
      </c>
      <c r="M2372" t="str">
        <f ca="1">IF(AND(Table1[[#This Row],[Age]]&gt;17,Table1[[#This Row],[Age]]&lt;76),"1","0")</f>
        <v>0</v>
      </c>
      <c r="N2372">
        <f>1</f>
        <v>1</v>
      </c>
      <c r="O2372">
        <f>IF(Table1[[#This Row],[Labdate]]="",0,IF(Table1[[#This Row],[Labvalue]]="",0,1))</f>
        <v>1</v>
      </c>
      <c r="P2372">
        <f>IF(YEAR(Table1[[#This Row],[Labdate]]) = 2015,1,0)</f>
        <v>1</v>
      </c>
      <c r="Q2372">
        <f>IF(SUM(Table1[[#This Row],[test completed]],Table1[[#This Row],[Year 2015]])=2,1,0)</f>
        <v>1</v>
      </c>
      <c r="R2372">
        <f>IF(Table1[[#This Row],[Labvalue]]&lt;8,1,0)</f>
        <v>1</v>
      </c>
      <c r="S2372">
        <f>IF(SUM(Table1[[#This Row],[Tested in 2015]],Table1[[#This Row],[Less than 8.0]])=2,1,0)</f>
        <v>1</v>
      </c>
    </row>
    <row r="2373" spans="1:19" x14ac:dyDescent="0.2">
      <c r="A2373">
        <v>2743</v>
      </c>
      <c r="B2373" t="s">
        <v>3</v>
      </c>
      <c r="C2373" s="2">
        <v>22350</v>
      </c>
      <c r="D2373" s="3">
        <f t="shared" ca="1" si="37"/>
        <v>62</v>
      </c>
      <c r="E2373">
        <v>4</v>
      </c>
      <c r="F2373">
        <v>8</v>
      </c>
      <c r="G2373">
        <v>1</v>
      </c>
      <c r="H2373" t="s">
        <v>1</v>
      </c>
      <c r="I2373" s="5">
        <v>250.02</v>
      </c>
      <c r="J2373" t="s">
        <v>0</v>
      </c>
      <c r="K2373" s="2">
        <v>42182</v>
      </c>
      <c r="L2373" s="1">
        <v>9.4971590042114258</v>
      </c>
      <c r="M2373" t="str">
        <f ca="1">IF(AND(Table1[[#This Row],[Age]]&gt;17,Table1[[#This Row],[Age]]&lt;76),"1","0")</f>
        <v>1</v>
      </c>
      <c r="N2373">
        <f>1</f>
        <v>1</v>
      </c>
      <c r="O2373">
        <f>IF(Table1[[#This Row],[Labdate]]="",0,IF(Table1[[#This Row],[Labvalue]]="",0,1))</f>
        <v>1</v>
      </c>
      <c r="P2373">
        <f>IF(YEAR(Table1[[#This Row],[Labdate]]) = 2015,1,0)</f>
        <v>1</v>
      </c>
      <c r="Q2373">
        <f>IF(SUM(Table1[[#This Row],[test completed]],Table1[[#This Row],[Year 2015]])=2,1,0)</f>
        <v>1</v>
      </c>
      <c r="R2373">
        <f>IF(Table1[[#This Row],[Labvalue]]&lt;8,1,0)</f>
        <v>0</v>
      </c>
      <c r="S2373">
        <f>IF(SUM(Table1[[#This Row],[Tested in 2015]],Table1[[#This Row],[Less than 8.0]])=2,1,0)</f>
        <v>0</v>
      </c>
    </row>
    <row r="2374" spans="1:19" x14ac:dyDescent="0.2">
      <c r="A2374">
        <v>2745</v>
      </c>
      <c r="B2374" t="s">
        <v>3</v>
      </c>
      <c r="C2374" s="2">
        <v>14489</v>
      </c>
      <c r="D2374" s="3">
        <f t="shared" ca="1" si="37"/>
        <v>83</v>
      </c>
      <c r="E2374">
        <v>4</v>
      </c>
      <c r="F2374">
        <v>8</v>
      </c>
      <c r="G2374">
        <v>1</v>
      </c>
      <c r="H2374" t="s">
        <v>1</v>
      </c>
      <c r="I2374" s="5">
        <v>250.02</v>
      </c>
      <c r="J2374" t="s">
        <v>0</v>
      </c>
      <c r="K2374" s="2">
        <v>42322</v>
      </c>
      <c r="L2374" s="1">
        <v>9.1815776824951172</v>
      </c>
      <c r="M2374" t="str">
        <f ca="1">IF(AND(Table1[[#This Row],[Age]]&gt;17,Table1[[#This Row],[Age]]&lt;76),"1","0")</f>
        <v>0</v>
      </c>
      <c r="N2374">
        <f>1</f>
        <v>1</v>
      </c>
      <c r="O2374">
        <f>IF(Table1[[#This Row],[Labdate]]="",0,IF(Table1[[#This Row],[Labvalue]]="",0,1))</f>
        <v>1</v>
      </c>
      <c r="P2374">
        <f>IF(YEAR(Table1[[#This Row],[Labdate]]) = 2015,1,0)</f>
        <v>1</v>
      </c>
      <c r="Q2374">
        <f>IF(SUM(Table1[[#This Row],[test completed]],Table1[[#This Row],[Year 2015]])=2,1,0)</f>
        <v>1</v>
      </c>
      <c r="R2374">
        <f>IF(Table1[[#This Row],[Labvalue]]&lt;8,1,0)</f>
        <v>0</v>
      </c>
      <c r="S2374">
        <f>IF(SUM(Table1[[#This Row],[Tested in 2015]],Table1[[#This Row],[Less than 8.0]])=2,1,0)</f>
        <v>0</v>
      </c>
    </row>
    <row r="2375" spans="1:19" x14ac:dyDescent="0.2">
      <c r="A2375">
        <v>2747</v>
      </c>
      <c r="B2375" t="s">
        <v>2</v>
      </c>
      <c r="C2375" s="2">
        <v>37996</v>
      </c>
      <c r="D2375" s="3">
        <f t="shared" ca="1" si="37"/>
        <v>19</v>
      </c>
      <c r="E2375">
        <v>4</v>
      </c>
      <c r="F2375">
        <v>8</v>
      </c>
      <c r="G2375">
        <v>1</v>
      </c>
      <c r="H2375" t="s">
        <v>1</v>
      </c>
      <c r="I2375" s="5">
        <v>250.02</v>
      </c>
      <c r="J2375" t="s">
        <v>0</v>
      </c>
      <c r="K2375" s="2">
        <v>42111</v>
      </c>
      <c r="L2375" s="1">
        <v>6.445044994354248</v>
      </c>
      <c r="M2375" t="str">
        <f ca="1">IF(AND(Table1[[#This Row],[Age]]&gt;17,Table1[[#This Row],[Age]]&lt;76),"1","0")</f>
        <v>1</v>
      </c>
      <c r="N2375">
        <f>1</f>
        <v>1</v>
      </c>
      <c r="O2375">
        <f>IF(Table1[[#This Row],[Labdate]]="",0,IF(Table1[[#This Row],[Labvalue]]="",0,1))</f>
        <v>1</v>
      </c>
      <c r="P2375">
        <f>IF(YEAR(Table1[[#This Row],[Labdate]]) = 2015,1,0)</f>
        <v>1</v>
      </c>
      <c r="Q2375">
        <f>IF(SUM(Table1[[#This Row],[test completed]],Table1[[#This Row],[Year 2015]])=2,1,0)</f>
        <v>1</v>
      </c>
      <c r="R2375">
        <f>IF(Table1[[#This Row],[Labvalue]]&lt;8,1,0)</f>
        <v>1</v>
      </c>
      <c r="S2375">
        <f>IF(SUM(Table1[[#This Row],[Tested in 2015]],Table1[[#This Row],[Less than 8.0]])=2,1,0)</f>
        <v>1</v>
      </c>
    </row>
    <row r="2376" spans="1:19" x14ac:dyDescent="0.2">
      <c r="A2376">
        <v>2755</v>
      </c>
      <c r="B2376" t="s">
        <v>2</v>
      </c>
      <c r="C2376" s="2">
        <v>23303</v>
      </c>
      <c r="D2376" s="3">
        <f t="shared" ca="1" si="37"/>
        <v>59</v>
      </c>
      <c r="E2376">
        <v>4</v>
      </c>
      <c r="F2376">
        <v>8</v>
      </c>
      <c r="G2376">
        <v>3</v>
      </c>
      <c r="H2376" t="s">
        <v>4</v>
      </c>
      <c r="I2376" s="5">
        <v>250.02</v>
      </c>
      <c r="J2376" t="s">
        <v>0</v>
      </c>
      <c r="K2376" s="2">
        <v>42050</v>
      </c>
      <c r="L2376" s="1">
        <v>9.5781660079956055</v>
      </c>
      <c r="M2376" t="str">
        <f ca="1">IF(AND(Table1[[#This Row],[Age]]&gt;17,Table1[[#This Row],[Age]]&lt;76),"1","0")</f>
        <v>1</v>
      </c>
      <c r="N2376">
        <f>1</f>
        <v>1</v>
      </c>
      <c r="O2376">
        <f>IF(Table1[[#This Row],[Labdate]]="",0,IF(Table1[[#This Row],[Labvalue]]="",0,1))</f>
        <v>1</v>
      </c>
      <c r="P2376">
        <f>IF(YEAR(Table1[[#This Row],[Labdate]]) = 2015,1,0)</f>
        <v>1</v>
      </c>
      <c r="Q2376">
        <f>IF(SUM(Table1[[#This Row],[test completed]],Table1[[#This Row],[Year 2015]])=2,1,0)</f>
        <v>1</v>
      </c>
      <c r="R2376">
        <f>IF(Table1[[#This Row],[Labvalue]]&lt;8,1,0)</f>
        <v>0</v>
      </c>
      <c r="S2376">
        <f>IF(SUM(Table1[[#This Row],[Tested in 2015]],Table1[[#This Row],[Less than 8.0]])=2,1,0)</f>
        <v>0</v>
      </c>
    </row>
    <row r="2377" spans="1:19" x14ac:dyDescent="0.2">
      <c r="A2377">
        <v>2766</v>
      </c>
      <c r="B2377" t="s">
        <v>3</v>
      </c>
      <c r="C2377" s="2">
        <v>11067</v>
      </c>
      <c r="D2377" s="3">
        <f t="shared" ca="1" si="37"/>
        <v>93</v>
      </c>
      <c r="E2377">
        <v>4</v>
      </c>
      <c r="F2377">
        <v>8</v>
      </c>
      <c r="G2377">
        <v>1</v>
      </c>
      <c r="H2377" t="s">
        <v>1</v>
      </c>
      <c r="I2377" s="5">
        <v>250.73</v>
      </c>
      <c r="J2377" t="s">
        <v>0</v>
      </c>
      <c r="K2377" s="2">
        <v>42249</v>
      </c>
      <c r="L2377" s="1">
        <v>9.7579545974731445</v>
      </c>
      <c r="M2377" t="str">
        <f ca="1">IF(AND(Table1[[#This Row],[Age]]&gt;17,Table1[[#This Row],[Age]]&lt;76),"1","0")</f>
        <v>0</v>
      </c>
      <c r="N2377">
        <f>1</f>
        <v>1</v>
      </c>
      <c r="O2377">
        <f>IF(Table1[[#This Row],[Labdate]]="",0,IF(Table1[[#This Row],[Labvalue]]="",0,1))</f>
        <v>1</v>
      </c>
      <c r="P2377">
        <f>IF(YEAR(Table1[[#This Row],[Labdate]]) = 2015,1,0)</f>
        <v>1</v>
      </c>
      <c r="Q2377">
        <f>IF(SUM(Table1[[#This Row],[test completed]],Table1[[#This Row],[Year 2015]])=2,1,0)</f>
        <v>1</v>
      </c>
      <c r="R2377">
        <f>IF(Table1[[#This Row],[Labvalue]]&lt;8,1,0)</f>
        <v>0</v>
      </c>
      <c r="S2377">
        <f>IF(SUM(Table1[[#This Row],[Tested in 2015]],Table1[[#This Row],[Less than 8.0]])=2,1,0)</f>
        <v>0</v>
      </c>
    </row>
    <row r="2378" spans="1:19" x14ac:dyDescent="0.2">
      <c r="A2378">
        <v>2777</v>
      </c>
      <c r="B2378" t="s">
        <v>3</v>
      </c>
      <c r="C2378" s="2">
        <v>24173</v>
      </c>
      <c r="D2378" s="3">
        <f t="shared" ca="1" si="37"/>
        <v>57</v>
      </c>
      <c r="E2378">
        <v>4</v>
      </c>
      <c r="F2378">
        <v>8</v>
      </c>
      <c r="G2378">
        <v>1</v>
      </c>
      <c r="H2378" t="s">
        <v>1</v>
      </c>
      <c r="I2378" s="5">
        <v>250.02</v>
      </c>
      <c r="J2378" t="s">
        <v>0</v>
      </c>
      <c r="K2378" s="2">
        <v>42225</v>
      </c>
      <c r="L2378" s="1">
        <v>9.2592382431030273</v>
      </c>
      <c r="M2378" t="str">
        <f ca="1">IF(AND(Table1[[#This Row],[Age]]&gt;17,Table1[[#This Row],[Age]]&lt;76),"1","0")</f>
        <v>1</v>
      </c>
      <c r="N2378">
        <f>1</f>
        <v>1</v>
      </c>
      <c r="O2378">
        <f>IF(Table1[[#This Row],[Labdate]]="",0,IF(Table1[[#This Row],[Labvalue]]="",0,1))</f>
        <v>1</v>
      </c>
      <c r="P2378">
        <f>IF(YEAR(Table1[[#This Row],[Labdate]]) = 2015,1,0)</f>
        <v>1</v>
      </c>
      <c r="Q2378">
        <f>IF(SUM(Table1[[#This Row],[test completed]],Table1[[#This Row],[Year 2015]])=2,1,0)</f>
        <v>1</v>
      </c>
      <c r="R2378">
        <f>IF(Table1[[#This Row],[Labvalue]]&lt;8,1,0)</f>
        <v>0</v>
      </c>
      <c r="S2378">
        <f>IF(SUM(Table1[[#This Row],[Tested in 2015]],Table1[[#This Row],[Less than 8.0]])=2,1,0)</f>
        <v>0</v>
      </c>
    </row>
    <row r="2379" spans="1:19" x14ac:dyDescent="0.2">
      <c r="A2379">
        <v>2779</v>
      </c>
      <c r="B2379" t="s">
        <v>3</v>
      </c>
      <c r="C2379" s="2">
        <v>13030</v>
      </c>
      <c r="D2379" s="3">
        <f t="shared" ca="1" si="37"/>
        <v>87</v>
      </c>
      <c r="E2379">
        <v>4</v>
      </c>
      <c r="F2379">
        <v>8</v>
      </c>
      <c r="G2379">
        <v>4</v>
      </c>
      <c r="H2379" t="s">
        <v>5</v>
      </c>
      <c r="I2379" s="5">
        <v>250.02</v>
      </c>
      <c r="J2379" t="s">
        <v>0</v>
      </c>
      <c r="K2379" s="2">
        <v>42262</v>
      </c>
      <c r="L2379" s="1">
        <v>5.826909065246582</v>
      </c>
      <c r="M2379" t="str">
        <f ca="1">IF(AND(Table1[[#This Row],[Age]]&gt;17,Table1[[#This Row],[Age]]&lt;76),"1","0")</f>
        <v>0</v>
      </c>
      <c r="N2379">
        <f>1</f>
        <v>1</v>
      </c>
      <c r="O2379">
        <f>IF(Table1[[#This Row],[Labdate]]="",0,IF(Table1[[#This Row],[Labvalue]]="",0,1))</f>
        <v>1</v>
      </c>
      <c r="P2379">
        <f>IF(YEAR(Table1[[#This Row],[Labdate]]) = 2015,1,0)</f>
        <v>1</v>
      </c>
      <c r="Q2379">
        <f>IF(SUM(Table1[[#This Row],[test completed]],Table1[[#This Row],[Year 2015]])=2,1,0)</f>
        <v>1</v>
      </c>
      <c r="R2379">
        <f>IF(Table1[[#This Row],[Labvalue]]&lt;8,1,0)</f>
        <v>1</v>
      </c>
      <c r="S2379">
        <f>IF(SUM(Table1[[#This Row],[Tested in 2015]],Table1[[#This Row],[Less than 8.0]])=2,1,0)</f>
        <v>1</v>
      </c>
    </row>
    <row r="2380" spans="1:19" x14ac:dyDescent="0.2">
      <c r="A2380">
        <v>2793</v>
      </c>
      <c r="B2380" t="s">
        <v>2</v>
      </c>
      <c r="C2380" s="2">
        <v>17692</v>
      </c>
      <c r="D2380" s="3">
        <f t="shared" ca="1" si="37"/>
        <v>75</v>
      </c>
      <c r="E2380">
        <v>4</v>
      </c>
      <c r="F2380">
        <v>8</v>
      </c>
      <c r="G2380">
        <v>1</v>
      </c>
      <c r="H2380" t="s">
        <v>1</v>
      </c>
      <c r="I2380" s="5">
        <v>250.02</v>
      </c>
      <c r="J2380" t="s">
        <v>0</v>
      </c>
      <c r="K2380" s="2">
        <v>41910</v>
      </c>
      <c r="L2380" s="1">
        <v>9.1819438934326172</v>
      </c>
      <c r="M2380" t="str">
        <f ca="1">IF(AND(Table1[[#This Row],[Age]]&gt;17,Table1[[#This Row],[Age]]&lt;76),"1","0")</f>
        <v>1</v>
      </c>
      <c r="N2380">
        <f>1</f>
        <v>1</v>
      </c>
      <c r="O2380">
        <f>IF(Table1[[#This Row],[Labdate]]="",0,IF(Table1[[#This Row],[Labvalue]]="",0,1))</f>
        <v>1</v>
      </c>
      <c r="P2380">
        <f>IF(YEAR(Table1[[#This Row],[Labdate]]) = 2015,1,0)</f>
        <v>0</v>
      </c>
      <c r="Q2380">
        <f>IF(SUM(Table1[[#This Row],[test completed]],Table1[[#This Row],[Year 2015]])=2,1,0)</f>
        <v>0</v>
      </c>
      <c r="R2380">
        <f>IF(Table1[[#This Row],[Labvalue]]&lt;8,1,0)</f>
        <v>0</v>
      </c>
      <c r="S2380">
        <f>IF(SUM(Table1[[#This Row],[Tested in 2015]],Table1[[#This Row],[Less than 8.0]])=2,1,0)</f>
        <v>0</v>
      </c>
    </row>
    <row r="2381" spans="1:19" x14ac:dyDescent="0.2">
      <c r="A2381">
        <v>2818</v>
      </c>
      <c r="B2381" t="s">
        <v>2</v>
      </c>
      <c r="C2381" s="2">
        <v>30754</v>
      </c>
      <c r="D2381" s="3">
        <f t="shared" ca="1" si="37"/>
        <v>39</v>
      </c>
      <c r="E2381">
        <v>4</v>
      </c>
      <c r="F2381">
        <v>8</v>
      </c>
      <c r="G2381">
        <v>1</v>
      </c>
      <c r="H2381" t="s">
        <v>1</v>
      </c>
      <c r="I2381" s="5">
        <v>250.02</v>
      </c>
      <c r="J2381" t="s">
        <v>0</v>
      </c>
      <c r="K2381" s="2">
        <v>42133</v>
      </c>
      <c r="L2381" s="1">
        <v>6.7987933158874512</v>
      </c>
      <c r="M2381" t="str">
        <f ca="1">IF(AND(Table1[[#This Row],[Age]]&gt;17,Table1[[#This Row],[Age]]&lt;76),"1","0")</f>
        <v>1</v>
      </c>
      <c r="N2381">
        <f>1</f>
        <v>1</v>
      </c>
      <c r="O2381">
        <f>IF(Table1[[#This Row],[Labdate]]="",0,IF(Table1[[#This Row],[Labvalue]]="",0,1))</f>
        <v>1</v>
      </c>
      <c r="P2381">
        <f>IF(YEAR(Table1[[#This Row],[Labdate]]) = 2015,1,0)</f>
        <v>1</v>
      </c>
      <c r="Q2381">
        <f>IF(SUM(Table1[[#This Row],[test completed]],Table1[[#This Row],[Year 2015]])=2,1,0)</f>
        <v>1</v>
      </c>
      <c r="R2381">
        <f>IF(Table1[[#This Row],[Labvalue]]&lt;8,1,0)</f>
        <v>1</v>
      </c>
      <c r="S2381">
        <f>IF(SUM(Table1[[#This Row],[Tested in 2015]],Table1[[#This Row],[Less than 8.0]])=2,1,0)</f>
        <v>1</v>
      </c>
    </row>
    <row r="2382" spans="1:19" x14ac:dyDescent="0.2">
      <c r="A2382">
        <v>2828</v>
      </c>
      <c r="B2382" t="s">
        <v>3</v>
      </c>
      <c r="C2382" s="2">
        <v>29617</v>
      </c>
      <c r="D2382" s="3">
        <f t="shared" ca="1" si="37"/>
        <v>42</v>
      </c>
      <c r="E2382">
        <v>4</v>
      </c>
      <c r="F2382">
        <v>8</v>
      </c>
      <c r="G2382">
        <v>1</v>
      </c>
      <c r="H2382" t="s">
        <v>1</v>
      </c>
      <c r="I2382" s="5">
        <v>250.02</v>
      </c>
      <c r="J2382" t="s">
        <v>0</v>
      </c>
      <c r="K2382" s="2">
        <v>42120</v>
      </c>
      <c r="L2382" s="1">
        <v>6.8373050689697266</v>
      </c>
      <c r="M2382" t="str">
        <f ca="1">IF(AND(Table1[[#This Row],[Age]]&gt;17,Table1[[#This Row],[Age]]&lt;76),"1","0")</f>
        <v>1</v>
      </c>
      <c r="N2382">
        <f>1</f>
        <v>1</v>
      </c>
      <c r="O2382">
        <f>IF(Table1[[#This Row],[Labdate]]="",0,IF(Table1[[#This Row],[Labvalue]]="",0,1))</f>
        <v>1</v>
      </c>
      <c r="P2382">
        <f>IF(YEAR(Table1[[#This Row],[Labdate]]) = 2015,1,0)</f>
        <v>1</v>
      </c>
      <c r="Q2382">
        <f>IF(SUM(Table1[[#This Row],[test completed]],Table1[[#This Row],[Year 2015]])=2,1,0)</f>
        <v>1</v>
      </c>
      <c r="R2382">
        <f>IF(Table1[[#This Row],[Labvalue]]&lt;8,1,0)</f>
        <v>1</v>
      </c>
      <c r="S2382">
        <f>IF(SUM(Table1[[#This Row],[Tested in 2015]],Table1[[#This Row],[Less than 8.0]])=2,1,0)</f>
        <v>1</v>
      </c>
    </row>
    <row r="2383" spans="1:19" x14ac:dyDescent="0.2">
      <c r="A2383">
        <v>2841</v>
      </c>
      <c r="B2383" t="s">
        <v>2</v>
      </c>
      <c r="C2383" s="2">
        <v>34261</v>
      </c>
      <c r="D2383" s="3">
        <f t="shared" ca="1" si="37"/>
        <v>29</v>
      </c>
      <c r="E2383">
        <v>4</v>
      </c>
      <c r="F2383">
        <v>8</v>
      </c>
      <c r="G2383">
        <v>1</v>
      </c>
      <c r="H2383" t="s">
        <v>1</v>
      </c>
      <c r="I2383" s="5">
        <v>250.02</v>
      </c>
      <c r="J2383" t="s">
        <v>0</v>
      </c>
      <c r="K2383" s="2">
        <v>42081</v>
      </c>
      <c r="L2383" s="1">
        <v>9.1971912384033203</v>
      </c>
      <c r="M2383" t="str">
        <f ca="1">IF(AND(Table1[[#This Row],[Age]]&gt;17,Table1[[#This Row],[Age]]&lt;76),"1","0")</f>
        <v>1</v>
      </c>
      <c r="N2383">
        <f>1</f>
        <v>1</v>
      </c>
      <c r="O2383">
        <f>IF(Table1[[#This Row],[Labdate]]="",0,IF(Table1[[#This Row],[Labvalue]]="",0,1))</f>
        <v>1</v>
      </c>
      <c r="P2383">
        <f>IF(YEAR(Table1[[#This Row],[Labdate]]) = 2015,1,0)</f>
        <v>1</v>
      </c>
      <c r="Q2383">
        <f>IF(SUM(Table1[[#This Row],[test completed]],Table1[[#This Row],[Year 2015]])=2,1,0)</f>
        <v>1</v>
      </c>
      <c r="R2383">
        <f>IF(Table1[[#This Row],[Labvalue]]&lt;8,1,0)</f>
        <v>0</v>
      </c>
      <c r="S2383">
        <f>IF(SUM(Table1[[#This Row],[Tested in 2015]],Table1[[#This Row],[Less than 8.0]])=2,1,0)</f>
        <v>0</v>
      </c>
    </row>
    <row r="2384" spans="1:19" x14ac:dyDescent="0.2">
      <c r="A2384">
        <v>2845</v>
      </c>
      <c r="B2384" t="s">
        <v>3</v>
      </c>
      <c r="C2384" s="2">
        <v>28373</v>
      </c>
      <c r="D2384" s="3">
        <f t="shared" ca="1" si="37"/>
        <v>45</v>
      </c>
      <c r="E2384">
        <v>4</v>
      </c>
      <c r="F2384">
        <v>8</v>
      </c>
      <c r="G2384">
        <v>1</v>
      </c>
      <c r="H2384" t="s">
        <v>1</v>
      </c>
      <c r="I2384" s="5">
        <v>250.02</v>
      </c>
      <c r="J2384" t="s">
        <v>0</v>
      </c>
      <c r="K2384" s="2">
        <v>42060</v>
      </c>
      <c r="L2384" s="1">
        <v>6.9125204086303711</v>
      </c>
      <c r="M2384" t="str">
        <f ca="1">IF(AND(Table1[[#This Row],[Age]]&gt;17,Table1[[#This Row],[Age]]&lt;76),"1","0")</f>
        <v>1</v>
      </c>
      <c r="N2384">
        <f>1</f>
        <v>1</v>
      </c>
      <c r="O2384">
        <f>IF(Table1[[#This Row],[Labdate]]="",0,IF(Table1[[#This Row],[Labvalue]]="",0,1))</f>
        <v>1</v>
      </c>
      <c r="P2384">
        <f>IF(YEAR(Table1[[#This Row],[Labdate]]) = 2015,1,0)</f>
        <v>1</v>
      </c>
      <c r="Q2384">
        <f>IF(SUM(Table1[[#This Row],[test completed]],Table1[[#This Row],[Year 2015]])=2,1,0)</f>
        <v>1</v>
      </c>
      <c r="R2384">
        <f>IF(Table1[[#This Row],[Labvalue]]&lt;8,1,0)</f>
        <v>1</v>
      </c>
      <c r="S2384">
        <f>IF(SUM(Table1[[#This Row],[Tested in 2015]],Table1[[#This Row],[Less than 8.0]])=2,1,0)</f>
        <v>1</v>
      </c>
    </row>
    <row r="2385" spans="1:19" x14ac:dyDescent="0.2">
      <c r="A2385">
        <v>2865</v>
      </c>
      <c r="B2385" t="s">
        <v>3</v>
      </c>
      <c r="C2385" s="2">
        <v>18439</v>
      </c>
      <c r="D2385" s="3">
        <f t="shared" ca="1" si="37"/>
        <v>72</v>
      </c>
      <c r="E2385">
        <v>4</v>
      </c>
      <c r="F2385">
        <v>8</v>
      </c>
      <c r="G2385">
        <v>1</v>
      </c>
      <c r="H2385" t="s">
        <v>1</v>
      </c>
      <c r="I2385" s="5">
        <v>250.02</v>
      </c>
      <c r="J2385" t="s">
        <v>0</v>
      </c>
      <c r="K2385" s="2">
        <v>42210</v>
      </c>
      <c r="L2385" s="1">
        <v>7.6617097854614258</v>
      </c>
      <c r="M2385" t="str">
        <f ca="1">IF(AND(Table1[[#This Row],[Age]]&gt;17,Table1[[#This Row],[Age]]&lt;76),"1","0")</f>
        <v>1</v>
      </c>
      <c r="N2385">
        <f>1</f>
        <v>1</v>
      </c>
      <c r="O2385">
        <f>IF(Table1[[#This Row],[Labdate]]="",0,IF(Table1[[#This Row],[Labvalue]]="",0,1))</f>
        <v>1</v>
      </c>
      <c r="P2385">
        <f>IF(YEAR(Table1[[#This Row],[Labdate]]) = 2015,1,0)</f>
        <v>1</v>
      </c>
      <c r="Q2385">
        <f>IF(SUM(Table1[[#This Row],[test completed]],Table1[[#This Row],[Year 2015]])=2,1,0)</f>
        <v>1</v>
      </c>
      <c r="R2385">
        <f>IF(Table1[[#This Row],[Labvalue]]&lt;8,1,0)</f>
        <v>1</v>
      </c>
      <c r="S2385">
        <f>IF(SUM(Table1[[#This Row],[Tested in 2015]],Table1[[#This Row],[Less than 8.0]])=2,1,0)</f>
        <v>1</v>
      </c>
    </row>
    <row r="2386" spans="1:19" x14ac:dyDescent="0.2">
      <c r="A2386">
        <v>2868</v>
      </c>
      <c r="B2386" t="s">
        <v>2</v>
      </c>
      <c r="C2386" s="2">
        <v>22718</v>
      </c>
      <c r="D2386" s="3">
        <f t="shared" ca="1" si="37"/>
        <v>61</v>
      </c>
      <c r="E2386">
        <v>4</v>
      </c>
      <c r="F2386">
        <v>8</v>
      </c>
      <c r="G2386">
        <v>1</v>
      </c>
      <c r="H2386" t="s">
        <v>1</v>
      </c>
      <c r="I2386" s="5">
        <v>250.02</v>
      </c>
      <c r="J2386" t="s">
        <v>0</v>
      </c>
      <c r="K2386" s="2">
        <v>41907</v>
      </c>
      <c r="L2386" s="1">
        <v>6.0682225227355957</v>
      </c>
      <c r="M2386" t="str">
        <f ca="1">IF(AND(Table1[[#This Row],[Age]]&gt;17,Table1[[#This Row],[Age]]&lt;76),"1","0")</f>
        <v>1</v>
      </c>
      <c r="N2386">
        <f>1</f>
        <v>1</v>
      </c>
      <c r="O2386">
        <f>IF(Table1[[#This Row],[Labdate]]="",0,IF(Table1[[#This Row],[Labvalue]]="",0,1))</f>
        <v>1</v>
      </c>
      <c r="P2386">
        <f>IF(YEAR(Table1[[#This Row],[Labdate]]) = 2015,1,0)</f>
        <v>0</v>
      </c>
      <c r="Q2386">
        <f>IF(SUM(Table1[[#This Row],[test completed]],Table1[[#This Row],[Year 2015]])=2,1,0)</f>
        <v>0</v>
      </c>
      <c r="R2386">
        <f>IF(Table1[[#This Row],[Labvalue]]&lt;8,1,0)</f>
        <v>1</v>
      </c>
      <c r="S2386">
        <f>IF(SUM(Table1[[#This Row],[Tested in 2015]],Table1[[#This Row],[Less than 8.0]])=2,1,0)</f>
        <v>0</v>
      </c>
    </row>
    <row r="2387" spans="1:19" x14ac:dyDescent="0.2">
      <c r="A2387">
        <v>2889</v>
      </c>
      <c r="B2387" t="s">
        <v>2</v>
      </c>
      <c r="C2387" s="2">
        <v>14972</v>
      </c>
      <c r="D2387" s="3">
        <f t="shared" ca="1" si="37"/>
        <v>82</v>
      </c>
      <c r="E2387">
        <v>4</v>
      </c>
      <c r="F2387">
        <v>8</v>
      </c>
      <c r="G2387">
        <v>1</v>
      </c>
      <c r="H2387" t="s">
        <v>1</v>
      </c>
      <c r="I2387" s="5">
        <v>250.02</v>
      </c>
      <c r="J2387" t="s">
        <v>0</v>
      </c>
      <c r="K2387" s="2">
        <v>42097</v>
      </c>
      <c r="L2387" s="1">
        <v>7.4573163986206055</v>
      </c>
      <c r="M2387" t="str">
        <f ca="1">IF(AND(Table1[[#This Row],[Age]]&gt;17,Table1[[#This Row],[Age]]&lt;76),"1","0")</f>
        <v>0</v>
      </c>
      <c r="N2387">
        <f>1</f>
        <v>1</v>
      </c>
      <c r="O2387">
        <f>IF(Table1[[#This Row],[Labdate]]="",0,IF(Table1[[#This Row],[Labvalue]]="",0,1))</f>
        <v>1</v>
      </c>
      <c r="P2387">
        <f>IF(YEAR(Table1[[#This Row],[Labdate]]) = 2015,1,0)</f>
        <v>1</v>
      </c>
      <c r="Q2387">
        <f>IF(SUM(Table1[[#This Row],[test completed]],Table1[[#This Row],[Year 2015]])=2,1,0)</f>
        <v>1</v>
      </c>
      <c r="R2387">
        <f>IF(Table1[[#This Row],[Labvalue]]&lt;8,1,0)</f>
        <v>1</v>
      </c>
      <c r="S2387">
        <f>IF(SUM(Table1[[#This Row],[Tested in 2015]],Table1[[#This Row],[Less than 8.0]])=2,1,0)</f>
        <v>1</v>
      </c>
    </row>
    <row r="2388" spans="1:19" x14ac:dyDescent="0.2">
      <c r="A2388">
        <v>2927</v>
      </c>
      <c r="B2388" t="s">
        <v>2</v>
      </c>
      <c r="C2388" s="2">
        <v>23617</v>
      </c>
      <c r="D2388" s="3">
        <f t="shared" ca="1" si="37"/>
        <v>58</v>
      </c>
      <c r="E2388">
        <v>4</v>
      </c>
      <c r="F2388">
        <v>8</v>
      </c>
      <c r="G2388">
        <v>3</v>
      </c>
      <c r="H2388" t="s">
        <v>4</v>
      </c>
      <c r="I2388" s="5">
        <v>250.02</v>
      </c>
      <c r="J2388" t="s">
        <v>0</v>
      </c>
      <c r="K2388" s="2">
        <v>42306</v>
      </c>
      <c r="L2388" s="1">
        <v>6.6920623779296875</v>
      </c>
      <c r="M2388" t="str">
        <f ca="1">IF(AND(Table1[[#This Row],[Age]]&gt;17,Table1[[#This Row],[Age]]&lt;76),"1","0")</f>
        <v>1</v>
      </c>
      <c r="N2388">
        <f>1</f>
        <v>1</v>
      </c>
      <c r="O2388">
        <f>IF(Table1[[#This Row],[Labdate]]="",0,IF(Table1[[#This Row],[Labvalue]]="",0,1))</f>
        <v>1</v>
      </c>
      <c r="P2388">
        <f>IF(YEAR(Table1[[#This Row],[Labdate]]) = 2015,1,0)</f>
        <v>1</v>
      </c>
      <c r="Q2388">
        <f>IF(SUM(Table1[[#This Row],[test completed]],Table1[[#This Row],[Year 2015]])=2,1,0)</f>
        <v>1</v>
      </c>
      <c r="R2388">
        <f>IF(Table1[[#This Row],[Labvalue]]&lt;8,1,0)</f>
        <v>1</v>
      </c>
      <c r="S2388">
        <f>IF(SUM(Table1[[#This Row],[Tested in 2015]],Table1[[#This Row],[Less than 8.0]])=2,1,0)</f>
        <v>1</v>
      </c>
    </row>
    <row r="2389" spans="1:19" x14ac:dyDescent="0.2">
      <c r="A2389">
        <v>2928</v>
      </c>
      <c r="B2389" t="s">
        <v>2</v>
      </c>
      <c r="C2389" s="2">
        <v>38863</v>
      </c>
      <c r="D2389" s="3">
        <f t="shared" ca="1" si="37"/>
        <v>17</v>
      </c>
      <c r="E2389">
        <v>4</v>
      </c>
      <c r="F2389">
        <v>8</v>
      </c>
      <c r="G2389">
        <v>6</v>
      </c>
      <c r="H2389" t="s">
        <v>7</v>
      </c>
      <c r="I2389" s="5">
        <v>250.02</v>
      </c>
      <c r="J2389" t="s">
        <v>0</v>
      </c>
      <c r="K2389" s="2"/>
      <c r="L2389" s="1"/>
      <c r="M2389" t="str">
        <f ca="1">IF(AND(Table1[[#This Row],[Age]]&gt;17,Table1[[#This Row],[Age]]&lt;76),"1","0")</f>
        <v>0</v>
      </c>
      <c r="N2389">
        <f>1</f>
        <v>1</v>
      </c>
      <c r="O2389">
        <f>IF(Table1[[#This Row],[Labdate]]="",0,IF(Table1[[#This Row],[Labvalue]]="",0,1))</f>
        <v>0</v>
      </c>
      <c r="P2389">
        <f>IF(YEAR(Table1[[#This Row],[Labdate]]) = 2015,1,0)</f>
        <v>0</v>
      </c>
      <c r="Q2389">
        <f>IF(SUM(Table1[[#This Row],[test completed]],Table1[[#This Row],[Year 2015]])=2,1,0)</f>
        <v>0</v>
      </c>
      <c r="R2389">
        <f>IF(Table1[[#This Row],[Labvalue]]&lt;8,1,0)</f>
        <v>1</v>
      </c>
      <c r="S2389">
        <f>IF(SUM(Table1[[#This Row],[Tested in 2015]],Table1[[#This Row],[Less than 8.0]])=2,1,0)</f>
        <v>0</v>
      </c>
    </row>
    <row r="2390" spans="1:19" x14ac:dyDescent="0.2">
      <c r="A2390">
        <v>2940</v>
      </c>
      <c r="B2390" t="s">
        <v>2</v>
      </c>
      <c r="C2390" s="2">
        <v>32315</v>
      </c>
      <c r="D2390" s="3">
        <f t="shared" ca="1" si="37"/>
        <v>34</v>
      </c>
      <c r="E2390">
        <v>4</v>
      </c>
      <c r="F2390">
        <v>8</v>
      </c>
      <c r="G2390">
        <v>1</v>
      </c>
      <c r="H2390" t="s">
        <v>1</v>
      </c>
      <c r="I2390" s="5">
        <v>250.02</v>
      </c>
      <c r="J2390" t="s">
        <v>0</v>
      </c>
      <c r="K2390" s="2">
        <v>42176</v>
      </c>
      <c r="L2390" s="1">
        <v>7.758826732635498</v>
      </c>
      <c r="M2390" t="str">
        <f ca="1">IF(AND(Table1[[#This Row],[Age]]&gt;17,Table1[[#This Row],[Age]]&lt;76),"1","0")</f>
        <v>1</v>
      </c>
      <c r="N2390">
        <f>1</f>
        <v>1</v>
      </c>
      <c r="O2390">
        <f>IF(Table1[[#This Row],[Labdate]]="",0,IF(Table1[[#This Row],[Labvalue]]="",0,1))</f>
        <v>1</v>
      </c>
      <c r="P2390">
        <f>IF(YEAR(Table1[[#This Row],[Labdate]]) = 2015,1,0)</f>
        <v>1</v>
      </c>
      <c r="Q2390">
        <f>IF(SUM(Table1[[#This Row],[test completed]],Table1[[#This Row],[Year 2015]])=2,1,0)</f>
        <v>1</v>
      </c>
      <c r="R2390">
        <f>IF(Table1[[#This Row],[Labvalue]]&lt;8,1,0)</f>
        <v>1</v>
      </c>
      <c r="S2390">
        <f>IF(SUM(Table1[[#This Row],[Tested in 2015]],Table1[[#This Row],[Less than 8.0]])=2,1,0)</f>
        <v>1</v>
      </c>
    </row>
    <row r="2391" spans="1:19" x14ac:dyDescent="0.2">
      <c r="A2391">
        <v>2945</v>
      </c>
      <c r="B2391" t="s">
        <v>3</v>
      </c>
      <c r="C2391" s="2">
        <v>31762</v>
      </c>
      <c r="D2391" s="3">
        <f t="shared" ca="1" si="37"/>
        <v>36</v>
      </c>
      <c r="E2391">
        <v>4</v>
      </c>
      <c r="F2391">
        <v>8</v>
      </c>
      <c r="G2391">
        <v>2</v>
      </c>
      <c r="H2391" t="s">
        <v>6</v>
      </c>
      <c r="I2391" s="5">
        <v>250.4</v>
      </c>
      <c r="J2391" t="s">
        <v>0</v>
      </c>
      <c r="K2391" s="2">
        <v>42215</v>
      </c>
      <c r="L2391" s="1">
        <v>8.4659128189086914</v>
      </c>
      <c r="M2391" t="str">
        <f ca="1">IF(AND(Table1[[#This Row],[Age]]&gt;17,Table1[[#This Row],[Age]]&lt;76),"1","0")</f>
        <v>1</v>
      </c>
      <c r="N2391">
        <f>1</f>
        <v>1</v>
      </c>
      <c r="O2391">
        <f>IF(Table1[[#This Row],[Labdate]]="",0,IF(Table1[[#This Row],[Labvalue]]="",0,1))</f>
        <v>1</v>
      </c>
      <c r="P2391">
        <f>IF(YEAR(Table1[[#This Row],[Labdate]]) = 2015,1,0)</f>
        <v>1</v>
      </c>
      <c r="Q2391">
        <f>IF(SUM(Table1[[#This Row],[test completed]],Table1[[#This Row],[Year 2015]])=2,1,0)</f>
        <v>1</v>
      </c>
      <c r="R2391">
        <f>IF(Table1[[#This Row],[Labvalue]]&lt;8,1,0)</f>
        <v>0</v>
      </c>
      <c r="S2391">
        <f>IF(SUM(Table1[[#This Row],[Tested in 2015]],Table1[[#This Row],[Less than 8.0]])=2,1,0)</f>
        <v>0</v>
      </c>
    </row>
    <row r="2392" spans="1:19" x14ac:dyDescent="0.2">
      <c r="A2392">
        <v>2947</v>
      </c>
      <c r="B2392" t="s">
        <v>2</v>
      </c>
      <c r="C2392" s="2">
        <v>39071</v>
      </c>
      <c r="D2392" s="3">
        <f t="shared" ca="1" si="37"/>
        <v>16</v>
      </c>
      <c r="E2392">
        <v>4</v>
      </c>
      <c r="F2392">
        <v>8</v>
      </c>
      <c r="G2392">
        <v>4</v>
      </c>
      <c r="H2392" t="s">
        <v>5</v>
      </c>
      <c r="I2392" s="5">
        <v>250.02</v>
      </c>
      <c r="J2392" t="s">
        <v>0</v>
      </c>
      <c r="K2392" s="2"/>
      <c r="L2392" s="1"/>
      <c r="M2392" t="str">
        <f ca="1">IF(AND(Table1[[#This Row],[Age]]&gt;17,Table1[[#This Row],[Age]]&lt;76),"1","0")</f>
        <v>0</v>
      </c>
      <c r="N2392">
        <f>1</f>
        <v>1</v>
      </c>
      <c r="O2392">
        <f>IF(Table1[[#This Row],[Labdate]]="",0,IF(Table1[[#This Row],[Labvalue]]="",0,1))</f>
        <v>0</v>
      </c>
      <c r="P2392">
        <f>IF(YEAR(Table1[[#This Row],[Labdate]]) = 2015,1,0)</f>
        <v>0</v>
      </c>
      <c r="Q2392">
        <f>IF(SUM(Table1[[#This Row],[test completed]],Table1[[#This Row],[Year 2015]])=2,1,0)</f>
        <v>0</v>
      </c>
      <c r="R2392">
        <f>IF(Table1[[#This Row],[Labvalue]]&lt;8,1,0)</f>
        <v>1</v>
      </c>
      <c r="S2392">
        <f>IF(SUM(Table1[[#This Row],[Tested in 2015]],Table1[[#This Row],[Less than 8.0]])=2,1,0)</f>
        <v>0</v>
      </c>
    </row>
    <row r="2393" spans="1:19" x14ac:dyDescent="0.2">
      <c r="A2393">
        <v>2952</v>
      </c>
      <c r="B2393" t="s">
        <v>3</v>
      </c>
      <c r="C2393" s="2">
        <v>9428</v>
      </c>
      <c r="D2393" s="3">
        <f t="shared" ca="1" si="37"/>
        <v>97</v>
      </c>
      <c r="E2393">
        <v>4</v>
      </c>
      <c r="F2393">
        <v>8</v>
      </c>
      <c r="G2393">
        <v>1</v>
      </c>
      <c r="H2393" t="s">
        <v>1</v>
      </c>
      <c r="I2393" s="5">
        <v>250.73</v>
      </c>
      <c r="J2393" t="s">
        <v>0</v>
      </c>
      <c r="K2393" s="2">
        <v>42145</v>
      </c>
      <c r="L2393" s="1">
        <v>6.0180463790893555</v>
      </c>
      <c r="M2393" t="str">
        <f ca="1">IF(AND(Table1[[#This Row],[Age]]&gt;17,Table1[[#This Row],[Age]]&lt;76),"1","0")</f>
        <v>0</v>
      </c>
      <c r="N2393">
        <f>1</f>
        <v>1</v>
      </c>
      <c r="O2393">
        <f>IF(Table1[[#This Row],[Labdate]]="",0,IF(Table1[[#This Row],[Labvalue]]="",0,1))</f>
        <v>1</v>
      </c>
      <c r="P2393">
        <f>IF(YEAR(Table1[[#This Row],[Labdate]]) = 2015,1,0)</f>
        <v>1</v>
      </c>
      <c r="Q2393">
        <f>IF(SUM(Table1[[#This Row],[test completed]],Table1[[#This Row],[Year 2015]])=2,1,0)</f>
        <v>1</v>
      </c>
      <c r="R2393">
        <f>IF(Table1[[#This Row],[Labvalue]]&lt;8,1,0)</f>
        <v>1</v>
      </c>
      <c r="S2393">
        <f>IF(SUM(Table1[[#This Row],[Tested in 2015]],Table1[[#This Row],[Less than 8.0]])=2,1,0)</f>
        <v>1</v>
      </c>
    </row>
    <row r="2394" spans="1:19" x14ac:dyDescent="0.2">
      <c r="A2394">
        <v>2962</v>
      </c>
      <c r="B2394" t="s">
        <v>3</v>
      </c>
      <c r="C2394" s="2">
        <v>16119</v>
      </c>
      <c r="D2394" s="3">
        <f t="shared" ca="1" si="37"/>
        <v>79</v>
      </c>
      <c r="E2394">
        <v>4</v>
      </c>
      <c r="F2394">
        <v>8</v>
      </c>
      <c r="G2394">
        <v>1</v>
      </c>
      <c r="H2394" t="s">
        <v>1</v>
      </c>
      <c r="I2394" s="5">
        <v>250.02</v>
      </c>
      <c r="J2394" t="s">
        <v>0</v>
      </c>
      <c r="K2394" s="2">
        <v>42139</v>
      </c>
      <c r="L2394" s="1">
        <v>5.9752078056335449</v>
      </c>
      <c r="M2394" t="str">
        <f ca="1">IF(AND(Table1[[#This Row],[Age]]&gt;17,Table1[[#This Row],[Age]]&lt;76),"1","0")</f>
        <v>0</v>
      </c>
      <c r="N2394">
        <f>1</f>
        <v>1</v>
      </c>
      <c r="O2394">
        <f>IF(Table1[[#This Row],[Labdate]]="",0,IF(Table1[[#This Row],[Labvalue]]="",0,1))</f>
        <v>1</v>
      </c>
      <c r="P2394">
        <f>IF(YEAR(Table1[[#This Row],[Labdate]]) = 2015,1,0)</f>
        <v>1</v>
      </c>
      <c r="Q2394">
        <f>IF(SUM(Table1[[#This Row],[test completed]],Table1[[#This Row],[Year 2015]])=2,1,0)</f>
        <v>1</v>
      </c>
      <c r="R2394">
        <f>IF(Table1[[#This Row],[Labvalue]]&lt;8,1,0)</f>
        <v>1</v>
      </c>
      <c r="S2394">
        <f>IF(SUM(Table1[[#This Row],[Tested in 2015]],Table1[[#This Row],[Less than 8.0]])=2,1,0)</f>
        <v>1</v>
      </c>
    </row>
    <row r="2395" spans="1:19" x14ac:dyDescent="0.2">
      <c r="A2395">
        <v>2964</v>
      </c>
      <c r="B2395" t="s">
        <v>2</v>
      </c>
      <c r="C2395" s="2">
        <v>26682</v>
      </c>
      <c r="D2395" s="3">
        <f t="shared" ca="1" si="37"/>
        <v>50</v>
      </c>
      <c r="E2395">
        <v>4</v>
      </c>
      <c r="F2395">
        <v>8</v>
      </c>
      <c r="G2395">
        <v>1</v>
      </c>
      <c r="H2395" t="s">
        <v>1</v>
      </c>
      <c r="I2395" s="5">
        <v>250.02</v>
      </c>
      <c r="J2395" t="s">
        <v>0</v>
      </c>
      <c r="K2395" s="2">
        <v>42271</v>
      </c>
      <c r="L2395" s="1">
        <v>8.1038579940795898</v>
      </c>
      <c r="M2395" t="str">
        <f ca="1">IF(AND(Table1[[#This Row],[Age]]&gt;17,Table1[[#This Row],[Age]]&lt;76),"1","0")</f>
        <v>1</v>
      </c>
      <c r="N2395">
        <f>1</f>
        <v>1</v>
      </c>
      <c r="O2395">
        <f>IF(Table1[[#This Row],[Labdate]]="",0,IF(Table1[[#This Row],[Labvalue]]="",0,1))</f>
        <v>1</v>
      </c>
      <c r="P2395">
        <f>IF(YEAR(Table1[[#This Row],[Labdate]]) = 2015,1,0)</f>
        <v>1</v>
      </c>
      <c r="Q2395">
        <f>IF(SUM(Table1[[#This Row],[test completed]],Table1[[#This Row],[Year 2015]])=2,1,0)</f>
        <v>1</v>
      </c>
      <c r="R2395">
        <f>IF(Table1[[#This Row],[Labvalue]]&lt;8,1,0)</f>
        <v>0</v>
      </c>
      <c r="S2395">
        <f>IF(SUM(Table1[[#This Row],[Tested in 2015]],Table1[[#This Row],[Less than 8.0]])=2,1,0)</f>
        <v>0</v>
      </c>
    </row>
    <row r="2396" spans="1:19" x14ac:dyDescent="0.2">
      <c r="A2396">
        <v>2965</v>
      </c>
      <c r="B2396" t="s">
        <v>2</v>
      </c>
      <c r="C2396" s="2">
        <v>13687</v>
      </c>
      <c r="D2396" s="3">
        <f t="shared" ca="1" si="37"/>
        <v>86</v>
      </c>
      <c r="E2396">
        <v>4</v>
      </c>
      <c r="F2396">
        <v>8</v>
      </c>
      <c r="G2396">
        <v>1</v>
      </c>
      <c r="H2396" t="s">
        <v>1</v>
      </c>
      <c r="I2396" s="5">
        <v>250.02</v>
      </c>
      <c r="J2396" t="s">
        <v>0</v>
      </c>
      <c r="K2396" s="2">
        <v>41795</v>
      </c>
      <c r="L2396" s="1">
        <v>6.8394975662231445</v>
      </c>
      <c r="M2396" t="str">
        <f ca="1">IF(AND(Table1[[#This Row],[Age]]&gt;17,Table1[[#This Row],[Age]]&lt;76),"1","0")</f>
        <v>0</v>
      </c>
      <c r="N2396">
        <f>1</f>
        <v>1</v>
      </c>
      <c r="O2396">
        <f>IF(Table1[[#This Row],[Labdate]]="",0,IF(Table1[[#This Row],[Labvalue]]="",0,1))</f>
        <v>1</v>
      </c>
      <c r="P2396">
        <f>IF(YEAR(Table1[[#This Row],[Labdate]]) = 2015,1,0)</f>
        <v>0</v>
      </c>
      <c r="Q2396">
        <f>IF(SUM(Table1[[#This Row],[test completed]],Table1[[#This Row],[Year 2015]])=2,1,0)</f>
        <v>0</v>
      </c>
      <c r="R2396">
        <f>IF(Table1[[#This Row],[Labvalue]]&lt;8,1,0)</f>
        <v>1</v>
      </c>
      <c r="S2396">
        <f>IF(SUM(Table1[[#This Row],[Tested in 2015]],Table1[[#This Row],[Less than 8.0]])=2,1,0)</f>
        <v>0</v>
      </c>
    </row>
    <row r="2397" spans="1:19" x14ac:dyDescent="0.2">
      <c r="A2397">
        <v>2969</v>
      </c>
      <c r="B2397" t="s">
        <v>3</v>
      </c>
      <c r="C2397" s="2">
        <v>21279</v>
      </c>
      <c r="D2397" s="3">
        <f t="shared" ca="1" si="37"/>
        <v>65</v>
      </c>
      <c r="E2397">
        <v>4</v>
      </c>
      <c r="F2397">
        <v>8</v>
      </c>
      <c r="G2397">
        <v>1</v>
      </c>
      <c r="H2397" t="s">
        <v>1</v>
      </c>
      <c r="I2397" s="5">
        <v>250.02</v>
      </c>
      <c r="J2397" t="s">
        <v>0</v>
      </c>
      <c r="K2397" s="2">
        <v>42089</v>
      </c>
      <c r="L2397" s="1">
        <v>5.8765592575073242</v>
      </c>
      <c r="M2397" t="str">
        <f ca="1">IF(AND(Table1[[#This Row],[Age]]&gt;17,Table1[[#This Row],[Age]]&lt;76),"1","0")</f>
        <v>1</v>
      </c>
      <c r="N2397">
        <f>1</f>
        <v>1</v>
      </c>
      <c r="O2397">
        <f>IF(Table1[[#This Row],[Labdate]]="",0,IF(Table1[[#This Row],[Labvalue]]="",0,1))</f>
        <v>1</v>
      </c>
      <c r="P2397">
        <f>IF(YEAR(Table1[[#This Row],[Labdate]]) = 2015,1,0)</f>
        <v>1</v>
      </c>
      <c r="Q2397">
        <f>IF(SUM(Table1[[#This Row],[test completed]],Table1[[#This Row],[Year 2015]])=2,1,0)</f>
        <v>1</v>
      </c>
      <c r="R2397">
        <f>IF(Table1[[#This Row],[Labvalue]]&lt;8,1,0)</f>
        <v>1</v>
      </c>
      <c r="S2397">
        <f>IF(SUM(Table1[[#This Row],[Tested in 2015]],Table1[[#This Row],[Less than 8.0]])=2,1,0)</f>
        <v>1</v>
      </c>
    </row>
    <row r="2398" spans="1:19" x14ac:dyDescent="0.2">
      <c r="A2398">
        <v>2983</v>
      </c>
      <c r="B2398" t="s">
        <v>2</v>
      </c>
      <c r="C2398" s="2">
        <v>13076</v>
      </c>
      <c r="D2398" s="3">
        <f t="shared" ca="1" si="37"/>
        <v>87</v>
      </c>
      <c r="E2398">
        <v>4</v>
      </c>
      <c r="F2398">
        <v>8</v>
      </c>
      <c r="G2398">
        <v>1</v>
      </c>
      <c r="H2398" t="s">
        <v>1</v>
      </c>
      <c r="I2398" s="5">
        <v>250.02</v>
      </c>
      <c r="J2398" t="s">
        <v>0</v>
      </c>
      <c r="K2398" s="2">
        <v>41991</v>
      </c>
      <c r="L2398" s="1">
        <v>8.1281414031982422</v>
      </c>
      <c r="M2398" t="str">
        <f ca="1">IF(AND(Table1[[#This Row],[Age]]&gt;17,Table1[[#This Row],[Age]]&lt;76),"1","0")</f>
        <v>0</v>
      </c>
      <c r="N2398">
        <f>1</f>
        <v>1</v>
      </c>
      <c r="O2398">
        <f>IF(Table1[[#This Row],[Labdate]]="",0,IF(Table1[[#This Row],[Labvalue]]="",0,1))</f>
        <v>1</v>
      </c>
      <c r="P2398">
        <f>IF(YEAR(Table1[[#This Row],[Labdate]]) = 2015,1,0)</f>
        <v>0</v>
      </c>
      <c r="Q2398">
        <f>IF(SUM(Table1[[#This Row],[test completed]],Table1[[#This Row],[Year 2015]])=2,1,0)</f>
        <v>0</v>
      </c>
      <c r="R2398">
        <f>IF(Table1[[#This Row],[Labvalue]]&lt;8,1,0)</f>
        <v>0</v>
      </c>
      <c r="S2398">
        <f>IF(SUM(Table1[[#This Row],[Tested in 2015]],Table1[[#This Row],[Less than 8.0]])=2,1,0)</f>
        <v>0</v>
      </c>
    </row>
    <row r="2399" spans="1:19" x14ac:dyDescent="0.2">
      <c r="A2399">
        <v>2985</v>
      </c>
      <c r="B2399" t="s">
        <v>2</v>
      </c>
      <c r="C2399" s="2">
        <v>20533</v>
      </c>
      <c r="D2399" s="3">
        <f t="shared" ca="1" si="37"/>
        <v>67</v>
      </c>
      <c r="E2399">
        <v>4</v>
      </c>
      <c r="F2399">
        <v>8</v>
      </c>
      <c r="G2399">
        <v>1</v>
      </c>
      <c r="H2399" t="s">
        <v>1</v>
      </c>
      <c r="I2399" s="5">
        <v>250.02</v>
      </c>
      <c r="J2399" t="s">
        <v>0</v>
      </c>
      <c r="K2399" s="2">
        <v>41730</v>
      </c>
      <c r="L2399" s="1">
        <v>9.2258749008178711</v>
      </c>
      <c r="M2399" t="str">
        <f ca="1">IF(AND(Table1[[#This Row],[Age]]&gt;17,Table1[[#This Row],[Age]]&lt;76),"1","0")</f>
        <v>1</v>
      </c>
      <c r="N2399">
        <f>1</f>
        <v>1</v>
      </c>
      <c r="O2399">
        <f>IF(Table1[[#This Row],[Labdate]]="",0,IF(Table1[[#This Row],[Labvalue]]="",0,1))</f>
        <v>1</v>
      </c>
      <c r="P2399">
        <f>IF(YEAR(Table1[[#This Row],[Labdate]]) = 2015,1,0)</f>
        <v>0</v>
      </c>
      <c r="Q2399">
        <f>IF(SUM(Table1[[#This Row],[test completed]],Table1[[#This Row],[Year 2015]])=2,1,0)</f>
        <v>0</v>
      </c>
      <c r="R2399">
        <f>IF(Table1[[#This Row],[Labvalue]]&lt;8,1,0)</f>
        <v>0</v>
      </c>
      <c r="S2399">
        <f>IF(SUM(Table1[[#This Row],[Tested in 2015]],Table1[[#This Row],[Less than 8.0]])=2,1,0)</f>
        <v>0</v>
      </c>
    </row>
    <row r="2400" spans="1:19" x14ac:dyDescent="0.2">
      <c r="A2400">
        <v>2987</v>
      </c>
      <c r="B2400" t="s">
        <v>3</v>
      </c>
      <c r="C2400" s="2">
        <v>38350</v>
      </c>
      <c r="D2400" s="3">
        <f t="shared" ca="1" si="37"/>
        <v>18</v>
      </c>
      <c r="E2400">
        <v>4</v>
      </c>
      <c r="F2400">
        <v>8</v>
      </c>
      <c r="G2400">
        <v>1</v>
      </c>
      <c r="H2400" t="s">
        <v>1</v>
      </c>
      <c r="I2400" s="5">
        <v>250.02</v>
      </c>
      <c r="J2400" t="s">
        <v>0</v>
      </c>
      <c r="K2400" s="2">
        <v>42367</v>
      </c>
      <c r="L2400" s="1">
        <v>8.8937129974365234</v>
      </c>
      <c r="M2400" t="str">
        <f ca="1">IF(AND(Table1[[#This Row],[Age]]&gt;17,Table1[[#This Row],[Age]]&lt;76),"1","0")</f>
        <v>1</v>
      </c>
      <c r="N2400">
        <f>1</f>
        <v>1</v>
      </c>
      <c r="O2400">
        <f>IF(Table1[[#This Row],[Labdate]]="",0,IF(Table1[[#This Row],[Labvalue]]="",0,1))</f>
        <v>1</v>
      </c>
      <c r="P2400">
        <f>IF(YEAR(Table1[[#This Row],[Labdate]]) = 2015,1,0)</f>
        <v>1</v>
      </c>
      <c r="Q2400">
        <f>IF(SUM(Table1[[#This Row],[test completed]],Table1[[#This Row],[Year 2015]])=2,1,0)</f>
        <v>1</v>
      </c>
      <c r="R2400">
        <f>IF(Table1[[#This Row],[Labvalue]]&lt;8,1,0)</f>
        <v>0</v>
      </c>
      <c r="S2400">
        <f>IF(SUM(Table1[[#This Row],[Tested in 2015]],Table1[[#This Row],[Less than 8.0]])=2,1,0)</f>
        <v>0</v>
      </c>
    </row>
    <row r="2401" spans="1:19" x14ac:dyDescent="0.2">
      <c r="A2401">
        <v>3001</v>
      </c>
      <c r="B2401" t="s">
        <v>2</v>
      </c>
      <c r="C2401" s="2">
        <v>10664</v>
      </c>
      <c r="D2401" s="3">
        <f t="shared" ca="1" si="37"/>
        <v>94</v>
      </c>
      <c r="E2401">
        <v>4</v>
      </c>
      <c r="F2401">
        <v>8</v>
      </c>
      <c r="G2401">
        <v>1</v>
      </c>
      <c r="H2401" t="s">
        <v>1</v>
      </c>
      <c r="I2401" s="5">
        <v>250.73</v>
      </c>
      <c r="J2401" t="s">
        <v>0</v>
      </c>
      <c r="K2401" s="2">
        <v>42269</v>
      </c>
      <c r="L2401" s="1">
        <v>8.0675029754638672</v>
      </c>
      <c r="M2401" t="str">
        <f ca="1">IF(AND(Table1[[#This Row],[Age]]&gt;17,Table1[[#This Row],[Age]]&lt;76),"1","0")</f>
        <v>0</v>
      </c>
      <c r="N2401">
        <f>1</f>
        <v>1</v>
      </c>
      <c r="O2401">
        <f>IF(Table1[[#This Row],[Labdate]]="",0,IF(Table1[[#This Row],[Labvalue]]="",0,1))</f>
        <v>1</v>
      </c>
      <c r="P2401">
        <f>IF(YEAR(Table1[[#This Row],[Labdate]]) = 2015,1,0)</f>
        <v>1</v>
      </c>
      <c r="Q2401">
        <f>IF(SUM(Table1[[#This Row],[test completed]],Table1[[#This Row],[Year 2015]])=2,1,0)</f>
        <v>1</v>
      </c>
      <c r="R2401">
        <f>IF(Table1[[#This Row],[Labvalue]]&lt;8,1,0)</f>
        <v>0</v>
      </c>
      <c r="S2401">
        <f>IF(SUM(Table1[[#This Row],[Tested in 2015]],Table1[[#This Row],[Less than 8.0]])=2,1,0)</f>
        <v>0</v>
      </c>
    </row>
    <row r="2402" spans="1:19" x14ac:dyDescent="0.2">
      <c r="A2402">
        <v>60</v>
      </c>
      <c r="B2402" t="s">
        <v>2</v>
      </c>
      <c r="C2402" s="2">
        <v>14978</v>
      </c>
      <c r="D2402" s="3">
        <f t="shared" ca="1" si="37"/>
        <v>82</v>
      </c>
      <c r="E2402">
        <v>4</v>
      </c>
      <c r="F2402">
        <v>9</v>
      </c>
      <c r="G2402">
        <v>1</v>
      </c>
      <c r="H2402" t="s">
        <v>1</v>
      </c>
      <c r="I2402" s="5">
        <v>250.02</v>
      </c>
      <c r="J2402" t="s">
        <v>0</v>
      </c>
      <c r="K2402" s="2">
        <v>42093</v>
      </c>
      <c r="L2402" s="1">
        <v>7.5768952369689941</v>
      </c>
      <c r="M2402" t="str">
        <f ca="1">IF(AND(Table1[[#This Row],[Age]]&gt;17,Table1[[#This Row],[Age]]&lt;76),"1","0")</f>
        <v>0</v>
      </c>
      <c r="N2402">
        <f>1</f>
        <v>1</v>
      </c>
      <c r="O2402">
        <f>IF(Table1[[#This Row],[Labdate]]="",0,IF(Table1[[#This Row],[Labvalue]]="",0,1))</f>
        <v>1</v>
      </c>
      <c r="P2402">
        <f>IF(YEAR(Table1[[#This Row],[Labdate]]) = 2015,1,0)</f>
        <v>1</v>
      </c>
      <c r="Q2402">
        <f>IF(SUM(Table1[[#This Row],[test completed]],Table1[[#This Row],[Year 2015]])=2,1,0)</f>
        <v>1</v>
      </c>
      <c r="R2402">
        <f>IF(Table1[[#This Row],[Labvalue]]&lt;8,1,0)</f>
        <v>1</v>
      </c>
      <c r="S2402">
        <f>IF(SUM(Table1[[#This Row],[Tested in 2015]],Table1[[#This Row],[Less than 8.0]])=2,1,0)</f>
        <v>1</v>
      </c>
    </row>
    <row r="2403" spans="1:19" x14ac:dyDescent="0.2">
      <c r="A2403">
        <v>68</v>
      </c>
      <c r="B2403" t="s">
        <v>3</v>
      </c>
      <c r="C2403" s="2">
        <v>20022</v>
      </c>
      <c r="D2403" s="3">
        <f t="shared" ca="1" si="37"/>
        <v>68</v>
      </c>
      <c r="E2403">
        <v>4</v>
      </c>
      <c r="F2403">
        <v>9</v>
      </c>
      <c r="G2403">
        <v>3</v>
      </c>
      <c r="H2403" t="s">
        <v>4</v>
      </c>
      <c r="I2403" s="5">
        <v>250.02</v>
      </c>
      <c r="J2403" t="s">
        <v>0</v>
      </c>
      <c r="K2403" s="2">
        <v>42035</v>
      </c>
      <c r="L2403" s="1">
        <v>8.2291717529296875</v>
      </c>
      <c r="M2403" t="str">
        <f ca="1">IF(AND(Table1[[#This Row],[Age]]&gt;17,Table1[[#This Row],[Age]]&lt;76),"1","0")</f>
        <v>1</v>
      </c>
      <c r="N2403">
        <f>1</f>
        <v>1</v>
      </c>
      <c r="O2403">
        <f>IF(Table1[[#This Row],[Labdate]]="",0,IF(Table1[[#This Row],[Labvalue]]="",0,1))</f>
        <v>1</v>
      </c>
      <c r="P2403">
        <f>IF(YEAR(Table1[[#This Row],[Labdate]]) = 2015,1,0)</f>
        <v>1</v>
      </c>
      <c r="Q2403">
        <f>IF(SUM(Table1[[#This Row],[test completed]],Table1[[#This Row],[Year 2015]])=2,1,0)</f>
        <v>1</v>
      </c>
      <c r="R2403">
        <f>IF(Table1[[#This Row],[Labvalue]]&lt;8,1,0)</f>
        <v>0</v>
      </c>
      <c r="S2403">
        <f>IF(SUM(Table1[[#This Row],[Tested in 2015]],Table1[[#This Row],[Less than 8.0]])=2,1,0)</f>
        <v>0</v>
      </c>
    </row>
    <row r="2404" spans="1:19" x14ac:dyDescent="0.2">
      <c r="A2404">
        <v>74</v>
      </c>
      <c r="B2404" t="s">
        <v>2</v>
      </c>
      <c r="C2404" s="2">
        <v>10676</v>
      </c>
      <c r="D2404" s="3">
        <f t="shared" ca="1" si="37"/>
        <v>94</v>
      </c>
      <c r="E2404">
        <v>4</v>
      </c>
      <c r="F2404">
        <v>9</v>
      </c>
      <c r="G2404">
        <v>1</v>
      </c>
      <c r="H2404" t="s">
        <v>1</v>
      </c>
      <c r="I2404" s="5">
        <v>250.73</v>
      </c>
      <c r="J2404" t="s">
        <v>0</v>
      </c>
      <c r="K2404" s="2">
        <v>41791</v>
      </c>
      <c r="L2404" s="1">
        <v>8.3156194686889648</v>
      </c>
      <c r="M2404" t="str">
        <f ca="1">IF(AND(Table1[[#This Row],[Age]]&gt;17,Table1[[#This Row],[Age]]&lt;76),"1","0")</f>
        <v>0</v>
      </c>
      <c r="N2404">
        <f>1</f>
        <v>1</v>
      </c>
      <c r="O2404">
        <f>IF(Table1[[#This Row],[Labdate]]="",0,IF(Table1[[#This Row],[Labvalue]]="",0,1))</f>
        <v>1</v>
      </c>
      <c r="P2404">
        <f>IF(YEAR(Table1[[#This Row],[Labdate]]) = 2015,1,0)</f>
        <v>0</v>
      </c>
      <c r="Q2404">
        <f>IF(SUM(Table1[[#This Row],[test completed]],Table1[[#This Row],[Year 2015]])=2,1,0)</f>
        <v>0</v>
      </c>
      <c r="R2404">
        <f>IF(Table1[[#This Row],[Labvalue]]&lt;8,1,0)</f>
        <v>0</v>
      </c>
      <c r="S2404">
        <f>IF(SUM(Table1[[#This Row],[Tested in 2015]],Table1[[#This Row],[Less than 8.0]])=2,1,0)</f>
        <v>0</v>
      </c>
    </row>
    <row r="2405" spans="1:19" x14ac:dyDescent="0.2">
      <c r="A2405">
        <v>78</v>
      </c>
      <c r="B2405" t="s">
        <v>3</v>
      </c>
      <c r="C2405" s="2">
        <v>16160</v>
      </c>
      <c r="D2405" s="3">
        <f t="shared" ca="1" si="37"/>
        <v>79</v>
      </c>
      <c r="E2405">
        <v>4</v>
      </c>
      <c r="F2405">
        <v>9</v>
      </c>
      <c r="G2405">
        <v>1</v>
      </c>
      <c r="H2405" t="s">
        <v>1</v>
      </c>
      <c r="I2405" s="5">
        <v>250.02</v>
      </c>
      <c r="J2405" t="s">
        <v>0</v>
      </c>
      <c r="K2405" s="2">
        <v>42138</v>
      </c>
      <c r="L2405" s="1">
        <v>6.5446891784667969</v>
      </c>
      <c r="M2405" t="str">
        <f ca="1">IF(AND(Table1[[#This Row],[Age]]&gt;17,Table1[[#This Row],[Age]]&lt;76),"1","0")</f>
        <v>0</v>
      </c>
      <c r="N2405">
        <f>1</f>
        <v>1</v>
      </c>
      <c r="O2405">
        <f>IF(Table1[[#This Row],[Labdate]]="",0,IF(Table1[[#This Row],[Labvalue]]="",0,1))</f>
        <v>1</v>
      </c>
      <c r="P2405">
        <f>IF(YEAR(Table1[[#This Row],[Labdate]]) = 2015,1,0)</f>
        <v>1</v>
      </c>
      <c r="Q2405">
        <f>IF(SUM(Table1[[#This Row],[test completed]],Table1[[#This Row],[Year 2015]])=2,1,0)</f>
        <v>1</v>
      </c>
      <c r="R2405">
        <f>IF(Table1[[#This Row],[Labvalue]]&lt;8,1,0)</f>
        <v>1</v>
      </c>
      <c r="S2405">
        <f>IF(SUM(Table1[[#This Row],[Tested in 2015]],Table1[[#This Row],[Less than 8.0]])=2,1,0)</f>
        <v>1</v>
      </c>
    </row>
    <row r="2406" spans="1:19" x14ac:dyDescent="0.2">
      <c r="A2406">
        <v>95</v>
      </c>
      <c r="B2406" t="s">
        <v>2</v>
      </c>
      <c r="C2406" s="2">
        <v>15266</v>
      </c>
      <c r="D2406" s="3">
        <f t="shared" ca="1" si="37"/>
        <v>81</v>
      </c>
      <c r="E2406">
        <v>4</v>
      </c>
      <c r="F2406">
        <v>9</v>
      </c>
      <c r="G2406">
        <v>6</v>
      </c>
      <c r="H2406" t="s">
        <v>7</v>
      </c>
      <c r="I2406" s="5">
        <v>250.02</v>
      </c>
      <c r="J2406" t="s">
        <v>0</v>
      </c>
      <c r="K2406" s="2"/>
      <c r="L2406" s="1"/>
      <c r="M2406" t="str">
        <f ca="1">IF(AND(Table1[[#This Row],[Age]]&gt;17,Table1[[#This Row],[Age]]&lt;76),"1","0")</f>
        <v>0</v>
      </c>
      <c r="N2406">
        <f>1</f>
        <v>1</v>
      </c>
      <c r="O2406">
        <f>IF(Table1[[#This Row],[Labdate]]="",0,IF(Table1[[#This Row],[Labvalue]]="",0,1))</f>
        <v>0</v>
      </c>
      <c r="P2406">
        <f>IF(YEAR(Table1[[#This Row],[Labdate]]) = 2015,1,0)</f>
        <v>0</v>
      </c>
      <c r="Q2406">
        <f>IF(SUM(Table1[[#This Row],[test completed]],Table1[[#This Row],[Year 2015]])=2,1,0)</f>
        <v>0</v>
      </c>
      <c r="R2406">
        <f>IF(Table1[[#This Row],[Labvalue]]&lt;8,1,0)</f>
        <v>1</v>
      </c>
      <c r="S2406">
        <f>IF(SUM(Table1[[#This Row],[Tested in 2015]],Table1[[#This Row],[Less than 8.0]])=2,1,0)</f>
        <v>0</v>
      </c>
    </row>
    <row r="2407" spans="1:19" x14ac:dyDescent="0.2">
      <c r="A2407">
        <v>100</v>
      </c>
      <c r="B2407" t="s">
        <v>3</v>
      </c>
      <c r="C2407" s="2">
        <v>17046</v>
      </c>
      <c r="D2407" s="3">
        <f t="shared" ca="1" si="37"/>
        <v>76</v>
      </c>
      <c r="E2407">
        <v>4</v>
      </c>
      <c r="F2407">
        <v>9</v>
      </c>
      <c r="G2407">
        <v>1</v>
      </c>
      <c r="H2407" t="s">
        <v>1</v>
      </c>
      <c r="I2407" s="5">
        <v>250.02</v>
      </c>
      <c r="J2407" t="s">
        <v>0</v>
      </c>
      <c r="K2407" s="2">
        <v>41736</v>
      </c>
      <c r="L2407" s="1">
        <v>6.1355242729187012</v>
      </c>
      <c r="M2407" t="str">
        <f ca="1">IF(AND(Table1[[#This Row],[Age]]&gt;17,Table1[[#This Row],[Age]]&lt;76),"1","0")</f>
        <v>0</v>
      </c>
      <c r="N2407">
        <f>1</f>
        <v>1</v>
      </c>
      <c r="O2407">
        <f>IF(Table1[[#This Row],[Labdate]]="",0,IF(Table1[[#This Row],[Labvalue]]="",0,1))</f>
        <v>1</v>
      </c>
      <c r="P2407">
        <f>IF(YEAR(Table1[[#This Row],[Labdate]]) = 2015,1,0)</f>
        <v>0</v>
      </c>
      <c r="Q2407">
        <f>IF(SUM(Table1[[#This Row],[test completed]],Table1[[#This Row],[Year 2015]])=2,1,0)</f>
        <v>0</v>
      </c>
      <c r="R2407">
        <f>IF(Table1[[#This Row],[Labvalue]]&lt;8,1,0)</f>
        <v>1</v>
      </c>
      <c r="S2407">
        <f>IF(SUM(Table1[[#This Row],[Tested in 2015]],Table1[[#This Row],[Less than 8.0]])=2,1,0)</f>
        <v>0</v>
      </c>
    </row>
    <row r="2408" spans="1:19" x14ac:dyDescent="0.2">
      <c r="A2408">
        <v>111</v>
      </c>
      <c r="B2408" t="s">
        <v>3</v>
      </c>
      <c r="C2408" s="2">
        <v>15950</v>
      </c>
      <c r="D2408" s="3">
        <f t="shared" ca="1" si="37"/>
        <v>79</v>
      </c>
      <c r="E2408">
        <v>4</v>
      </c>
      <c r="F2408">
        <v>9</v>
      </c>
      <c r="G2408">
        <v>1</v>
      </c>
      <c r="H2408" t="s">
        <v>1</v>
      </c>
      <c r="I2408" s="5">
        <v>250.02</v>
      </c>
      <c r="J2408" t="s">
        <v>0</v>
      </c>
      <c r="K2408" s="2">
        <v>42079</v>
      </c>
      <c r="L2408" s="1">
        <v>9.5100879669189453</v>
      </c>
      <c r="M2408" t="str">
        <f ca="1">IF(AND(Table1[[#This Row],[Age]]&gt;17,Table1[[#This Row],[Age]]&lt;76),"1","0")</f>
        <v>0</v>
      </c>
      <c r="N2408">
        <f>1</f>
        <v>1</v>
      </c>
      <c r="O2408">
        <f>IF(Table1[[#This Row],[Labdate]]="",0,IF(Table1[[#This Row],[Labvalue]]="",0,1))</f>
        <v>1</v>
      </c>
      <c r="P2408">
        <f>IF(YEAR(Table1[[#This Row],[Labdate]]) = 2015,1,0)</f>
        <v>1</v>
      </c>
      <c r="Q2408">
        <f>IF(SUM(Table1[[#This Row],[test completed]],Table1[[#This Row],[Year 2015]])=2,1,0)</f>
        <v>1</v>
      </c>
      <c r="R2408">
        <f>IF(Table1[[#This Row],[Labvalue]]&lt;8,1,0)</f>
        <v>0</v>
      </c>
      <c r="S2408">
        <f>IF(SUM(Table1[[#This Row],[Tested in 2015]],Table1[[#This Row],[Less than 8.0]])=2,1,0)</f>
        <v>0</v>
      </c>
    </row>
    <row r="2409" spans="1:19" x14ac:dyDescent="0.2">
      <c r="A2409">
        <v>115</v>
      </c>
      <c r="B2409" t="s">
        <v>2</v>
      </c>
      <c r="C2409" s="2">
        <v>32040</v>
      </c>
      <c r="D2409" s="3">
        <f t="shared" ca="1" si="37"/>
        <v>35</v>
      </c>
      <c r="E2409">
        <v>4</v>
      </c>
      <c r="F2409">
        <v>9</v>
      </c>
      <c r="G2409">
        <v>1</v>
      </c>
      <c r="H2409" t="s">
        <v>1</v>
      </c>
      <c r="I2409" s="5">
        <v>250.02</v>
      </c>
      <c r="J2409" t="s">
        <v>0</v>
      </c>
      <c r="K2409" s="2">
        <v>42305</v>
      </c>
      <c r="L2409" s="1">
        <v>7.6506500244140625</v>
      </c>
      <c r="M2409" t="str">
        <f ca="1">IF(AND(Table1[[#This Row],[Age]]&gt;17,Table1[[#This Row],[Age]]&lt;76),"1","0")</f>
        <v>1</v>
      </c>
      <c r="N2409">
        <f>1</f>
        <v>1</v>
      </c>
      <c r="O2409">
        <f>IF(Table1[[#This Row],[Labdate]]="",0,IF(Table1[[#This Row],[Labvalue]]="",0,1))</f>
        <v>1</v>
      </c>
      <c r="P2409">
        <f>IF(YEAR(Table1[[#This Row],[Labdate]]) = 2015,1,0)</f>
        <v>1</v>
      </c>
      <c r="Q2409">
        <f>IF(SUM(Table1[[#This Row],[test completed]],Table1[[#This Row],[Year 2015]])=2,1,0)</f>
        <v>1</v>
      </c>
      <c r="R2409">
        <f>IF(Table1[[#This Row],[Labvalue]]&lt;8,1,0)</f>
        <v>1</v>
      </c>
      <c r="S2409">
        <f>IF(SUM(Table1[[#This Row],[Tested in 2015]],Table1[[#This Row],[Less than 8.0]])=2,1,0)</f>
        <v>1</v>
      </c>
    </row>
    <row r="2410" spans="1:19" x14ac:dyDescent="0.2">
      <c r="A2410">
        <v>120</v>
      </c>
      <c r="B2410" t="s">
        <v>2</v>
      </c>
      <c r="C2410" s="2">
        <v>16203</v>
      </c>
      <c r="D2410" s="3">
        <f t="shared" ca="1" si="37"/>
        <v>79</v>
      </c>
      <c r="E2410">
        <v>4</v>
      </c>
      <c r="F2410">
        <v>9</v>
      </c>
      <c r="G2410">
        <v>1</v>
      </c>
      <c r="H2410" t="s">
        <v>1</v>
      </c>
      <c r="I2410" s="5">
        <v>250.02</v>
      </c>
      <c r="J2410" t="s">
        <v>0</v>
      </c>
      <c r="K2410" s="2">
        <v>42129</v>
      </c>
      <c r="L2410" s="1">
        <v>7.453801155090332</v>
      </c>
      <c r="M2410" t="str">
        <f ca="1">IF(AND(Table1[[#This Row],[Age]]&gt;17,Table1[[#This Row],[Age]]&lt;76),"1","0")</f>
        <v>0</v>
      </c>
      <c r="N2410">
        <f>1</f>
        <v>1</v>
      </c>
      <c r="O2410">
        <f>IF(Table1[[#This Row],[Labdate]]="",0,IF(Table1[[#This Row],[Labvalue]]="",0,1))</f>
        <v>1</v>
      </c>
      <c r="P2410">
        <f>IF(YEAR(Table1[[#This Row],[Labdate]]) = 2015,1,0)</f>
        <v>1</v>
      </c>
      <c r="Q2410">
        <f>IF(SUM(Table1[[#This Row],[test completed]],Table1[[#This Row],[Year 2015]])=2,1,0)</f>
        <v>1</v>
      </c>
      <c r="R2410">
        <f>IF(Table1[[#This Row],[Labvalue]]&lt;8,1,0)</f>
        <v>1</v>
      </c>
      <c r="S2410">
        <f>IF(SUM(Table1[[#This Row],[Tested in 2015]],Table1[[#This Row],[Less than 8.0]])=2,1,0)</f>
        <v>1</v>
      </c>
    </row>
    <row r="2411" spans="1:19" x14ac:dyDescent="0.2">
      <c r="A2411">
        <v>123</v>
      </c>
      <c r="B2411" t="s">
        <v>2</v>
      </c>
      <c r="C2411" s="2">
        <v>25635</v>
      </c>
      <c r="D2411" s="3">
        <f t="shared" ca="1" si="37"/>
        <v>53</v>
      </c>
      <c r="E2411">
        <v>4</v>
      </c>
      <c r="F2411">
        <v>9</v>
      </c>
      <c r="G2411">
        <v>1</v>
      </c>
      <c r="H2411" t="s">
        <v>1</v>
      </c>
      <c r="I2411" s="5">
        <v>250.02</v>
      </c>
      <c r="J2411" t="s">
        <v>0</v>
      </c>
      <c r="K2411" s="2">
        <v>41936</v>
      </c>
      <c r="L2411" s="1">
        <v>6.1425533294677734</v>
      </c>
      <c r="M2411" t="str">
        <f ca="1">IF(AND(Table1[[#This Row],[Age]]&gt;17,Table1[[#This Row],[Age]]&lt;76),"1","0")</f>
        <v>1</v>
      </c>
      <c r="N2411">
        <f>1</f>
        <v>1</v>
      </c>
      <c r="O2411">
        <f>IF(Table1[[#This Row],[Labdate]]="",0,IF(Table1[[#This Row],[Labvalue]]="",0,1))</f>
        <v>1</v>
      </c>
      <c r="P2411">
        <f>IF(YEAR(Table1[[#This Row],[Labdate]]) = 2015,1,0)</f>
        <v>0</v>
      </c>
      <c r="Q2411">
        <f>IF(SUM(Table1[[#This Row],[test completed]],Table1[[#This Row],[Year 2015]])=2,1,0)</f>
        <v>0</v>
      </c>
      <c r="R2411">
        <f>IF(Table1[[#This Row],[Labvalue]]&lt;8,1,0)</f>
        <v>1</v>
      </c>
      <c r="S2411">
        <f>IF(SUM(Table1[[#This Row],[Tested in 2015]],Table1[[#This Row],[Less than 8.0]])=2,1,0)</f>
        <v>0</v>
      </c>
    </row>
    <row r="2412" spans="1:19" x14ac:dyDescent="0.2">
      <c r="A2412">
        <v>144</v>
      </c>
      <c r="B2412" t="s">
        <v>2</v>
      </c>
      <c r="C2412" s="2">
        <v>28175</v>
      </c>
      <c r="D2412" s="3">
        <f t="shared" ca="1" si="37"/>
        <v>46</v>
      </c>
      <c r="E2412">
        <v>4</v>
      </c>
      <c r="F2412">
        <v>9</v>
      </c>
      <c r="G2412">
        <v>6</v>
      </c>
      <c r="H2412" t="s">
        <v>7</v>
      </c>
      <c r="I2412" s="5">
        <v>250.02</v>
      </c>
      <c r="J2412" t="s">
        <v>0</v>
      </c>
      <c r="K2412" s="2"/>
      <c r="L2412" s="1"/>
      <c r="M2412" t="str">
        <f ca="1">IF(AND(Table1[[#This Row],[Age]]&gt;17,Table1[[#This Row],[Age]]&lt;76),"1","0")</f>
        <v>1</v>
      </c>
      <c r="N2412">
        <f>1</f>
        <v>1</v>
      </c>
      <c r="O2412">
        <f>IF(Table1[[#This Row],[Labdate]]="",0,IF(Table1[[#This Row],[Labvalue]]="",0,1))</f>
        <v>0</v>
      </c>
      <c r="P2412">
        <f>IF(YEAR(Table1[[#This Row],[Labdate]]) = 2015,1,0)</f>
        <v>0</v>
      </c>
      <c r="Q2412">
        <f>IF(SUM(Table1[[#This Row],[test completed]],Table1[[#This Row],[Year 2015]])=2,1,0)</f>
        <v>0</v>
      </c>
      <c r="R2412">
        <f>IF(Table1[[#This Row],[Labvalue]]&lt;8,1,0)</f>
        <v>1</v>
      </c>
      <c r="S2412">
        <f>IF(SUM(Table1[[#This Row],[Tested in 2015]],Table1[[#This Row],[Less than 8.0]])=2,1,0)</f>
        <v>0</v>
      </c>
    </row>
    <row r="2413" spans="1:19" x14ac:dyDescent="0.2">
      <c r="A2413">
        <v>153</v>
      </c>
      <c r="B2413" t="s">
        <v>2</v>
      </c>
      <c r="C2413" s="2">
        <v>34642</v>
      </c>
      <c r="D2413" s="3">
        <f t="shared" ca="1" si="37"/>
        <v>28</v>
      </c>
      <c r="E2413">
        <v>4</v>
      </c>
      <c r="F2413">
        <v>9</v>
      </c>
      <c r="G2413">
        <v>1</v>
      </c>
      <c r="H2413" t="s">
        <v>1</v>
      </c>
      <c r="I2413" s="5">
        <v>250.02</v>
      </c>
      <c r="J2413" t="s">
        <v>0</v>
      </c>
      <c r="K2413" s="2">
        <v>42052</v>
      </c>
      <c r="L2413" s="1">
        <v>6.7992978096008301</v>
      </c>
      <c r="M2413" t="str">
        <f ca="1">IF(AND(Table1[[#This Row],[Age]]&gt;17,Table1[[#This Row],[Age]]&lt;76),"1","0")</f>
        <v>1</v>
      </c>
      <c r="N2413">
        <f>1</f>
        <v>1</v>
      </c>
      <c r="O2413">
        <f>IF(Table1[[#This Row],[Labdate]]="",0,IF(Table1[[#This Row],[Labvalue]]="",0,1))</f>
        <v>1</v>
      </c>
      <c r="P2413">
        <f>IF(YEAR(Table1[[#This Row],[Labdate]]) = 2015,1,0)</f>
        <v>1</v>
      </c>
      <c r="Q2413">
        <f>IF(SUM(Table1[[#This Row],[test completed]],Table1[[#This Row],[Year 2015]])=2,1,0)</f>
        <v>1</v>
      </c>
      <c r="R2413">
        <f>IF(Table1[[#This Row],[Labvalue]]&lt;8,1,0)</f>
        <v>1</v>
      </c>
      <c r="S2413">
        <f>IF(SUM(Table1[[#This Row],[Tested in 2015]],Table1[[#This Row],[Less than 8.0]])=2,1,0)</f>
        <v>1</v>
      </c>
    </row>
    <row r="2414" spans="1:19" x14ac:dyDescent="0.2">
      <c r="A2414">
        <v>161</v>
      </c>
      <c r="B2414" t="s">
        <v>2</v>
      </c>
      <c r="C2414" s="2">
        <v>10775</v>
      </c>
      <c r="D2414" s="3">
        <f t="shared" ca="1" si="37"/>
        <v>93</v>
      </c>
      <c r="E2414">
        <v>4</v>
      </c>
      <c r="F2414">
        <v>9</v>
      </c>
      <c r="G2414">
        <v>1</v>
      </c>
      <c r="H2414" t="s">
        <v>1</v>
      </c>
      <c r="I2414" s="5">
        <v>250.73</v>
      </c>
      <c r="J2414" t="s">
        <v>0</v>
      </c>
      <c r="K2414" s="2">
        <v>42256</v>
      </c>
      <c r="L2414" s="1">
        <v>6.2562861442565918</v>
      </c>
      <c r="M2414" t="str">
        <f ca="1">IF(AND(Table1[[#This Row],[Age]]&gt;17,Table1[[#This Row],[Age]]&lt;76),"1","0")</f>
        <v>0</v>
      </c>
      <c r="N2414">
        <f>1</f>
        <v>1</v>
      </c>
      <c r="O2414">
        <f>IF(Table1[[#This Row],[Labdate]]="",0,IF(Table1[[#This Row],[Labvalue]]="",0,1))</f>
        <v>1</v>
      </c>
      <c r="P2414">
        <f>IF(YEAR(Table1[[#This Row],[Labdate]]) = 2015,1,0)</f>
        <v>1</v>
      </c>
      <c r="Q2414">
        <f>IF(SUM(Table1[[#This Row],[test completed]],Table1[[#This Row],[Year 2015]])=2,1,0)</f>
        <v>1</v>
      </c>
      <c r="R2414">
        <f>IF(Table1[[#This Row],[Labvalue]]&lt;8,1,0)</f>
        <v>1</v>
      </c>
      <c r="S2414">
        <f>IF(SUM(Table1[[#This Row],[Tested in 2015]],Table1[[#This Row],[Less than 8.0]])=2,1,0)</f>
        <v>1</v>
      </c>
    </row>
    <row r="2415" spans="1:19" x14ac:dyDescent="0.2">
      <c r="A2415">
        <v>169</v>
      </c>
      <c r="B2415" t="s">
        <v>2</v>
      </c>
      <c r="C2415" s="2">
        <v>22439</v>
      </c>
      <c r="D2415" s="3">
        <f t="shared" ca="1" si="37"/>
        <v>62</v>
      </c>
      <c r="E2415">
        <v>4</v>
      </c>
      <c r="F2415">
        <v>9</v>
      </c>
      <c r="G2415">
        <v>1</v>
      </c>
      <c r="H2415" t="s">
        <v>1</v>
      </c>
      <c r="I2415" s="5">
        <v>250.02</v>
      </c>
      <c r="J2415" t="s">
        <v>0</v>
      </c>
      <c r="K2415" s="2">
        <v>41958</v>
      </c>
      <c r="L2415" s="1">
        <v>9.7177095413208008</v>
      </c>
      <c r="M2415" t="str">
        <f ca="1">IF(AND(Table1[[#This Row],[Age]]&gt;17,Table1[[#This Row],[Age]]&lt;76),"1","0")</f>
        <v>1</v>
      </c>
      <c r="N2415">
        <f>1</f>
        <v>1</v>
      </c>
      <c r="O2415">
        <f>IF(Table1[[#This Row],[Labdate]]="",0,IF(Table1[[#This Row],[Labvalue]]="",0,1))</f>
        <v>1</v>
      </c>
      <c r="P2415">
        <f>IF(YEAR(Table1[[#This Row],[Labdate]]) = 2015,1,0)</f>
        <v>0</v>
      </c>
      <c r="Q2415">
        <f>IF(SUM(Table1[[#This Row],[test completed]],Table1[[#This Row],[Year 2015]])=2,1,0)</f>
        <v>0</v>
      </c>
      <c r="R2415">
        <f>IF(Table1[[#This Row],[Labvalue]]&lt;8,1,0)</f>
        <v>0</v>
      </c>
      <c r="S2415">
        <f>IF(SUM(Table1[[#This Row],[Tested in 2015]],Table1[[#This Row],[Less than 8.0]])=2,1,0)</f>
        <v>0</v>
      </c>
    </row>
    <row r="2416" spans="1:19" x14ac:dyDescent="0.2">
      <c r="A2416">
        <v>182</v>
      </c>
      <c r="B2416" t="s">
        <v>2</v>
      </c>
      <c r="C2416" s="2">
        <v>30145</v>
      </c>
      <c r="D2416" s="3">
        <f t="shared" ca="1" si="37"/>
        <v>40</v>
      </c>
      <c r="E2416">
        <v>4</v>
      </c>
      <c r="F2416">
        <v>9</v>
      </c>
      <c r="G2416">
        <v>1</v>
      </c>
      <c r="H2416" t="s">
        <v>1</v>
      </c>
      <c r="I2416" s="5">
        <v>250.02</v>
      </c>
      <c r="J2416" t="s">
        <v>0</v>
      </c>
      <c r="K2416" s="2">
        <v>42282</v>
      </c>
      <c r="L2416" s="1">
        <v>8.0236539840698242</v>
      </c>
      <c r="M2416" t="str">
        <f ca="1">IF(AND(Table1[[#This Row],[Age]]&gt;17,Table1[[#This Row],[Age]]&lt;76),"1","0")</f>
        <v>1</v>
      </c>
      <c r="N2416">
        <f>1</f>
        <v>1</v>
      </c>
      <c r="O2416">
        <f>IF(Table1[[#This Row],[Labdate]]="",0,IF(Table1[[#This Row],[Labvalue]]="",0,1))</f>
        <v>1</v>
      </c>
      <c r="P2416">
        <f>IF(YEAR(Table1[[#This Row],[Labdate]]) = 2015,1,0)</f>
        <v>1</v>
      </c>
      <c r="Q2416">
        <f>IF(SUM(Table1[[#This Row],[test completed]],Table1[[#This Row],[Year 2015]])=2,1,0)</f>
        <v>1</v>
      </c>
      <c r="R2416">
        <f>IF(Table1[[#This Row],[Labvalue]]&lt;8,1,0)</f>
        <v>0</v>
      </c>
      <c r="S2416">
        <f>IF(SUM(Table1[[#This Row],[Tested in 2015]],Table1[[#This Row],[Less than 8.0]])=2,1,0)</f>
        <v>0</v>
      </c>
    </row>
    <row r="2417" spans="1:19" x14ac:dyDescent="0.2">
      <c r="A2417">
        <v>184</v>
      </c>
      <c r="B2417" t="s">
        <v>3</v>
      </c>
      <c r="C2417" s="2">
        <v>31790</v>
      </c>
      <c r="D2417" s="3">
        <f t="shared" ca="1" si="37"/>
        <v>36</v>
      </c>
      <c r="E2417">
        <v>4</v>
      </c>
      <c r="F2417">
        <v>9</v>
      </c>
      <c r="G2417">
        <v>3</v>
      </c>
      <c r="H2417" t="s">
        <v>4</v>
      </c>
      <c r="I2417" s="5">
        <v>250.4</v>
      </c>
      <c r="J2417" t="s">
        <v>0</v>
      </c>
      <c r="K2417" s="2">
        <v>42073</v>
      </c>
      <c r="L2417" s="1">
        <v>6.5200700759887695</v>
      </c>
      <c r="M2417" t="str">
        <f ca="1">IF(AND(Table1[[#This Row],[Age]]&gt;17,Table1[[#This Row],[Age]]&lt;76),"1","0")</f>
        <v>1</v>
      </c>
      <c r="N2417">
        <f>1</f>
        <v>1</v>
      </c>
      <c r="O2417">
        <f>IF(Table1[[#This Row],[Labdate]]="",0,IF(Table1[[#This Row],[Labvalue]]="",0,1))</f>
        <v>1</v>
      </c>
      <c r="P2417">
        <f>IF(YEAR(Table1[[#This Row],[Labdate]]) = 2015,1,0)</f>
        <v>1</v>
      </c>
      <c r="Q2417">
        <f>IF(SUM(Table1[[#This Row],[test completed]],Table1[[#This Row],[Year 2015]])=2,1,0)</f>
        <v>1</v>
      </c>
      <c r="R2417">
        <f>IF(Table1[[#This Row],[Labvalue]]&lt;8,1,0)</f>
        <v>1</v>
      </c>
      <c r="S2417">
        <f>IF(SUM(Table1[[#This Row],[Tested in 2015]],Table1[[#This Row],[Less than 8.0]])=2,1,0)</f>
        <v>1</v>
      </c>
    </row>
    <row r="2418" spans="1:19" x14ac:dyDescent="0.2">
      <c r="A2418">
        <v>186</v>
      </c>
      <c r="B2418" t="s">
        <v>3</v>
      </c>
      <c r="C2418" s="2">
        <v>32532</v>
      </c>
      <c r="D2418" s="3">
        <f t="shared" ca="1" si="37"/>
        <v>34</v>
      </c>
      <c r="E2418">
        <v>4</v>
      </c>
      <c r="F2418">
        <v>9</v>
      </c>
      <c r="G2418">
        <v>1</v>
      </c>
      <c r="H2418" t="s">
        <v>1</v>
      </c>
      <c r="I2418" s="5">
        <v>250.4</v>
      </c>
      <c r="J2418" t="s">
        <v>0</v>
      </c>
      <c r="K2418" s="2">
        <v>41837</v>
      </c>
      <c r="L2418" s="1">
        <v>6.2225990295410156</v>
      </c>
      <c r="M2418" t="str">
        <f ca="1">IF(AND(Table1[[#This Row],[Age]]&gt;17,Table1[[#This Row],[Age]]&lt;76),"1","0")</f>
        <v>1</v>
      </c>
      <c r="N2418">
        <f>1</f>
        <v>1</v>
      </c>
      <c r="O2418">
        <f>IF(Table1[[#This Row],[Labdate]]="",0,IF(Table1[[#This Row],[Labvalue]]="",0,1))</f>
        <v>1</v>
      </c>
      <c r="P2418">
        <f>IF(YEAR(Table1[[#This Row],[Labdate]]) = 2015,1,0)</f>
        <v>0</v>
      </c>
      <c r="Q2418">
        <f>IF(SUM(Table1[[#This Row],[test completed]],Table1[[#This Row],[Year 2015]])=2,1,0)</f>
        <v>0</v>
      </c>
      <c r="R2418">
        <f>IF(Table1[[#This Row],[Labvalue]]&lt;8,1,0)</f>
        <v>1</v>
      </c>
      <c r="S2418">
        <f>IF(SUM(Table1[[#This Row],[Tested in 2015]],Table1[[#This Row],[Less than 8.0]])=2,1,0)</f>
        <v>0</v>
      </c>
    </row>
    <row r="2419" spans="1:19" x14ac:dyDescent="0.2">
      <c r="A2419">
        <v>190</v>
      </c>
      <c r="B2419" t="s">
        <v>3</v>
      </c>
      <c r="C2419" s="2">
        <v>10522</v>
      </c>
      <c r="D2419" s="3">
        <f t="shared" ca="1" si="37"/>
        <v>94</v>
      </c>
      <c r="E2419">
        <v>4</v>
      </c>
      <c r="F2419">
        <v>9</v>
      </c>
      <c r="G2419">
        <v>1</v>
      </c>
      <c r="H2419" t="s">
        <v>1</v>
      </c>
      <c r="I2419" s="5">
        <v>250.73</v>
      </c>
      <c r="J2419" t="s">
        <v>0</v>
      </c>
      <c r="K2419" s="2">
        <v>42313</v>
      </c>
      <c r="L2419" s="1">
        <v>8.8003597259521484</v>
      </c>
      <c r="M2419" t="str">
        <f ca="1">IF(AND(Table1[[#This Row],[Age]]&gt;17,Table1[[#This Row],[Age]]&lt;76),"1","0")</f>
        <v>0</v>
      </c>
      <c r="N2419">
        <f>1</f>
        <v>1</v>
      </c>
      <c r="O2419">
        <f>IF(Table1[[#This Row],[Labdate]]="",0,IF(Table1[[#This Row],[Labvalue]]="",0,1))</f>
        <v>1</v>
      </c>
      <c r="P2419">
        <f>IF(YEAR(Table1[[#This Row],[Labdate]]) = 2015,1,0)</f>
        <v>1</v>
      </c>
      <c r="Q2419">
        <f>IF(SUM(Table1[[#This Row],[test completed]],Table1[[#This Row],[Year 2015]])=2,1,0)</f>
        <v>1</v>
      </c>
      <c r="R2419">
        <f>IF(Table1[[#This Row],[Labvalue]]&lt;8,1,0)</f>
        <v>0</v>
      </c>
      <c r="S2419">
        <f>IF(SUM(Table1[[#This Row],[Tested in 2015]],Table1[[#This Row],[Less than 8.0]])=2,1,0)</f>
        <v>0</v>
      </c>
    </row>
    <row r="2420" spans="1:19" x14ac:dyDescent="0.2">
      <c r="A2420">
        <v>214</v>
      </c>
      <c r="B2420" t="s">
        <v>3</v>
      </c>
      <c r="C2420" s="2">
        <v>12040</v>
      </c>
      <c r="D2420" s="3">
        <f t="shared" ca="1" si="37"/>
        <v>90</v>
      </c>
      <c r="E2420">
        <v>4</v>
      </c>
      <c r="F2420">
        <v>9</v>
      </c>
      <c r="G2420">
        <v>1</v>
      </c>
      <c r="H2420" t="s">
        <v>1</v>
      </c>
      <c r="I2420" s="5">
        <v>250.73</v>
      </c>
      <c r="J2420" t="s">
        <v>0</v>
      </c>
      <c r="K2420" s="2">
        <v>42351</v>
      </c>
      <c r="L2420" s="1">
        <v>8.7219171524047852</v>
      </c>
      <c r="M2420" t="str">
        <f ca="1">IF(AND(Table1[[#This Row],[Age]]&gt;17,Table1[[#This Row],[Age]]&lt;76),"1","0")</f>
        <v>0</v>
      </c>
      <c r="N2420">
        <f>1</f>
        <v>1</v>
      </c>
      <c r="O2420">
        <f>IF(Table1[[#This Row],[Labdate]]="",0,IF(Table1[[#This Row],[Labvalue]]="",0,1))</f>
        <v>1</v>
      </c>
      <c r="P2420">
        <f>IF(YEAR(Table1[[#This Row],[Labdate]]) = 2015,1,0)</f>
        <v>1</v>
      </c>
      <c r="Q2420">
        <f>IF(SUM(Table1[[#This Row],[test completed]],Table1[[#This Row],[Year 2015]])=2,1,0)</f>
        <v>1</v>
      </c>
      <c r="R2420">
        <f>IF(Table1[[#This Row],[Labvalue]]&lt;8,1,0)</f>
        <v>0</v>
      </c>
      <c r="S2420">
        <f>IF(SUM(Table1[[#This Row],[Tested in 2015]],Table1[[#This Row],[Less than 8.0]])=2,1,0)</f>
        <v>0</v>
      </c>
    </row>
    <row r="2421" spans="1:19" x14ac:dyDescent="0.2">
      <c r="A2421">
        <v>235</v>
      </c>
      <c r="B2421" t="s">
        <v>3</v>
      </c>
      <c r="C2421" s="2">
        <v>12808</v>
      </c>
      <c r="D2421" s="3">
        <f t="shared" ca="1" si="37"/>
        <v>88</v>
      </c>
      <c r="E2421">
        <v>4</v>
      </c>
      <c r="F2421">
        <v>9</v>
      </c>
      <c r="G2421">
        <v>1</v>
      </c>
      <c r="H2421" t="s">
        <v>1</v>
      </c>
      <c r="I2421" s="5">
        <v>250.02</v>
      </c>
      <c r="J2421" t="s">
        <v>0</v>
      </c>
      <c r="K2421" s="2">
        <v>41776</v>
      </c>
      <c r="L2421" s="1">
        <v>6.7527332305908203</v>
      </c>
      <c r="M2421" t="str">
        <f ca="1">IF(AND(Table1[[#This Row],[Age]]&gt;17,Table1[[#This Row],[Age]]&lt;76),"1","0")</f>
        <v>0</v>
      </c>
      <c r="N2421">
        <f>1</f>
        <v>1</v>
      </c>
      <c r="O2421">
        <f>IF(Table1[[#This Row],[Labdate]]="",0,IF(Table1[[#This Row],[Labvalue]]="",0,1))</f>
        <v>1</v>
      </c>
      <c r="P2421">
        <f>IF(YEAR(Table1[[#This Row],[Labdate]]) = 2015,1,0)</f>
        <v>0</v>
      </c>
      <c r="Q2421">
        <f>IF(SUM(Table1[[#This Row],[test completed]],Table1[[#This Row],[Year 2015]])=2,1,0)</f>
        <v>0</v>
      </c>
      <c r="R2421">
        <f>IF(Table1[[#This Row],[Labvalue]]&lt;8,1,0)</f>
        <v>1</v>
      </c>
      <c r="S2421">
        <f>IF(SUM(Table1[[#This Row],[Tested in 2015]],Table1[[#This Row],[Less than 8.0]])=2,1,0)</f>
        <v>0</v>
      </c>
    </row>
    <row r="2422" spans="1:19" x14ac:dyDescent="0.2">
      <c r="A2422">
        <v>236</v>
      </c>
      <c r="B2422" t="s">
        <v>3</v>
      </c>
      <c r="C2422" s="2">
        <v>27693</v>
      </c>
      <c r="D2422" s="3">
        <f t="shared" ca="1" si="37"/>
        <v>47</v>
      </c>
      <c r="E2422">
        <v>4</v>
      </c>
      <c r="F2422">
        <v>9</v>
      </c>
      <c r="G2422">
        <v>1</v>
      </c>
      <c r="H2422" t="s">
        <v>1</v>
      </c>
      <c r="I2422" s="5">
        <v>250.02</v>
      </c>
      <c r="J2422" t="s">
        <v>0</v>
      </c>
      <c r="K2422" s="2">
        <v>42013</v>
      </c>
      <c r="L2422" s="1">
        <v>5.9309916496276855</v>
      </c>
      <c r="M2422" t="str">
        <f ca="1">IF(AND(Table1[[#This Row],[Age]]&gt;17,Table1[[#This Row],[Age]]&lt;76),"1","0")</f>
        <v>1</v>
      </c>
      <c r="N2422">
        <f>1</f>
        <v>1</v>
      </c>
      <c r="O2422">
        <f>IF(Table1[[#This Row],[Labdate]]="",0,IF(Table1[[#This Row],[Labvalue]]="",0,1))</f>
        <v>1</v>
      </c>
      <c r="P2422">
        <f>IF(YEAR(Table1[[#This Row],[Labdate]]) = 2015,1,0)</f>
        <v>1</v>
      </c>
      <c r="Q2422">
        <f>IF(SUM(Table1[[#This Row],[test completed]],Table1[[#This Row],[Year 2015]])=2,1,0)</f>
        <v>1</v>
      </c>
      <c r="R2422">
        <f>IF(Table1[[#This Row],[Labvalue]]&lt;8,1,0)</f>
        <v>1</v>
      </c>
      <c r="S2422">
        <f>IF(SUM(Table1[[#This Row],[Tested in 2015]],Table1[[#This Row],[Less than 8.0]])=2,1,0)</f>
        <v>1</v>
      </c>
    </row>
    <row r="2423" spans="1:19" x14ac:dyDescent="0.2">
      <c r="A2423">
        <v>238</v>
      </c>
      <c r="B2423" t="s">
        <v>3</v>
      </c>
      <c r="C2423" s="2">
        <v>13816</v>
      </c>
      <c r="D2423" s="3">
        <f t="shared" ca="1" si="37"/>
        <v>85</v>
      </c>
      <c r="E2423">
        <v>4</v>
      </c>
      <c r="F2423">
        <v>9</v>
      </c>
      <c r="G2423">
        <v>1</v>
      </c>
      <c r="H2423" t="s">
        <v>1</v>
      </c>
      <c r="I2423" s="5">
        <v>250.02</v>
      </c>
      <c r="J2423" t="s">
        <v>0</v>
      </c>
      <c r="K2423" s="2">
        <v>42320</v>
      </c>
      <c r="L2423" s="1">
        <v>8.2181739807128906</v>
      </c>
      <c r="M2423" t="str">
        <f ca="1">IF(AND(Table1[[#This Row],[Age]]&gt;17,Table1[[#This Row],[Age]]&lt;76),"1","0")</f>
        <v>0</v>
      </c>
      <c r="N2423">
        <f>1</f>
        <v>1</v>
      </c>
      <c r="O2423">
        <f>IF(Table1[[#This Row],[Labdate]]="",0,IF(Table1[[#This Row],[Labvalue]]="",0,1))</f>
        <v>1</v>
      </c>
      <c r="P2423">
        <f>IF(YEAR(Table1[[#This Row],[Labdate]]) = 2015,1,0)</f>
        <v>1</v>
      </c>
      <c r="Q2423">
        <f>IF(SUM(Table1[[#This Row],[test completed]],Table1[[#This Row],[Year 2015]])=2,1,0)</f>
        <v>1</v>
      </c>
      <c r="R2423">
        <f>IF(Table1[[#This Row],[Labvalue]]&lt;8,1,0)</f>
        <v>0</v>
      </c>
      <c r="S2423">
        <f>IF(SUM(Table1[[#This Row],[Tested in 2015]],Table1[[#This Row],[Less than 8.0]])=2,1,0)</f>
        <v>0</v>
      </c>
    </row>
    <row r="2424" spans="1:19" x14ac:dyDescent="0.2">
      <c r="A2424">
        <v>257</v>
      </c>
      <c r="B2424" t="s">
        <v>2</v>
      </c>
      <c r="C2424" s="2">
        <v>26301</v>
      </c>
      <c r="D2424" s="3">
        <f t="shared" ca="1" si="37"/>
        <v>51</v>
      </c>
      <c r="E2424">
        <v>4</v>
      </c>
      <c r="F2424">
        <v>9</v>
      </c>
      <c r="G2424">
        <v>1</v>
      </c>
      <c r="H2424" t="s">
        <v>1</v>
      </c>
      <c r="I2424" s="5">
        <v>250.02</v>
      </c>
      <c r="J2424" t="s">
        <v>0</v>
      </c>
      <c r="K2424" s="2">
        <v>41839</v>
      </c>
      <c r="L2424" s="1">
        <v>8.5592250823974609</v>
      </c>
      <c r="M2424" t="str">
        <f ca="1">IF(AND(Table1[[#This Row],[Age]]&gt;17,Table1[[#This Row],[Age]]&lt;76),"1","0")</f>
        <v>1</v>
      </c>
      <c r="N2424">
        <f>1</f>
        <v>1</v>
      </c>
      <c r="O2424">
        <f>IF(Table1[[#This Row],[Labdate]]="",0,IF(Table1[[#This Row],[Labvalue]]="",0,1))</f>
        <v>1</v>
      </c>
      <c r="P2424">
        <f>IF(YEAR(Table1[[#This Row],[Labdate]]) = 2015,1,0)</f>
        <v>0</v>
      </c>
      <c r="Q2424">
        <f>IF(SUM(Table1[[#This Row],[test completed]],Table1[[#This Row],[Year 2015]])=2,1,0)</f>
        <v>0</v>
      </c>
      <c r="R2424">
        <f>IF(Table1[[#This Row],[Labvalue]]&lt;8,1,0)</f>
        <v>0</v>
      </c>
      <c r="S2424">
        <f>IF(SUM(Table1[[#This Row],[Tested in 2015]],Table1[[#This Row],[Less than 8.0]])=2,1,0)</f>
        <v>0</v>
      </c>
    </row>
    <row r="2425" spans="1:19" x14ac:dyDescent="0.2">
      <c r="A2425">
        <v>276</v>
      </c>
      <c r="B2425" t="s">
        <v>2</v>
      </c>
      <c r="C2425" s="2">
        <v>39822</v>
      </c>
      <c r="D2425" s="3">
        <f t="shared" ca="1" si="37"/>
        <v>14</v>
      </c>
      <c r="E2425">
        <v>4</v>
      </c>
      <c r="F2425">
        <v>9</v>
      </c>
      <c r="G2425">
        <v>3</v>
      </c>
      <c r="H2425" t="s">
        <v>4</v>
      </c>
      <c r="I2425" s="5">
        <v>250.02</v>
      </c>
      <c r="J2425" t="s">
        <v>0</v>
      </c>
      <c r="K2425" s="2">
        <v>42130</v>
      </c>
      <c r="L2425" s="1">
        <v>6.3758811950683594</v>
      </c>
      <c r="M2425" t="str">
        <f ca="1">IF(AND(Table1[[#This Row],[Age]]&gt;17,Table1[[#This Row],[Age]]&lt;76),"1","0")</f>
        <v>0</v>
      </c>
      <c r="N2425">
        <f>1</f>
        <v>1</v>
      </c>
      <c r="O2425">
        <f>IF(Table1[[#This Row],[Labdate]]="",0,IF(Table1[[#This Row],[Labvalue]]="",0,1))</f>
        <v>1</v>
      </c>
      <c r="P2425">
        <f>IF(YEAR(Table1[[#This Row],[Labdate]]) = 2015,1,0)</f>
        <v>1</v>
      </c>
      <c r="Q2425">
        <f>IF(SUM(Table1[[#This Row],[test completed]],Table1[[#This Row],[Year 2015]])=2,1,0)</f>
        <v>1</v>
      </c>
      <c r="R2425">
        <f>IF(Table1[[#This Row],[Labvalue]]&lt;8,1,0)</f>
        <v>1</v>
      </c>
      <c r="S2425">
        <f>IF(SUM(Table1[[#This Row],[Tested in 2015]],Table1[[#This Row],[Less than 8.0]])=2,1,0)</f>
        <v>1</v>
      </c>
    </row>
    <row r="2426" spans="1:19" x14ac:dyDescent="0.2">
      <c r="A2426">
        <v>283</v>
      </c>
      <c r="B2426" t="s">
        <v>3</v>
      </c>
      <c r="C2426" s="2">
        <v>31390</v>
      </c>
      <c r="D2426" s="3">
        <f t="shared" ca="1" si="37"/>
        <v>37</v>
      </c>
      <c r="E2426">
        <v>4</v>
      </c>
      <c r="F2426">
        <v>9</v>
      </c>
      <c r="G2426">
        <v>1</v>
      </c>
      <c r="H2426" t="s">
        <v>1</v>
      </c>
      <c r="I2426" s="5">
        <v>250.4</v>
      </c>
      <c r="J2426" t="s">
        <v>0</v>
      </c>
      <c r="K2426" s="2">
        <v>41870</v>
      </c>
      <c r="L2426" s="1">
        <v>6.0936121940612793</v>
      </c>
      <c r="M2426" t="str">
        <f ca="1">IF(AND(Table1[[#This Row],[Age]]&gt;17,Table1[[#This Row],[Age]]&lt;76),"1","0")</f>
        <v>1</v>
      </c>
      <c r="N2426">
        <f>1</f>
        <v>1</v>
      </c>
      <c r="O2426">
        <f>IF(Table1[[#This Row],[Labdate]]="",0,IF(Table1[[#This Row],[Labvalue]]="",0,1))</f>
        <v>1</v>
      </c>
      <c r="P2426">
        <f>IF(YEAR(Table1[[#This Row],[Labdate]]) = 2015,1,0)</f>
        <v>0</v>
      </c>
      <c r="Q2426">
        <f>IF(SUM(Table1[[#This Row],[test completed]],Table1[[#This Row],[Year 2015]])=2,1,0)</f>
        <v>0</v>
      </c>
      <c r="R2426">
        <f>IF(Table1[[#This Row],[Labvalue]]&lt;8,1,0)</f>
        <v>1</v>
      </c>
      <c r="S2426">
        <f>IF(SUM(Table1[[#This Row],[Tested in 2015]],Table1[[#This Row],[Less than 8.0]])=2,1,0)</f>
        <v>0</v>
      </c>
    </row>
    <row r="2427" spans="1:19" x14ac:dyDescent="0.2">
      <c r="A2427">
        <v>286</v>
      </c>
      <c r="B2427" t="s">
        <v>2</v>
      </c>
      <c r="C2427" s="2">
        <v>24654</v>
      </c>
      <c r="D2427" s="3">
        <f t="shared" ca="1" si="37"/>
        <v>55</v>
      </c>
      <c r="E2427">
        <v>4</v>
      </c>
      <c r="F2427">
        <v>9</v>
      </c>
      <c r="G2427">
        <v>7</v>
      </c>
      <c r="H2427" t="s">
        <v>8</v>
      </c>
      <c r="I2427" s="5">
        <v>250.02</v>
      </c>
      <c r="J2427" t="s">
        <v>0</v>
      </c>
      <c r="K2427" s="2"/>
      <c r="L2427" s="1"/>
      <c r="M2427" t="str">
        <f ca="1">IF(AND(Table1[[#This Row],[Age]]&gt;17,Table1[[#This Row],[Age]]&lt;76),"1","0")</f>
        <v>1</v>
      </c>
      <c r="N2427">
        <f>1</f>
        <v>1</v>
      </c>
      <c r="O2427">
        <f>IF(Table1[[#This Row],[Labdate]]="",0,IF(Table1[[#This Row],[Labvalue]]="",0,1))</f>
        <v>0</v>
      </c>
      <c r="P2427">
        <f>IF(YEAR(Table1[[#This Row],[Labdate]]) = 2015,1,0)</f>
        <v>0</v>
      </c>
      <c r="Q2427">
        <f>IF(SUM(Table1[[#This Row],[test completed]],Table1[[#This Row],[Year 2015]])=2,1,0)</f>
        <v>0</v>
      </c>
      <c r="R2427">
        <f>IF(Table1[[#This Row],[Labvalue]]&lt;8,1,0)</f>
        <v>1</v>
      </c>
      <c r="S2427">
        <f>IF(SUM(Table1[[#This Row],[Tested in 2015]],Table1[[#This Row],[Less than 8.0]])=2,1,0)</f>
        <v>0</v>
      </c>
    </row>
    <row r="2428" spans="1:19" x14ac:dyDescent="0.2">
      <c r="A2428">
        <v>287</v>
      </c>
      <c r="B2428" t="s">
        <v>2</v>
      </c>
      <c r="C2428" s="2">
        <v>23305</v>
      </c>
      <c r="D2428" s="3">
        <f t="shared" ca="1" si="37"/>
        <v>59</v>
      </c>
      <c r="E2428">
        <v>4</v>
      </c>
      <c r="F2428">
        <v>9</v>
      </c>
      <c r="G2428">
        <v>1</v>
      </c>
      <c r="H2428" t="s">
        <v>1</v>
      </c>
      <c r="I2428" s="5">
        <v>250.02</v>
      </c>
      <c r="J2428" t="s">
        <v>0</v>
      </c>
      <c r="K2428" s="2">
        <v>42311</v>
      </c>
      <c r="L2428" s="1">
        <v>8.0575447082519531</v>
      </c>
      <c r="M2428" t="str">
        <f ca="1">IF(AND(Table1[[#This Row],[Age]]&gt;17,Table1[[#This Row],[Age]]&lt;76),"1","0")</f>
        <v>1</v>
      </c>
      <c r="N2428">
        <f>1</f>
        <v>1</v>
      </c>
      <c r="O2428">
        <f>IF(Table1[[#This Row],[Labdate]]="",0,IF(Table1[[#This Row],[Labvalue]]="",0,1))</f>
        <v>1</v>
      </c>
      <c r="P2428">
        <f>IF(YEAR(Table1[[#This Row],[Labdate]]) = 2015,1,0)</f>
        <v>1</v>
      </c>
      <c r="Q2428">
        <f>IF(SUM(Table1[[#This Row],[test completed]],Table1[[#This Row],[Year 2015]])=2,1,0)</f>
        <v>1</v>
      </c>
      <c r="R2428">
        <f>IF(Table1[[#This Row],[Labvalue]]&lt;8,1,0)</f>
        <v>0</v>
      </c>
      <c r="S2428">
        <f>IF(SUM(Table1[[#This Row],[Tested in 2015]],Table1[[#This Row],[Less than 8.0]])=2,1,0)</f>
        <v>0</v>
      </c>
    </row>
    <row r="2429" spans="1:19" x14ac:dyDescent="0.2">
      <c r="A2429">
        <v>304</v>
      </c>
      <c r="B2429" t="s">
        <v>2</v>
      </c>
      <c r="C2429" s="2">
        <v>25178</v>
      </c>
      <c r="D2429" s="3">
        <f t="shared" ca="1" si="37"/>
        <v>54</v>
      </c>
      <c r="E2429">
        <v>4</v>
      </c>
      <c r="F2429">
        <v>9</v>
      </c>
      <c r="G2429">
        <v>1</v>
      </c>
      <c r="H2429" t="s">
        <v>1</v>
      </c>
      <c r="I2429" s="5">
        <v>250.02</v>
      </c>
      <c r="J2429" t="s">
        <v>0</v>
      </c>
      <c r="K2429" s="2">
        <v>42050</v>
      </c>
      <c r="L2429" s="1">
        <v>8.553553581237793</v>
      </c>
      <c r="M2429" t="str">
        <f ca="1">IF(AND(Table1[[#This Row],[Age]]&gt;17,Table1[[#This Row],[Age]]&lt;76),"1","0")</f>
        <v>1</v>
      </c>
      <c r="N2429">
        <f>1</f>
        <v>1</v>
      </c>
      <c r="O2429">
        <f>IF(Table1[[#This Row],[Labdate]]="",0,IF(Table1[[#This Row],[Labvalue]]="",0,1))</f>
        <v>1</v>
      </c>
      <c r="P2429">
        <f>IF(YEAR(Table1[[#This Row],[Labdate]]) = 2015,1,0)</f>
        <v>1</v>
      </c>
      <c r="Q2429">
        <f>IF(SUM(Table1[[#This Row],[test completed]],Table1[[#This Row],[Year 2015]])=2,1,0)</f>
        <v>1</v>
      </c>
      <c r="R2429">
        <f>IF(Table1[[#This Row],[Labvalue]]&lt;8,1,0)</f>
        <v>0</v>
      </c>
      <c r="S2429">
        <f>IF(SUM(Table1[[#This Row],[Tested in 2015]],Table1[[#This Row],[Less than 8.0]])=2,1,0)</f>
        <v>0</v>
      </c>
    </row>
    <row r="2430" spans="1:19" x14ac:dyDescent="0.2">
      <c r="A2430">
        <v>312</v>
      </c>
      <c r="B2430" t="s">
        <v>2</v>
      </c>
      <c r="C2430" s="2">
        <v>32486</v>
      </c>
      <c r="D2430" s="3">
        <f t="shared" ca="1" si="37"/>
        <v>34</v>
      </c>
      <c r="E2430">
        <v>4</v>
      </c>
      <c r="F2430">
        <v>9</v>
      </c>
      <c r="G2430">
        <v>1</v>
      </c>
      <c r="H2430" t="s">
        <v>1</v>
      </c>
      <c r="I2430" s="5">
        <v>250.02</v>
      </c>
      <c r="J2430" t="s">
        <v>0</v>
      </c>
      <c r="K2430" s="2">
        <v>42030</v>
      </c>
      <c r="L2430" s="1">
        <v>7.5644674301147461</v>
      </c>
      <c r="M2430" t="str">
        <f ca="1">IF(AND(Table1[[#This Row],[Age]]&gt;17,Table1[[#This Row],[Age]]&lt;76),"1","0")</f>
        <v>1</v>
      </c>
      <c r="N2430">
        <f>1</f>
        <v>1</v>
      </c>
      <c r="O2430">
        <f>IF(Table1[[#This Row],[Labdate]]="",0,IF(Table1[[#This Row],[Labvalue]]="",0,1))</f>
        <v>1</v>
      </c>
      <c r="P2430">
        <f>IF(YEAR(Table1[[#This Row],[Labdate]]) = 2015,1,0)</f>
        <v>1</v>
      </c>
      <c r="Q2430">
        <f>IF(SUM(Table1[[#This Row],[test completed]],Table1[[#This Row],[Year 2015]])=2,1,0)</f>
        <v>1</v>
      </c>
      <c r="R2430">
        <f>IF(Table1[[#This Row],[Labvalue]]&lt;8,1,0)</f>
        <v>1</v>
      </c>
      <c r="S2430">
        <f>IF(SUM(Table1[[#This Row],[Tested in 2015]],Table1[[#This Row],[Less than 8.0]])=2,1,0)</f>
        <v>1</v>
      </c>
    </row>
    <row r="2431" spans="1:19" x14ac:dyDescent="0.2">
      <c r="A2431">
        <v>337</v>
      </c>
      <c r="B2431" t="s">
        <v>2</v>
      </c>
      <c r="C2431" s="2">
        <v>38502</v>
      </c>
      <c r="D2431" s="3">
        <f t="shared" ca="1" si="37"/>
        <v>18</v>
      </c>
      <c r="E2431">
        <v>4</v>
      </c>
      <c r="F2431">
        <v>9</v>
      </c>
      <c r="G2431">
        <v>1</v>
      </c>
      <c r="H2431" t="s">
        <v>1</v>
      </c>
      <c r="I2431" s="5">
        <v>250.02</v>
      </c>
      <c r="J2431" t="s">
        <v>0</v>
      </c>
      <c r="K2431" s="2">
        <v>42138</v>
      </c>
      <c r="L2431" s="1">
        <v>6.2622461318969727</v>
      </c>
      <c r="M2431" t="str">
        <f ca="1">IF(AND(Table1[[#This Row],[Age]]&gt;17,Table1[[#This Row],[Age]]&lt;76),"1","0")</f>
        <v>1</v>
      </c>
      <c r="N2431">
        <f>1</f>
        <v>1</v>
      </c>
      <c r="O2431">
        <f>IF(Table1[[#This Row],[Labdate]]="",0,IF(Table1[[#This Row],[Labvalue]]="",0,1))</f>
        <v>1</v>
      </c>
      <c r="P2431">
        <f>IF(YEAR(Table1[[#This Row],[Labdate]]) = 2015,1,0)</f>
        <v>1</v>
      </c>
      <c r="Q2431">
        <f>IF(SUM(Table1[[#This Row],[test completed]],Table1[[#This Row],[Year 2015]])=2,1,0)</f>
        <v>1</v>
      </c>
      <c r="R2431">
        <f>IF(Table1[[#This Row],[Labvalue]]&lt;8,1,0)</f>
        <v>1</v>
      </c>
      <c r="S2431">
        <f>IF(SUM(Table1[[#This Row],[Tested in 2015]],Table1[[#This Row],[Less than 8.0]])=2,1,0)</f>
        <v>1</v>
      </c>
    </row>
    <row r="2432" spans="1:19" x14ac:dyDescent="0.2">
      <c r="A2432">
        <v>340</v>
      </c>
      <c r="B2432" t="s">
        <v>3</v>
      </c>
      <c r="C2432" s="2">
        <v>10771</v>
      </c>
      <c r="D2432" s="3">
        <f t="shared" ca="1" si="37"/>
        <v>93</v>
      </c>
      <c r="E2432">
        <v>4</v>
      </c>
      <c r="F2432">
        <v>9</v>
      </c>
      <c r="G2432">
        <v>1</v>
      </c>
      <c r="H2432" t="s">
        <v>1</v>
      </c>
      <c r="I2432" s="5">
        <v>250.73</v>
      </c>
      <c r="J2432" t="s">
        <v>0</v>
      </c>
      <c r="K2432" s="2">
        <v>42285</v>
      </c>
      <c r="L2432" s="1">
        <v>9.8238983154296875</v>
      </c>
      <c r="M2432" t="str">
        <f ca="1">IF(AND(Table1[[#This Row],[Age]]&gt;17,Table1[[#This Row],[Age]]&lt;76),"1","0")</f>
        <v>0</v>
      </c>
      <c r="N2432">
        <f>1</f>
        <v>1</v>
      </c>
      <c r="O2432">
        <f>IF(Table1[[#This Row],[Labdate]]="",0,IF(Table1[[#This Row],[Labvalue]]="",0,1))</f>
        <v>1</v>
      </c>
      <c r="P2432">
        <f>IF(YEAR(Table1[[#This Row],[Labdate]]) = 2015,1,0)</f>
        <v>1</v>
      </c>
      <c r="Q2432">
        <f>IF(SUM(Table1[[#This Row],[test completed]],Table1[[#This Row],[Year 2015]])=2,1,0)</f>
        <v>1</v>
      </c>
      <c r="R2432">
        <f>IF(Table1[[#This Row],[Labvalue]]&lt;8,1,0)</f>
        <v>0</v>
      </c>
      <c r="S2432">
        <f>IF(SUM(Table1[[#This Row],[Tested in 2015]],Table1[[#This Row],[Less than 8.0]])=2,1,0)</f>
        <v>0</v>
      </c>
    </row>
    <row r="2433" spans="1:19" x14ac:dyDescent="0.2">
      <c r="A2433">
        <v>343</v>
      </c>
      <c r="B2433" t="s">
        <v>3</v>
      </c>
      <c r="C2433" s="2">
        <v>37431</v>
      </c>
      <c r="D2433" s="3">
        <f t="shared" ca="1" si="37"/>
        <v>20</v>
      </c>
      <c r="E2433">
        <v>4</v>
      </c>
      <c r="F2433">
        <v>9</v>
      </c>
      <c r="G2433">
        <v>1</v>
      </c>
      <c r="H2433" t="s">
        <v>1</v>
      </c>
      <c r="I2433" s="5">
        <v>250.02</v>
      </c>
      <c r="J2433" t="s">
        <v>0</v>
      </c>
      <c r="K2433" s="2">
        <v>42044</v>
      </c>
      <c r="L2433" s="1">
        <v>6.7099361419677734</v>
      </c>
      <c r="M2433" t="str">
        <f ca="1">IF(AND(Table1[[#This Row],[Age]]&gt;17,Table1[[#This Row],[Age]]&lt;76),"1","0")</f>
        <v>1</v>
      </c>
      <c r="N2433">
        <f>1</f>
        <v>1</v>
      </c>
      <c r="O2433">
        <f>IF(Table1[[#This Row],[Labdate]]="",0,IF(Table1[[#This Row],[Labvalue]]="",0,1))</f>
        <v>1</v>
      </c>
      <c r="P2433">
        <f>IF(YEAR(Table1[[#This Row],[Labdate]]) = 2015,1,0)</f>
        <v>1</v>
      </c>
      <c r="Q2433">
        <f>IF(SUM(Table1[[#This Row],[test completed]],Table1[[#This Row],[Year 2015]])=2,1,0)</f>
        <v>1</v>
      </c>
      <c r="R2433">
        <f>IF(Table1[[#This Row],[Labvalue]]&lt;8,1,0)</f>
        <v>1</v>
      </c>
      <c r="S2433">
        <f>IF(SUM(Table1[[#This Row],[Tested in 2015]],Table1[[#This Row],[Less than 8.0]])=2,1,0)</f>
        <v>1</v>
      </c>
    </row>
    <row r="2434" spans="1:19" x14ac:dyDescent="0.2">
      <c r="A2434">
        <v>345</v>
      </c>
      <c r="B2434" t="s">
        <v>2</v>
      </c>
      <c r="C2434" s="2">
        <v>27492</v>
      </c>
      <c r="D2434" s="3">
        <f t="shared" ref="D2434:D2497" ca="1" si="38">INT((TODAY()-C2434)/365)</f>
        <v>48</v>
      </c>
      <c r="E2434">
        <v>4</v>
      </c>
      <c r="F2434">
        <v>9</v>
      </c>
      <c r="G2434">
        <v>1</v>
      </c>
      <c r="H2434" t="s">
        <v>1</v>
      </c>
      <c r="I2434" s="5">
        <v>250.02</v>
      </c>
      <c r="J2434" t="s">
        <v>0</v>
      </c>
      <c r="K2434" s="2">
        <v>42026</v>
      </c>
      <c r="L2434" s="1">
        <v>6.5269913673400879</v>
      </c>
      <c r="M2434" t="str">
        <f ca="1">IF(AND(Table1[[#This Row],[Age]]&gt;17,Table1[[#This Row],[Age]]&lt;76),"1","0")</f>
        <v>1</v>
      </c>
      <c r="N2434">
        <f>1</f>
        <v>1</v>
      </c>
      <c r="O2434">
        <f>IF(Table1[[#This Row],[Labdate]]="",0,IF(Table1[[#This Row],[Labvalue]]="",0,1))</f>
        <v>1</v>
      </c>
      <c r="P2434">
        <f>IF(YEAR(Table1[[#This Row],[Labdate]]) = 2015,1,0)</f>
        <v>1</v>
      </c>
      <c r="Q2434">
        <f>IF(SUM(Table1[[#This Row],[test completed]],Table1[[#This Row],[Year 2015]])=2,1,0)</f>
        <v>1</v>
      </c>
      <c r="R2434">
        <f>IF(Table1[[#This Row],[Labvalue]]&lt;8,1,0)</f>
        <v>1</v>
      </c>
      <c r="S2434">
        <f>IF(SUM(Table1[[#This Row],[Tested in 2015]],Table1[[#This Row],[Less than 8.0]])=2,1,0)</f>
        <v>1</v>
      </c>
    </row>
    <row r="2435" spans="1:19" x14ac:dyDescent="0.2">
      <c r="A2435">
        <v>347</v>
      </c>
      <c r="B2435" t="s">
        <v>3</v>
      </c>
      <c r="C2435" s="2">
        <v>33803</v>
      </c>
      <c r="D2435" s="3">
        <f t="shared" ca="1" si="38"/>
        <v>30</v>
      </c>
      <c r="E2435">
        <v>4</v>
      </c>
      <c r="F2435">
        <v>9</v>
      </c>
      <c r="G2435">
        <v>1</v>
      </c>
      <c r="H2435" t="s">
        <v>1</v>
      </c>
      <c r="I2435" s="5">
        <v>250.02</v>
      </c>
      <c r="J2435" t="s">
        <v>0</v>
      </c>
      <c r="K2435" s="2">
        <v>42181</v>
      </c>
      <c r="L2435" s="1">
        <v>7.619868278503418</v>
      </c>
      <c r="M2435" t="str">
        <f ca="1">IF(AND(Table1[[#This Row],[Age]]&gt;17,Table1[[#This Row],[Age]]&lt;76),"1","0")</f>
        <v>1</v>
      </c>
      <c r="N2435">
        <f>1</f>
        <v>1</v>
      </c>
      <c r="O2435">
        <f>IF(Table1[[#This Row],[Labdate]]="",0,IF(Table1[[#This Row],[Labvalue]]="",0,1))</f>
        <v>1</v>
      </c>
      <c r="P2435">
        <f>IF(YEAR(Table1[[#This Row],[Labdate]]) = 2015,1,0)</f>
        <v>1</v>
      </c>
      <c r="Q2435">
        <f>IF(SUM(Table1[[#This Row],[test completed]],Table1[[#This Row],[Year 2015]])=2,1,0)</f>
        <v>1</v>
      </c>
      <c r="R2435">
        <f>IF(Table1[[#This Row],[Labvalue]]&lt;8,1,0)</f>
        <v>1</v>
      </c>
      <c r="S2435">
        <f>IF(SUM(Table1[[#This Row],[Tested in 2015]],Table1[[#This Row],[Less than 8.0]])=2,1,0)</f>
        <v>1</v>
      </c>
    </row>
    <row r="2436" spans="1:19" x14ac:dyDescent="0.2">
      <c r="A2436">
        <v>352</v>
      </c>
      <c r="B2436" t="s">
        <v>3</v>
      </c>
      <c r="C2436" s="2">
        <v>25277</v>
      </c>
      <c r="D2436" s="3">
        <f t="shared" ca="1" si="38"/>
        <v>54</v>
      </c>
      <c r="E2436">
        <v>4</v>
      </c>
      <c r="F2436">
        <v>9</v>
      </c>
      <c r="G2436">
        <v>1</v>
      </c>
      <c r="H2436" t="s">
        <v>1</v>
      </c>
      <c r="I2436" s="5">
        <v>250.02</v>
      </c>
      <c r="J2436" t="s">
        <v>0</v>
      </c>
      <c r="K2436" s="2">
        <v>42189</v>
      </c>
      <c r="L2436" s="1">
        <v>9.6112241744995117</v>
      </c>
      <c r="M2436" t="str">
        <f ca="1">IF(AND(Table1[[#This Row],[Age]]&gt;17,Table1[[#This Row],[Age]]&lt;76),"1","0")</f>
        <v>1</v>
      </c>
      <c r="N2436">
        <f>1</f>
        <v>1</v>
      </c>
      <c r="O2436">
        <f>IF(Table1[[#This Row],[Labdate]]="",0,IF(Table1[[#This Row],[Labvalue]]="",0,1))</f>
        <v>1</v>
      </c>
      <c r="P2436">
        <f>IF(YEAR(Table1[[#This Row],[Labdate]]) = 2015,1,0)</f>
        <v>1</v>
      </c>
      <c r="Q2436">
        <f>IF(SUM(Table1[[#This Row],[test completed]],Table1[[#This Row],[Year 2015]])=2,1,0)</f>
        <v>1</v>
      </c>
      <c r="R2436">
        <f>IF(Table1[[#This Row],[Labvalue]]&lt;8,1,0)</f>
        <v>0</v>
      </c>
      <c r="S2436">
        <f>IF(SUM(Table1[[#This Row],[Tested in 2015]],Table1[[#This Row],[Less than 8.0]])=2,1,0)</f>
        <v>0</v>
      </c>
    </row>
    <row r="2437" spans="1:19" x14ac:dyDescent="0.2">
      <c r="A2437">
        <v>369</v>
      </c>
      <c r="B2437" t="s">
        <v>3</v>
      </c>
      <c r="C2437" s="2">
        <v>28420</v>
      </c>
      <c r="D2437" s="3">
        <f t="shared" ca="1" si="38"/>
        <v>45</v>
      </c>
      <c r="E2437">
        <v>4</v>
      </c>
      <c r="F2437">
        <v>9</v>
      </c>
      <c r="G2437">
        <v>1</v>
      </c>
      <c r="H2437" t="s">
        <v>1</v>
      </c>
      <c r="I2437" s="5">
        <v>250.02</v>
      </c>
      <c r="J2437" t="s">
        <v>0</v>
      </c>
      <c r="K2437" s="2">
        <v>41845</v>
      </c>
      <c r="L2437" s="1">
        <v>6.7307338714599609</v>
      </c>
      <c r="M2437" t="str">
        <f ca="1">IF(AND(Table1[[#This Row],[Age]]&gt;17,Table1[[#This Row],[Age]]&lt;76),"1","0")</f>
        <v>1</v>
      </c>
      <c r="N2437">
        <f>1</f>
        <v>1</v>
      </c>
      <c r="O2437">
        <f>IF(Table1[[#This Row],[Labdate]]="",0,IF(Table1[[#This Row],[Labvalue]]="",0,1))</f>
        <v>1</v>
      </c>
      <c r="P2437">
        <f>IF(YEAR(Table1[[#This Row],[Labdate]]) = 2015,1,0)</f>
        <v>0</v>
      </c>
      <c r="Q2437">
        <f>IF(SUM(Table1[[#This Row],[test completed]],Table1[[#This Row],[Year 2015]])=2,1,0)</f>
        <v>0</v>
      </c>
      <c r="R2437">
        <f>IF(Table1[[#This Row],[Labvalue]]&lt;8,1,0)</f>
        <v>1</v>
      </c>
      <c r="S2437">
        <f>IF(SUM(Table1[[#This Row],[Tested in 2015]],Table1[[#This Row],[Less than 8.0]])=2,1,0)</f>
        <v>0</v>
      </c>
    </row>
    <row r="2438" spans="1:19" x14ac:dyDescent="0.2">
      <c r="A2438">
        <v>427</v>
      </c>
      <c r="B2438" t="s">
        <v>2</v>
      </c>
      <c r="C2438" s="2">
        <v>36049</v>
      </c>
      <c r="D2438" s="3">
        <f t="shared" ca="1" si="38"/>
        <v>24</v>
      </c>
      <c r="E2438">
        <v>4</v>
      </c>
      <c r="F2438">
        <v>9</v>
      </c>
      <c r="G2438">
        <v>1</v>
      </c>
      <c r="H2438" t="s">
        <v>1</v>
      </c>
      <c r="I2438" s="5">
        <v>250.02</v>
      </c>
      <c r="J2438" t="s">
        <v>0</v>
      </c>
      <c r="K2438" s="2">
        <v>41799</v>
      </c>
      <c r="L2438" s="1">
        <v>9.5044450759887695</v>
      </c>
      <c r="M2438" t="str">
        <f ca="1">IF(AND(Table1[[#This Row],[Age]]&gt;17,Table1[[#This Row],[Age]]&lt;76),"1","0")</f>
        <v>1</v>
      </c>
      <c r="N2438">
        <f>1</f>
        <v>1</v>
      </c>
      <c r="O2438">
        <f>IF(Table1[[#This Row],[Labdate]]="",0,IF(Table1[[#This Row],[Labvalue]]="",0,1))</f>
        <v>1</v>
      </c>
      <c r="P2438">
        <f>IF(YEAR(Table1[[#This Row],[Labdate]]) = 2015,1,0)</f>
        <v>0</v>
      </c>
      <c r="Q2438">
        <f>IF(SUM(Table1[[#This Row],[test completed]],Table1[[#This Row],[Year 2015]])=2,1,0)</f>
        <v>0</v>
      </c>
      <c r="R2438">
        <f>IF(Table1[[#This Row],[Labvalue]]&lt;8,1,0)</f>
        <v>0</v>
      </c>
      <c r="S2438">
        <f>IF(SUM(Table1[[#This Row],[Tested in 2015]],Table1[[#This Row],[Less than 8.0]])=2,1,0)</f>
        <v>0</v>
      </c>
    </row>
    <row r="2439" spans="1:19" x14ac:dyDescent="0.2">
      <c r="A2439">
        <v>429</v>
      </c>
      <c r="B2439" t="s">
        <v>3</v>
      </c>
      <c r="C2439" s="2">
        <v>34897</v>
      </c>
      <c r="D2439" s="3">
        <f t="shared" ca="1" si="38"/>
        <v>27</v>
      </c>
      <c r="E2439">
        <v>4</v>
      </c>
      <c r="F2439">
        <v>9</v>
      </c>
      <c r="G2439">
        <v>1</v>
      </c>
      <c r="H2439" t="s">
        <v>1</v>
      </c>
      <c r="I2439" s="5">
        <v>250.02</v>
      </c>
      <c r="J2439" t="s">
        <v>0</v>
      </c>
      <c r="K2439" s="2">
        <v>41875</v>
      </c>
      <c r="L2439" s="1">
        <v>9.7832918167114258</v>
      </c>
      <c r="M2439" t="str">
        <f ca="1">IF(AND(Table1[[#This Row],[Age]]&gt;17,Table1[[#This Row],[Age]]&lt;76),"1","0")</f>
        <v>1</v>
      </c>
      <c r="N2439">
        <f>1</f>
        <v>1</v>
      </c>
      <c r="O2439">
        <f>IF(Table1[[#This Row],[Labdate]]="",0,IF(Table1[[#This Row],[Labvalue]]="",0,1))</f>
        <v>1</v>
      </c>
      <c r="P2439">
        <f>IF(YEAR(Table1[[#This Row],[Labdate]]) = 2015,1,0)</f>
        <v>0</v>
      </c>
      <c r="Q2439">
        <f>IF(SUM(Table1[[#This Row],[test completed]],Table1[[#This Row],[Year 2015]])=2,1,0)</f>
        <v>0</v>
      </c>
      <c r="R2439">
        <f>IF(Table1[[#This Row],[Labvalue]]&lt;8,1,0)</f>
        <v>0</v>
      </c>
      <c r="S2439">
        <f>IF(SUM(Table1[[#This Row],[Tested in 2015]],Table1[[#This Row],[Less than 8.0]])=2,1,0)</f>
        <v>0</v>
      </c>
    </row>
    <row r="2440" spans="1:19" x14ac:dyDescent="0.2">
      <c r="A2440">
        <v>434</v>
      </c>
      <c r="B2440" t="s">
        <v>2</v>
      </c>
      <c r="C2440" s="2">
        <v>24041</v>
      </c>
      <c r="D2440" s="3">
        <f t="shared" ca="1" si="38"/>
        <v>57</v>
      </c>
      <c r="E2440">
        <v>4</v>
      </c>
      <c r="F2440">
        <v>9</v>
      </c>
      <c r="G2440">
        <v>1</v>
      </c>
      <c r="H2440" t="s">
        <v>1</v>
      </c>
      <c r="I2440" s="5">
        <v>250.02</v>
      </c>
      <c r="J2440" t="s">
        <v>0</v>
      </c>
      <c r="K2440" s="2">
        <v>41716</v>
      </c>
      <c r="L2440" s="1">
        <v>9.1441221237182617</v>
      </c>
      <c r="M2440" t="str">
        <f ca="1">IF(AND(Table1[[#This Row],[Age]]&gt;17,Table1[[#This Row],[Age]]&lt;76),"1","0")</f>
        <v>1</v>
      </c>
      <c r="N2440">
        <f>1</f>
        <v>1</v>
      </c>
      <c r="O2440">
        <f>IF(Table1[[#This Row],[Labdate]]="",0,IF(Table1[[#This Row],[Labvalue]]="",0,1))</f>
        <v>1</v>
      </c>
      <c r="P2440">
        <f>IF(YEAR(Table1[[#This Row],[Labdate]]) = 2015,1,0)</f>
        <v>0</v>
      </c>
      <c r="Q2440">
        <f>IF(SUM(Table1[[#This Row],[test completed]],Table1[[#This Row],[Year 2015]])=2,1,0)</f>
        <v>0</v>
      </c>
      <c r="R2440">
        <f>IF(Table1[[#This Row],[Labvalue]]&lt;8,1,0)</f>
        <v>0</v>
      </c>
      <c r="S2440">
        <f>IF(SUM(Table1[[#This Row],[Tested in 2015]],Table1[[#This Row],[Less than 8.0]])=2,1,0)</f>
        <v>0</v>
      </c>
    </row>
    <row r="2441" spans="1:19" x14ac:dyDescent="0.2">
      <c r="A2441">
        <v>436</v>
      </c>
      <c r="B2441" t="s">
        <v>3</v>
      </c>
      <c r="C2441" s="2">
        <v>15064</v>
      </c>
      <c r="D2441" s="3">
        <f t="shared" ca="1" si="38"/>
        <v>82</v>
      </c>
      <c r="E2441">
        <v>4</v>
      </c>
      <c r="F2441">
        <v>9</v>
      </c>
      <c r="G2441">
        <v>1</v>
      </c>
      <c r="H2441" t="s">
        <v>1</v>
      </c>
      <c r="I2441" s="5">
        <v>250.02</v>
      </c>
      <c r="J2441" t="s">
        <v>0</v>
      </c>
      <c r="K2441" s="2">
        <v>42183</v>
      </c>
      <c r="L2441" s="1">
        <v>7.6979198455810547</v>
      </c>
      <c r="M2441" t="str">
        <f ca="1">IF(AND(Table1[[#This Row],[Age]]&gt;17,Table1[[#This Row],[Age]]&lt;76),"1","0")</f>
        <v>0</v>
      </c>
      <c r="N2441">
        <f>1</f>
        <v>1</v>
      </c>
      <c r="O2441">
        <f>IF(Table1[[#This Row],[Labdate]]="",0,IF(Table1[[#This Row],[Labvalue]]="",0,1))</f>
        <v>1</v>
      </c>
      <c r="P2441">
        <f>IF(YEAR(Table1[[#This Row],[Labdate]]) = 2015,1,0)</f>
        <v>1</v>
      </c>
      <c r="Q2441">
        <f>IF(SUM(Table1[[#This Row],[test completed]],Table1[[#This Row],[Year 2015]])=2,1,0)</f>
        <v>1</v>
      </c>
      <c r="R2441">
        <f>IF(Table1[[#This Row],[Labvalue]]&lt;8,1,0)</f>
        <v>1</v>
      </c>
      <c r="S2441">
        <f>IF(SUM(Table1[[#This Row],[Tested in 2015]],Table1[[#This Row],[Less than 8.0]])=2,1,0)</f>
        <v>1</v>
      </c>
    </row>
    <row r="2442" spans="1:19" x14ac:dyDescent="0.2">
      <c r="A2442">
        <v>445</v>
      </c>
      <c r="B2442" t="s">
        <v>3</v>
      </c>
      <c r="C2442" s="2">
        <v>13222</v>
      </c>
      <c r="D2442" s="3">
        <f t="shared" ca="1" si="38"/>
        <v>87</v>
      </c>
      <c r="E2442">
        <v>4</v>
      </c>
      <c r="F2442">
        <v>9</v>
      </c>
      <c r="G2442">
        <v>1</v>
      </c>
      <c r="H2442" t="s">
        <v>1</v>
      </c>
      <c r="I2442" s="5">
        <v>250.02</v>
      </c>
      <c r="J2442" t="s">
        <v>0</v>
      </c>
      <c r="K2442" s="2">
        <v>42236</v>
      </c>
      <c r="L2442" s="1">
        <v>9.4428815841674805</v>
      </c>
      <c r="M2442" t="str">
        <f ca="1">IF(AND(Table1[[#This Row],[Age]]&gt;17,Table1[[#This Row],[Age]]&lt;76),"1","0")</f>
        <v>0</v>
      </c>
      <c r="N2442">
        <f>1</f>
        <v>1</v>
      </c>
      <c r="O2442">
        <f>IF(Table1[[#This Row],[Labdate]]="",0,IF(Table1[[#This Row],[Labvalue]]="",0,1))</f>
        <v>1</v>
      </c>
      <c r="P2442">
        <f>IF(YEAR(Table1[[#This Row],[Labdate]]) = 2015,1,0)</f>
        <v>1</v>
      </c>
      <c r="Q2442">
        <f>IF(SUM(Table1[[#This Row],[test completed]],Table1[[#This Row],[Year 2015]])=2,1,0)</f>
        <v>1</v>
      </c>
      <c r="R2442">
        <f>IF(Table1[[#This Row],[Labvalue]]&lt;8,1,0)</f>
        <v>0</v>
      </c>
      <c r="S2442">
        <f>IF(SUM(Table1[[#This Row],[Tested in 2015]],Table1[[#This Row],[Less than 8.0]])=2,1,0)</f>
        <v>0</v>
      </c>
    </row>
    <row r="2443" spans="1:19" x14ac:dyDescent="0.2">
      <c r="A2443">
        <v>448</v>
      </c>
      <c r="B2443" t="s">
        <v>3</v>
      </c>
      <c r="C2443" s="2">
        <v>30369</v>
      </c>
      <c r="D2443" s="3">
        <f t="shared" ca="1" si="38"/>
        <v>40</v>
      </c>
      <c r="E2443">
        <v>4</v>
      </c>
      <c r="F2443">
        <v>9</v>
      </c>
      <c r="G2443">
        <v>1</v>
      </c>
      <c r="H2443" t="s">
        <v>1</v>
      </c>
      <c r="I2443" s="5">
        <v>250.02</v>
      </c>
      <c r="J2443" t="s">
        <v>0</v>
      </c>
      <c r="K2443" s="2">
        <v>41952</v>
      </c>
      <c r="L2443" s="1">
        <v>9.6349773406982422</v>
      </c>
      <c r="M2443" t="str">
        <f ca="1">IF(AND(Table1[[#This Row],[Age]]&gt;17,Table1[[#This Row],[Age]]&lt;76),"1","0")</f>
        <v>1</v>
      </c>
      <c r="N2443">
        <f>1</f>
        <v>1</v>
      </c>
      <c r="O2443">
        <f>IF(Table1[[#This Row],[Labdate]]="",0,IF(Table1[[#This Row],[Labvalue]]="",0,1))</f>
        <v>1</v>
      </c>
      <c r="P2443">
        <f>IF(YEAR(Table1[[#This Row],[Labdate]]) = 2015,1,0)</f>
        <v>0</v>
      </c>
      <c r="Q2443">
        <f>IF(SUM(Table1[[#This Row],[test completed]],Table1[[#This Row],[Year 2015]])=2,1,0)</f>
        <v>0</v>
      </c>
      <c r="R2443">
        <f>IF(Table1[[#This Row],[Labvalue]]&lt;8,1,0)</f>
        <v>0</v>
      </c>
      <c r="S2443">
        <f>IF(SUM(Table1[[#This Row],[Tested in 2015]],Table1[[#This Row],[Less than 8.0]])=2,1,0)</f>
        <v>0</v>
      </c>
    </row>
    <row r="2444" spans="1:19" x14ac:dyDescent="0.2">
      <c r="A2444">
        <v>469</v>
      </c>
      <c r="B2444" t="s">
        <v>2</v>
      </c>
      <c r="C2444" s="2">
        <v>17359</v>
      </c>
      <c r="D2444" s="3">
        <f t="shared" ca="1" si="38"/>
        <v>75</v>
      </c>
      <c r="E2444">
        <v>4</v>
      </c>
      <c r="F2444">
        <v>9</v>
      </c>
      <c r="G2444">
        <v>1</v>
      </c>
      <c r="H2444" t="s">
        <v>1</v>
      </c>
      <c r="I2444" s="5">
        <v>250.02</v>
      </c>
      <c r="J2444" t="s">
        <v>0</v>
      </c>
      <c r="K2444" s="2">
        <v>41854</v>
      </c>
      <c r="L2444" s="1">
        <v>7.8764162063598633</v>
      </c>
      <c r="M2444" t="str">
        <f ca="1">IF(AND(Table1[[#This Row],[Age]]&gt;17,Table1[[#This Row],[Age]]&lt;76),"1","0")</f>
        <v>1</v>
      </c>
      <c r="N2444">
        <f>1</f>
        <v>1</v>
      </c>
      <c r="O2444">
        <f>IF(Table1[[#This Row],[Labdate]]="",0,IF(Table1[[#This Row],[Labvalue]]="",0,1))</f>
        <v>1</v>
      </c>
      <c r="P2444">
        <f>IF(YEAR(Table1[[#This Row],[Labdate]]) = 2015,1,0)</f>
        <v>0</v>
      </c>
      <c r="Q2444">
        <f>IF(SUM(Table1[[#This Row],[test completed]],Table1[[#This Row],[Year 2015]])=2,1,0)</f>
        <v>0</v>
      </c>
      <c r="R2444">
        <f>IF(Table1[[#This Row],[Labvalue]]&lt;8,1,0)</f>
        <v>1</v>
      </c>
      <c r="S2444">
        <f>IF(SUM(Table1[[#This Row],[Tested in 2015]],Table1[[#This Row],[Less than 8.0]])=2,1,0)</f>
        <v>0</v>
      </c>
    </row>
    <row r="2445" spans="1:19" x14ac:dyDescent="0.2">
      <c r="A2445">
        <v>486</v>
      </c>
      <c r="B2445" t="s">
        <v>3</v>
      </c>
      <c r="C2445" s="2">
        <v>24827</v>
      </c>
      <c r="D2445" s="3">
        <f t="shared" ca="1" si="38"/>
        <v>55</v>
      </c>
      <c r="E2445">
        <v>4</v>
      </c>
      <c r="F2445">
        <v>9</v>
      </c>
      <c r="G2445">
        <v>1</v>
      </c>
      <c r="H2445" t="s">
        <v>1</v>
      </c>
      <c r="I2445" s="5">
        <v>250.02</v>
      </c>
      <c r="J2445" t="s">
        <v>0</v>
      </c>
      <c r="K2445" s="2">
        <v>41711</v>
      </c>
      <c r="L2445" s="1">
        <v>6.2543449401855469</v>
      </c>
      <c r="M2445" t="str">
        <f ca="1">IF(AND(Table1[[#This Row],[Age]]&gt;17,Table1[[#This Row],[Age]]&lt;76),"1","0")</f>
        <v>1</v>
      </c>
      <c r="N2445">
        <f>1</f>
        <v>1</v>
      </c>
      <c r="O2445">
        <f>IF(Table1[[#This Row],[Labdate]]="",0,IF(Table1[[#This Row],[Labvalue]]="",0,1))</f>
        <v>1</v>
      </c>
      <c r="P2445">
        <f>IF(YEAR(Table1[[#This Row],[Labdate]]) = 2015,1,0)</f>
        <v>0</v>
      </c>
      <c r="Q2445">
        <f>IF(SUM(Table1[[#This Row],[test completed]],Table1[[#This Row],[Year 2015]])=2,1,0)</f>
        <v>0</v>
      </c>
      <c r="R2445">
        <f>IF(Table1[[#This Row],[Labvalue]]&lt;8,1,0)</f>
        <v>1</v>
      </c>
      <c r="S2445">
        <f>IF(SUM(Table1[[#This Row],[Tested in 2015]],Table1[[#This Row],[Less than 8.0]])=2,1,0)</f>
        <v>0</v>
      </c>
    </row>
    <row r="2446" spans="1:19" x14ac:dyDescent="0.2">
      <c r="A2446">
        <v>494</v>
      </c>
      <c r="B2446" t="s">
        <v>2</v>
      </c>
      <c r="C2446" s="2">
        <v>37129</v>
      </c>
      <c r="D2446" s="3">
        <f t="shared" ca="1" si="38"/>
        <v>21</v>
      </c>
      <c r="E2446">
        <v>4</v>
      </c>
      <c r="F2446">
        <v>9</v>
      </c>
      <c r="G2446">
        <v>1</v>
      </c>
      <c r="H2446" t="s">
        <v>1</v>
      </c>
      <c r="I2446" s="5">
        <v>250.02</v>
      </c>
      <c r="J2446" t="s">
        <v>0</v>
      </c>
      <c r="K2446" s="2">
        <v>42111</v>
      </c>
      <c r="L2446" s="1">
        <v>6.8062863349914551</v>
      </c>
      <c r="M2446" t="str">
        <f ca="1">IF(AND(Table1[[#This Row],[Age]]&gt;17,Table1[[#This Row],[Age]]&lt;76),"1","0")</f>
        <v>1</v>
      </c>
      <c r="N2446">
        <f>1</f>
        <v>1</v>
      </c>
      <c r="O2446">
        <f>IF(Table1[[#This Row],[Labdate]]="",0,IF(Table1[[#This Row],[Labvalue]]="",0,1))</f>
        <v>1</v>
      </c>
      <c r="P2446">
        <f>IF(YEAR(Table1[[#This Row],[Labdate]]) = 2015,1,0)</f>
        <v>1</v>
      </c>
      <c r="Q2446">
        <f>IF(SUM(Table1[[#This Row],[test completed]],Table1[[#This Row],[Year 2015]])=2,1,0)</f>
        <v>1</v>
      </c>
      <c r="R2446">
        <f>IF(Table1[[#This Row],[Labvalue]]&lt;8,1,0)</f>
        <v>1</v>
      </c>
      <c r="S2446">
        <f>IF(SUM(Table1[[#This Row],[Tested in 2015]],Table1[[#This Row],[Less than 8.0]])=2,1,0)</f>
        <v>1</v>
      </c>
    </row>
    <row r="2447" spans="1:19" x14ac:dyDescent="0.2">
      <c r="A2447">
        <v>512</v>
      </c>
      <c r="B2447" t="s">
        <v>2</v>
      </c>
      <c r="C2447" s="2">
        <v>30767</v>
      </c>
      <c r="D2447" s="3">
        <f t="shared" ca="1" si="38"/>
        <v>39</v>
      </c>
      <c r="E2447">
        <v>4</v>
      </c>
      <c r="F2447">
        <v>9</v>
      </c>
      <c r="G2447">
        <v>1</v>
      </c>
      <c r="H2447" t="s">
        <v>1</v>
      </c>
      <c r="I2447" s="5">
        <v>250.02</v>
      </c>
      <c r="J2447" t="s">
        <v>0</v>
      </c>
      <c r="K2447" s="2">
        <v>42321</v>
      </c>
      <c r="L2447" s="1">
        <v>7.7275018692016602</v>
      </c>
      <c r="M2447" t="str">
        <f ca="1">IF(AND(Table1[[#This Row],[Age]]&gt;17,Table1[[#This Row],[Age]]&lt;76),"1","0")</f>
        <v>1</v>
      </c>
      <c r="N2447">
        <f>1</f>
        <v>1</v>
      </c>
      <c r="O2447">
        <f>IF(Table1[[#This Row],[Labdate]]="",0,IF(Table1[[#This Row],[Labvalue]]="",0,1))</f>
        <v>1</v>
      </c>
      <c r="P2447">
        <f>IF(YEAR(Table1[[#This Row],[Labdate]]) = 2015,1,0)</f>
        <v>1</v>
      </c>
      <c r="Q2447">
        <f>IF(SUM(Table1[[#This Row],[test completed]],Table1[[#This Row],[Year 2015]])=2,1,0)</f>
        <v>1</v>
      </c>
      <c r="R2447">
        <f>IF(Table1[[#This Row],[Labvalue]]&lt;8,1,0)</f>
        <v>1</v>
      </c>
      <c r="S2447">
        <f>IF(SUM(Table1[[#This Row],[Tested in 2015]],Table1[[#This Row],[Less than 8.0]])=2,1,0)</f>
        <v>1</v>
      </c>
    </row>
    <row r="2448" spans="1:19" x14ac:dyDescent="0.2">
      <c r="A2448">
        <v>516</v>
      </c>
      <c r="B2448" t="s">
        <v>3</v>
      </c>
      <c r="C2448" s="2">
        <v>14379</v>
      </c>
      <c r="D2448" s="3">
        <f t="shared" ca="1" si="38"/>
        <v>84</v>
      </c>
      <c r="E2448">
        <v>4</v>
      </c>
      <c r="F2448">
        <v>9</v>
      </c>
      <c r="G2448">
        <v>1</v>
      </c>
      <c r="H2448" t="s">
        <v>1</v>
      </c>
      <c r="I2448" s="5">
        <v>250.02</v>
      </c>
      <c r="J2448" t="s">
        <v>0</v>
      </c>
      <c r="K2448" s="2">
        <v>41813</v>
      </c>
      <c r="L2448" s="1">
        <v>7.0442533493041992</v>
      </c>
      <c r="M2448" t="str">
        <f ca="1">IF(AND(Table1[[#This Row],[Age]]&gt;17,Table1[[#This Row],[Age]]&lt;76),"1","0")</f>
        <v>0</v>
      </c>
      <c r="N2448">
        <f>1</f>
        <v>1</v>
      </c>
      <c r="O2448">
        <f>IF(Table1[[#This Row],[Labdate]]="",0,IF(Table1[[#This Row],[Labvalue]]="",0,1))</f>
        <v>1</v>
      </c>
      <c r="P2448">
        <f>IF(YEAR(Table1[[#This Row],[Labdate]]) = 2015,1,0)</f>
        <v>0</v>
      </c>
      <c r="Q2448">
        <f>IF(SUM(Table1[[#This Row],[test completed]],Table1[[#This Row],[Year 2015]])=2,1,0)</f>
        <v>0</v>
      </c>
      <c r="R2448">
        <f>IF(Table1[[#This Row],[Labvalue]]&lt;8,1,0)</f>
        <v>1</v>
      </c>
      <c r="S2448">
        <f>IF(SUM(Table1[[#This Row],[Tested in 2015]],Table1[[#This Row],[Less than 8.0]])=2,1,0)</f>
        <v>0</v>
      </c>
    </row>
    <row r="2449" spans="1:19" x14ac:dyDescent="0.2">
      <c r="A2449">
        <v>518</v>
      </c>
      <c r="B2449" t="s">
        <v>3</v>
      </c>
      <c r="C2449" s="2">
        <v>21017</v>
      </c>
      <c r="D2449" s="3">
        <f t="shared" ca="1" si="38"/>
        <v>65</v>
      </c>
      <c r="E2449">
        <v>4</v>
      </c>
      <c r="F2449">
        <v>9</v>
      </c>
      <c r="G2449">
        <v>1</v>
      </c>
      <c r="H2449" t="s">
        <v>1</v>
      </c>
      <c r="I2449" s="5">
        <v>250.02</v>
      </c>
      <c r="J2449" t="s">
        <v>0</v>
      </c>
      <c r="K2449" s="2">
        <v>41761</v>
      </c>
      <c r="L2449" s="1">
        <v>8.4305505752563477</v>
      </c>
      <c r="M2449" t="str">
        <f ca="1">IF(AND(Table1[[#This Row],[Age]]&gt;17,Table1[[#This Row],[Age]]&lt;76),"1","0")</f>
        <v>1</v>
      </c>
      <c r="N2449">
        <f>1</f>
        <v>1</v>
      </c>
      <c r="O2449">
        <f>IF(Table1[[#This Row],[Labdate]]="",0,IF(Table1[[#This Row],[Labvalue]]="",0,1))</f>
        <v>1</v>
      </c>
      <c r="P2449">
        <f>IF(YEAR(Table1[[#This Row],[Labdate]]) = 2015,1,0)</f>
        <v>0</v>
      </c>
      <c r="Q2449">
        <f>IF(SUM(Table1[[#This Row],[test completed]],Table1[[#This Row],[Year 2015]])=2,1,0)</f>
        <v>0</v>
      </c>
      <c r="R2449">
        <f>IF(Table1[[#This Row],[Labvalue]]&lt;8,1,0)</f>
        <v>0</v>
      </c>
      <c r="S2449">
        <f>IF(SUM(Table1[[#This Row],[Tested in 2015]],Table1[[#This Row],[Less than 8.0]])=2,1,0)</f>
        <v>0</v>
      </c>
    </row>
    <row r="2450" spans="1:19" x14ac:dyDescent="0.2">
      <c r="A2450">
        <v>529</v>
      </c>
      <c r="B2450" t="s">
        <v>3</v>
      </c>
      <c r="C2450" s="2">
        <v>36412</v>
      </c>
      <c r="D2450" s="3">
        <f t="shared" ca="1" si="38"/>
        <v>23</v>
      </c>
      <c r="E2450">
        <v>4</v>
      </c>
      <c r="F2450">
        <v>9</v>
      </c>
      <c r="G2450">
        <v>1</v>
      </c>
      <c r="H2450" t="s">
        <v>1</v>
      </c>
      <c r="I2450" s="5">
        <v>250.02</v>
      </c>
      <c r="J2450" t="s">
        <v>0</v>
      </c>
      <c r="K2450" s="2">
        <v>41758</v>
      </c>
      <c r="L2450" s="1">
        <v>7.508152961730957</v>
      </c>
      <c r="M2450" t="str">
        <f ca="1">IF(AND(Table1[[#This Row],[Age]]&gt;17,Table1[[#This Row],[Age]]&lt;76),"1","0")</f>
        <v>1</v>
      </c>
      <c r="N2450">
        <f>1</f>
        <v>1</v>
      </c>
      <c r="O2450">
        <f>IF(Table1[[#This Row],[Labdate]]="",0,IF(Table1[[#This Row],[Labvalue]]="",0,1))</f>
        <v>1</v>
      </c>
      <c r="P2450">
        <f>IF(YEAR(Table1[[#This Row],[Labdate]]) = 2015,1,0)</f>
        <v>0</v>
      </c>
      <c r="Q2450">
        <f>IF(SUM(Table1[[#This Row],[test completed]],Table1[[#This Row],[Year 2015]])=2,1,0)</f>
        <v>0</v>
      </c>
      <c r="R2450">
        <f>IF(Table1[[#This Row],[Labvalue]]&lt;8,1,0)</f>
        <v>1</v>
      </c>
      <c r="S2450">
        <f>IF(SUM(Table1[[#This Row],[Tested in 2015]],Table1[[#This Row],[Less than 8.0]])=2,1,0)</f>
        <v>0</v>
      </c>
    </row>
    <row r="2451" spans="1:19" x14ac:dyDescent="0.2">
      <c r="A2451">
        <v>538</v>
      </c>
      <c r="B2451" t="s">
        <v>2</v>
      </c>
      <c r="C2451" s="2">
        <v>31697</v>
      </c>
      <c r="D2451" s="3">
        <f t="shared" ca="1" si="38"/>
        <v>36</v>
      </c>
      <c r="E2451">
        <v>4</v>
      </c>
      <c r="F2451">
        <v>9</v>
      </c>
      <c r="G2451">
        <v>1</v>
      </c>
      <c r="H2451" t="s">
        <v>1</v>
      </c>
      <c r="I2451" s="5">
        <v>250.02</v>
      </c>
      <c r="J2451" t="s">
        <v>0</v>
      </c>
      <c r="K2451" s="2">
        <v>42120</v>
      </c>
      <c r="L2451" s="1">
        <v>7.8281412124633789</v>
      </c>
      <c r="M2451" t="str">
        <f ca="1">IF(AND(Table1[[#This Row],[Age]]&gt;17,Table1[[#This Row],[Age]]&lt;76),"1","0")</f>
        <v>1</v>
      </c>
      <c r="N2451">
        <f>1</f>
        <v>1</v>
      </c>
      <c r="O2451">
        <f>IF(Table1[[#This Row],[Labdate]]="",0,IF(Table1[[#This Row],[Labvalue]]="",0,1))</f>
        <v>1</v>
      </c>
      <c r="P2451">
        <f>IF(YEAR(Table1[[#This Row],[Labdate]]) = 2015,1,0)</f>
        <v>1</v>
      </c>
      <c r="Q2451">
        <f>IF(SUM(Table1[[#This Row],[test completed]],Table1[[#This Row],[Year 2015]])=2,1,0)</f>
        <v>1</v>
      </c>
      <c r="R2451">
        <f>IF(Table1[[#This Row],[Labvalue]]&lt;8,1,0)</f>
        <v>1</v>
      </c>
      <c r="S2451">
        <f>IF(SUM(Table1[[#This Row],[Tested in 2015]],Table1[[#This Row],[Less than 8.0]])=2,1,0)</f>
        <v>1</v>
      </c>
    </row>
    <row r="2452" spans="1:19" x14ac:dyDescent="0.2">
      <c r="A2452">
        <v>543</v>
      </c>
      <c r="B2452" t="s">
        <v>2</v>
      </c>
      <c r="C2452" s="2">
        <v>12920</v>
      </c>
      <c r="D2452" s="3">
        <f t="shared" ca="1" si="38"/>
        <v>88</v>
      </c>
      <c r="E2452">
        <v>4</v>
      </c>
      <c r="F2452">
        <v>9</v>
      </c>
      <c r="G2452">
        <v>1</v>
      </c>
      <c r="H2452" t="s">
        <v>1</v>
      </c>
      <c r="I2452" s="5">
        <v>250.02</v>
      </c>
      <c r="J2452" t="s">
        <v>0</v>
      </c>
      <c r="K2452" s="2">
        <v>42211</v>
      </c>
      <c r="L2452" s="1">
        <v>7.40771484375</v>
      </c>
      <c r="M2452" t="str">
        <f ca="1">IF(AND(Table1[[#This Row],[Age]]&gt;17,Table1[[#This Row],[Age]]&lt;76),"1","0")</f>
        <v>0</v>
      </c>
      <c r="N2452">
        <f>1</f>
        <v>1</v>
      </c>
      <c r="O2452">
        <f>IF(Table1[[#This Row],[Labdate]]="",0,IF(Table1[[#This Row],[Labvalue]]="",0,1))</f>
        <v>1</v>
      </c>
      <c r="P2452">
        <f>IF(YEAR(Table1[[#This Row],[Labdate]]) = 2015,1,0)</f>
        <v>1</v>
      </c>
      <c r="Q2452">
        <f>IF(SUM(Table1[[#This Row],[test completed]],Table1[[#This Row],[Year 2015]])=2,1,0)</f>
        <v>1</v>
      </c>
      <c r="R2452">
        <f>IF(Table1[[#This Row],[Labvalue]]&lt;8,1,0)</f>
        <v>1</v>
      </c>
      <c r="S2452">
        <f>IF(SUM(Table1[[#This Row],[Tested in 2015]],Table1[[#This Row],[Less than 8.0]])=2,1,0)</f>
        <v>1</v>
      </c>
    </row>
    <row r="2453" spans="1:19" x14ac:dyDescent="0.2">
      <c r="A2453">
        <v>544</v>
      </c>
      <c r="B2453" t="s">
        <v>2</v>
      </c>
      <c r="C2453" s="2">
        <v>28005</v>
      </c>
      <c r="D2453" s="3">
        <f t="shared" ca="1" si="38"/>
        <v>46</v>
      </c>
      <c r="E2453">
        <v>4</v>
      </c>
      <c r="F2453">
        <v>9</v>
      </c>
      <c r="G2453">
        <v>1</v>
      </c>
      <c r="H2453" t="s">
        <v>1</v>
      </c>
      <c r="I2453" s="5">
        <v>250.02</v>
      </c>
      <c r="J2453" t="s">
        <v>0</v>
      </c>
      <c r="K2453" s="2">
        <v>42033</v>
      </c>
      <c r="L2453" s="1">
        <v>7.7168588638305664</v>
      </c>
      <c r="M2453" t="str">
        <f ca="1">IF(AND(Table1[[#This Row],[Age]]&gt;17,Table1[[#This Row],[Age]]&lt;76),"1","0")</f>
        <v>1</v>
      </c>
      <c r="N2453">
        <f>1</f>
        <v>1</v>
      </c>
      <c r="O2453">
        <f>IF(Table1[[#This Row],[Labdate]]="",0,IF(Table1[[#This Row],[Labvalue]]="",0,1))</f>
        <v>1</v>
      </c>
      <c r="P2453">
        <f>IF(YEAR(Table1[[#This Row],[Labdate]]) = 2015,1,0)</f>
        <v>1</v>
      </c>
      <c r="Q2453">
        <f>IF(SUM(Table1[[#This Row],[test completed]],Table1[[#This Row],[Year 2015]])=2,1,0)</f>
        <v>1</v>
      </c>
      <c r="R2453">
        <f>IF(Table1[[#This Row],[Labvalue]]&lt;8,1,0)</f>
        <v>1</v>
      </c>
      <c r="S2453">
        <f>IF(SUM(Table1[[#This Row],[Tested in 2015]],Table1[[#This Row],[Less than 8.0]])=2,1,0)</f>
        <v>1</v>
      </c>
    </row>
    <row r="2454" spans="1:19" x14ac:dyDescent="0.2">
      <c r="A2454">
        <v>547</v>
      </c>
      <c r="B2454" t="s">
        <v>2</v>
      </c>
      <c r="C2454" s="2">
        <v>18012</v>
      </c>
      <c r="D2454" s="3">
        <f t="shared" ca="1" si="38"/>
        <v>74</v>
      </c>
      <c r="E2454">
        <v>4</v>
      </c>
      <c r="F2454">
        <v>9</v>
      </c>
      <c r="G2454">
        <v>1</v>
      </c>
      <c r="H2454" t="s">
        <v>1</v>
      </c>
      <c r="I2454" s="5">
        <v>250.02</v>
      </c>
      <c r="J2454" t="s">
        <v>0</v>
      </c>
      <c r="K2454" s="2">
        <v>42367</v>
      </c>
      <c r="L2454" s="1">
        <v>9.5800647735595703</v>
      </c>
      <c r="M2454" t="str">
        <f ca="1">IF(AND(Table1[[#This Row],[Age]]&gt;17,Table1[[#This Row],[Age]]&lt;76),"1","0")</f>
        <v>1</v>
      </c>
      <c r="N2454">
        <f>1</f>
        <v>1</v>
      </c>
      <c r="O2454">
        <f>IF(Table1[[#This Row],[Labdate]]="",0,IF(Table1[[#This Row],[Labvalue]]="",0,1))</f>
        <v>1</v>
      </c>
      <c r="P2454">
        <f>IF(YEAR(Table1[[#This Row],[Labdate]]) = 2015,1,0)</f>
        <v>1</v>
      </c>
      <c r="Q2454">
        <f>IF(SUM(Table1[[#This Row],[test completed]],Table1[[#This Row],[Year 2015]])=2,1,0)</f>
        <v>1</v>
      </c>
      <c r="R2454">
        <f>IF(Table1[[#This Row],[Labvalue]]&lt;8,1,0)</f>
        <v>0</v>
      </c>
      <c r="S2454">
        <f>IF(SUM(Table1[[#This Row],[Tested in 2015]],Table1[[#This Row],[Less than 8.0]])=2,1,0)</f>
        <v>0</v>
      </c>
    </row>
    <row r="2455" spans="1:19" x14ac:dyDescent="0.2">
      <c r="A2455">
        <v>548</v>
      </c>
      <c r="B2455" t="s">
        <v>3</v>
      </c>
      <c r="C2455" s="2">
        <v>32774</v>
      </c>
      <c r="D2455" s="3">
        <f t="shared" ca="1" si="38"/>
        <v>33</v>
      </c>
      <c r="E2455">
        <v>4</v>
      </c>
      <c r="F2455">
        <v>9</v>
      </c>
      <c r="G2455">
        <v>1</v>
      </c>
      <c r="H2455" t="s">
        <v>1</v>
      </c>
      <c r="I2455" s="5">
        <v>250.4</v>
      </c>
      <c r="J2455" t="s">
        <v>0</v>
      </c>
      <c r="K2455" s="2">
        <v>41919</v>
      </c>
      <c r="L2455" s="1">
        <v>6.5343036651611328</v>
      </c>
      <c r="M2455" t="str">
        <f ca="1">IF(AND(Table1[[#This Row],[Age]]&gt;17,Table1[[#This Row],[Age]]&lt;76),"1","0")</f>
        <v>1</v>
      </c>
      <c r="N2455">
        <f>1</f>
        <v>1</v>
      </c>
      <c r="O2455">
        <f>IF(Table1[[#This Row],[Labdate]]="",0,IF(Table1[[#This Row],[Labvalue]]="",0,1))</f>
        <v>1</v>
      </c>
      <c r="P2455">
        <f>IF(YEAR(Table1[[#This Row],[Labdate]]) = 2015,1,0)</f>
        <v>0</v>
      </c>
      <c r="Q2455">
        <f>IF(SUM(Table1[[#This Row],[test completed]],Table1[[#This Row],[Year 2015]])=2,1,0)</f>
        <v>0</v>
      </c>
      <c r="R2455">
        <f>IF(Table1[[#This Row],[Labvalue]]&lt;8,1,0)</f>
        <v>1</v>
      </c>
      <c r="S2455">
        <f>IF(SUM(Table1[[#This Row],[Tested in 2015]],Table1[[#This Row],[Less than 8.0]])=2,1,0)</f>
        <v>0</v>
      </c>
    </row>
    <row r="2456" spans="1:19" x14ac:dyDescent="0.2">
      <c r="A2456">
        <v>554</v>
      </c>
      <c r="B2456" t="s">
        <v>2</v>
      </c>
      <c r="C2456" s="2">
        <v>28720</v>
      </c>
      <c r="D2456" s="3">
        <f t="shared" ca="1" si="38"/>
        <v>44</v>
      </c>
      <c r="E2456">
        <v>4</v>
      </c>
      <c r="F2456">
        <v>9</v>
      </c>
      <c r="G2456">
        <v>1</v>
      </c>
      <c r="H2456" t="s">
        <v>1</v>
      </c>
      <c r="I2456" s="5">
        <v>250.02</v>
      </c>
      <c r="J2456" t="s">
        <v>0</v>
      </c>
      <c r="K2456" s="2">
        <v>41974</v>
      </c>
      <c r="L2456" s="1">
        <v>9.2505941390991211</v>
      </c>
      <c r="M2456" t="str">
        <f ca="1">IF(AND(Table1[[#This Row],[Age]]&gt;17,Table1[[#This Row],[Age]]&lt;76),"1","0")</f>
        <v>1</v>
      </c>
      <c r="N2456">
        <f>1</f>
        <v>1</v>
      </c>
      <c r="O2456">
        <f>IF(Table1[[#This Row],[Labdate]]="",0,IF(Table1[[#This Row],[Labvalue]]="",0,1))</f>
        <v>1</v>
      </c>
      <c r="P2456">
        <f>IF(YEAR(Table1[[#This Row],[Labdate]]) = 2015,1,0)</f>
        <v>0</v>
      </c>
      <c r="Q2456">
        <f>IF(SUM(Table1[[#This Row],[test completed]],Table1[[#This Row],[Year 2015]])=2,1,0)</f>
        <v>0</v>
      </c>
      <c r="R2456">
        <f>IF(Table1[[#This Row],[Labvalue]]&lt;8,1,0)</f>
        <v>0</v>
      </c>
      <c r="S2456">
        <f>IF(SUM(Table1[[#This Row],[Tested in 2015]],Table1[[#This Row],[Less than 8.0]])=2,1,0)</f>
        <v>0</v>
      </c>
    </row>
    <row r="2457" spans="1:19" x14ac:dyDescent="0.2">
      <c r="A2457">
        <v>593</v>
      </c>
      <c r="B2457" t="s">
        <v>3</v>
      </c>
      <c r="C2457" s="2">
        <v>9895</v>
      </c>
      <c r="D2457" s="3">
        <f t="shared" ca="1" si="38"/>
        <v>96</v>
      </c>
      <c r="E2457">
        <v>4</v>
      </c>
      <c r="F2457">
        <v>9</v>
      </c>
      <c r="G2457">
        <v>1</v>
      </c>
      <c r="H2457" t="s">
        <v>1</v>
      </c>
      <c r="I2457" s="5">
        <v>250.73</v>
      </c>
      <c r="J2457" t="s">
        <v>0</v>
      </c>
      <c r="K2457" s="2">
        <v>41819</v>
      </c>
      <c r="L2457" s="1">
        <v>9.2264690399169922</v>
      </c>
      <c r="M2457" t="str">
        <f ca="1">IF(AND(Table1[[#This Row],[Age]]&gt;17,Table1[[#This Row],[Age]]&lt;76),"1","0")</f>
        <v>0</v>
      </c>
      <c r="N2457">
        <f>1</f>
        <v>1</v>
      </c>
      <c r="O2457">
        <f>IF(Table1[[#This Row],[Labdate]]="",0,IF(Table1[[#This Row],[Labvalue]]="",0,1))</f>
        <v>1</v>
      </c>
      <c r="P2457">
        <f>IF(YEAR(Table1[[#This Row],[Labdate]]) = 2015,1,0)</f>
        <v>0</v>
      </c>
      <c r="Q2457">
        <f>IF(SUM(Table1[[#This Row],[test completed]],Table1[[#This Row],[Year 2015]])=2,1,0)</f>
        <v>0</v>
      </c>
      <c r="R2457">
        <f>IF(Table1[[#This Row],[Labvalue]]&lt;8,1,0)</f>
        <v>0</v>
      </c>
      <c r="S2457">
        <f>IF(SUM(Table1[[#This Row],[Tested in 2015]],Table1[[#This Row],[Less than 8.0]])=2,1,0)</f>
        <v>0</v>
      </c>
    </row>
    <row r="2458" spans="1:19" x14ac:dyDescent="0.2">
      <c r="A2458">
        <v>634</v>
      </c>
      <c r="B2458" t="s">
        <v>3</v>
      </c>
      <c r="C2458" s="2">
        <v>28196</v>
      </c>
      <c r="D2458" s="3">
        <f t="shared" ca="1" si="38"/>
        <v>46</v>
      </c>
      <c r="E2458">
        <v>4</v>
      </c>
      <c r="F2458">
        <v>9</v>
      </c>
      <c r="G2458">
        <v>1</v>
      </c>
      <c r="H2458" t="s">
        <v>1</v>
      </c>
      <c r="I2458" s="5">
        <v>250.02</v>
      </c>
      <c r="J2458" t="s">
        <v>0</v>
      </c>
      <c r="K2458" s="2">
        <v>42166</v>
      </c>
      <c r="L2458" s="1">
        <v>8.7106475830078125</v>
      </c>
      <c r="M2458" t="str">
        <f ca="1">IF(AND(Table1[[#This Row],[Age]]&gt;17,Table1[[#This Row],[Age]]&lt;76),"1","0")</f>
        <v>1</v>
      </c>
      <c r="N2458">
        <f>1</f>
        <v>1</v>
      </c>
      <c r="O2458">
        <f>IF(Table1[[#This Row],[Labdate]]="",0,IF(Table1[[#This Row],[Labvalue]]="",0,1))</f>
        <v>1</v>
      </c>
      <c r="P2458">
        <f>IF(YEAR(Table1[[#This Row],[Labdate]]) = 2015,1,0)</f>
        <v>1</v>
      </c>
      <c r="Q2458">
        <f>IF(SUM(Table1[[#This Row],[test completed]],Table1[[#This Row],[Year 2015]])=2,1,0)</f>
        <v>1</v>
      </c>
      <c r="R2458">
        <f>IF(Table1[[#This Row],[Labvalue]]&lt;8,1,0)</f>
        <v>0</v>
      </c>
      <c r="S2458">
        <f>IF(SUM(Table1[[#This Row],[Tested in 2015]],Table1[[#This Row],[Less than 8.0]])=2,1,0)</f>
        <v>0</v>
      </c>
    </row>
    <row r="2459" spans="1:19" x14ac:dyDescent="0.2">
      <c r="A2459">
        <v>652</v>
      </c>
      <c r="B2459" t="s">
        <v>2</v>
      </c>
      <c r="C2459" s="2">
        <v>24969</v>
      </c>
      <c r="D2459" s="3">
        <f t="shared" ca="1" si="38"/>
        <v>55</v>
      </c>
      <c r="E2459">
        <v>4</v>
      </c>
      <c r="F2459">
        <v>9</v>
      </c>
      <c r="G2459">
        <v>1</v>
      </c>
      <c r="H2459" t="s">
        <v>1</v>
      </c>
      <c r="I2459" s="5">
        <v>250.02</v>
      </c>
      <c r="J2459" t="s">
        <v>0</v>
      </c>
      <c r="K2459" s="2">
        <v>41746</v>
      </c>
      <c r="L2459" s="1">
        <v>6.696753978729248</v>
      </c>
      <c r="M2459" t="str">
        <f ca="1">IF(AND(Table1[[#This Row],[Age]]&gt;17,Table1[[#This Row],[Age]]&lt;76),"1","0")</f>
        <v>1</v>
      </c>
      <c r="N2459">
        <f>1</f>
        <v>1</v>
      </c>
      <c r="O2459">
        <f>IF(Table1[[#This Row],[Labdate]]="",0,IF(Table1[[#This Row],[Labvalue]]="",0,1))</f>
        <v>1</v>
      </c>
      <c r="P2459">
        <f>IF(YEAR(Table1[[#This Row],[Labdate]]) = 2015,1,0)</f>
        <v>0</v>
      </c>
      <c r="Q2459">
        <f>IF(SUM(Table1[[#This Row],[test completed]],Table1[[#This Row],[Year 2015]])=2,1,0)</f>
        <v>0</v>
      </c>
      <c r="R2459">
        <f>IF(Table1[[#This Row],[Labvalue]]&lt;8,1,0)</f>
        <v>1</v>
      </c>
      <c r="S2459">
        <f>IF(SUM(Table1[[#This Row],[Tested in 2015]],Table1[[#This Row],[Less than 8.0]])=2,1,0)</f>
        <v>0</v>
      </c>
    </row>
    <row r="2460" spans="1:19" x14ac:dyDescent="0.2">
      <c r="A2460">
        <v>661</v>
      </c>
      <c r="B2460" t="s">
        <v>2</v>
      </c>
      <c r="C2460" s="2">
        <v>36989</v>
      </c>
      <c r="D2460" s="3">
        <f t="shared" ca="1" si="38"/>
        <v>22</v>
      </c>
      <c r="E2460">
        <v>4</v>
      </c>
      <c r="F2460">
        <v>9</v>
      </c>
      <c r="G2460">
        <v>1</v>
      </c>
      <c r="H2460" t="s">
        <v>1</v>
      </c>
      <c r="I2460" s="5">
        <v>250.02</v>
      </c>
      <c r="J2460" t="s">
        <v>0</v>
      </c>
      <c r="K2460" s="2">
        <v>41943</v>
      </c>
      <c r="L2460" s="1">
        <v>7.7010917663574219</v>
      </c>
      <c r="M2460" t="str">
        <f ca="1">IF(AND(Table1[[#This Row],[Age]]&gt;17,Table1[[#This Row],[Age]]&lt;76),"1","0")</f>
        <v>1</v>
      </c>
      <c r="N2460">
        <f>1</f>
        <v>1</v>
      </c>
      <c r="O2460">
        <f>IF(Table1[[#This Row],[Labdate]]="",0,IF(Table1[[#This Row],[Labvalue]]="",0,1))</f>
        <v>1</v>
      </c>
      <c r="P2460">
        <f>IF(YEAR(Table1[[#This Row],[Labdate]]) = 2015,1,0)</f>
        <v>0</v>
      </c>
      <c r="Q2460">
        <f>IF(SUM(Table1[[#This Row],[test completed]],Table1[[#This Row],[Year 2015]])=2,1,0)</f>
        <v>0</v>
      </c>
      <c r="R2460">
        <f>IF(Table1[[#This Row],[Labvalue]]&lt;8,1,0)</f>
        <v>1</v>
      </c>
      <c r="S2460">
        <f>IF(SUM(Table1[[#This Row],[Tested in 2015]],Table1[[#This Row],[Less than 8.0]])=2,1,0)</f>
        <v>0</v>
      </c>
    </row>
    <row r="2461" spans="1:19" x14ac:dyDescent="0.2">
      <c r="A2461">
        <v>663</v>
      </c>
      <c r="B2461" t="s">
        <v>2</v>
      </c>
      <c r="C2461" s="2">
        <v>33084</v>
      </c>
      <c r="D2461" s="3">
        <f t="shared" ca="1" si="38"/>
        <v>32</v>
      </c>
      <c r="E2461">
        <v>4</v>
      </c>
      <c r="F2461">
        <v>9</v>
      </c>
      <c r="G2461">
        <v>1</v>
      </c>
      <c r="H2461" t="s">
        <v>1</v>
      </c>
      <c r="I2461" s="5">
        <v>250.02</v>
      </c>
      <c r="J2461" t="s">
        <v>0</v>
      </c>
      <c r="K2461" s="2">
        <v>42086</v>
      </c>
      <c r="L2461" s="1">
        <v>7.2529492378234863</v>
      </c>
      <c r="M2461" t="str">
        <f ca="1">IF(AND(Table1[[#This Row],[Age]]&gt;17,Table1[[#This Row],[Age]]&lt;76),"1","0")</f>
        <v>1</v>
      </c>
      <c r="N2461">
        <f>1</f>
        <v>1</v>
      </c>
      <c r="O2461">
        <f>IF(Table1[[#This Row],[Labdate]]="",0,IF(Table1[[#This Row],[Labvalue]]="",0,1))</f>
        <v>1</v>
      </c>
      <c r="P2461">
        <f>IF(YEAR(Table1[[#This Row],[Labdate]]) = 2015,1,0)</f>
        <v>1</v>
      </c>
      <c r="Q2461">
        <f>IF(SUM(Table1[[#This Row],[test completed]],Table1[[#This Row],[Year 2015]])=2,1,0)</f>
        <v>1</v>
      </c>
      <c r="R2461">
        <f>IF(Table1[[#This Row],[Labvalue]]&lt;8,1,0)</f>
        <v>1</v>
      </c>
      <c r="S2461">
        <f>IF(SUM(Table1[[#This Row],[Tested in 2015]],Table1[[#This Row],[Less than 8.0]])=2,1,0)</f>
        <v>1</v>
      </c>
    </row>
    <row r="2462" spans="1:19" x14ac:dyDescent="0.2">
      <c r="A2462">
        <v>670</v>
      </c>
      <c r="B2462" t="s">
        <v>2</v>
      </c>
      <c r="C2462" s="2">
        <v>12241</v>
      </c>
      <c r="D2462" s="3">
        <f t="shared" ca="1" si="38"/>
        <v>89</v>
      </c>
      <c r="E2462">
        <v>4</v>
      </c>
      <c r="F2462">
        <v>9</v>
      </c>
      <c r="G2462">
        <v>1</v>
      </c>
      <c r="H2462" t="s">
        <v>1</v>
      </c>
      <c r="I2462" s="5">
        <v>250.02</v>
      </c>
      <c r="J2462" t="s">
        <v>0</v>
      </c>
      <c r="K2462" s="2">
        <v>42353</v>
      </c>
      <c r="L2462" s="1">
        <v>9.1293182373046875</v>
      </c>
      <c r="M2462" t="str">
        <f ca="1">IF(AND(Table1[[#This Row],[Age]]&gt;17,Table1[[#This Row],[Age]]&lt;76),"1","0")</f>
        <v>0</v>
      </c>
      <c r="N2462">
        <f>1</f>
        <v>1</v>
      </c>
      <c r="O2462">
        <f>IF(Table1[[#This Row],[Labdate]]="",0,IF(Table1[[#This Row],[Labvalue]]="",0,1))</f>
        <v>1</v>
      </c>
      <c r="P2462">
        <f>IF(YEAR(Table1[[#This Row],[Labdate]]) = 2015,1,0)</f>
        <v>1</v>
      </c>
      <c r="Q2462">
        <f>IF(SUM(Table1[[#This Row],[test completed]],Table1[[#This Row],[Year 2015]])=2,1,0)</f>
        <v>1</v>
      </c>
      <c r="R2462">
        <f>IF(Table1[[#This Row],[Labvalue]]&lt;8,1,0)</f>
        <v>0</v>
      </c>
      <c r="S2462">
        <f>IF(SUM(Table1[[#This Row],[Tested in 2015]],Table1[[#This Row],[Less than 8.0]])=2,1,0)</f>
        <v>0</v>
      </c>
    </row>
    <row r="2463" spans="1:19" x14ac:dyDescent="0.2">
      <c r="A2463">
        <v>685</v>
      </c>
      <c r="B2463" t="s">
        <v>2</v>
      </c>
      <c r="C2463" s="2">
        <v>19821</v>
      </c>
      <c r="D2463" s="3">
        <f t="shared" ca="1" si="38"/>
        <v>69</v>
      </c>
      <c r="E2463">
        <v>4</v>
      </c>
      <c r="F2463">
        <v>9</v>
      </c>
      <c r="G2463">
        <v>1</v>
      </c>
      <c r="H2463" t="s">
        <v>1</v>
      </c>
      <c r="I2463" s="5">
        <v>250.02</v>
      </c>
      <c r="J2463" t="s">
        <v>0</v>
      </c>
      <c r="K2463" s="2">
        <v>42306</v>
      </c>
      <c r="L2463" s="1">
        <v>7.5673089027404785</v>
      </c>
      <c r="M2463" t="str">
        <f ca="1">IF(AND(Table1[[#This Row],[Age]]&gt;17,Table1[[#This Row],[Age]]&lt;76),"1","0")</f>
        <v>1</v>
      </c>
      <c r="N2463">
        <f>1</f>
        <v>1</v>
      </c>
      <c r="O2463">
        <f>IF(Table1[[#This Row],[Labdate]]="",0,IF(Table1[[#This Row],[Labvalue]]="",0,1))</f>
        <v>1</v>
      </c>
      <c r="P2463">
        <f>IF(YEAR(Table1[[#This Row],[Labdate]]) = 2015,1,0)</f>
        <v>1</v>
      </c>
      <c r="Q2463">
        <f>IF(SUM(Table1[[#This Row],[test completed]],Table1[[#This Row],[Year 2015]])=2,1,0)</f>
        <v>1</v>
      </c>
      <c r="R2463">
        <f>IF(Table1[[#This Row],[Labvalue]]&lt;8,1,0)</f>
        <v>1</v>
      </c>
      <c r="S2463">
        <f>IF(SUM(Table1[[#This Row],[Tested in 2015]],Table1[[#This Row],[Less than 8.0]])=2,1,0)</f>
        <v>1</v>
      </c>
    </row>
    <row r="2464" spans="1:19" x14ac:dyDescent="0.2">
      <c r="A2464">
        <v>695</v>
      </c>
      <c r="B2464" t="s">
        <v>2</v>
      </c>
      <c r="C2464" s="2">
        <v>38024</v>
      </c>
      <c r="D2464" s="3">
        <f t="shared" ca="1" si="38"/>
        <v>19</v>
      </c>
      <c r="E2464">
        <v>4</v>
      </c>
      <c r="F2464">
        <v>9</v>
      </c>
      <c r="G2464">
        <v>1</v>
      </c>
      <c r="H2464" t="s">
        <v>1</v>
      </c>
      <c r="I2464" s="5">
        <v>250.02</v>
      </c>
      <c r="J2464" t="s">
        <v>0</v>
      </c>
      <c r="K2464" s="2">
        <v>42215</v>
      </c>
      <c r="L2464" s="1">
        <v>9.8532438278198242</v>
      </c>
      <c r="M2464" t="str">
        <f ca="1">IF(AND(Table1[[#This Row],[Age]]&gt;17,Table1[[#This Row],[Age]]&lt;76),"1","0")</f>
        <v>1</v>
      </c>
      <c r="N2464">
        <f>1</f>
        <v>1</v>
      </c>
      <c r="O2464">
        <f>IF(Table1[[#This Row],[Labdate]]="",0,IF(Table1[[#This Row],[Labvalue]]="",0,1))</f>
        <v>1</v>
      </c>
      <c r="P2464">
        <f>IF(YEAR(Table1[[#This Row],[Labdate]]) = 2015,1,0)</f>
        <v>1</v>
      </c>
      <c r="Q2464">
        <f>IF(SUM(Table1[[#This Row],[test completed]],Table1[[#This Row],[Year 2015]])=2,1,0)</f>
        <v>1</v>
      </c>
      <c r="R2464">
        <f>IF(Table1[[#This Row],[Labvalue]]&lt;8,1,0)</f>
        <v>0</v>
      </c>
      <c r="S2464">
        <f>IF(SUM(Table1[[#This Row],[Tested in 2015]],Table1[[#This Row],[Less than 8.0]])=2,1,0)</f>
        <v>0</v>
      </c>
    </row>
    <row r="2465" spans="1:19" x14ac:dyDescent="0.2">
      <c r="A2465">
        <v>697</v>
      </c>
      <c r="B2465" t="s">
        <v>3</v>
      </c>
      <c r="C2465" s="2">
        <v>11617</v>
      </c>
      <c r="D2465" s="3">
        <f t="shared" ca="1" si="38"/>
        <v>91</v>
      </c>
      <c r="E2465">
        <v>4</v>
      </c>
      <c r="F2465">
        <v>9</v>
      </c>
      <c r="G2465">
        <v>1</v>
      </c>
      <c r="H2465" t="s">
        <v>1</v>
      </c>
      <c r="I2465" s="5">
        <v>250.73</v>
      </c>
      <c r="J2465" t="s">
        <v>0</v>
      </c>
      <c r="K2465" s="2">
        <v>41843</v>
      </c>
      <c r="L2465" s="1">
        <v>5.8586997985839844</v>
      </c>
      <c r="M2465" t="str">
        <f ca="1">IF(AND(Table1[[#This Row],[Age]]&gt;17,Table1[[#This Row],[Age]]&lt;76),"1","0")</f>
        <v>0</v>
      </c>
      <c r="N2465">
        <f>1</f>
        <v>1</v>
      </c>
      <c r="O2465">
        <f>IF(Table1[[#This Row],[Labdate]]="",0,IF(Table1[[#This Row],[Labvalue]]="",0,1))</f>
        <v>1</v>
      </c>
      <c r="P2465">
        <f>IF(YEAR(Table1[[#This Row],[Labdate]]) = 2015,1,0)</f>
        <v>0</v>
      </c>
      <c r="Q2465">
        <f>IF(SUM(Table1[[#This Row],[test completed]],Table1[[#This Row],[Year 2015]])=2,1,0)</f>
        <v>0</v>
      </c>
      <c r="R2465">
        <f>IF(Table1[[#This Row],[Labvalue]]&lt;8,1,0)</f>
        <v>1</v>
      </c>
      <c r="S2465">
        <f>IF(SUM(Table1[[#This Row],[Tested in 2015]],Table1[[#This Row],[Less than 8.0]])=2,1,0)</f>
        <v>0</v>
      </c>
    </row>
    <row r="2466" spans="1:19" x14ac:dyDescent="0.2">
      <c r="A2466">
        <v>713</v>
      </c>
      <c r="B2466" t="s">
        <v>2</v>
      </c>
      <c r="C2466" s="2">
        <v>38880</v>
      </c>
      <c r="D2466" s="3">
        <f t="shared" ca="1" si="38"/>
        <v>16</v>
      </c>
      <c r="E2466">
        <v>4</v>
      </c>
      <c r="F2466">
        <v>9</v>
      </c>
      <c r="G2466">
        <v>1</v>
      </c>
      <c r="H2466" t="s">
        <v>1</v>
      </c>
      <c r="I2466" s="5">
        <v>250.02</v>
      </c>
      <c r="J2466" t="s">
        <v>0</v>
      </c>
      <c r="K2466" s="2">
        <v>42030</v>
      </c>
      <c r="L2466" s="1">
        <v>9.0267982482910156</v>
      </c>
      <c r="M2466" t="str">
        <f ca="1">IF(AND(Table1[[#This Row],[Age]]&gt;17,Table1[[#This Row],[Age]]&lt;76),"1","0")</f>
        <v>0</v>
      </c>
      <c r="N2466">
        <f>1</f>
        <v>1</v>
      </c>
      <c r="O2466">
        <f>IF(Table1[[#This Row],[Labdate]]="",0,IF(Table1[[#This Row],[Labvalue]]="",0,1))</f>
        <v>1</v>
      </c>
      <c r="P2466">
        <f>IF(YEAR(Table1[[#This Row],[Labdate]]) = 2015,1,0)</f>
        <v>1</v>
      </c>
      <c r="Q2466">
        <f>IF(SUM(Table1[[#This Row],[test completed]],Table1[[#This Row],[Year 2015]])=2,1,0)</f>
        <v>1</v>
      </c>
      <c r="R2466">
        <f>IF(Table1[[#This Row],[Labvalue]]&lt;8,1,0)</f>
        <v>0</v>
      </c>
      <c r="S2466">
        <f>IF(SUM(Table1[[#This Row],[Tested in 2015]],Table1[[#This Row],[Less than 8.0]])=2,1,0)</f>
        <v>0</v>
      </c>
    </row>
    <row r="2467" spans="1:19" x14ac:dyDescent="0.2">
      <c r="A2467">
        <v>725</v>
      </c>
      <c r="B2467" t="s">
        <v>2</v>
      </c>
      <c r="C2467" s="2">
        <v>13965</v>
      </c>
      <c r="D2467" s="3">
        <f t="shared" ca="1" si="38"/>
        <v>85</v>
      </c>
      <c r="E2467">
        <v>4</v>
      </c>
      <c r="F2467">
        <v>9</v>
      </c>
      <c r="G2467">
        <v>1</v>
      </c>
      <c r="H2467" t="s">
        <v>1</v>
      </c>
      <c r="I2467" s="5">
        <v>250.91</v>
      </c>
      <c r="J2467" t="s">
        <v>0</v>
      </c>
      <c r="K2467" s="2">
        <v>42166</v>
      </c>
      <c r="L2467" s="1">
        <v>6.4</v>
      </c>
      <c r="M2467" t="str">
        <f ca="1">IF(AND(Table1[[#This Row],[Age]]&gt;17,Table1[[#This Row],[Age]]&lt;76),"1","0")</f>
        <v>0</v>
      </c>
      <c r="N2467">
        <f>1</f>
        <v>1</v>
      </c>
      <c r="O2467">
        <f>IF(Table1[[#This Row],[Labdate]]="",0,IF(Table1[[#This Row],[Labvalue]]="",0,1))</f>
        <v>1</v>
      </c>
      <c r="P2467">
        <f>IF(YEAR(Table1[[#This Row],[Labdate]]) = 2015,1,0)</f>
        <v>1</v>
      </c>
      <c r="Q2467">
        <f>IF(SUM(Table1[[#This Row],[test completed]],Table1[[#This Row],[Year 2015]])=2,1,0)</f>
        <v>1</v>
      </c>
      <c r="R2467">
        <f>IF(Table1[[#This Row],[Labvalue]]&lt;8,1,0)</f>
        <v>1</v>
      </c>
      <c r="S2467">
        <f>IF(SUM(Table1[[#This Row],[Tested in 2015]],Table1[[#This Row],[Less than 8.0]])=2,1,0)</f>
        <v>1</v>
      </c>
    </row>
    <row r="2468" spans="1:19" x14ac:dyDescent="0.2">
      <c r="A2468">
        <v>741</v>
      </c>
      <c r="B2468" t="s">
        <v>2</v>
      </c>
      <c r="C2468" s="2">
        <v>13703</v>
      </c>
      <c r="D2468" s="3">
        <f t="shared" ca="1" si="38"/>
        <v>85</v>
      </c>
      <c r="E2468">
        <v>4</v>
      </c>
      <c r="F2468">
        <v>9</v>
      </c>
      <c r="G2468">
        <v>1</v>
      </c>
      <c r="H2468" t="s">
        <v>1</v>
      </c>
      <c r="I2468" s="5">
        <v>250.02</v>
      </c>
      <c r="J2468" t="s">
        <v>0</v>
      </c>
      <c r="K2468" s="2">
        <v>42142</v>
      </c>
      <c r="L2468" s="1">
        <v>9.16412353515625</v>
      </c>
      <c r="M2468" t="str">
        <f ca="1">IF(AND(Table1[[#This Row],[Age]]&gt;17,Table1[[#This Row],[Age]]&lt;76),"1","0")</f>
        <v>0</v>
      </c>
      <c r="N2468">
        <f>1</f>
        <v>1</v>
      </c>
      <c r="O2468">
        <f>IF(Table1[[#This Row],[Labdate]]="",0,IF(Table1[[#This Row],[Labvalue]]="",0,1))</f>
        <v>1</v>
      </c>
      <c r="P2468">
        <f>IF(YEAR(Table1[[#This Row],[Labdate]]) = 2015,1,0)</f>
        <v>1</v>
      </c>
      <c r="Q2468">
        <f>IF(SUM(Table1[[#This Row],[test completed]],Table1[[#This Row],[Year 2015]])=2,1,0)</f>
        <v>1</v>
      </c>
      <c r="R2468">
        <f>IF(Table1[[#This Row],[Labvalue]]&lt;8,1,0)</f>
        <v>0</v>
      </c>
      <c r="S2468">
        <f>IF(SUM(Table1[[#This Row],[Tested in 2015]],Table1[[#This Row],[Less than 8.0]])=2,1,0)</f>
        <v>0</v>
      </c>
    </row>
    <row r="2469" spans="1:19" x14ac:dyDescent="0.2">
      <c r="A2469">
        <v>746</v>
      </c>
      <c r="B2469" t="s">
        <v>3</v>
      </c>
      <c r="C2469" s="2">
        <v>22979</v>
      </c>
      <c r="D2469" s="3">
        <f t="shared" ca="1" si="38"/>
        <v>60</v>
      </c>
      <c r="E2469">
        <v>4</v>
      </c>
      <c r="F2469">
        <v>9</v>
      </c>
      <c r="G2469">
        <v>1</v>
      </c>
      <c r="H2469" t="s">
        <v>1</v>
      </c>
      <c r="I2469" s="5">
        <v>250.02</v>
      </c>
      <c r="J2469" t="s">
        <v>0</v>
      </c>
      <c r="K2469" s="2">
        <v>42181</v>
      </c>
      <c r="L2469" s="1">
        <v>6.4471707344055176</v>
      </c>
      <c r="M2469" t="str">
        <f ca="1">IF(AND(Table1[[#This Row],[Age]]&gt;17,Table1[[#This Row],[Age]]&lt;76),"1","0")</f>
        <v>1</v>
      </c>
      <c r="N2469">
        <f>1</f>
        <v>1</v>
      </c>
      <c r="O2469">
        <f>IF(Table1[[#This Row],[Labdate]]="",0,IF(Table1[[#This Row],[Labvalue]]="",0,1))</f>
        <v>1</v>
      </c>
      <c r="P2469">
        <f>IF(YEAR(Table1[[#This Row],[Labdate]]) = 2015,1,0)</f>
        <v>1</v>
      </c>
      <c r="Q2469">
        <f>IF(SUM(Table1[[#This Row],[test completed]],Table1[[#This Row],[Year 2015]])=2,1,0)</f>
        <v>1</v>
      </c>
      <c r="R2469">
        <f>IF(Table1[[#This Row],[Labvalue]]&lt;8,1,0)</f>
        <v>1</v>
      </c>
      <c r="S2469">
        <f>IF(SUM(Table1[[#This Row],[Tested in 2015]],Table1[[#This Row],[Less than 8.0]])=2,1,0)</f>
        <v>1</v>
      </c>
    </row>
    <row r="2470" spans="1:19" x14ac:dyDescent="0.2">
      <c r="A2470">
        <v>748</v>
      </c>
      <c r="B2470" t="s">
        <v>3</v>
      </c>
      <c r="C2470" s="2">
        <v>12529</v>
      </c>
      <c r="D2470" s="3">
        <f t="shared" ca="1" si="38"/>
        <v>89</v>
      </c>
      <c r="E2470">
        <v>4</v>
      </c>
      <c r="F2470">
        <v>9</v>
      </c>
      <c r="G2470">
        <v>1</v>
      </c>
      <c r="H2470" t="s">
        <v>1</v>
      </c>
      <c r="I2470" s="5">
        <v>250.02</v>
      </c>
      <c r="J2470" t="s">
        <v>0</v>
      </c>
      <c r="K2470" s="2">
        <v>41960</v>
      </c>
      <c r="L2470" s="1">
        <v>8.1034250259399414</v>
      </c>
      <c r="M2470" t="str">
        <f ca="1">IF(AND(Table1[[#This Row],[Age]]&gt;17,Table1[[#This Row],[Age]]&lt;76),"1","0")</f>
        <v>0</v>
      </c>
      <c r="N2470">
        <f>1</f>
        <v>1</v>
      </c>
      <c r="O2470">
        <f>IF(Table1[[#This Row],[Labdate]]="",0,IF(Table1[[#This Row],[Labvalue]]="",0,1))</f>
        <v>1</v>
      </c>
      <c r="P2470">
        <f>IF(YEAR(Table1[[#This Row],[Labdate]]) = 2015,1,0)</f>
        <v>0</v>
      </c>
      <c r="Q2470">
        <f>IF(SUM(Table1[[#This Row],[test completed]],Table1[[#This Row],[Year 2015]])=2,1,0)</f>
        <v>0</v>
      </c>
      <c r="R2470">
        <f>IF(Table1[[#This Row],[Labvalue]]&lt;8,1,0)</f>
        <v>0</v>
      </c>
      <c r="S2470">
        <f>IF(SUM(Table1[[#This Row],[Tested in 2015]],Table1[[#This Row],[Less than 8.0]])=2,1,0)</f>
        <v>0</v>
      </c>
    </row>
    <row r="2471" spans="1:19" x14ac:dyDescent="0.2">
      <c r="A2471">
        <v>751</v>
      </c>
      <c r="B2471" t="s">
        <v>2</v>
      </c>
      <c r="C2471" s="2">
        <v>17768</v>
      </c>
      <c r="D2471" s="3">
        <f t="shared" ca="1" si="38"/>
        <v>74</v>
      </c>
      <c r="E2471">
        <v>4</v>
      </c>
      <c r="F2471">
        <v>9</v>
      </c>
      <c r="G2471">
        <v>1</v>
      </c>
      <c r="H2471" t="s">
        <v>1</v>
      </c>
      <c r="I2471" s="5">
        <v>250.02</v>
      </c>
      <c r="J2471" t="s">
        <v>0</v>
      </c>
      <c r="K2471" s="2">
        <v>41807</v>
      </c>
      <c r="L2471" s="1">
        <v>9.0292062759399414</v>
      </c>
      <c r="M2471" t="str">
        <f ca="1">IF(AND(Table1[[#This Row],[Age]]&gt;17,Table1[[#This Row],[Age]]&lt;76),"1","0")</f>
        <v>1</v>
      </c>
      <c r="N2471">
        <f>1</f>
        <v>1</v>
      </c>
      <c r="O2471">
        <f>IF(Table1[[#This Row],[Labdate]]="",0,IF(Table1[[#This Row],[Labvalue]]="",0,1))</f>
        <v>1</v>
      </c>
      <c r="P2471">
        <f>IF(YEAR(Table1[[#This Row],[Labdate]]) = 2015,1,0)</f>
        <v>0</v>
      </c>
      <c r="Q2471">
        <f>IF(SUM(Table1[[#This Row],[test completed]],Table1[[#This Row],[Year 2015]])=2,1,0)</f>
        <v>0</v>
      </c>
      <c r="R2471">
        <f>IF(Table1[[#This Row],[Labvalue]]&lt;8,1,0)</f>
        <v>0</v>
      </c>
      <c r="S2471">
        <f>IF(SUM(Table1[[#This Row],[Tested in 2015]],Table1[[#This Row],[Less than 8.0]])=2,1,0)</f>
        <v>0</v>
      </c>
    </row>
    <row r="2472" spans="1:19" x14ac:dyDescent="0.2">
      <c r="A2472">
        <v>755</v>
      </c>
      <c r="B2472" t="s">
        <v>3</v>
      </c>
      <c r="C2472" s="2">
        <v>27276</v>
      </c>
      <c r="D2472" s="3">
        <f t="shared" ca="1" si="38"/>
        <v>48</v>
      </c>
      <c r="E2472">
        <v>4</v>
      </c>
      <c r="F2472">
        <v>9</v>
      </c>
      <c r="G2472">
        <v>1</v>
      </c>
      <c r="H2472" t="s">
        <v>1</v>
      </c>
      <c r="I2472" s="5">
        <v>250.02</v>
      </c>
      <c r="J2472" t="s">
        <v>0</v>
      </c>
      <c r="K2472" s="2">
        <v>41925</v>
      </c>
      <c r="L2472" s="1">
        <v>8.1968812942504883</v>
      </c>
      <c r="M2472" t="str">
        <f ca="1">IF(AND(Table1[[#This Row],[Age]]&gt;17,Table1[[#This Row],[Age]]&lt;76),"1","0")</f>
        <v>1</v>
      </c>
      <c r="N2472">
        <f>1</f>
        <v>1</v>
      </c>
      <c r="O2472">
        <f>IF(Table1[[#This Row],[Labdate]]="",0,IF(Table1[[#This Row],[Labvalue]]="",0,1))</f>
        <v>1</v>
      </c>
      <c r="P2472">
        <f>IF(YEAR(Table1[[#This Row],[Labdate]]) = 2015,1,0)</f>
        <v>0</v>
      </c>
      <c r="Q2472">
        <f>IF(SUM(Table1[[#This Row],[test completed]],Table1[[#This Row],[Year 2015]])=2,1,0)</f>
        <v>0</v>
      </c>
      <c r="R2472">
        <f>IF(Table1[[#This Row],[Labvalue]]&lt;8,1,0)</f>
        <v>0</v>
      </c>
      <c r="S2472">
        <f>IF(SUM(Table1[[#This Row],[Tested in 2015]],Table1[[#This Row],[Less than 8.0]])=2,1,0)</f>
        <v>0</v>
      </c>
    </row>
    <row r="2473" spans="1:19" x14ac:dyDescent="0.2">
      <c r="A2473">
        <v>756</v>
      </c>
      <c r="B2473" t="s">
        <v>2</v>
      </c>
      <c r="C2473" s="2">
        <v>31970</v>
      </c>
      <c r="D2473" s="3">
        <f t="shared" ca="1" si="38"/>
        <v>35</v>
      </c>
      <c r="E2473">
        <v>4</v>
      </c>
      <c r="F2473">
        <v>9</v>
      </c>
      <c r="G2473">
        <v>1</v>
      </c>
      <c r="H2473" t="s">
        <v>1</v>
      </c>
      <c r="I2473" s="5">
        <v>250.02</v>
      </c>
      <c r="J2473" t="s">
        <v>0</v>
      </c>
      <c r="K2473" s="2">
        <v>42262</v>
      </c>
      <c r="L2473" s="1">
        <v>9.2975606918334961</v>
      </c>
      <c r="M2473" t="str">
        <f ca="1">IF(AND(Table1[[#This Row],[Age]]&gt;17,Table1[[#This Row],[Age]]&lt;76),"1","0")</f>
        <v>1</v>
      </c>
      <c r="N2473">
        <f>1</f>
        <v>1</v>
      </c>
      <c r="O2473">
        <f>IF(Table1[[#This Row],[Labdate]]="",0,IF(Table1[[#This Row],[Labvalue]]="",0,1))</f>
        <v>1</v>
      </c>
      <c r="P2473">
        <f>IF(YEAR(Table1[[#This Row],[Labdate]]) = 2015,1,0)</f>
        <v>1</v>
      </c>
      <c r="Q2473">
        <f>IF(SUM(Table1[[#This Row],[test completed]],Table1[[#This Row],[Year 2015]])=2,1,0)</f>
        <v>1</v>
      </c>
      <c r="R2473">
        <f>IF(Table1[[#This Row],[Labvalue]]&lt;8,1,0)</f>
        <v>0</v>
      </c>
      <c r="S2473">
        <f>IF(SUM(Table1[[#This Row],[Tested in 2015]],Table1[[#This Row],[Less than 8.0]])=2,1,0)</f>
        <v>0</v>
      </c>
    </row>
    <row r="2474" spans="1:19" x14ac:dyDescent="0.2">
      <c r="A2474">
        <v>770</v>
      </c>
      <c r="B2474" t="s">
        <v>2</v>
      </c>
      <c r="C2474" s="2">
        <v>9016</v>
      </c>
      <c r="D2474" s="3">
        <f t="shared" ca="1" si="38"/>
        <v>98</v>
      </c>
      <c r="E2474">
        <v>4</v>
      </c>
      <c r="F2474">
        <v>9</v>
      </c>
      <c r="G2474">
        <v>1</v>
      </c>
      <c r="H2474" t="s">
        <v>1</v>
      </c>
      <c r="I2474" s="5">
        <v>250.73</v>
      </c>
      <c r="J2474" t="s">
        <v>0</v>
      </c>
      <c r="K2474" s="2">
        <v>41842</v>
      </c>
      <c r="L2474" s="1">
        <v>5.8228588104248047</v>
      </c>
      <c r="M2474" t="str">
        <f ca="1">IF(AND(Table1[[#This Row],[Age]]&gt;17,Table1[[#This Row],[Age]]&lt;76),"1","0")</f>
        <v>0</v>
      </c>
      <c r="N2474">
        <f>1</f>
        <v>1</v>
      </c>
      <c r="O2474">
        <f>IF(Table1[[#This Row],[Labdate]]="",0,IF(Table1[[#This Row],[Labvalue]]="",0,1))</f>
        <v>1</v>
      </c>
      <c r="P2474">
        <f>IF(YEAR(Table1[[#This Row],[Labdate]]) = 2015,1,0)</f>
        <v>0</v>
      </c>
      <c r="Q2474">
        <f>IF(SUM(Table1[[#This Row],[test completed]],Table1[[#This Row],[Year 2015]])=2,1,0)</f>
        <v>0</v>
      </c>
      <c r="R2474">
        <f>IF(Table1[[#This Row],[Labvalue]]&lt;8,1,0)</f>
        <v>1</v>
      </c>
      <c r="S2474">
        <f>IF(SUM(Table1[[#This Row],[Tested in 2015]],Table1[[#This Row],[Less than 8.0]])=2,1,0)</f>
        <v>0</v>
      </c>
    </row>
    <row r="2475" spans="1:19" x14ac:dyDescent="0.2">
      <c r="A2475">
        <v>786</v>
      </c>
      <c r="B2475" t="s">
        <v>2</v>
      </c>
      <c r="C2475" s="2">
        <v>39962</v>
      </c>
      <c r="D2475" s="3">
        <f t="shared" ca="1" si="38"/>
        <v>14</v>
      </c>
      <c r="E2475">
        <v>4</v>
      </c>
      <c r="F2475">
        <v>9</v>
      </c>
      <c r="G2475">
        <v>1</v>
      </c>
      <c r="H2475" t="s">
        <v>1</v>
      </c>
      <c r="I2475" s="5">
        <v>250.02</v>
      </c>
      <c r="J2475" t="s">
        <v>0</v>
      </c>
      <c r="K2475" s="2">
        <v>42258</v>
      </c>
      <c r="L2475" s="1">
        <v>7.5003848075866699</v>
      </c>
      <c r="M2475" t="str">
        <f ca="1">IF(AND(Table1[[#This Row],[Age]]&gt;17,Table1[[#This Row],[Age]]&lt;76),"1","0")</f>
        <v>0</v>
      </c>
      <c r="N2475">
        <f>1</f>
        <v>1</v>
      </c>
      <c r="O2475">
        <f>IF(Table1[[#This Row],[Labdate]]="",0,IF(Table1[[#This Row],[Labvalue]]="",0,1))</f>
        <v>1</v>
      </c>
      <c r="P2475">
        <f>IF(YEAR(Table1[[#This Row],[Labdate]]) = 2015,1,0)</f>
        <v>1</v>
      </c>
      <c r="Q2475">
        <f>IF(SUM(Table1[[#This Row],[test completed]],Table1[[#This Row],[Year 2015]])=2,1,0)</f>
        <v>1</v>
      </c>
      <c r="R2475">
        <f>IF(Table1[[#This Row],[Labvalue]]&lt;8,1,0)</f>
        <v>1</v>
      </c>
      <c r="S2475">
        <f>IF(SUM(Table1[[#This Row],[Tested in 2015]],Table1[[#This Row],[Less than 8.0]])=2,1,0)</f>
        <v>1</v>
      </c>
    </row>
    <row r="2476" spans="1:19" x14ac:dyDescent="0.2">
      <c r="A2476">
        <v>802</v>
      </c>
      <c r="B2476" t="s">
        <v>2</v>
      </c>
      <c r="C2476" s="2">
        <v>27287</v>
      </c>
      <c r="D2476" s="3">
        <f t="shared" ca="1" si="38"/>
        <v>48</v>
      </c>
      <c r="E2476">
        <v>4</v>
      </c>
      <c r="F2476">
        <v>9</v>
      </c>
      <c r="G2476">
        <v>1</v>
      </c>
      <c r="H2476" t="s">
        <v>1</v>
      </c>
      <c r="I2476" s="5">
        <v>250.02</v>
      </c>
      <c r="J2476" t="s">
        <v>0</v>
      </c>
      <c r="K2476" s="2">
        <v>41947</v>
      </c>
      <c r="L2476" s="1">
        <v>5.8435063362121582</v>
      </c>
      <c r="M2476" t="str">
        <f ca="1">IF(AND(Table1[[#This Row],[Age]]&gt;17,Table1[[#This Row],[Age]]&lt;76),"1","0")</f>
        <v>1</v>
      </c>
      <c r="N2476">
        <f>1</f>
        <v>1</v>
      </c>
      <c r="O2476">
        <f>IF(Table1[[#This Row],[Labdate]]="",0,IF(Table1[[#This Row],[Labvalue]]="",0,1))</f>
        <v>1</v>
      </c>
      <c r="P2476">
        <f>IF(YEAR(Table1[[#This Row],[Labdate]]) = 2015,1,0)</f>
        <v>0</v>
      </c>
      <c r="Q2476">
        <f>IF(SUM(Table1[[#This Row],[test completed]],Table1[[#This Row],[Year 2015]])=2,1,0)</f>
        <v>0</v>
      </c>
      <c r="R2476">
        <f>IF(Table1[[#This Row],[Labvalue]]&lt;8,1,0)</f>
        <v>1</v>
      </c>
      <c r="S2476">
        <f>IF(SUM(Table1[[#This Row],[Tested in 2015]],Table1[[#This Row],[Less than 8.0]])=2,1,0)</f>
        <v>0</v>
      </c>
    </row>
    <row r="2477" spans="1:19" x14ac:dyDescent="0.2">
      <c r="A2477">
        <v>810</v>
      </c>
      <c r="B2477" t="s">
        <v>2</v>
      </c>
      <c r="C2477" s="2">
        <v>25454</v>
      </c>
      <c r="D2477" s="3">
        <f t="shared" ca="1" si="38"/>
        <v>53</v>
      </c>
      <c r="E2477">
        <v>4</v>
      </c>
      <c r="F2477">
        <v>9</v>
      </c>
      <c r="G2477">
        <v>1</v>
      </c>
      <c r="H2477" t="s">
        <v>1</v>
      </c>
      <c r="I2477" s="5">
        <v>250.02</v>
      </c>
      <c r="J2477" t="s">
        <v>0</v>
      </c>
      <c r="K2477" s="2">
        <v>42275</v>
      </c>
      <c r="L2477" s="1">
        <v>6.6897845268249512</v>
      </c>
      <c r="M2477" t="str">
        <f ca="1">IF(AND(Table1[[#This Row],[Age]]&gt;17,Table1[[#This Row],[Age]]&lt;76),"1","0")</f>
        <v>1</v>
      </c>
      <c r="N2477">
        <f>1</f>
        <v>1</v>
      </c>
      <c r="O2477">
        <f>IF(Table1[[#This Row],[Labdate]]="",0,IF(Table1[[#This Row],[Labvalue]]="",0,1))</f>
        <v>1</v>
      </c>
      <c r="P2477">
        <f>IF(YEAR(Table1[[#This Row],[Labdate]]) = 2015,1,0)</f>
        <v>1</v>
      </c>
      <c r="Q2477">
        <f>IF(SUM(Table1[[#This Row],[test completed]],Table1[[#This Row],[Year 2015]])=2,1,0)</f>
        <v>1</v>
      </c>
      <c r="R2477">
        <f>IF(Table1[[#This Row],[Labvalue]]&lt;8,1,0)</f>
        <v>1</v>
      </c>
      <c r="S2477">
        <f>IF(SUM(Table1[[#This Row],[Tested in 2015]],Table1[[#This Row],[Less than 8.0]])=2,1,0)</f>
        <v>1</v>
      </c>
    </row>
    <row r="2478" spans="1:19" x14ac:dyDescent="0.2">
      <c r="A2478">
        <v>820</v>
      </c>
      <c r="B2478" t="s">
        <v>2</v>
      </c>
      <c r="C2478" s="2">
        <v>24567</v>
      </c>
      <c r="D2478" s="3">
        <f t="shared" ca="1" si="38"/>
        <v>56</v>
      </c>
      <c r="E2478">
        <v>4</v>
      </c>
      <c r="F2478">
        <v>9</v>
      </c>
      <c r="G2478">
        <v>1</v>
      </c>
      <c r="H2478" t="s">
        <v>1</v>
      </c>
      <c r="I2478" s="5">
        <v>250.02</v>
      </c>
      <c r="J2478" t="s">
        <v>0</v>
      </c>
      <c r="K2478" s="2">
        <v>42072</v>
      </c>
      <c r="L2478" s="1">
        <v>7.2647714614868164</v>
      </c>
      <c r="M2478" t="str">
        <f ca="1">IF(AND(Table1[[#This Row],[Age]]&gt;17,Table1[[#This Row],[Age]]&lt;76),"1","0")</f>
        <v>1</v>
      </c>
      <c r="N2478">
        <f>1</f>
        <v>1</v>
      </c>
      <c r="O2478">
        <f>IF(Table1[[#This Row],[Labdate]]="",0,IF(Table1[[#This Row],[Labvalue]]="",0,1))</f>
        <v>1</v>
      </c>
      <c r="P2478">
        <f>IF(YEAR(Table1[[#This Row],[Labdate]]) = 2015,1,0)</f>
        <v>1</v>
      </c>
      <c r="Q2478">
        <f>IF(SUM(Table1[[#This Row],[test completed]],Table1[[#This Row],[Year 2015]])=2,1,0)</f>
        <v>1</v>
      </c>
      <c r="R2478">
        <f>IF(Table1[[#This Row],[Labvalue]]&lt;8,1,0)</f>
        <v>1</v>
      </c>
      <c r="S2478">
        <f>IF(SUM(Table1[[#This Row],[Tested in 2015]],Table1[[#This Row],[Less than 8.0]])=2,1,0)</f>
        <v>1</v>
      </c>
    </row>
    <row r="2479" spans="1:19" x14ac:dyDescent="0.2">
      <c r="A2479">
        <v>834</v>
      </c>
      <c r="B2479" t="s">
        <v>3</v>
      </c>
      <c r="C2479" s="2">
        <v>24208</v>
      </c>
      <c r="D2479" s="3">
        <f t="shared" ca="1" si="38"/>
        <v>57</v>
      </c>
      <c r="E2479">
        <v>4</v>
      </c>
      <c r="F2479">
        <v>9</v>
      </c>
      <c r="G2479">
        <v>1</v>
      </c>
      <c r="H2479" t="s">
        <v>1</v>
      </c>
      <c r="I2479" s="5">
        <v>250.02</v>
      </c>
      <c r="J2479" t="s">
        <v>0</v>
      </c>
      <c r="K2479" s="2">
        <v>41858</v>
      </c>
      <c r="L2479" s="1">
        <v>6.4887804985046387</v>
      </c>
      <c r="M2479" t="str">
        <f ca="1">IF(AND(Table1[[#This Row],[Age]]&gt;17,Table1[[#This Row],[Age]]&lt;76),"1","0")</f>
        <v>1</v>
      </c>
      <c r="N2479">
        <f>1</f>
        <v>1</v>
      </c>
      <c r="O2479">
        <f>IF(Table1[[#This Row],[Labdate]]="",0,IF(Table1[[#This Row],[Labvalue]]="",0,1))</f>
        <v>1</v>
      </c>
      <c r="P2479">
        <f>IF(YEAR(Table1[[#This Row],[Labdate]]) = 2015,1,0)</f>
        <v>0</v>
      </c>
      <c r="Q2479">
        <f>IF(SUM(Table1[[#This Row],[test completed]],Table1[[#This Row],[Year 2015]])=2,1,0)</f>
        <v>0</v>
      </c>
      <c r="R2479">
        <f>IF(Table1[[#This Row],[Labvalue]]&lt;8,1,0)</f>
        <v>1</v>
      </c>
      <c r="S2479">
        <f>IF(SUM(Table1[[#This Row],[Tested in 2015]],Table1[[#This Row],[Less than 8.0]])=2,1,0)</f>
        <v>0</v>
      </c>
    </row>
    <row r="2480" spans="1:19" x14ac:dyDescent="0.2">
      <c r="A2480">
        <v>848</v>
      </c>
      <c r="B2480" t="s">
        <v>3</v>
      </c>
      <c r="C2480" s="2">
        <v>17923</v>
      </c>
      <c r="D2480" s="3">
        <f t="shared" ca="1" si="38"/>
        <v>74</v>
      </c>
      <c r="E2480">
        <v>4</v>
      </c>
      <c r="F2480">
        <v>9</v>
      </c>
      <c r="G2480">
        <v>1</v>
      </c>
      <c r="H2480" t="s">
        <v>1</v>
      </c>
      <c r="I2480" s="5">
        <v>250.02</v>
      </c>
      <c r="J2480" t="s">
        <v>0</v>
      </c>
      <c r="K2480" s="2">
        <v>42136</v>
      </c>
      <c r="L2480" s="1">
        <v>8.5069561004638672</v>
      </c>
      <c r="M2480" t="str">
        <f ca="1">IF(AND(Table1[[#This Row],[Age]]&gt;17,Table1[[#This Row],[Age]]&lt;76),"1","0")</f>
        <v>1</v>
      </c>
      <c r="N2480">
        <f>1</f>
        <v>1</v>
      </c>
      <c r="O2480">
        <f>IF(Table1[[#This Row],[Labdate]]="",0,IF(Table1[[#This Row],[Labvalue]]="",0,1))</f>
        <v>1</v>
      </c>
      <c r="P2480">
        <f>IF(YEAR(Table1[[#This Row],[Labdate]]) = 2015,1,0)</f>
        <v>1</v>
      </c>
      <c r="Q2480">
        <f>IF(SUM(Table1[[#This Row],[test completed]],Table1[[#This Row],[Year 2015]])=2,1,0)</f>
        <v>1</v>
      </c>
      <c r="R2480">
        <f>IF(Table1[[#This Row],[Labvalue]]&lt;8,1,0)</f>
        <v>0</v>
      </c>
      <c r="S2480">
        <f>IF(SUM(Table1[[#This Row],[Tested in 2015]],Table1[[#This Row],[Less than 8.0]])=2,1,0)</f>
        <v>0</v>
      </c>
    </row>
    <row r="2481" spans="1:19" x14ac:dyDescent="0.2">
      <c r="A2481">
        <v>851</v>
      </c>
      <c r="B2481" t="s">
        <v>3</v>
      </c>
      <c r="C2481" s="2">
        <v>14059</v>
      </c>
      <c r="D2481" s="3">
        <f t="shared" ca="1" si="38"/>
        <v>84</v>
      </c>
      <c r="E2481">
        <v>4</v>
      </c>
      <c r="F2481">
        <v>9</v>
      </c>
      <c r="G2481">
        <v>1</v>
      </c>
      <c r="H2481" t="s">
        <v>1</v>
      </c>
      <c r="I2481" s="5">
        <v>250.02</v>
      </c>
      <c r="J2481" t="s">
        <v>0</v>
      </c>
      <c r="K2481" s="2">
        <v>41750</v>
      </c>
      <c r="L2481" s="1">
        <v>7.2623381614685059</v>
      </c>
      <c r="M2481" t="str">
        <f ca="1">IF(AND(Table1[[#This Row],[Age]]&gt;17,Table1[[#This Row],[Age]]&lt;76),"1","0")</f>
        <v>0</v>
      </c>
      <c r="N2481">
        <f>1</f>
        <v>1</v>
      </c>
      <c r="O2481">
        <f>IF(Table1[[#This Row],[Labdate]]="",0,IF(Table1[[#This Row],[Labvalue]]="",0,1))</f>
        <v>1</v>
      </c>
      <c r="P2481">
        <f>IF(YEAR(Table1[[#This Row],[Labdate]]) = 2015,1,0)</f>
        <v>0</v>
      </c>
      <c r="Q2481">
        <f>IF(SUM(Table1[[#This Row],[test completed]],Table1[[#This Row],[Year 2015]])=2,1,0)</f>
        <v>0</v>
      </c>
      <c r="R2481">
        <f>IF(Table1[[#This Row],[Labvalue]]&lt;8,1,0)</f>
        <v>1</v>
      </c>
      <c r="S2481">
        <f>IF(SUM(Table1[[#This Row],[Tested in 2015]],Table1[[#This Row],[Less than 8.0]])=2,1,0)</f>
        <v>0</v>
      </c>
    </row>
    <row r="2482" spans="1:19" x14ac:dyDescent="0.2">
      <c r="A2482">
        <v>868</v>
      </c>
      <c r="B2482" t="s">
        <v>2</v>
      </c>
      <c r="C2482" s="2">
        <v>31486</v>
      </c>
      <c r="D2482" s="3">
        <f t="shared" ca="1" si="38"/>
        <v>37</v>
      </c>
      <c r="E2482">
        <v>4</v>
      </c>
      <c r="F2482">
        <v>9</v>
      </c>
      <c r="G2482">
        <v>1</v>
      </c>
      <c r="H2482" t="s">
        <v>1</v>
      </c>
      <c r="I2482" s="5">
        <v>250.02</v>
      </c>
      <c r="J2482" t="s">
        <v>0</v>
      </c>
      <c r="K2482" s="2">
        <v>41717</v>
      </c>
      <c r="L2482" s="1">
        <v>6.2805862426757812</v>
      </c>
      <c r="M2482" t="str">
        <f ca="1">IF(AND(Table1[[#This Row],[Age]]&gt;17,Table1[[#This Row],[Age]]&lt;76),"1","0")</f>
        <v>1</v>
      </c>
      <c r="N2482">
        <f>1</f>
        <v>1</v>
      </c>
      <c r="O2482">
        <f>IF(Table1[[#This Row],[Labdate]]="",0,IF(Table1[[#This Row],[Labvalue]]="",0,1))</f>
        <v>1</v>
      </c>
      <c r="P2482">
        <f>IF(YEAR(Table1[[#This Row],[Labdate]]) = 2015,1,0)</f>
        <v>0</v>
      </c>
      <c r="Q2482">
        <f>IF(SUM(Table1[[#This Row],[test completed]],Table1[[#This Row],[Year 2015]])=2,1,0)</f>
        <v>0</v>
      </c>
      <c r="R2482">
        <f>IF(Table1[[#This Row],[Labvalue]]&lt;8,1,0)</f>
        <v>1</v>
      </c>
      <c r="S2482">
        <f>IF(SUM(Table1[[#This Row],[Tested in 2015]],Table1[[#This Row],[Less than 8.0]])=2,1,0)</f>
        <v>0</v>
      </c>
    </row>
    <row r="2483" spans="1:19" x14ac:dyDescent="0.2">
      <c r="A2483">
        <v>870</v>
      </c>
      <c r="B2483" t="s">
        <v>2</v>
      </c>
      <c r="C2483" s="2">
        <v>39661</v>
      </c>
      <c r="D2483" s="3">
        <f t="shared" ca="1" si="38"/>
        <v>14</v>
      </c>
      <c r="E2483">
        <v>4</v>
      </c>
      <c r="F2483">
        <v>9</v>
      </c>
      <c r="G2483">
        <v>1</v>
      </c>
      <c r="H2483" t="s">
        <v>1</v>
      </c>
      <c r="I2483" s="5">
        <v>250.02</v>
      </c>
      <c r="J2483" t="s">
        <v>0</v>
      </c>
      <c r="K2483" s="2">
        <v>42250</v>
      </c>
      <c r="L2483" s="1">
        <v>7.4200849533081055</v>
      </c>
      <c r="M2483" t="str">
        <f ca="1">IF(AND(Table1[[#This Row],[Age]]&gt;17,Table1[[#This Row],[Age]]&lt;76),"1","0")</f>
        <v>0</v>
      </c>
      <c r="N2483">
        <f>1</f>
        <v>1</v>
      </c>
      <c r="O2483">
        <f>IF(Table1[[#This Row],[Labdate]]="",0,IF(Table1[[#This Row],[Labvalue]]="",0,1))</f>
        <v>1</v>
      </c>
      <c r="P2483">
        <f>IF(YEAR(Table1[[#This Row],[Labdate]]) = 2015,1,0)</f>
        <v>1</v>
      </c>
      <c r="Q2483">
        <f>IF(SUM(Table1[[#This Row],[test completed]],Table1[[#This Row],[Year 2015]])=2,1,0)</f>
        <v>1</v>
      </c>
      <c r="R2483">
        <f>IF(Table1[[#This Row],[Labvalue]]&lt;8,1,0)</f>
        <v>1</v>
      </c>
      <c r="S2483">
        <f>IF(SUM(Table1[[#This Row],[Tested in 2015]],Table1[[#This Row],[Less than 8.0]])=2,1,0)</f>
        <v>1</v>
      </c>
    </row>
    <row r="2484" spans="1:19" x14ac:dyDescent="0.2">
      <c r="A2484">
        <v>878</v>
      </c>
      <c r="B2484" t="s">
        <v>3</v>
      </c>
      <c r="C2484" s="2">
        <v>9019</v>
      </c>
      <c r="D2484" s="3">
        <f t="shared" ca="1" si="38"/>
        <v>98</v>
      </c>
      <c r="E2484">
        <v>4</v>
      </c>
      <c r="F2484">
        <v>9</v>
      </c>
      <c r="G2484">
        <v>3</v>
      </c>
      <c r="H2484" t="s">
        <v>4</v>
      </c>
      <c r="I2484" s="5">
        <v>250.73</v>
      </c>
      <c r="J2484" t="s">
        <v>0</v>
      </c>
      <c r="K2484" s="2"/>
      <c r="L2484" s="1"/>
      <c r="M2484" t="str">
        <f ca="1">IF(AND(Table1[[#This Row],[Age]]&gt;17,Table1[[#This Row],[Age]]&lt;76),"1","0")</f>
        <v>0</v>
      </c>
      <c r="N2484">
        <f>1</f>
        <v>1</v>
      </c>
      <c r="O2484">
        <f>IF(Table1[[#This Row],[Labdate]]="",0,IF(Table1[[#This Row],[Labvalue]]="",0,1))</f>
        <v>0</v>
      </c>
      <c r="P2484">
        <f>IF(YEAR(Table1[[#This Row],[Labdate]]) = 2015,1,0)</f>
        <v>0</v>
      </c>
      <c r="Q2484">
        <f>IF(SUM(Table1[[#This Row],[test completed]],Table1[[#This Row],[Year 2015]])=2,1,0)</f>
        <v>0</v>
      </c>
      <c r="R2484">
        <f>IF(Table1[[#This Row],[Labvalue]]&lt;8,1,0)</f>
        <v>1</v>
      </c>
      <c r="S2484">
        <f>IF(SUM(Table1[[#This Row],[Tested in 2015]],Table1[[#This Row],[Less than 8.0]])=2,1,0)</f>
        <v>0</v>
      </c>
    </row>
    <row r="2485" spans="1:19" x14ac:dyDescent="0.2">
      <c r="A2485">
        <v>881</v>
      </c>
      <c r="B2485" t="s">
        <v>3</v>
      </c>
      <c r="C2485" s="2">
        <v>12290</v>
      </c>
      <c r="D2485" s="3">
        <f t="shared" ca="1" si="38"/>
        <v>89</v>
      </c>
      <c r="E2485">
        <v>4</v>
      </c>
      <c r="F2485">
        <v>9</v>
      </c>
      <c r="G2485">
        <v>1</v>
      </c>
      <c r="H2485" t="s">
        <v>1</v>
      </c>
      <c r="I2485" s="5">
        <v>250.02</v>
      </c>
      <c r="J2485" t="s">
        <v>0</v>
      </c>
      <c r="K2485" s="2"/>
      <c r="L2485" s="1"/>
      <c r="M2485" t="str">
        <f ca="1">IF(AND(Table1[[#This Row],[Age]]&gt;17,Table1[[#This Row],[Age]]&lt;76),"1","0")</f>
        <v>0</v>
      </c>
      <c r="N2485">
        <f>1</f>
        <v>1</v>
      </c>
      <c r="O2485">
        <f>IF(Table1[[#This Row],[Labdate]]="",0,IF(Table1[[#This Row],[Labvalue]]="",0,1))</f>
        <v>0</v>
      </c>
      <c r="P2485">
        <f>IF(YEAR(Table1[[#This Row],[Labdate]]) = 2015,1,0)</f>
        <v>0</v>
      </c>
      <c r="Q2485">
        <f>IF(SUM(Table1[[#This Row],[test completed]],Table1[[#This Row],[Year 2015]])=2,1,0)</f>
        <v>0</v>
      </c>
      <c r="R2485">
        <f>IF(Table1[[#This Row],[Labvalue]]&lt;8,1,0)</f>
        <v>1</v>
      </c>
      <c r="S2485">
        <f>IF(SUM(Table1[[#This Row],[Tested in 2015]],Table1[[#This Row],[Less than 8.0]])=2,1,0)</f>
        <v>0</v>
      </c>
    </row>
    <row r="2486" spans="1:19" x14ac:dyDescent="0.2">
      <c r="A2486">
        <v>909</v>
      </c>
      <c r="B2486" t="s">
        <v>2</v>
      </c>
      <c r="C2486" s="2">
        <v>19079</v>
      </c>
      <c r="D2486" s="3">
        <f t="shared" ca="1" si="38"/>
        <v>71</v>
      </c>
      <c r="E2486">
        <v>4</v>
      </c>
      <c r="F2486">
        <v>9</v>
      </c>
      <c r="G2486">
        <v>1</v>
      </c>
      <c r="H2486" t="s">
        <v>1</v>
      </c>
      <c r="I2486" s="5">
        <v>250.02</v>
      </c>
      <c r="J2486" t="s">
        <v>0</v>
      </c>
      <c r="K2486" s="2"/>
      <c r="L2486" s="1"/>
      <c r="M2486" t="str">
        <f ca="1">IF(AND(Table1[[#This Row],[Age]]&gt;17,Table1[[#This Row],[Age]]&lt;76),"1","0")</f>
        <v>1</v>
      </c>
      <c r="N2486">
        <f>1</f>
        <v>1</v>
      </c>
      <c r="O2486">
        <f>IF(Table1[[#This Row],[Labdate]]="",0,IF(Table1[[#This Row],[Labvalue]]="",0,1))</f>
        <v>0</v>
      </c>
      <c r="P2486">
        <f>IF(YEAR(Table1[[#This Row],[Labdate]]) = 2015,1,0)</f>
        <v>0</v>
      </c>
      <c r="Q2486">
        <f>IF(SUM(Table1[[#This Row],[test completed]],Table1[[#This Row],[Year 2015]])=2,1,0)</f>
        <v>0</v>
      </c>
      <c r="R2486">
        <f>IF(Table1[[#This Row],[Labvalue]]&lt;8,1,0)</f>
        <v>1</v>
      </c>
      <c r="S2486">
        <f>IF(SUM(Table1[[#This Row],[Tested in 2015]],Table1[[#This Row],[Less than 8.0]])=2,1,0)</f>
        <v>0</v>
      </c>
    </row>
    <row r="2487" spans="1:19" x14ac:dyDescent="0.2">
      <c r="A2487">
        <v>916</v>
      </c>
      <c r="B2487" t="s">
        <v>2</v>
      </c>
      <c r="C2487" s="2">
        <v>38723</v>
      </c>
      <c r="D2487" s="3">
        <f t="shared" ca="1" si="38"/>
        <v>17</v>
      </c>
      <c r="E2487">
        <v>4</v>
      </c>
      <c r="F2487">
        <v>9</v>
      </c>
      <c r="G2487">
        <v>1</v>
      </c>
      <c r="H2487" t="s">
        <v>1</v>
      </c>
      <c r="I2487" s="5">
        <v>250.02</v>
      </c>
      <c r="J2487" t="s">
        <v>0</v>
      </c>
      <c r="K2487" s="2"/>
      <c r="L2487" s="1"/>
      <c r="M2487" t="str">
        <f ca="1">IF(AND(Table1[[#This Row],[Age]]&gt;17,Table1[[#This Row],[Age]]&lt;76),"1","0")</f>
        <v>0</v>
      </c>
      <c r="N2487">
        <f>1</f>
        <v>1</v>
      </c>
      <c r="O2487">
        <f>IF(Table1[[#This Row],[Labdate]]="",0,IF(Table1[[#This Row],[Labvalue]]="",0,1))</f>
        <v>0</v>
      </c>
      <c r="P2487">
        <f>IF(YEAR(Table1[[#This Row],[Labdate]]) = 2015,1,0)</f>
        <v>0</v>
      </c>
      <c r="Q2487">
        <f>IF(SUM(Table1[[#This Row],[test completed]],Table1[[#This Row],[Year 2015]])=2,1,0)</f>
        <v>0</v>
      </c>
      <c r="R2487">
        <f>IF(Table1[[#This Row],[Labvalue]]&lt;8,1,0)</f>
        <v>1</v>
      </c>
      <c r="S2487">
        <f>IF(SUM(Table1[[#This Row],[Tested in 2015]],Table1[[#This Row],[Less than 8.0]])=2,1,0)</f>
        <v>0</v>
      </c>
    </row>
    <row r="2488" spans="1:19" x14ac:dyDescent="0.2">
      <c r="A2488">
        <v>922</v>
      </c>
      <c r="B2488" t="s">
        <v>2</v>
      </c>
      <c r="C2488" s="2">
        <v>37308</v>
      </c>
      <c r="D2488" s="3">
        <f t="shared" ca="1" si="38"/>
        <v>21</v>
      </c>
      <c r="E2488">
        <v>4</v>
      </c>
      <c r="F2488">
        <v>9</v>
      </c>
      <c r="G2488">
        <v>1</v>
      </c>
      <c r="H2488" t="s">
        <v>1</v>
      </c>
      <c r="I2488" s="5">
        <v>250.02</v>
      </c>
      <c r="J2488" t="s">
        <v>0</v>
      </c>
      <c r="K2488" s="2"/>
      <c r="L2488" s="1"/>
      <c r="M2488" t="str">
        <f ca="1">IF(AND(Table1[[#This Row],[Age]]&gt;17,Table1[[#This Row],[Age]]&lt;76),"1","0")</f>
        <v>1</v>
      </c>
      <c r="N2488">
        <f>1</f>
        <v>1</v>
      </c>
      <c r="O2488">
        <f>IF(Table1[[#This Row],[Labdate]]="",0,IF(Table1[[#This Row],[Labvalue]]="",0,1))</f>
        <v>0</v>
      </c>
      <c r="P2488">
        <f>IF(YEAR(Table1[[#This Row],[Labdate]]) = 2015,1,0)</f>
        <v>0</v>
      </c>
      <c r="Q2488">
        <f>IF(SUM(Table1[[#This Row],[test completed]],Table1[[#This Row],[Year 2015]])=2,1,0)</f>
        <v>0</v>
      </c>
      <c r="R2488">
        <f>IF(Table1[[#This Row],[Labvalue]]&lt;8,1,0)</f>
        <v>1</v>
      </c>
      <c r="S2488">
        <f>IF(SUM(Table1[[#This Row],[Tested in 2015]],Table1[[#This Row],[Less than 8.0]])=2,1,0)</f>
        <v>0</v>
      </c>
    </row>
    <row r="2489" spans="1:19" x14ac:dyDescent="0.2">
      <c r="A2489">
        <v>923</v>
      </c>
      <c r="B2489" t="s">
        <v>3</v>
      </c>
      <c r="C2489" s="2">
        <v>17289</v>
      </c>
      <c r="D2489" s="3">
        <f t="shared" ca="1" si="38"/>
        <v>76</v>
      </c>
      <c r="E2489">
        <v>4</v>
      </c>
      <c r="F2489">
        <v>9</v>
      </c>
      <c r="G2489">
        <v>1</v>
      </c>
      <c r="H2489" t="s">
        <v>1</v>
      </c>
      <c r="I2489" s="5">
        <v>250.02</v>
      </c>
      <c r="J2489" t="s">
        <v>0</v>
      </c>
      <c r="K2489" s="2"/>
      <c r="L2489" s="1"/>
      <c r="M2489" t="str">
        <f ca="1">IF(AND(Table1[[#This Row],[Age]]&gt;17,Table1[[#This Row],[Age]]&lt;76),"1","0")</f>
        <v>0</v>
      </c>
      <c r="N2489">
        <f>1</f>
        <v>1</v>
      </c>
      <c r="O2489">
        <f>IF(Table1[[#This Row],[Labdate]]="",0,IF(Table1[[#This Row],[Labvalue]]="",0,1))</f>
        <v>0</v>
      </c>
      <c r="P2489">
        <f>IF(YEAR(Table1[[#This Row],[Labdate]]) = 2015,1,0)</f>
        <v>0</v>
      </c>
      <c r="Q2489">
        <f>IF(SUM(Table1[[#This Row],[test completed]],Table1[[#This Row],[Year 2015]])=2,1,0)</f>
        <v>0</v>
      </c>
      <c r="R2489">
        <f>IF(Table1[[#This Row],[Labvalue]]&lt;8,1,0)</f>
        <v>1</v>
      </c>
      <c r="S2489">
        <f>IF(SUM(Table1[[#This Row],[Tested in 2015]],Table1[[#This Row],[Less than 8.0]])=2,1,0)</f>
        <v>0</v>
      </c>
    </row>
    <row r="2490" spans="1:19" x14ac:dyDescent="0.2">
      <c r="A2490">
        <v>935</v>
      </c>
      <c r="B2490" t="s">
        <v>3</v>
      </c>
      <c r="C2490" s="2">
        <v>26467</v>
      </c>
      <c r="D2490" s="3">
        <f t="shared" ca="1" si="38"/>
        <v>50</v>
      </c>
      <c r="E2490">
        <v>4</v>
      </c>
      <c r="F2490">
        <v>9</v>
      </c>
      <c r="G2490">
        <v>4</v>
      </c>
      <c r="H2490" t="s">
        <v>5</v>
      </c>
      <c r="I2490" s="5">
        <v>250.02</v>
      </c>
      <c r="J2490" t="s">
        <v>0</v>
      </c>
      <c r="K2490" s="2"/>
      <c r="L2490" s="1"/>
      <c r="M2490" t="str">
        <f ca="1">IF(AND(Table1[[#This Row],[Age]]&gt;17,Table1[[#This Row],[Age]]&lt;76),"1","0")</f>
        <v>1</v>
      </c>
      <c r="N2490">
        <f>1</f>
        <v>1</v>
      </c>
      <c r="O2490">
        <f>IF(Table1[[#This Row],[Labdate]]="",0,IF(Table1[[#This Row],[Labvalue]]="",0,1))</f>
        <v>0</v>
      </c>
      <c r="P2490">
        <f>IF(YEAR(Table1[[#This Row],[Labdate]]) = 2015,1,0)</f>
        <v>0</v>
      </c>
      <c r="Q2490">
        <f>IF(SUM(Table1[[#This Row],[test completed]],Table1[[#This Row],[Year 2015]])=2,1,0)</f>
        <v>0</v>
      </c>
      <c r="R2490">
        <f>IF(Table1[[#This Row],[Labvalue]]&lt;8,1,0)</f>
        <v>1</v>
      </c>
      <c r="S2490">
        <f>IF(SUM(Table1[[#This Row],[Tested in 2015]],Table1[[#This Row],[Less than 8.0]])=2,1,0)</f>
        <v>0</v>
      </c>
    </row>
    <row r="2491" spans="1:19" x14ac:dyDescent="0.2">
      <c r="A2491">
        <v>937</v>
      </c>
      <c r="B2491" t="s">
        <v>3</v>
      </c>
      <c r="C2491" s="2">
        <v>39719</v>
      </c>
      <c r="D2491" s="3">
        <f t="shared" ca="1" si="38"/>
        <v>14</v>
      </c>
      <c r="E2491">
        <v>4</v>
      </c>
      <c r="F2491">
        <v>9</v>
      </c>
      <c r="G2491">
        <v>1</v>
      </c>
      <c r="H2491" t="s">
        <v>1</v>
      </c>
      <c r="I2491" s="5">
        <v>250.02</v>
      </c>
      <c r="J2491" t="s">
        <v>0</v>
      </c>
      <c r="K2491" s="2"/>
      <c r="L2491" s="1"/>
      <c r="M2491" t="str">
        <f ca="1">IF(AND(Table1[[#This Row],[Age]]&gt;17,Table1[[#This Row],[Age]]&lt;76),"1","0")</f>
        <v>0</v>
      </c>
      <c r="N2491">
        <f>1</f>
        <v>1</v>
      </c>
      <c r="O2491">
        <f>IF(Table1[[#This Row],[Labdate]]="",0,IF(Table1[[#This Row],[Labvalue]]="",0,1))</f>
        <v>0</v>
      </c>
      <c r="P2491">
        <f>IF(YEAR(Table1[[#This Row],[Labdate]]) = 2015,1,0)</f>
        <v>0</v>
      </c>
      <c r="Q2491">
        <f>IF(SUM(Table1[[#This Row],[test completed]],Table1[[#This Row],[Year 2015]])=2,1,0)</f>
        <v>0</v>
      </c>
      <c r="R2491">
        <f>IF(Table1[[#This Row],[Labvalue]]&lt;8,1,0)</f>
        <v>1</v>
      </c>
      <c r="S2491">
        <f>IF(SUM(Table1[[#This Row],[Tested in 2015]],Table1[[#This Row],[Less than 8.0]])=2,1,0)</f>
        <v>0</v>
      </c>
    </row>
    <row r="2492" spans="1:19" x14ac:dyDescent="0.2">
      <c r="A2492">
        <v>955</v>
      </c>
      <c r="B2492" t="s">
        <v>3</v>
      </c>
      <c r="C2492" s="2">
        <v>21354</v>
      </c>
      <c r="D2492" s="3">
        <f t="shared" ca="1" si="38"/>
        <v>65</v>
      </c>
      <c r="E2492">
        <v>4</v>
      </c>
      <c r="F2492">
        <v>9</v>
      </c>
      <c r="G2492">
        <v>1</v>
      </c>
      <c r="H2492" t="s">
        <v>1</v>
      </c>
      <c r="I2492" s="5">
        <v>250.02</v>
      </c>
      <c r="J2492" t="s">
        <v>0</v>
      </c>
      <c r="K2492" s="2"/>
      <c r="L2492" s="1"/>
      <c r="M2492" t="str">
        <f ca="1">IF(AND(Table1[[#This Row],[Age]]&gt;17,Table1[[#This Row],[Age]]&lt;76),"1","0")</f>
        <v>1</v>
      </c>
      <c r="N2492">
        <f>1</f>
        <v>1</v>
      </c>
      <c r="O2492">
        <f>IF(Table1[[#This Row],[Labdate]]="",0,IF(Table1[[#This Row],[Labvalue]]="",0,1))</f>
        <v>0</v>
      </c>
      <c r="P2492">
        <f>IF(YEAR(Table1[[#This Row],[Labdate]]) = 2015,1,0)</f>
        <v>0</v>
      </c>
      <c r="Q2492">
        <f>IF(SUM(Table1[[#This Row],[test completed]],Table1[[#This Row],[Year 2015]])=2,1,0)</f>
        <v>0</v>
      </c>
      <c r="R2492">
        <f>IF(Table1[[#This Row],[Labvalue]]&lt;8,1,0)</f>
        <v>1</v>
      </c>
      <c r="S2492">
        <f>IF(SUM(Table1[[#This Row],[Tested in 2015]],Table1[[#This Row],[Less than 8.0]])=2,1,0)</f>
        <v>0</v>
      </c>
    </row>
    <row r="2493" spans="1:19" x14ac:dyDescent="0.2">
      <c r="A2493">
        <v>972</v>
      </c>
      <c r="B2493" t="s">
        <v>2</v>
      </c>
      <c r="C2493" s="2">
        <v>26015</v>
      </c>
      <c r="D2493" s="3">
        <f t="shared" ca="1" si="38"/>
        <v>52</v>
      </c>
      <c r="E2493">
        <v>4</v>
      </c>
      <c r="F2493">
        <v>9</v>
      </c>
      <c r="G2493">
        <v>3</v>
      </c>
      <c r="H2493" t="s">
        <v>4</v>
      </c>
      <c r="I2493" s="5">
        <v>250.02</v>
      </c>
      <c r="J2493" t="s">
        <v>0</v>
      </c>
      <c r="K2493" s="2"/>
      <c r="L2493" s="1"/>
      <c r="M2493" t="str">
        <f ca="1">IF(AND(Table1[[#This Row],[Age]]&gt;17,Table1[[#This Row],[Age]]&lt;76),"1","0")</f>
        <v>1</v>
      </c>
      <c r="N2493">
        <f>1</f>
        <v>1</v>
      </c>
      <c r="O2493">
        <f>IF(Table1[[#This Row],[Labdate]]="",0,IF(Table1[[#This Row],[Labvalue]]="",0,1))</f>
        <v>0</v>
      </c>
      <c r="P2493">
        <f>IF(YEAR(Table1[[#This Row],[Labdate]]) = 2015,1,0)</f>
        <v>0</v>
      </c>
      <c r="Q2493">
        <f>IF(SUM(Table1[[#This Row],[test completed]],Table1[[#This Row],[Year 2015]])=2,1,0)</f>
        <v>0</v>
      </c>
      <c r="R2493">
        <f>IF(Table1[[#This Row],[Labvalue]]&lt;8,1,0)</f>
        <v>1</v>
      </c>
      <c r="S2493">
        <f>IF(SUM(Table1[[#This Row],[Tested in 2015]],Table1[[#This Row],[Less than 8.0]])=2,1,0)</f>
        <v>0</v>
      </c>
    </row>
    <row r="2494" spans="1:19" x14ac:dyDescent="0.2">
      <c r="A2494">
        <v>975</v>
      </c>
      <c r="B2494" t="s">
        <v>2</v>
      </c>
      <c r="C2494" s="2">
        <v>23020</v>
      </c>
      <c r="D2494" s="3">
        <f t="shared" ca="1" si="38"/>
        <v>60</v>
      </c>
      <c r="E2494">
        <v>4</v>
      </c>
      <c r="F2494">
        <v>9</v>
      </c>
      <c r="G2494">
        <v>1</v>
      </c>
      <c r="H2494" t="s">
        <v>1</v>
      </c>
      <c r="I2494" s="5">
        <v>250.02</v>
      </c>
      <c r="J2494" t="s">
        <v>0</v>
      </c>
      <c r="K2494" s="2"/>
      <c r="L2494" s="1"/>
      <c r="M2494" t="str">
        <f ca="1">IF(AND(Table1[[#This Row],[Age]]&gt;17,Table1[[#This Row],[Age]]&lt;76),"1","0")</f>
        <v>1</v>
      </c>
      <c r="N2494">
        <f>1</f>
        <v>1</v>
      </c>
      <c r="O2494">
        <f>IF(Table1[[#This Row],[Labdate]]="",0,IF(Table1[[#This Row],[Labvalue]]="",0,1))</f>
        <v>0</v>
      </c>
      <c r="P2494">
        <f>IF(YEAR(Table1[[#This Row],[Labdate]]) = 2015,1,0)</f>
        <v>0</v>
      </c>
      <c r="Q2494">
        <f>IF(SUM(Table1[[#This Row],[test completed]],Table1[[#This Row],[Year 2015]])=2,1,0)</f>
        <v>0</v>
      </c>
      <c r="R2494">
        <f>IF(Table1[[#This Row],[Labvalue]]&lt;8,1,0)</f>
        <v>1</v>
      </c>
      <c r="S2494">
        <f>IF(SUM(Table1[[#This Row],[Tested in 2015]],Table1[[#This Row],[Less than 8.0]])=2,1,0)</f>
        <v>0</v>
      </c>
    </row>
    <row r="2495" spans="1:19" x14ac:dyDescent="0.2">
      <c r="A2495">
        <v>977</v>
      </c>
      <c r="B2495" t="s">
        <v>2</v>
      </c>
      <c r="C2495" s="2">
        <v>21785</v>
      </c>
      <c r="D2495" s="3">
        <f t="shared" ca="1" si="38"/>
        <v>63</v>
      </c>
      <c r="E2495">
        <v>4</v>
      </c>
      <c r="F2495">
        <v>9</v>
      </c>
      <c r="G2495">
        <v>1</v>
      </c>
      <c r="H2495" t="s">
        <v>1</v>
      </c>
      <c r="I2495" s="5">
        <v>250.02</v>
      </c>
      <c r="J2495" t="s">
        <v>0</v>
      </c>
      <c r="K2495" s="2"/>
      <c r="L2495" s="1"/>
      <c r="M2495" t="str">
        <f ca="1">IF(AND(Table1[[#This Row],[Age]]&gt;17,Table1[[#This Row],[Age]]&lt;76),"1","0")</f>
        <v>1</v>
      </c>
      <c r="N2495">
        <f>1</f>
        <v>1</v>
      </c>
      <c r="O2495">
        <f>IF(Table1[[#This Row],[Labdate]]="",0,IF(Table1[[#This Row],[Labvalue]]="",0,1))</f>
        <v>0</v>
      </c>
      <c r="P2495">
        <f>IF(YEAR(Table1[[#This Row],[Labdate]]) = 2015,1,0)</f>
        <v>0</v>
      </c>
      <c r="Q2495">
        <f>IF(SUM(Table1[[#This Row],[test completed]],Table1[[#This Row],[Year 2015]])=2,1,0)</f>
        <v>0</v>
      </c>
      <c r="R2495">
        <f>IF(Table1[[#This Row],[Labvalue]]&lt;8,1,0)</f>
        <v>1</v>
      </c>
      <c r="S2495">
        <f>IF(SUM(Table1[[#This Row],[Tested in 2015]],Table1[[#This Row],[Less than 8.0]])=2,1,0)</f>
        <v>0</v>
      </c>
    </row>
    <row r="2496" spans="1:19" x14ac:dyDescent="0.2">
      <c r="A2496">
        <v>984</v>
      </c>
      <c r="B2496" t="s">
        <v>3</v>
      </c>
      <c r="C2496" s="2">
        <v>37615</v>
      </c>
      <c r="D2496" s="3">
        <f t="shared" ca="1" si="38"/>
        <v>20</v>
      </c>
      <c r="E2496">
        <v>4</v>
      </c>
      <c r="F2496">
        <v>9</v>
      </c>
      <c r="G2496">
        <v>1</v>
      </c>
      <c r="H2496" t="s">
        <v>1</v>
      </c>
      <c r="I2496" s="5">
        <v>250.02</v>
      </c>
      <c r="J2496" t="s">
        <v>0</v>
      </c>
      <c r="K2496" s="2"/>
      <c r="L2496" s="1"/>
      <c r="M2496" t="str">
        <f ca="1">IF(AND(Table1[[#This Row],[Age]]&gt;17,Table1[[#This Row],[Age]]&lt;76),"1","0")</f>
        <v>1</v>
      </c>
      <c r="N2496">
        <f>1</f>
        <v>1</v>
      </c>
      <c r="O2496">
        <f>IF(Table1[[#This Row],[Labdate]]="",0,IF(Table1[[#This Row],[Labvalue]]="",0,1))</f>
        <v>0</v>
      </c>
      <c r="P2496">
        <f>IF(YEAR(Table1[[#This Row],[Labdate]]) = 2015,1,0)</f>
        <v>0</v>
      </c>
      <c r="Q2496">
        <f>IF(SUM(Table1[[#This Row],[test completed]],Table1[[#This Row],[Year 2015]])=2,1,0)</f>
        <v>0</v>
      </c>
      <c r="R2496">
        <f>IF(Table1[[#This Row],[Labvalue]]&lt;8,1,0)</f>
        <v>1</v>
      </c>
      <c r="S2496">
        <f>IF(SUM(Table1[[#This Row],[Tested in 2015]],Table1[[#This Row],[Less than 8.0]])=2,1,0)</f>
        <v>0</v>
      </c>
    </row>
    <row r="2497" spans="1:19" x14ac:dyDescent="0.2">
      <c r="A2497">
        <v>1021</v>
      </c>
      <c r="B2497" t="s">
        <v>3</v>
      </c>
      <c r="C2497" s="2">
        <v>19788</v>
      </c>
      <c r="D2497" s="3">
        <f t="shared" ca="1" si="38"/>
        <v>69</v>
      </c>
      <c r="E2497">
        <v>4</v>
      </c>
      <c r="F2497">
        <v>9</v>
      </c>
      <c r="G2497">
        <v>1</v>
      </c>
      <c r="H2497" t="s">
        <v>1</v>
      </c>
      <c r="I2497" s="5">
        <v>250.02</v>
      </c>
      <c r="J2497" t="s">
        <v>0</v>
      </c>
      <c r="K2497" s="2"/>
      <c r="L2497" s="1"/>
      <c r="M2497" t="str">
        <f ca="1">IF(AND(Table1[[#This Row],[Age]]&gt;17,Table1[[#This Row],[Age]]&lt;76),"1","0")</f>
        <v>1</v>
      </c>
      <c r="N2497">
        <f>1</f>
        <v>1</v>
      </c>
      <c r="O2497">
        <f>IF(Table1[[#This Row],[Labdate]]="",0,IF(Table1[[#This Row],[Labvalue]]="",0,1))</f>
        <v>0</v>
      </c>
      <c r="P2497">
        <f>IF(YEAR(Table1[[#This Row],[Labdate]]) = 2015,1,0)</f>
        <v>0</v>
      </c>
      <c r="Q2497">
        <f>IF(SUM(Table1[[#This Row],[test completed]],Table1[[#This Row],[Year 2015]])=2,1,0)</f>
        <v>0</v>
      </c>
      <c r="R2497">
        <f>IF(Table1[[#This Row],[Labvalue]]&lt;8,1,0)</f>
        <v>1</v>
      </c>
      <c r="S2497">
        <f>IF(SUM(Table1[[#This Row],[Tested in 2015]],Table1[[#This Row],[Less than 8.0]])=2,1,0)</f>
        <v>0</v>
      </c>
    </row>
    <row r="2498" spans="1:19" x14ac:dyDescent="0.2">
      <c r="A2498">
        <v>1025</v>
      </c>
      <c r="B2498" t="s">
        <v>2</v>
      </c>
      <c r="C2498" s="2">
        <v>28872</v>
      </c>
      <c r="D2498" s="3">
        <f t="shared" ref="D2498:D2561" ca="1" si="39">INT((TODAY()-C2498)/365)</f>
        <v>44</v>
      </c>
      <c r="E2498">
        <v>4</v>
      </c>
      <c r="F2498">
        <v>9</v>
      </c>
      <c r="G2498">
        <v>1</v>
      </c>
      <c r="H2498" t="s">
        <v>1</v>
      </c>
      <c r="I2498" s="5">
        <v>250.02</v>
      </c>
      <c r="J2498" t="s">
        <v>0</v>
      </c>
      <c r="K2498" s="2"/>
      <c r="L2498" s="1"/>
      <c r="M2498" t="str">
        <f ca="1">IF(AND(Table1[[#This Row],[Age]]&gt;17,Table1[[#This Row],[Age]]&lt;76),"1","0")</f>
        <v>1</v>
      </c>
      <c r="N2498">
        <f>1</f>
        <v>1</v>
      </c>
      <c r="O2498">
        <f>IF(Table1[[#This Row],[Labdate]]="",0,IF(Table1[[#This Row],[Labvalue]]="",0,1))</f>
        <v>0</v>
      </c>
      <c r="P2498">
        <f>IF(YEAR(Table1[[#This Row],[Labdate]]) = 2015,1,0)</f>
        <v>0</v>
      </c>
      <c r="Q2498">
        <f>IF(SUM(Table1[[#This Row],[test completed]],Table1[[#This Row],[Year 2015]])=2,1,0)</f>
        <v>0</v>
      </c>
      <c r="R2498">
        <f>IF(Table1[[#This Row],[Labvalue]]&lt;8,1,0)</f>
        <v>1</v>
      </c>
      <c r="S2498">
        <f>IF(SUM(Table1[[#This Row],[Tested in 2015]],Table1[[#This Row],[Less than 8.0]])=2,1,0)</f>
        <v>0</v>
      </c>
    </row>
    <row r="2499" spans="1:19" x14ac:dyDescent="0.2">
      <c r="A2499">
        <v>1045</v>
      </c>
      <c r="B2499" t="s">
        <v>3</v>
      </c>
      <c r="C2499" s="2">
        <v>33339</v>
      </c>
      <c r="D2499" s="3">
        <f t="shared" ca="1" si="39"/>
        <v>32</v>
      </c>
      <c r="E2499">
        <v>4</v>
      </c>
      <c r="F2499">
        <v>9</v>
      </c>
      <c r="G2499">
        <v>1</v>
      </c>
      <c r="H2499" t="s">
        <v>1</v>
      </c>
      <c r="I2499" s="5">
        <v>250.02</v>
      </c>
      <c r="J2499" t="s">
        <v>0</v>
      </c>
      <c r="K2499" s="2"/>
      <c r="L2499" s="1"/>
      <c r="M2499" t="str">
        <f ca="1">IF(AND(Table1[[#This Row],[Age]]&gt;17,Table1[[#This Row],[Age]]&lt;76),"1","0")</f>
        <v>1</v>
      </c>
      <c r="N2499">
        <f>1</f>
        <v>1</v>
      </c>
      <c r="O2499">
        <f>IF(Table1[[#This Row],[Labdate]]="",0,IF(Table1[[#This Row],[Labvalue]]="",0,1))</f>
        <v>0</v>
      </c>
      <c r="P2499">
        <f>IF(YEAR(Table1[[#This Row],[Labdate]]) = 2015,1,0)</f>
        <v>0</v>
      </c>
      <c r="Q2499">
        <f>IF(SUM(Table1[[#This Row],[test completed]],Table1[[#This Row],[Year 2015]])=2,1,0)</f>
        <v>0</v>
      </c>
      <c r="R2499">
        <f>IF(Table1[[#This Row],[Labvalue]]&lt;8,1,0)</f>
        <v>1</v>
      </c>
      <c r="S2499">
        <f>IF(SUM(Table1[[#This Row],[Tested in 2015]],Table1[[#This Row],[Less than 8.0]])=2,1,0)</f>
        <v>0</v>
      </c>
    </row>
    <row r="2500" spans="1:19" x14ac:dyDescent="0.2">
      <c r="A2500">
        <v>1046</v>
      </c>
      <c r="B2500" t="s">
        <v>2</v>
      </c>
      <c r="C2500" s="2">
        <v>34959</v>
      </c>
      <c r="D2500" s="3">
        <f t="shared" ca="1" si="39"/>
        <v>27</v>
      </c>
      <c r="E2500">
        <v>4</v>
      </c>
      <c r="F2500">
        <v>9</v>
      </c>
      <c r="G2500">
        <v>1</v>
      </c>
      <c r="H2500" t="s">
        <v>1</v>
      </c>
      <c r="I2500" s="5">
        <v>250.02</v>
      </c>
      <c r="J2500" t="s">
        <v>0</v>
      </c>
      <c r="K2500" s="2"/>
      <c r="L2500" s="1"/>
      <c r="M2500" t="str">
        <f ca="1">IF(AND(Table1[[#This Row],[Age]]&gt;17,Table1[[#This Row],[Age]]&lt;76),"1","0")</f>
        <v>1</v>
      </c>
      <c r="N2500">
        <f>1</f>
        <v>1</v>
      </c>
      <c r="O2500">
        <f>IF(Table1[[#This Row],[Labdate]]="",0,IF(Table1[[#This Row],[Labvalue]]="",0,1))</f>
        <v>0</v>
      </c>
      <c r="P2500">
        <f>IF(YEAR(Table1[[#This Row],[Labdate]]) = 2015,1,0)</f>
        <v>0</v>
      </c>
      <c r="Q2500">
        <f>IF(SUM(Table1[[#This Row],[test completed]],Table1[[#This Row],[Year 2015]])=2,1,0)</f>
        <v>0</v>
      </c>
      <c r="R2500">
        <f>IF(Table1[[#This Row],[Labvalue]]&lt;8,1,0)</f>
        <v>1</v>
      </c>
      <c r="S2500">
        <f>IF(SUM(Table1[[#This Row],[Tested in 2015]],Table1[[#This Row],[Less than 8.0]])=2,1,0)</f>
        <v>0</v>
      </c>
    </row>
    <row r="2501" spans="1:19" x14ac:dyDescent="0.2">
      <c r="A2501">
        <v>1049</v>
      </c>
      <c r="B2501" t="s">
        <v>2</v>
      </c>
      <c r="C2501" s="2">
        <v>23886</v>
      </c>
      <c r="D2501" s="3">
        <f t="shared" ca="1" si="39"/>
        <v>58</v>
      </c>
      <c r="E2501">
        <v>4</v>
      </c>
      <c r="F2501">
        <v>9</v>
      </c>
      <c r="G2501">
        <v>1</v>
      </c>
      <c r="H2501" t="s">
        <v>1</v>
      </c>
      <c r="I2501" s="5">
        <v>250.02</v>
      </c>
      <c r="J2501" t="s">
        <v>0</v>
      </c>
      <c r="K2501" s="2"/>
      <c r="L2501" s="1"/>
      <c r="M2501" t="str">
        <f ca="1">IF(AND(Table1[[#This Row],[Age]]&gt;17,Table1[[#This Row],[Age]]&lt;76),"1","0")</f>
        <v>1</v>
      </c>
      <c r="N2501">
        <f>1</f>
        <v>1</v>
      </c>
      <c r="O2501">
        <f>IF(Table1[[#This Row],[Labdate]]="",0,IF(Table1[[#This Row],[Labvalue]]="",0,1))</f>
        <v>0</v>
      </c>
      <c r="P2501">
        <f>IF(YEAR(Table1[[#This Row],[Labdate]]) = 2015,1,0)</f>
        <v>0</v>
      </c>
      <c r="Q2501">
        <f>IF(SUM(Table1[[#This Row],[test completed]],Table1[[#This Row],[Year 2015]])=2,1,0)</f>
        <v>0</v>
      </c>
      <c r="R2501">
        <f>IF(Table1[[#This Row],[Labvalue]]&lt;8,1,0)</f>
        <v>1</v>
      </c>
      <c r="S2501">
        <f>IF(SUM(Table1[[#This Row],[Tested in 2015]],Table1[[#This Row],[Less than 8.0]])=2,1,0)</f>
        <v>0</v>
      </c>
    </row>
    <row r="2502" spans="1:19" x14ac:dyDescent="0.2">
      <c r="A2502">
        <v>1060</v>
      </c>
      <c r="B2502" t="s">
        <v>2</v>
      </c>
      <c r="C2502" s="2">
        <v>10096</v>
      </c>
      <c r="D2502" s="3">
        <f t="shared" ca="1" si="39"/>
        <v>95</v>
      </c>
      <c r="E2502">
        <v>4</v>
      </c>
      <c r="F2502">
        <v>9</v>
      </c>
      <c r="G2502">
        <v>1</v>
      </c>
      <c r="H2502" t="s">
        <v>1</v>
      </c>
      <c r="I2502" s="5">
        <v>250.73</v>
      </c>
      <c r="J2502" t="s">
        <v>0</v>
      </c>
      <c r="K2502" s="2"/>
      <c r="L2502" s="1"/>
      <c r="M2502" t="str">
        <f ca="1">IF(AND(Table1[[#This Row],[Age]]&gt;17,Table1[[#This Row],[Age]]&lt;76),"1","0")</f>
        <v>0</v>
      </c>
      <c r="N2502">
        <f>1</f>
        <v>1</v>
      </c>
      <c r="O2502">
        <f>IF(Table1[[#This Row],[Labdate]]="",0,IF(Table1[[#This Row],[Labvalue]]="",0,1))</f>
        <v>0</v>
      </c>
      <c r="P2502">
        <f>IF(YEAR(Table1[[#This Row],[Labdate]]) = 2015,1,0)</f>
        <v>0</v>
      </c>
      <c r="Q2502">
        <f>IF(SUM(Table1[[#This Row],[test completed]],Table1[[#This Row],[Year 2015]])=2,1,0)</f>
        <v>0</v>
      </c>
      <c r="R2502">
        <f>IF(Table1[[#This Row],[Labvalue]]&lt;8,1,0)</f>
        <v>1</v>
      </c>
      <c r="S2502">
        <f>IF(SUM(Table1[[#This Row],[Tested in 2015]],Table1[[#This Row],[Less than 8.0]])=2,1,0)</f>
        <v>0</v>
      </c>
    </row>
    <row r="2503" spans="1:19" x14ac:dyDescent="0.2">
      <c r="A2503">
        <v>1065</v>
      </c>
      <c r="B2503" t="s">
        <v>2</v>
      </c>
      <c r="C2503" s="2">
        <v>20983</v>
      </c>
      <c r="D2503" s="3">
        <f t="shared" ca="1" si="39"/>
        <v>66</v>
      </c>
      <c r="E2503">
        <v>4</v>
      </c>
      <c r="F2503">
        <v>9</v>
      </c>
      <c r="G2503">
        <v>3</v>
      </c>
      <c r="H2503" t="s">
        <v>4</v>
      </c>
      <c r="I2503" s="5">
        <v>250.02</v>
      </c>
      <c r="J2503" t="s">
        <v>0</v>
      </c>
      <c r="K2503" s="2"/>
      <c r="L2503" s="1"/>
      <c r="M2503" t="str">
        <f ca="1">IF(AND(Table1[[#This Row],[Age]]&gt;17,Table1[[#This Row],[Age]]&lt;76),"1","0")</f>
        <v>1</v>
      </c>
      <c r="N2503">
        <f>1</f>
        <v>1</v>
      </c>
      <c r="O2503">
        <f>IF(Table1[[#This Row],[Labdate]]="",0,IF(Table1[[#This Row],[Labvalue]]="",0,1))</f>
        <v>0</v>
      </c>
      <c r="P2503">
        <f>IF(YEAR(Table1[[#This Row],[Labdate]]) = 2015,1,0)</f>
        <v>0</v>
      </c>
      <c r="Q2503">
        <f>IF(SUM(Table1[[#This Row],[test completed]],Table1[[#This Row],[Year 2015]])=2,1,0)</f>
        <v>0</v>
      </c>
      <c r="R2503">
        <f>IF(Table1[[#This Row],[Labvalue]]&lt;8,1,0)</f>
        <v>1</v>
      </c>
      <c r="S2503">
        <f>IF(SUM(Table1[[#This Row],[Tested in 2015]],Table1[[#This Row],[Less than 8.0]])=2,1,0)</f>
        <v>0</v>
      </c>
    </row>
    <row r="2504" spans="1:19" x14ac:dyDescent="0.2">
      <c r="A2504">
        <v>1107</v>
      </c>
      <c r="B2504" t="s">
        <v>2</v>
      </c>
      <c r="C2504" s="2">
        <v>16911</v>
      </c>
      <c r="D2504" s="3">
        <f t="shared" ca="1" si="39"/>
        <v>77</v>
      </c>
      <c r="E2504">
        <v>4</v>
      </c>
      <c r="F2504">
        <v>9</v>
      </c>
      <c r="G2504">
        <v>1</v>
      </c>
      <c r="H2504" t="s">
        <v>1</v>
      </c>
      <c r="I2504" s="5">
        <v>250.02</v>
      </c>
      <c r="J2504" t="s">
        <v>0</v>
      </c>
      <c r="K2504" s="2"/>
      <c r="L2504" s="1"/>
      <c r="M2504" t="str">
        <f ca="1">IF(AND(Table1[[#This Row],[Age]]&gt;17,Table1[[#This Row],[Age]]&lt;76),"1","0")</f>
        <v>0</v>
      </c>
      <c r="N2504">
        <f>1</f>
        <v>1</v>
      </c>
      <c r="O2504">
        <f>IF(Table1[[#This Row],[Labdate]]="",0,IF(Table1[[#This Row],[Labvalue]]="",0,1))</f>
        <v>0</v>
      </c>
      <c r="P2504">
        <f>IF(YEAR(Table1[[#This Row],[Labdate]]) = 2015,1,0)</f>
        <v>0</v>
      </c>
      <c r="Q2504">
        <f>IF(SUM(Table1[[#This Row],[test completed]],Table1[[#This Row],[Year 2015]])=2,1,0)</f>
        <v>0</v>
      </c>
      <c r="R2504">
        <f>IF(Table1[[#This Row],[Labvalue]]&lt;8,1,0)</f>
        <v>1</v>
      </c>
      <c r="S2504">
        <f>IF(SUM(Table1[[#This Row],[Tested in 2015]],Table1[[#This Row],[Less than 8.0]])=2,1,0)</f>
        <v>0</v>
      </c>
    </row>
    <row r="2505" spans="1:19" x14ac:dyDescent="0.2">
      <c r="A2505">
        <v>1110</v>
      </c>
      <c r="B2505" t="s">
        <v>3</v>
      </c>
      <c r="C2505" s="2">
        <v>27960</v>
      </c>
      <c r="D2505" s="3">
        <f t="shared" ca="1" si="39"/>
        <v>46</v>
      </c>
      <c r="E2505">
        <v>4</v>
      </c>
      <c r="F2505">
        <v>9</v>
      </c>
      <c r="G2505">
        <v>3</v>
      </c>
      <c r="H2505" t="s">
        <v>4</v>
      </c>
      <c r="I2505" s="5">
        <v>250.02</v>
      </c>
      <c r="J2505" t="s">
        <v>0</v>
      </c>
      <c r="K2505" s="2"/>
      <c r="L2505" s="1"/>
      <c r="M2505" t="str">
        <f ca="1">IF(AND(Table1[[#This Row],[Age]]&gt;17,Table1[[#This Row],[Age]]&lt;76),"1","0")</f>
        <v>1</v>
      </c>
      <c r="N2505">
        <f>1</f>
        <v>1</v>
      </c>
      <c r="O2505">
        <f>IF(Table1[[#This Row],[Labdate]]="",0,IF(Table1[[#This Row],[Labvalue]]="",0,1))</f>
        <v>0</v>
      </c>
      <c r="P2505">
        <f>IF(YEAR(Table1[[#This Row],[Labdate]]) = 2015,1,0)</f>
        <v>0</v>
      </c>
      <c r="Q2505">
        <f>IF(SUM(Table1[[#This Row],[test completed]],Table1[[#This Row],[Year 2015]])=2,1,0)</f>
        <v>0</v>
      </c>
      <c r="R2505">
        <f>IF(Table1[[#This Row],[Labvalue]]&lt;8,1,0)</f>
        <v>1</v>
      </c>
      <c r="S2505">
        <f>IF(SUM(Table1[[#This Row],[Tested in 2015]],Table1[[#This Row],[Less than 8.0]])=2,1,0)</f>
        <v>0</v>
      </c>
    </row>
    <row r="2506" spans="1:19" x14ac:dyDescent="0.2">
      <c r="A2506">
        <v>1137</v>
      </c>
      <c r="B2506" t="s">
        <v>3</v>
      </c>
      <c r="C2506" s="2">
        <v>14733</v>
      </c>
      <c r="D2506" s="3">
        <f t="shared" ca="1" si="39"/>
        <v>83</v>
      </c>
      <c r="E2506">
        <v>4</v>
      </c>
      <c r="F2506">
        <v>9</v>
      </c>
      <c r="G2506">
        <v>1</v>
      </c>
      <c r="H2506" t="s">
        <v>1</v>
      </c>
      <c r="I2506" s="5">
        <v>250.02</v>
      </c>
      <c r="J2506" t="s">
        <v>0</v>
      </c>
      <c r="K2506" s="2"/>
      <c r="L2506" s="1"/>
      <c r="M2506" t="str">
        <f ca="1">IF(AND(Table1[[#This Row],[Age]]&gt;17,Table1[[#This Row],[Age]]&lt;76),"1","0")</f>
        <v>0</v>
      </c>
      <c r="N2506">
        <f>1</f>
        <v>1</v>
      </c>
      <c r="O2506">
        <f>IF(Table1[[#This Row],[Labdate]]="",0,IF(Table1[[#This Row],[Labvalue]]="",0,1))</f>
        <v>0</v>
      </c>
      <c r="P2506">
        <f>IF(YEAR(Table1[[#This Row],[Labdate]]) = 2015,1,0)</f>
        <v>0</v>
      </c>
      <c r="Q2506">
        <f>IF(SUM(Table1[[#This Row],[test completed]],Table1[[#This Row],[Year 2015]])=2,1,0)</f>
        <v>0</v>
      </c>
      <c r="R2506">
        <f>IF(Table1[[#This Row],[Labvalue]]&lt;8,1,0)</f>
        <v>1</v>
      </c>
      <c r="S2506">
        <f>IF(SUM(Table1[[#This Row],[Tested in 2015]],Table1[[#This Row],[Less than 8.0]])=2,1,0)</f>
        <v>0</v>
      </c>
    </row>
    <row r="2507" spans="1:19" x14ac:dyDescent="0.2">
      <c r="A2507">
        <v>1138</v>
      </c>
      <c r="B2507" t="s">
        <v>2</v>
      </c>
      <c r="C2507" s="2">
        <v>37906</v>
      </c>
      <c r="D2507" s="3">
        <f t="shared" ca="1" si="39"/>
        <v>19</v>
      </c>
      <c r="E2507">
        <v>4</v>
      </c>
      <c r="F2507">
        <v>9</v>
      </c>
      <c r="G2507">
        <v>1</v>
      </c>
      <c r="H2507" t="s">
        <v>1</v>
      </c>
      <c r="I2507" s="5">
        <v>250.02</v>
      </c>
      <c r="J2507" t="s">
        <v>0</v>
      </c>
      <c r="K2507" s="2"/>
      <c r="L2507" s="1"/>
      <c r="M2507" t="str">
        <f ca="1">IF(AND(Table1[[#This Row],[Age]]&gt;17,Table1[[#This Row],[Age]]&lt;76),"1","0")</f>
        <v>1</v>
      </c>
      <c r="N2507">
        <f>1</f>
        <v>1</v>
      </c>
      <c r="O2507">
        <f>IF(Table1[[#This Row],[Labdate]]="",0,IF(Table1[[#This Row],[Labvalue]]="",0,1))</f>
        <v>0</v>
      </c>
      <c r="P2507">
        <f>IF(YEAR(Table1[[#This Row],[Labdate]]) = 2015,1,0)</f>
        <v>0</v>
      </c>
      <c r="Q2507">
        <f>IF(SUM(Table1[[#This Row],[test completed]],Table1[[#This Row],[Year 2015]])=2,1,0)</f>
        <v>0</v>
      </c>
      <c r="R2507">
        <f>IF(Table1[[#This Row],[Labvalue]]&lt;8,1,0)</f>
        <v>1</v>
      </c>
      <c r="S2507">
        <f>IF(SUM(Table1[[#This Row],[Tested in 2015]],Table1[[#This Row],[Less than 8.0]])=2,1,0)</f>
        <v>0</v>
      </c>
    </row>
    <row r="2508" spans="1:19" x14ac:dyDescent="0.2">
      <c r="A2508">
        <v>1156</v>
      </c>
      <c r="B2508" t="s">
        <v>3</v>
      </c>
      <c r="C2508" s="2">
        <v>18853</v>
      </c>
      <c r="D2508" s="3">
        <f t="shared" ca="1" si="39"/>
        <v>71</v>
      </c>
      <c r="E2508">
        <v>4</v>
      </c>
      <c r="F2508">
        <v>9</v>
      </c>
      <c r="G2508">
        <v>1</v>
      </c>
      <c r="H2508" t="s">
        <v>1</v>
      </c>
      <c r="I2508" s="5">
        <v>250.02</v>
      </c>
      <c r="J2508" t="s">
        <v>0</v>
      </c>
      <c r="K2508" s="2"/>
      <c r="L2508" s="1"/>
      <c r="M2508" t="str">
        <f ca="1">IF(AND(Table1[[#This Row],[Age]]&gt;17,Table1[[#This Row],[Age]]&lt;76),"1","0")</f>
        <v>1</v>
      </c>
      <c r="N2508">
        <f>1</f>
        <v>1</v>
      </c>
      <c r="O2508">
        <f>IF(Table1[[#This Row],[Labdate]]="",0,IF(Table1[[#This Row],[Labvalue]]="",0,1))</f>
        <v>0</v>
      </c>
      <c r="P2508">
        <f>IF(YEAR(Table1[[#This Row],[Labdate]]) = 2015,1,0)</f>
        <v>0</v>
      </c>
      <c r="Q2508">
        <f>IF(SUM(Table1[[#This Row],[test completed]],Table1[[#This Row],[Year 2015]])=2,1,0)</f>
        <v>0</v>
      </c>
      <c r="R2508">
        <f>IF(Table1[[#This Row],[Labvalue]]&lt;8,1,0)</f>
        <v>1</v>
      </c>
      <c r="S2508">
        <f>IF(SUM(Table1[[#This Row],[Tested in 2015]],Table1[[#This Row],[Less than 8.0]])=2,1,0)</f>
        <v>0</v>
      </c>
    </row>
    <row r="2509" spans="1:19" x14ac:dyDescent="0.2">
      <c r="A2509">
        <v>1158</v>
      </c>
      <c r="B2509" t="s">
        <v>3</v>
      </c>
      <c r="C2509" s="2">
        <v>33991</v>
      </c>
      <c r="D2509" s="3">
        <f t="shared" ca="1" si="39"/>
        <v>30</v>
      </c>
      <c r="E2509">
        <v>4</v>
      </c>
      <c r="F2509">
        <v>9</v>
      </c>
      <c r="G2509">
        <v>1</v>
      </c>
      <c r="H2509" t="s">
        <v>1</v>
      </c>
      <c r="I2509" s="5">
        <v>250.02</v>
      </c>
      <c r="J2509" t="s">
        <v>0</v>
      </c>
      <c r="K2509" s="2"/>
      <c r="L2509" s="1"/>
      <c r="M2509" t="str">
        <f ca="1">IF(AND(Table1[[#This Row],[Age]]&gt;17,Table1[[#This Row],[Age]]&lt;76),"1","0")</f>
        <v>1</v>
      </c>
      <c r="N2509">
        <f>1</f>
        <v>1</v>
      </c>
      <c r="O2509">
        <f>IF(Table1[[#This Row],[Labdate]]="",0,IF(Table1[[#This Row],[Labvalue]]="",0,1))</f>
        <v>0</v>
      </c>
      <c r="P2509">
        <f>IF(YEAR(Table1[[#This Row],[Labdate]]) = 2015,1,0)</f>
        <v>0</v>
      </c>
      <c r="Q2509">
        <f>IF(SUM(Table1[[#This Row],[test completed]],Table1[[#This Row],[Year 2015]])=2,1,0)</f>
        <v>0</v>
      </c>
      <c r="R2509">
        <f>IF(Table1[[#This Row],[Labvalue]]&lt;8,1,0)</f>
        <v>1</v>
      </c>
      <c r="S2509">
        <f>IF(SUM(Table1[[#This Row],[Tested in 2015]],Table1[[#This Row],[Less than 8.0]])=2,1,0)</f>
        <v>0</v>
      </c>
    </row>
    <row r="2510" spans="1:19" x14ac:dyDescent="0.2">
      <c r="A2510">
        <v>1170</v>
      </c>
      <c r="B2510" t="s">
        <v>2</v>
      </c>
      <c r="C2510" s="2">
        <v>24849</v>
      </c>
      <c r="D2510" s="3">
        <f t="shared" ca="1" si="39"/>
        <v>55</v>
      </c>
      <c r="E2510">
        <v>4</v>
      </c>
      <c r="F2510">
        <v>9</v>
      </c>
      <c r="G2510">
        <v>1</v>
      </c>
      <c r="H2510" t="s">
        <v>1</v>
      </c>
      <c r="I2510" s="5">
        <v>250.02</v>
      </c>
      <c r="J2510" t="s">
        <v>0</v>
      </c>
      <c r="K2510" s="2"/>
      <c r="L2510" s="1"/>
      <c r="M2510" t="str">
        <f ca="1">IF(AND(Table1[[#This Row],[Age]]&gt;17,Table1[[#This Row],[Age]]&lt;76),"1","0")</f>
        <v>1</v>
      </c>
      <c r="N2510">
        <f>1</f>
        <v>1</v>
      </c>
      <c r="O2510">
        <f>IF(Table1[[#This Row],[Labdate]]="",0,IF(Table1[[#This Row],[Labvalue]]="",0,1))</f>
        <v>0</v>
      </c>
      <c r="P2510">
        <f>IF(YEAR(Table1[[#This Row],[Labdate]]) = 2015,1,0)</f>
        <v>0</v>
      </c>
      <c r="Q2510">
        <f>IF(SUM(Table1[[#This Row],[test completed]],Table1[[#This Row],[Year 2015]])=2,1,0)</f>
        <v>0</v>
      </c>
      <c r="R2510">
        <f>IF(Table1[[#This Row],[Labvalue]]&lt;8,1,0)</f>
        <v>1</v>
      </c>
      <c r="S2510">
        <f>IF(SUM(Table1[[#This Row],[Tested in 2015]],Table1[[#This Row],[Less than 8.0]])=2,1,0)</f>
        <v>0</v>
      </c>
    </row>
    <row r="2511" spans="1:19" x14ac:dyDescent="0.2">
      <c r="A2511">
        <v>1173</v>
      </c>
      <c r="B2511" t="s">
        <v>3</v>
      </c>
      <c r="C2511" s="2">
        <v>34663</v>
      </c>
      <c r="D2511" s="3">
        <f t="shared" ca="1" si="39"/>
        <v>28</v>
      </c>
      <c r="E2511">
        <v>4</v>
      </c>
      <c r="F2511">
        <v>9</v>
      </c>
      <c r="G2511">
        <v>1</v>
      </c>
      <c r="H2511" t="s">
        <v>1</v>
      </c>
      <c r="I2511" s="5">
        <v>250.02</v>
      </c>
      <c r="J2511" t="s">
        <v>0</v>
      </c>
      <c r="K2511" s="2"/>
      <c r="L2511" s="1"/>
      <c r="M2511" t="str">
        <f ca="1">IF(AND(Table1[[#This Row],[Age]]&gt;17,Table1[[#This Row],[Age]]&lt;76),"1","0")</f>
        <v>1</v>
      </c>
      <c r="N2511">
        <f>1</f>
        <v>1</v>
      </c>
      <c r="O2511">
        <f>IF(Table1[[#This Row],[Labdate]]="",0,IF(Table1[[#This Row],[Labvalue]]="",0,1))</f>
        <v>0</v>
      </c>
      <c r="P2511">
        <f>IF(YEAR(Table1[[#This Row],[Labdate]]) = 2015,1,0)</f>
        <v>0</v>
      </c>
      <c r="Q2511">
        <f>IF(SUM(Table1[[#This Row],[test completed]],Table1[[#This Row],[Year 2015]])=2,1,0)</f>
        <v>0</v>
      </c>
      <c r="R2511">
        <f>IF(Table1[[#This Row],[Labvalue]]&lt;8,1,0)</f>
        <v>1</v>
      </c>
      <c r="S2511">
        <f>IF(SUM(Table1[[#This Row],[Tested in 2015]],Table1[[#This Row],[Less than 8.0]])=2,1,0)</f>
        <v>0</v>
      </c>
    </row>
    <row r="2512" spans="1:19" x14ac:dyDescent="0.2">
      <c r="A2512">
        <v>1177</v>
      </c>
      <c r="B2512" t="s">
        <v>2</v>
      </c>
      <c r="C2512" s="2">
        <v>12002</v>
      </c>
      <c r="D2512" s="3">
        <f t="shared" ca="1" si="39"/>
        <v>90</v>
      </c>
      <c r="E2512">
        <v>4</v>
      </c>
      <c r="F2512">
        <v>9</v>
      </c>
      <c r="G2512">
        <v>1</v>
      </c>
      <c r="H2512" t="s">
        <v>1</v>
      </c>
      <c r="I2512" s="5">
        <v>250.02</v>
      </c>
      <c r="J2512" t="s">
        <v>0</v>
      </c>
      <c r="K2512" s="2"/>
      <c r="L2512" s="1"/>
      <c r="M2512" t="str">
        <f ca="1">IF(AND(Table1[[#This Row],[Age]]&gt;17,Table1[[#This Row],[Age]]&lt;76),"1","0")</f>
        <v>0</v>
      </c>
      <c r="N2512">
        <f>1</f>
        <v>1</v>
      </c>
      <c r="O2512">
        <f>IF(Table1[[#This Row],[Labdate]]="",0,IF(Table1[[#This Row],[Labvalue]]="",0,1))</f>
        <v>0</v>
      </c>
      <c r="P2512">
        <f>IF(YEAR(Table1[[#This Row],[Labdate]]) = 2015,1,0)</f>
        <v>0</v>
      </c>
      <c r="Q2512">
        <f>IF(SUM(Table1[[#This Row],[test completed]],Table1[[#This Row],[Year 2015]])=2,1,0)</f>
        <v>0</v>
      </c>
      <c r="R2512">
        <f>IF(Table1[[#This Row],[Labvalue]]&lt;8,1,0)</f>
        <v>1</v>
      </c>
      <c r="S2512">
        <f>IF(SUM(Table1[[#This Row],[Tested in 2015]],Table1[[#This Row],[Less than 8.0]])=2,1,0)</f>
        <v>0</v>
      </c>
    </row>
    <row r="2513" spans="1:19" x14ac:dyDescent="0.2">
      <c r="A2513">
        <v>1181</v>
      </c>
      <c r="B2513" t="s">
        <v>2</v>
      </c>
      <c r="C2513" s="2">
        <v>20533</v>
      </c>
      <c r="D2513" s="3">
        <f t="shared" ca="1" si="39"/>
        <v>67</v>
      </c>
      <c r="E2513">
        <v>4</v>
      </c>
      <c r="F2513">
        <v>9</v>
      </c>
      <c r="G2513">
        <v>1</v>
      </c>
      <c r="H2513" t="s">
        <v>1</v>
      </c>
      <c r="I2513" s="5">
        <v>250.02</v>
      </c>
      <c r="J2513" t="s">
        <v>0</v>
      </c>
      <c r="K2513" s="2"/>
      <c r="L2513" s="1"/>
      <c r="M2513" t="str">
        <f ca="1">IF(AND(Table1[[#This Row],[Age]]&gt;17,Table1[[#This Row],[Age]]&lt;76),"1","0")</f>
        <v>1</v>
      </c>
      <c r="N2513">
        <f>1</f>
        <v>1</v>
      </c>
      <c r="O2513">
        <f>IF(Table1[[#This Row],[Labdate]]="",0,IF(Table1[[#This Row],[Labvalue]]="",0,1))</f>
        <v>0</v>
      </c>
      <c r="P2513">
        <f>IF(YEAR(Table1[[#This Row],[Labdate]]) = 2015,1,0)</f>
        <v>0</v>
      </c>
      <c r="Q2513">
        <f>IF(SUM(Table1[[#This Row],[test completed]],Table1[[#This Row],[Year 2015]])=2,1,0)</f>
        <v>0</v>
      </c>
      <c r="R2513">
        <f>IF(Table1[[#This Row],[Labvalue]]&lt;8,1,0)</f>
        <v>1</v>
      </c>
      <c r="S2513">
        <f>IF(SUM(Table1[[#This Row],[Tested in 2015]],Table1[[#This Row],[Less than 8.0]])=2,1,0)</f>
        <v>0</v>
      </c>
    </row>
    <row r="2514" spans="1:19" x14ac:dyDescent="0.2">
      <c r="A2514">
        <v>1191</v>
      </c>
      <c r="B2514" t="s">
        <v>2</v>
      </c>
      <c r="C2514" s="2">
        <v>21609</v>
      </c>
      <c r="D2514" s="3">
        <f t="shared" ca="1" si="39"/>
        <v>64</v>
      </c>
      <c r="E2514">
        <v>4</v>
      </c>
      <c r="F2514">
        <v>9</v>
      </c>
      <c r="G2514">
        <v>1</v>
      </c>
      <c r="H2514" t="s">
        <v>1</v>
      </c>
      <c r="I2514" s="5">
        <v>250.02</v>
      </c>
      <c r="J2514" t="s">
        <v>0</v>
      </c>
      <c r="K2514" s="2">
        <v>41719</v>
      </c>
      <c r="L2514" s="1">
        <v>9.5947475433349609</v>
      </c>
      <c r="M2514" t="str">
        <f ca="1">IF(AND(Table1[[#This Row],[Age]]&gt;17,Table1[[#This Row],[Age]]&lt;76),"1","0")</f>
        <v>1</v>
      </c>
      <c r="N2514">
        <f>1</f>
        <v>1</v>
      </c>
      <c r="O2514">
        <f>IF(Table1[[#This Row],[Labdate]]="",0,IF(Table1[[#This Row],[Labvalue]]="",0,1))</f>
        <v>1</v>
      </c>
      <c r="P2514">
        <f>IF(YEAR(Table1[[#This Row],[Labdate]]) = 2015,1,0)</f>
        <v>0</v>
      </c>
      <c r="Q2514">
        <f>IF(SUM(Table1[[#This Row],[test completed]],Table1[[#This Row],[Year 2015]])=2,1,0)</f>
        <v>0</v>
      </c>
      <c r="R2514">
        <f>IF(Table1[[#This Row],[Labvalue]]&lt;8,1,0)</f>
        <v>0</v>
      </c>
      <c r="S2514">
        <f>IF(SUM(Table1[[#This Row],[Tested in 2015]],Table1[[#This Row],[Less than 8.0]])=2,1,0)</f>
        <v>0</v>
      </c>
    </row>
    <row r="2515" spans="1:19" x14ac:dyDescent="0.2">
      <c r="A2515">
        <v>1201</v>
      </c>
      <c r="B2515" t="s">
        <v>2</v>
      </c>
      <c r="C2515" s="2">
        <v>27700</v>
      </c>
      <c r="D2515" s="3">
        <f t="shared" ca="1" si="39"/>
        <v>47</v>
      </c>
      <c r="E2515">
        <v>4</v>
      </c>
      <c r="F2515">
        <v>9</v>
      </c>
      <c r="G2515">
        <v>1</v>
      </c>
      <c r="H2515" t="s">
        <v>1</v>
      </c>
      <c r="I2515" s="5">
        <v>250.02</v>
      </c>
      <c r="J2515" t="s">
        <v>0</v>
      </c>
      <c r="K2515" s="2">
        <v>41966</v>
      </c>
      <c r="L2515" s="1">
        <v>9.8112678527832031</v>
      </c>
      <c r="M2515" t="str">
        <f ca="1">IF(AND(Table1[[#This Row],[Age]]&gt;17,Table1[[#This Row],[Age]]&lt;76),"1","0")</f>
        <v>1</v>
      </c>
      <c r="N2515">
        <f>1</f>
        <v>1</v>
      </c>
      <c r="O2515">
        <f>IF(Table1[[#This Row],[Labdate]]="",0,IF(Table1[[#This Row],[Labvalue]]="",0,1))</f>
        <v>1</v>
      </c>
      <c r="P2515">
        <f>IF(YEAR(Table1[[#This Row],[Labdate]]) = 2015,1,0)</f>
        <v>0</v>
      </c>
      <c r="Q2515">
        <f>IF(SUM(Table1[[#This Row],[test completed]],Table1[[#This Row],[Year 2015]])=2,1,0)</f>
        <v>0</v>
      </c>
      <c r="R2515">
        <f>IF(Table1[[#This Row],[Labvalue]]&lt;8,1,0)</f>
        <v>0</v>
      </c>
      <c r="S2515">
        <f>IF(SUM(Table1[[#This Row],[Tested in 2015]],Table1[[#This Row],[Less than 8.0]])=2,1,0)</f>
        <v>0</v>
      </c>
    </row>
    <row r="2516" spans="1:19" x14ac:dyDescent="0.2">
      <c r="A2516">
        <v>1203</v>
      </c>
      <c r="B2516" t="s">
        <v>3</v>
      </c>
      <c r="C2516" s="2">
        <v>31901</v>
      </c>
      <c r="D2516" s="3">
        <f t="shared" ca="1" si="39"/>
        <v>36</v>
      </c>
      <c r="E2516">
        <v>4</v>
      </c>
      <c r="F2516">
        <v>9</v>
      </c>
      <c r="G2516">
        <v>1</v>
      </c>
      <c r="H2516" t="s">
        <v>1</v>
      </c>
      <c r="I2516" s="5">
        <v>250.4</v>
      </c>
      <c r="J2516" t="s">
        <v>0</v>
      </c>
      <c r="K2516" s="2">
        <v>42005</v>
      </c>
      <c r="L2516" s="1">
        <v>7.1047611236572266</v>
      </c>
      <c r="M2516" t="str">
        <f ca="1">IF(AND(Table1[[#This Row],[Age]]&gt;17,Table1[[#This Row],[Age]]&lt;76),"1","0")</f>
        <v>1</v>
      </c>
      <c r="N2516">
        <f>1</f>
        <v>1</v>
      </c>
      <c r="O2516">
        <f>IF(Table1[[#This Row],[Labdate]]="",0,IF(Table1[[#This Row],[Labvalue]]="",0,1))</f>
        <v>1</v>
      </c>
      <c r="P2516">
        <f>IF(YEAR(Table1[[#This Row],[Labdate]]) = 2015,1,0)</f>
        <v>1</v>
      </c>
      <c r="Q2516">
        <f>IF(SUM(Table1[[#This Row],[test completed]],Table1[[#This Row],[Year 2015]])=2,1,0)</f>
        <v>1</v>
      </c>
      <c r="R2516">
        <f>IF(Table1[[#This Row],[Labvalue]]&lt;8,1,0)</f>
        <v>1</v>
      </c>
      <c r="S2516">
        <f>IF(SUM(Table1[[#This Row],[Tested in 2015]],Table1[[#This Row],[Less than 8.0]])=2,1,0)</f>
        <v>1</v>
      </c>
    </row>
    <row r="2517" spans="1:19" x14ac:dyDescent="0.2">
      <c r="A2517">
        <v>1206</v>
      </c>
      <c r="B2517" t="s">
        <v>2</v>
      </c>
      <c r="C2517" s="2">
        <v>28560</v>
      </c>
      <c r="D2517" s="3">
        <f t="shared" ca="1" si="39"/>
        <v>45</v>
      </c>
      <c r="E2517">
        <v>4</v>
      </c>
      <c r="F2517">
        <v>9</v>
      </c>
      <c r="G2517">
        <v>1</v>
      </c>
      <c r="H2517" t="s">
        <v>1</v>
      </c>
      <c r="I2517" s="5">
        <v>250.02</v>
      </c>
      <c r="J2517" t="s">
        <v>0</v>
      </c>
      <c r="K2517" s="2">
        <v>42025</v>
      </c>
      <c r="L2517" s="1">
        <v>6.0246496200561523</v>
      </c>
      <c r="M2517" t="str">
        <f ca="1">IF(AND(Table1[[#This Row],[Age]]&gt;17,Table1[[#This Row],[Age]]&lt;76),"1","0")</f>
        <v>1</v>
      </c>
      <c r="N2517">
        <f>1</f>
        <v>1</v>
      </c>
      <c r="O2517">
        <f>IF(Table1[[#This Row],[Labdate]]="",0,IF(Table1[[#This Row],[Labvalue]]="",0,1))</f>
        <v>1</v>
      </c>
      <c r="P2517">
        <f>IF(YEAR(Table1[[#This Row],[Labdate]]) = 2015,1,0)</f>
        <v>1</v>
      </c>
      <c r="Q2517">
        <f>IF(SUM(Table1[[#This Row],[test completed]],Table1[[#This Row],[Year 2015]])=2,1,0)</f>
        <v>1</v>
      </c>
      <c r="R2517">
        <f>IF(Table1[[#This Row],[Labvalue]]&lt;8,1,0)</f>
        <v>1</v>
      </c>
      <c r="S2517">
        <f>IF(SUM(Table1[[#This Row],[Tested in 2015]],Table1[[#This Row],[Less than 8.0]])=2,1,0)</f>
        <v>1</v>
      </c>
    </row>
    <row r="2518" spans="1:19" x14ac:dyDescent="0.2">
      <c r="A2518">
        <v>1207</v>
      </c>
      <c r="B2518" t="s">
        <v>3</v>
      </c>
      <c r="C2518" s="2">
        <v>30669</v>
      </c>
      <c r="D2518" s="3">
        <f t="shared" ca="1" si="39"/>
        <v>39</v>
      </c>
      <c r="E2518">
        <v>4</v>
      </c>
      <c r="F2518">
        <v>9</v>
      </c>
      <c r="G2518">
        <v>1</v>
      </c>
      <c r="H2518" t="s">
        <v>1</v>
      </c>
      <c r="I2518" s="5">
        <v>250.02</v>
      </c>
      <c r="J2518" t="s">
        <v>0</v>
      </c>
      <c r="K2518" s="2">
        <v>42086</v>
      </c>
      <c r="L2518" s="1">
        <v>6.7935547828674316</v>
      </c>
      <c r="M2518" t="str">
        <f ca="1">IF(AND(Table1[[#This Row],[Age]]&gt;17,Table1[[#This Row],[Age]]&lt;76),"1","0")</f>
        <v>1</v>
      </c>
      <c r="N2518">
        <f>1</f>
        <v>1</v>
      </c>
      <c r="O2518">
        <f>IF(Table1[[#This Row],[Labdate]]="",0,IF(Table1[[#This Row],[Labvalue]]="",0,1))</f>
        <v>1</v>
      </c>
      <c r="P2518">
        <f>IF(YEAR(Table1[[#This Row],[Labdate]]) = 2015,1,0)</f>
        <v>1</v>
      </c>
      <c r="Q2518">
        <f>IF(SUM(Table1[[#This Row],[test completed]],Table1[[#This Row],[Year 2015]])=2,1,0)</f>
        <v>1</v>
      </c>
      <c r="R2518">
        <f>IF(Table1[[#This Row],[Labvalue]]&lt;8,1,0)</f>
        <v>1</v>
      </c>
      <c r="S2518">
        <f>IF(SUM(Table1[[#This Row],[Tested in 2015]],Table1[[#This Row],[Less than 8.0]])=2,1,0)</f>
        <v>1</v>
      </c>
    </row>
    <row r="2519" spans="1:19" x14ac:dyDescent="0.2">
      <c r="A2519">
        <v>1210</v>
      </c>
      <c r="B2519" t="s">
        <v>2</v>
      </c>
      <c r="C2519" s="2">
        <v>19543</v>
      </c>
      <c r="D2519" s="3">
        <f t="shared" ca="1" si="39"/>
        <v>69</v>
      </c>
      <c r="E2519">
        <v>4</v>
      </c>
      <c r="F2519">
        <v>9</v>
      </c>
      <c r="G2519">
        <v>1</v>
      </c>
      <c r="H2519" t="s">
        <v>1</v>
      </c>
      <c r="I2519" s="5">
        <v>250.02</v>
      </c>
      <c r="J2519" t="s">
        <v>0</v>
      </c>
      <c r="K2519" s="2">
        <v>42081</v>
      </c>
      <c r="L2519" s="1">
        <v>7.639683723449707</v>
      </c>
      <c r="M2519" t="str">
        <f ca="1">IF(AND(Table1[[#This Row],[Age]]&gt;17,Table1[[#This Row],[Age]]&lt;76),"1","0")</f>
        <v>1</v>
      </c>
      <c r="N2519">
        <f>1</f>
        <v>1</v>
      </c>
      <c r="O2519">
        <f>IF(Table1[[#This Row],[Labdate]]="",0,IF(Table1[[#This Row],[Labvalue]]="",0,1))</f>
        <v>1</v>
      </c>
      <c r="P2519">
        <f>IF(YEAR(Table1[[#This Row],[Labdate]]) = 2015,1,0)</f>
        <v>1</v>
      </c>
      <c r="Q2519">
        <f>IF(SUM(Table1[[#This Row],[test completed]],Table1[[#This Row],[Year 2015]])=2,1,0)</f>
        <v>1</v>
      </c>
      <c r="R2519">
        <f>IF(Table1[[#This Row],[Labvalue]]&lt;8,1,0)</f>
        <v>1</v>
      </c>
      <c r="S2519">
        <f>IF(SUM(Table1[[#This Row],[Tested in 2015]],Table1[[#This Row],[Less than 8.0]])=2,1,0)</f>
        <v>1</v>
      </c>
    </row>
    <row r="2520" spans="1:19" x14ac:dyDescent="0.2">
      <c r="A2520">
        <v>1213</v>
      </c>
      <c r="B2520" t="s">
        <v>2</v>
      </c>
      <c r="C2520" s="2">
        <v>26621</v>
      </c>
      <c r="D2520" s="3">
        <f t="shared" ca="1" si="39"/>
        <v>50</v>
      </c>
      <c r="E2520">
        <v>4</v>
      </c>
      <c r="F2520">
        <v>9</v>
      </c>
      <c r="G2520">
        <v>1</v>
      </c>
      <c r="H2520" t="s">
        <v>1</v>
      </c>
      <c r="I2520" s="5">
        <v>250.02</v>
      </c>
      <c r="J2520" t="s">
        <v>0</v>
      </c>
      <c r="K2520" s="2">
        <v>41922</v>
      </c>
      <c r="L2520" s="1">
        <v>8.8042802810668945</v>
      </c>
      <c r="M2520" t="str">
        <f ca="1">IF(AND(Table1[[#This Row],[Age]]&gt;17,Table1[[#This Row],[Age]]&lt;76),"1","0")</f>
        <v>1</v>
      </c>
      <c r="N2520">
        <f>1</f>
        <v>1</v>
      </c>
      <c r="O2520">
        <f>IF(Table1[[#This Row],[Labdate]]="",0,IF(Table1[[#This Row],[Labvalue]]="",0,1))</f>
        <v>1</v>
      </c>
      <c r="P2520">
        <f>IF(YEAR(Table1[[#This Row],[Labdate]]) = 2015,1,0)</f>
        <v>0</v>
      </c>
      <c r="Q2520">
        <f>IF(SUM(Table1[[#This Row],[test completed]],Table1[[#This Row],[Year 2015]])=2,1,0)</f>
        <v>0</v>
      </c>
      <c r="R2520">
        <f>IF(Table1[[#This Row],[Labvalue]]&lt;8,1,0)</f>
        <v>0</v>
      </c>
      <c r="S2520">
        <f>IF(SUM(Table1[[#This Row],[Tested in 2015]],Table1[[#This Row],[Less than 8.0]])=2,1,0)</f>
        <v>0</v>
      </c>
    </row>
    <row r="2521" spans="1:19" x14ac:dyDescent="0.2">
      <c r="A2521">
        <v>1227</v>
      </c>
      <c r="B2521" t="s">
        <v>3</v>
      </c>
      <c r="C2521" s="2">
        <v>21565</v>
      </c>
      <c r="D2521" s="3">
        <f t="shared" ca="1" si="39"/>
        <v>64</v>
      </c>
      <c r="E2521">
        <v>4</v>
      </c>
      <c r="F2521">
        <v>9</v>
      </c>
      <c r="G2521">
        <v>1</v>
      </c>
      <c r="H2521" t="s">
        <v>1</v>
      </c>
      <c r="I2521" s="5">
        <v>250.02</v>
      </c>
      <c r="J2521" t="s">
        <v>0</v>
      </c>
      <c r="K2521" s="2">
        <v>41927</v>
      </c>
      <c r="L2521" s="1">
        <v>7.792508602142334</v>
      </c>
      <c r="M2521" t="str">
        <f ca="1">IF(AND(Table1[[#This Row],[Age]]&gt;17,Table1[[#This Row],[Age]]&lt;76),"1","0")</f>
        <v>1</v>
      </c>
      <c r="N2521">
        <f>1</f>
        <v>1</v>
      </c>
      <c r="O2521">
        <f>IF(Table1[[#This Row],[Labdate]]="",0,IF(Table1[[#This Row],[Labvalue]]="",0,1))</f>
        <v>1</v>
      </c>
      <c r="P2521">
        <f>IF(YEAR(Table1[[#This Row],[Labdate]]) = 2015,1,0)</f>
        <v>0</v>
      </c>
      <c r="Q2521">
        <f>IF(SUM(Table1[[#This Row],[test completed]],Table1[[#This Row],[Year 2015]])=2,1,0)</f>
        <v>0</v>
      </c>
      <c r="R2521">
        <f>IF(Table1[[#This Row],[Labvalue]]&lt;8,1,0)</f>
        <v>1</v>
      </c>
      <c r="S2521">
        <f>IF(SUM(Table1[[#This Row],[Tested in 2015]],Table1[[#This Row],[Less than 8.0]])=2,1,0)</f>
        <v>0</v>
      </c>
    </row>
    <row r="2522" spans="1:19" x14ac:dyDescent="0.2">
      <c r="A2522">
        <v>1228</v>
      </c>
      <c r="B2522" t="s">
        <v>2</v>
      </c>
      <c r="C2522" s="2">
        <v>14376</v>
      </c>
      <c r="D2522" s="3">
        <f t="shared" ca="1" si="39"/>
        <v>84</v>
      </c>
      <c r="E2522">
        <v>4</v>
      </c>
      <c r="F2522">
        <v>9</v>
      </c>
      <c r="G2522">
        <v>1</v>
      </c>
      <c r="H2522" t="s">
        <v>1</v>
      </c>
      <c r="I2522" s="5">
        <v>250.91</v>
      </c>
      <c r="J2522" t="s">
        <v>0</v>
      </c>
      <c r="K2522" s="2">
        <v>42068</v>
      </c>
      <c r="L2522" s="1">
        <v>5.2</v>
      </c>
      <c r="M2522" t="str">
        <f ca="1">IF(AND(Table1[[#This Row],[Age]]&gt;17,Table1[[#This Row],[Age]]&lt;76),"1","0")</f>
        <v>0</v>
      </c>
      <c r="N2522">
        <f>1</f>
        <v>1</v>
      </c>
      <c r="O2522">
        <f>IF(Table1[[#This Row],[Labdate]]="",0,IF(Table1[[#This Row],[Labvalue]]="",0,1))</f>
        <v>1</v>
      </c>
      <c r="P2522">
        <f>IF(YEAR(Table1[[#This Row],[Labdate]]) = 2015,1,0)</f>
        <v>1</v>
      </c>
      <c r="Q2522">
        <f>IF(SUM(Table1[[#This Row],[test completed]],Table1[[#This Row],[Year 2015]])=2,1,0)</f>
        <v>1</v>
      </c>
      <c r="R2522">
        <f>IF(Table1[[#This Row],[Labvalue]]&lt;8,1,0)</f>
        <v>1</v>
      </c>
      <c r="S2522">
        <f>IF(SUM(Table1[[#This Row],[Tested in 2015]],Table1[[#This Row],[Less than 8.0]])=2,1,0)</f>
        <v>1</v>
      </c>
    </row>
    <row r="2523" spans="1:19" x14ac:dyDescent="0.2">
      <c r="A2523">
        <v>1232</v>
      </c>
      <c r="B2523" t="s">
        <v>3</v>
      </c>
      <c r="C2523" s="2">
        <v>25870</v>
      </c>
      <c r="D2523" s="3">
        <f t="shared" ca="1" si="39"/>
        <v>52</v>
      </c>
      <c r="E2523">
        <v>4</v>
      </c>
      <c r="F2523">
        <v>9</v>
      </c>
      <c r="G2523">
        <v>1</v>
      </c>
      <c r="H2523" t="s">
        <v>1</v>
      </c>
      <c r="I2523" s="5">
        <v>250.02</v>
      </c>
      <c r="J2523" t="s">
        <v>0</v>
      </c>
      <c r="K2523" s="2">
        <v>42270</v>
      </c>
      <c r="L2523" s="1">
        <v>6.4550566673278809</v>
      </c>
      <c r="M2523" t="str">
        <f ca="1">IF(AND(Table1[[#This Row],[Age]]&gt;17,Table1[[#This Row],[Age]]&lt;76),"1","0")</f>
        <v>1</v>
      </c>
      <c r="N2523">
        <f>1</f>
        <v>1</v>
      </c>
      <c r="O2523">
        <f>IF(Table1[[#This Row],[Labdate]]="",0,IF(Table1[[#This Row],[Labvalue]]="",0,1))</f>
        <v>1</v>
      </c>
      <c r="P2523">
        <f>IF(YEAR(Table1[[#This Row],[Labdate]]) = 2015,1,0)</f>
        <v>1</v>
      </c>
      <c r="Q2523">
        <f>IF(SUM(Table1[[#This Row],[test completed]],Table1[[#This Row],[Year 2015]])=2,1,0)</f>
        <v>1</v>
      </c>
      <c r="R2523">
        <f>IF(Table1[[#This Row],[Labvalue]]&lt;8,1,0)</f>
        <v>1</v>
      </c>
      <c r="S2523">
        <f>IF(SUM(Table1[[#This Row],[Tested in 2015]],Table1[[#This Row],[Less than 8.0]])=2,1,0)</f>
        <v>1</v>
      </c>
    </row>
    <row r="2524" spans="1:19" x14ac:dyDescent="0.2">
      <c r="A2524">
        <v>1258</v>
      </c>
      <c r="B2524" t="s">
        <v>3</v>
      </c>
      <c r="C2524" s="2">
        <v>26006</v>
      </c>
      <c r="D2524" s="3">
        <f t="shared" ca="1" si="39"/>
        <v>52</v>
      </c>
      <c r="E2524">
        <v>4</v>
      </c>
      <c r="F2524">
        <v>9</v>
      </c>
      <c r="G2524">
        <v>1</v>
      </c>
      <c r="H2524" t="s">
        <v>1</v>
      </c>
      <c r="I2524" s="5">
        <v>250.02</v>
      </c>
      <c r="J2524" t="s">
        <v>0</v>
      </c>
      <c r="K2524" s="2">
        <v>41739</v>
      </c>
      <c r="L2524" s="1">
        <v>9.3946399688720703</v>
      </c>
      <c r="M2524" t="str">
        <f ca="1">IF(AND(Table1[[#This Row],[Age]]&gt;17,Table1[[#This Row],[Age]]&lt;76),"1","0")</f>
        <v>1</v>
      </c>
      <c r="N2524">
        <f>1</f>
        <v>1</v>
      </c>
      <c r="O2524">
        <f>IF(Table1[[#This Row],[Labdate]]="",0,IF(Table1[[#This Row],[Labvalue]]="",0,1))</f>
        <v>1</v>
      </c>
      <c r="P2524">
        <f>IF(YEAR(Table1[[#This Row],[Labdate]]) = 2015,1,0)</f>
        <v>0</v>
      </c>
      <c r="Q2524">
        <f>IF(SUM(Table1[[#This Row],[test completed]],Table1[[#This Row],[Year 2015]])=2,1,0)</f>
        <v>0</v>
      </c>
      <c r="R2524">
        <f>IF(Table1[[#This Row],[Labvalue]]&lt;8,1,0)</f>
        <v>0</v>
      </c>
      <c r="S2524">
        <f>IF(SUM(Table1[[#This Row],[Tested in 2015]],Table1[[#This Row],[Less than 8.0]])=2,1,0)</f>
        <v>0</v>
      </c>
    </row>
    <row r="2525" spans="1:19" x14ac:dyDescent="0.2">
      <c r="A2525">
        <v>1261</v>
      </c>
      <c r="B2525" t="s">
        <v>2</v>
      </c>
      <c r="C2525" s="2">
        <v>40204</v>
      </c>
      <c r="D2525" s="3">
        <f t="shared" ca="1" si="39"/>
        <v>13</v>
      </c>
      <c r="E2525">
        <v>4</v>
      </c>
      <c r="F2525">
        <v>9</v>
      </c>
      <c r="G2525">
        <v>1</v>
      </c>
      <c r="H2525" t="s">
        <v>1</v>
      </c>
      <c r="I2525" s="5">
        <v>250.02</v>
      </c>
      <c r="J2525" t="s">
        <v>0</v>
      </c>
      <c r="K2525" s="2">
        <v>41988</v>
      </c>
      <c r="L2525" s="1">
        <v>7.6605443954467773</v>
      </c>
      <c r="M2525" t="str">
        <f ca="1">IF(AND(Table1[[#This Row],[Age]]&gt;17,Table1[[#This Row],[Age]]&lt;76),"1","0")</f>
        <v>0</v>
      </c>
      <c r="N2525">
        <f>1</f>
        <v>1</v>
      </c>
      <c r="O2525">
        <f>IF(Table1[[#This Row],[Labdate]]="",0,IF(Table1[[#This Row],[Labvalue]]="",0,1))</f>
        <v>1</v>
      </c>
      <c r="P2525">
        <f>IF(YEAR(Table1[[#This Row],[Labdate]]) = 2015,1,0)</f>
        <v>0</v>
      </c>
      <c r="Q2525">
        <f>IF(SUM(Table1[[#This Row],[test completed]],Table1[[#This Row],[Year 2015]])=2,1,0)</f>
        <v>0</v>
      </c>
      <c r="R2525">
        <f>IF(Table1[[#This Row],[Labvalue]]&lt;8,1,0)</f>
        <v>1</v>
      </c>
      <c r="S2525">
        <f>IF(SUM(Table1[[#This Row],[Tested in 2015]],Table1[[#This Row],[Less than 8.0]])=2,1,0)</f>
        <v>0</v>
      </c>
    </row>
    <row r="2526" spans="1:19" x14ac:dyDescent="0.2">
      <c r="A2526">
        <v>1267</v>
      </c>
      <c r="B2526" t="s">
        <v>2</v>
      </c>
      <c r="C2526" s="2">
        <v>29750</v>
      </c>
      <c r="D2526" s="3">
        <f t="shared" ca="1" si="39"/>
        <v>41</v>
      </c>
      <c r="E2526">
        <v>4</v>
      </c>
      <c r="F2526">
        <v>9</v>
      </c>
      <c r="G2526">
        <v>1</v>
      </c>
      <c r="H2526" t="s">
        <v>1</v>
      </c>
      <c r="I2526" s="5">
        <v>250.02</v>
      </c>
      <c r="J2526" t="s">
        <v>0</v>
      </c>
      <c r="K2526" s="2">
        <v>42088</v>
      </c>
      <c r="L2526" s="1">
        <v>9.4630794525146484</v>
      </c>
      <c r="M2526" t="str">
        <f ca="1">IF(AND(Table1[[#This Row],[Age]]&gt;17,Table1[[#This Row],[Age]]&lt;76),"1","0")</f>
        <v>1</v>
      </c>
      <c r="N2526">
        <f>1</f>
        <v>1</v>
      </c>
      <c r="O2526">
        <f>IF(Table1[[#This Row],[Labdate]]="",0,IF(Table1[[#This Row],[Labvalue]]="",0,1))</f>
        <v>1</v>
      </c>
      <c r="P2526">
        <f>IF(YEAR(Table1[[#This Row],[Labdate]]) = 2015,1,0)</f>
        <v>1</v>
      </c>
      <c r="Q2526">
        <f>IF(SUM(Table1[[#This Row],[test completed]],Table1[[#This Row],[Year 2015]])=2,1,0)</f>
        <v>1</v>
      </c>
      <c r="R2526">
        <f>IF(Table1[[#This Row],[Labvalue]]&lt;8,1,0)</f>
        <v>0</v>
      </c>
      <c r="S2526">
        <f>IF(SUM(Table1[[#This Row],[Tested in 2015]],Table1[[#This Row],[Less than 8.0]])=2,1,0)</f>
        <v>0</v>
      </c>
    </row>
    <row r="2527" spans="1:19" x14ac:dyDescent="0.2">
      <c r="A2527">
        <v>1268</v>
      </c>
      <c r="B2527" t="s">
        <v>3</v>
      </c>
      <c r="C2527" s="2">
        <v>32355</v>
      </c>
      <c r="D2527" s="3">
        <f t="shared" ca="1" si="39"/>
        <v>34</v>
      </c>
      <c r="E2527">
        <v>4</v>
      </c>
      <c r="F2527">
        <v>9</v>
      </c>
      <c r="G2527">
        <v>1</v>
      </c>
      <c r="H2527" t="s">
        <v>1</v>
      </c>
      <c r="I2527" s="5">
        <v>250.4</v>
      </c>
      <c r="J2527" t="s">
        <v>0</v>
      </c>
      <c r="K2527" s="2">
        <v>42030</v>
      </c>
      <c r="L2527" s="1">
        <v>6.0499968528747559</v>
      </c>
      <c r="M2527" t="str">
        <f ca="1">IF(AND(Table1[[#This Row],[Age]]&gt;17,Table1[[#This Row],[Age]]&lt;76),"1","0")</f>
        <v>1</v>
      </c>
      <c r="N2527">
        <f>1</f>
        <v>1</v>
      </c>
      <c r="O2527">
        <f>IF(Table1[[#This Row],[Labdate]]="",0,IF(Table1[[#This Row],[Labvalue]]="",0,1))</f>
        <v>1</v>
      </c>
      <c r="P2527">
        <f>IF(YEAR(Table1[[#This Row],[Labdate]]) = 2015,1,0)</f>
        <v>1</v>
      </c>
      <c r="Q2527">
        <f>IF(SUM(Table1[[#This Row],[test completed]],Table1[[#This Row],[Year 2015]])=2,1,0)</f>
        <v>1</v>
      </c>
      <c r="R2527">
        <f>IF(Table1[[#This Row],[Labvalue]]&lt;8,1,0)</f>
        <v>1</v>
      </c>
      <c r="S2527">
        <f>IF(SUM(Table1[[#This Row],[Tested in 2015]],Table1[[#This Row],[Less than 8.0]])=2,1,0)</f>
        <v>1</v>
      </c>
    </row>
    <row r="2528" spans="1:19" x14ac:dyDescent="0.2">
      <c r="A2528">
        <v>1269</v>
      </c>
      <c r="B2528" t="s">
        <v>2</v>
      </c>
      <c r="C2528" s="2">
        <v>18659</v>
      </c>
      <c r="D2528" s="3">
        <f t="shared" ca="1" si="39"/>
        <v>72</v>
      </c>
      <c r="E2528">
        <v>4</v>
      </c>
      <c r="F2528">
        <v>9</v>
      </c>
      <c r="G2528">
        <v>1</v>
      </c>
      <c r="H2528" t="s">
        <v>1</v>
      </c>
      <c r="I2528" s="5">
        <v>250.02</v>
      </c>
      <c r="J2528" t="s">
        <v>0</v>
      </c>
      <c r="K2528" s="2">
        <v>42119</v>
      </c>
      <c r="L2528" s="1">
        <v>8.2646284103393555</v>
      </c>
      <c r="M2528" t="str">
        <f ca="1">IF(AND(Table1[[#This Row],[Age]]&gt;17,Table1[[#This Row],[Age]]&lt;76),"1","0")</f>
        <v>1</v>
      </c>
      <c r="N2528">
        <f>1</f>
        <v>1</v>
      </c>
      <c r="O2528">
        <f>IF(Table1[[#This Row],[Labdate]]="",0,IF(Table1[[#This Row],[Labvalue]]="",0,1))</f>
        <v>1</v>
      </c>
      <c r="P2528">
        <f>IF(YEAR(Table1[[#This Row],[Labdate]]) = 2015,1,0)</f>
        <v>1</v>
      </c>
      <c r="Q2528">
        <f>IF(SUM(Table1[[#This Row],[test completed]],Table1[[#This Row],[Year 2015]])=2,1,0)</f>
        <v>1</v>
      </c>
      <c r="R2528">
        <f>IF(Table1[[#This Row],[Labvalue]]&lt;8,1,0)</f>
        <v>0</v>
      </c>
      <c r="S2528">
        <f>IF(SUM(Table1[[#This Row],[Tested in 2015]],Table1[[#This Row],[Less than 8.0]])=2,1,0)</f>
        <v>0</v>
      </c>
    </row>
    <row r="2529" spans="1:19" x14ac:dyDescent="0.2">
      <c r="A2529">
        <v>1271</v>
      </c>
      <c r="B2529" t="s">
        <v>2</v>
      </c>
      <c r="C2529" s="2">
        <v>15843</v>
      </c>
      <c r="D2529" s="3">
        <f t="shared" ca="1" si="39"/>
        <v>80</v>
      </c>
      <c r="E2529">
        <v>4</v>
      </c>
      <c r="F2529">
        <v>9</v>
      </c>
      <c r="G2529">
        <v>1</v>
      </c>
      <c r="H2529" t="s">
        <v>1</v>
      </c>
      <c r="I2529" s="5">
        <v>250.02</v>
      </c>
      <c r="J2529" t="s">
        <v>0</v>
      </c>
      <c r="K2529" s="2">
        <v>41857</v>
      </c>
      <c r="L2529" s="1">
        <v>7.6992955207824707</v>
      </c>
      <c r="M2529" t="str">
        <f ca="1">IF(AND(Table1[[#This Row],[Age]]&gt;17,Table1[[#This Row],[Age]]&lt;76),"1","0")</f>
        <v>0</v>
      </c>
      <c r="N2529">
        <f>1</f>
        <v>1</v>
      </c>
      <c r="O2529">
        <f>IF(Table1[[#This Row],[Labdate]]="",0,IF(Table1[[#This Row],[Labvalue]]="",0,1))</f>
        <v>1</v>
      </c>
      <c r="P2529">
        <f>IF(YEAR(Table1[[#This Row],[Labdate]]) = 2015,1,0)</f>
        <v>0</v>
      </c>
      <c r="Q2529">
        <f>IF(SUM(Table1[[#This Row],[test completed]],Table1[[#This Row],[Year 2015]])=2,1,0)</f>
        <v>0</v>
      </c>
      <c r="R2529">
        <f>IF(Table1[[#This Row],[Labvalue]]&lt;8,1,0)</f>
        <v>1</v>
      </c>
      <c r="S2529">
        <f>IF(SUM(Table1[[#This Row],[Tested in 2015]],Table1[[#This Row],[Less than 8.0]])=2,1,0)</f>
        <v>0</v>
      </c>
    </row>
    <row r="2530" spans="1:19" x14ac:dyDescent="0.2">
      <c r="A2530">
        <v>1279</v>
      </c>
      <c r="B2530" t="s">
        <v>3</v>
      </c>
      <c r="C2530" s="2">
        <v>37829</v>
      </c>
      <c r="D2530" s="3">
        <f t="shared" ca="1" si="39"/>
        <v>19</v>
      </c>
      <c r="E2530">
        <v>4</v>
      </c>
      <c r="F2530">
        <v>9</v>
      </c>
      <c r="G2530">
        <v>1</v>
      </c>
      <c r="H2530" t="s">
        <v>1</v>
      </c>
      <c r="I2530" s="5">
        <v>250.02</v>
      </c>
      <c r="J2530" t="s">
        <v>0</v>
      </c>
      <c r="K2530" s="2">
        <v>41977</v>
      </c>
      <c r="L2530" s="1">
        <v>8.8744220733642578</v>
      </c>
      <c r="M2530" t="str">
        <f ca="1">IF(AND(Table1[[#This Row],[Age]]&gt;17,Table1[[#This Row],[Age]]&lt;76),"1","0")</f>
        <v>1</v>
      </c>
      <c r="N2530">
        <f>1</f>
        <v>1</v>
      </c>
      <c r="O2530">
        <f>IF(Table1[[#This Row],[Labdate]]="",0,IF(Table1[[#This Row],[Labvalue]]="",0,1))</f>
        <v>1</v>
      </c>
      <c r="P2530">
        <f>IF(YEAR(Table1[[#This Row],[Labdate]]) = 2015,1,0)</f>
        <v>0</v>
      </c>
      <c r="Q2530">
        <f>IF(SUM(Table1[[#This Row],[test completed]],Table1[[#This Row],[Year 2015]])=2,1,0)</f>
        <v>0</v>
      </c>
      <c r="R2530">
        <f>IF(Table1[[#This Row],[Labvalue]]&lt;8,1,0)</f>
        <v>0</v>
      </c>
      <c r="S2530">
        <f>IF(SUM(Table1[[#This Row],[Tested in 2015]],Table1[[#This Row],[Less than 8.0]])=2,1,0)</f>
        <v>0</v>
      </c>
    </row>
    <row r="2531" spans="1:19" x14ac:dyDescent="0.2">
      <c r="A2531">
        <v>1283</v>
      </c>
      <c r="B2531" t="s">
        <v>3</v>
      </c>
      <c r="C2531" s="2">
        <v>23867</v>
      </c>
      <c r="D2531" s="3">
        <f t="shared" ca="1" si="39"/>
        <v>58</v>
      </c>
      <c r="E2531">
        <v>4</v>
      </c>
      <c r="F2531">
        <v>9</v>
      </c>
      <c r="G2531">
        <v>1</v>
      </c>
      <c r="H2531" t="s">
        <v>1</v>
      </c>
      <c r="I2531" s="5">
        <v>250.02</v>
      </c>
      <c r="J2531" t="s">
        <v>0</v>
      </c>
      <c r="K2531" s="2">
        <v>42125</v>
      </c>
      <c r="L2531" s="1">
        <v>8.8002834320068359</v>
      </c>
      <c r="M2531" t="str">
        <f ca="1">IF(AND(Table1[[#This Row],[Age]]&gt;17,Table1[[#This Row],[Age]]&lt;76),"1","0")</f>
        <v>1</v>
      </c>
      <c r="N2531">
        <f>1</f>
        <v>1</v>
      </c>
      <c r="O2531">
        <f>IF(Table1[[#This Row],[Labdate]]="",0,IF(Table1[[#This Row],[Labvalue]]="",0,1))</f>
        <v>1</v>
      </c>
      <c r="P2531">
        <f>IF(YEAR(Table1[[#This Row],[Labdate]]) = 2015,1,0)</f>
        <v>1</v>
      </c>
      <c r="Q2531">
        <f>IF(SUM(Table1[[#This Row],[test completed]],Table1[[#This Row],[Year 2015]])=2,1,0)</f>
        <v>1</v>
      </c>
      <c r="R2531">
        <f>IF(Table1[[#This Row],[Labvalue]]&lt;8,1,0)</f>
        <v>0</v>
      </c>
      <c r="S2531">
        <f>IF(SUM(Table1[[#This Row],[Tested in 2015]],Table1[[#This Row],[Less than 8.0]])=2,1,0)</f>
        <v>0</v>
      </c>
    </row>
    <row r="2532" spans="1:19" x14ac:dyDescent="0.2">
      <c r="A2532">
        <v>1293</v>
      </c>
      <c r="B2532" t="s">
        <v>2</v>
      </c>
      <c r="C2532" s="2">
        <v>36852</v>
      </c>
      <c r="D2532" s="3">
        <f t="shared" ca="1" si="39"/>
        <v>22</v>
      </c>
      <c r="E2532">
        <v>4</v>
      </c>
      <c r="F2532">
        <v>9</v>
      </c>
      <c r="G2532">
        <v>1</v>
      </c>
      <c r="H2532" t="s">
        <v>1</v>
      </c>
      <c r="I2532" s="5">
        <v>250.02</v>
      </c>
      <c r="J2532" t="s">
        <v>0</v>
      </c>
      <c r="K2532" s="2">
        <v>41925</v>
      </c>
      <c r="L2532" s="1">
        <v>8.2978906631469727</v>
      </c>
      <c r="M2532" t="str">
        <f ca="1">IF(AND(Table1[[#This Row],[Age]]&gt;17,Table1[[#This Row],[Age]]&lt;76),"1","0")</f>
        <v>1</v>
      </c>
      <c r="N2532">
        <f>1</f>
        <v>1</v>
      </c>
      <c r="O2532">
        <f>IF(Table1[[#This Row],[Labdate]]="",0,IF(Table1[[#This Row],[Labvalue]]="",0,1))</f>
        <v>1</v>
      </c>
      <c r="P2532">
        <f>IF(YEAR(Table1[[#This Row],[Labdate]]) = 2015,1,0)</f>
        <v>0</v>
      </c>
      <c r="Q2532">
        <f>IF(SUM(Table1[[#This Row],[test completed]],Table1[[#This Row],[Year 2015]])=2,1,0)</f>
        <v>0</v>
      </c>
      <c r="R2532">
        <f>IF(Table1[[#This Row],[Labvalue]]&lt;8,1,0)</f>
        <v>0</v>
      </c>
      <c r="S2532">
        <f>IF(SUM(Table1[[#This Row],[Tested in 2015]],Table1[[#This Row],[Less than 8.0]])=2,1,0)</f>
        <v>0</v>
      </c>
    </row>
    <row r="2533" spans="1:19" x14ac:dyDescent="0.2">
      <c r="A2533">
        <v>1311</v>
      </c>
      <c r="B2533" t="s">
        <v>2</v>
      </c>
      <c r="C2533" s="2">
        <v>39084</v>
      </c>
      <c r="D2533" s="3">
        <f t="shared" ca="1" si="39"/>
        <v>16</v>
      </c>
      <c r="E2533">
        <v>4</v>
      </c>
      <c r="F2533">
        <v>9</v>
      </c>
      <c r="G2533">
        <v>1</v>
      </c>
      <c r="H2533" t="s">
        <v>1</v>
      </c>
      <c r="I2533" s="5">
        <v>250.02</v>
      </c>
      <c r="J2533" t="s">
        <v>0</v>
      </c>
      <c r="K2533" s="2">
        <v>41889</v>
      </c>
      <c r="L2533" s="1">
        <v>7.9138503074645996</v>
      </c>
      <c r="M2533" t="str">
        <f ca="1">IF(AND(Table1[[#This Row],[Age]]&gt;17,Table1[[#This Row],[Age]]&lt;76),"1","0")</f>
        <v>0</v>
      </c>
      <c r="N2533">
        <f>1</f>
        <v>1</v>
      </c>
      <c r="O2533">
        <f>IF(Table1[[#This Row],[Labdate]]="",0,IF(Table1[[#This Row],[Labvalue]]="",0,1))</f>
        <v>1</v>
      </c>
      <c r="P2533">
        <f>IF(YEAR(Table1[[#This Row],[Labdate]]) = 2015,1,0)</f>
        <v>0</v>
      </c>
      <c r="Q2533">
        <f>IF(SUM(Table1[[#This Row],[test completed]],Table1[[#This Row],[Year 2015]])=2,1,0)</f>
        <v>0</v>
      </c>
      <c r="R2533">
        <f>IF(Table1[[#This Row],[Labvalue]]&lt;8,1,0)</f>
        <v>1</v>
      </c>
      <c r="S2533">
        <f>IF(SUM(Table1[[#This Row],[Tested in 2015]],Table1[[#This Row],[Less than 8.0]])=2,1,0)</f>
        <v>0</v>
      </c>
    </row>
    <row r="2534" spans="1:19" x14ac:dyDescent="0.2">
      <c r="A2534">
        <v>1343</v>
      </c>
      <c r="B2534" t="s">
        <v>2</v>
      </c>
      <c r="C2534" s="2">
        <v>12746</v>
      </c>
      <c r="D2534" s="3">
        <f t="shared" ca="1" si="39"/>
        <v>88</v>
      </c>
      <c r="E2534">
        <v>4</v>
      </c>
      <c r="F2534">
        <v>9</v>
      </c>
      <c r="G2534">
        <v>1</v>
      </c>
      <c r="H2534" t="s">
        <v>1</v>
      </c>
      <c r="I2534" s="5">
        <v>250.02</v>
      </c>
      <c r="J2534" t="s">
        <v>0</v>
      </c>
      <c r="K2534" s="2">
        <v>42259</v>
      </c>
      <c r="L2534" s="1">
        <v>7.7376532554626465</v>
      </c>
      <c r="M2534" t="str">
        <f ca="1">IF(AND(Table1[[#This Row],[Age]]&gt;17,Table1[[#This Row],[Age]]&lt;76),"1","0")</f>
        <v>0</v>
      </c>
      <c r="N2534">
        <f>1</f>
        <v>1</v>
      </c>
      <c r="O2534">
        <f>IF(Table1[[#This Row],[Labdate]]="",0,IF(Table1[[#This Row],[Labvalue]]="",0,1))</f>
        <v>1</v>
      </c>
      <c r="P2534">
        <f>IF(YEAR(Table1[[#This Row],[Labdate]]) = 2015,1,0)</f>
        <v>1</v>
      </c>
      <c r="Q2534">
        <f>IF(SUM(Table1[[#This Row],[test completed]],Table1[[#This Row],[Year 2015]])=2,1,0)</f>
        <v>1</v>
      </c>
      <c r="R2534">
        <f>IF(Table1[[#This Row],[Labvalue]]&lt;8,1,0)</f>
        <v>1</v>
      </c>
      <c r="S2534">
        <f>IF(SUM(Table1[[#This Row],[Tested in 2015]],Table1[[#This Row],[Less than 8.0]])=2,1,0)</f>
        <v>1</v>
      </c>
    </row>
    <row r="2535" spans="1:19" x14ac:dyDescent="0.2">
      <c r="A2535">
        <v>1347</v>
      </c>
      <c r="B2535" t="s">
        <v>2</v>
      </c>
      <c r="C2535" s="2">
        <v>32329</v>
      </c>
      <c r="D2535" s="3">
        <f t="shared" ca="1" si="39"/>
        <v>34</v>
      </c>
      <c r="E2535">
        <v>4</v>
      </c>
      <c r="F2535">
        <v>9</v>
      </c>
      <c r="G2535">
        <v>1</v>
      </c>
      <c r="H2535" t="s">
        <v>1</v>
      </c>
      <c r="I2535" s="5">
        <v>250.02</v>
      </c>
      <c r="J2535" t="s">
        <v>0</v>
      </c>
      <c r="K2535" s="2">
        <v>42018</v>
      </c>
      <c r="L2535" s="1">
        <v>6.1232047080993652</v>
      </c>
      <c r="M2535" t="str">
        <f ca="1">IF(AND(Table1[[#This Row],[Age]]&gt;17,Table1[[#This Row],[Age]]&lt;76),"1","0")</f>
        <v>1</v>
      </c>
      <c r="N2535">
        <f>1</f>
        <v>1</v>
      </c>
      <c r="O2535">
        <f>IF(Table1[[#This Row],[Labdate]]="",0,IF(Table1[[#This Row],[Labvalue]]="",0,1))</f>
        <v>1</v>
      </c>
      <c r="P2535">
        <f>IF(YEAR(Table1[[#This Row],[Labdate]]) = 2015,1,0)</f>
        <v>1</v>
      </c>
      <c r="Q2535">
        <f>IF(SUM(Table1[[#This Row],[test completed]],Table1[[#This Row],[Year 2015]])=2,1,0)</f>
        <v>1</v>
      </c>
      <c r="R2535">
        <f>IF(Table1[[#This Row],[Labvalue]]&lt;8,1,0)</f>
        <v>1</v>
      </c>
      <c r="S2535">
        <f>IF(SUM(Table1[[#This Row],[Tested in 2015]],Table1[[#This Row],[Less than 8.0]])=2,1,0)</f>
        <v>1</v>
      </c>
    </row>
    <row r="2536" spans="1:19" x14ac:dyDescent="0.2">
      <c r="A2536">
        <v>1354</v>
      </c>
      <c r="B2536" t="s">
        <v>2</v>
      </c>
      <c r="C2536" s="2">
        <v>18266</v>
      </c>
      <c r="D2536" s="3">
        <f t="shared" ca="1" si="39"/>
        <v>73</v>
      </c>
      <c r="E2536">
        <v>4</v>
      </c>
      <c r="F2536">
        <v>9</v>
      </c>
      <c r="G2536">
        <v>1</v>
      </c>
      <c r="H2536" t="s">
        <v>1</v>
      </c>
      <c r="I2536" s="5">
        <v>250.02</v>
      </c>
      <c r="J2536" t="s">
        <v>0</v>
      </c>
      <c r="K2536" s="2">
        <v>41748</v>
      </c>
      <c r="L2536" s="1">
        <v>8.5878200531005859</v>
      </c>
      <c r="M2536" t="str">
        <f ca="1">IF(AND(Table1[[#This Row],[Age]]&gt;17,Table1[[#This Row],[Age]]&lt;76),"1","0")</f>
        <v>1</v>
      </c>
      <c r="N2536">
        <f>1</f>
        <v>1</v>
      </c>
      <c r="O2536">
        <f>IF(Table1[[#This Row],[Labdate]]="",0,IF(Table1[[#This Row],[Labvalue]]="",0,1))</f>
        <v>1</v>
      </c>
      <c r="P2536">
        <f>IF(YEAR(Table1[[#This Row],[Labdate]]) = 2015,1,0)</f>
        <v>0</v>
      </c>
      <c r="Q2536">
        <f>IF(SUM(Table1[[#This Row],[test completed]],Table1[[#This Row],[Year 2015]])=2,1,0)</f>
        <v>0</v>
      </c>
      <c r="R2536">
        <f>IF(Table1[[#This Row],[Labvalue]]&lt;8,1,0)</f>
        <v>0</v>
      </c>
      <c r="S2536">
        <f>IF(SUM(Table1[[#This Row],[Tested in 2015]],Table1[[#This Row],[Less than 8.0]])=2,1,0)</f>
        <v>0</v>
      </c>
    </row>
    <row r="2537" spans="1:19" x14ac:dyDescent="0.2">
      <c r="A2537">
        <v>1355</v>
      </c>
      <c r="B2537" t="s">
        <v>2</v>
      </c>
      <c r="C2537" s="2">
        <v>17503</v>
      </c>
      <c r="D2537" s="3">
        <f t="shared" ca="1" si="39"/>
        <v>75</v>
      </c>
      <c r="E2537">
        <v>4</v>
      </c>
      <c r="F2537">
        <v>9</v>
      </c>
      <c r="G2537">
        <v>1</v>
      </c>
      <c r="H2537" t="s">
        <v>1</v>
      </c>
      <c r="I2537" s="5">
        <v>250.02</v>
      </c>
      <c r="J2537" t="s">
        <v>0</v>
      </c>
      <c r="K2537" s="2">
        <v>41864</v>
      </c>
      <c r="L2537" s="1">
        <v>8.847900390625</v>
      </c>
      <c r="M2537" t="str">
        <f ca="1">IF(AND(Table1[[#This Row],[Age]]&gt;17,Table1[[#This Row],[Age]]&lt;76),"1","0")</f>
        <v>1</v>
      </c>
      <c r="N2537">
        <f>1</f>
        <v>1</v>
      </c>
      <c r="O2537">
        <f>IF(Table1[[#This Row],[Labdate]]="",0,IF(Table1[[#This Row],[Labvalue]]="",0,1))</f>
        <v>1</v>
      </c>
      <c r="P2537">
        <f>IF(YEAR(Table1[[#This Row],[Labdate]]) = 2015,1,0)</f>
        <v>0</v>
      </c>
      <c r="Q2537">
        <f>IF(SUM(Table1[[#This Row],[test completed]],Table1[[#This Row],[Year 2015]])=2,1,0)</f>
        <v>0</v>
      </c>
      <c r="R2537">
        <f>IF(Table1[[#This Row],[Labvalue]]&lt;8,1,0)</f>
        <v>0</v>
      </c>
      <c r="S2537">
        <f>IF(SUM(Table1[[#This Row],[Tested in 2015]],Table1[[#This Row],[Less than 8.0]])=2,1,0)</f>
        <v>0</v>
      </c>
    </row>
    <row r="2538" spans="1:19" x14ac:dyDescent="0.2">
      <c r="A2538">
        <v>1371</v>
      </c>
      <c r="B2538" t="s">
        <v>3</v>
      </c>
      <c r="C2538" s="2">
        <v>16486</v>
      </c>
      <c r="D2538" s="3">
        <f t="shared" ca="1" si="39"/>
        <v>78</v>
      </c>
      <c r="E2538">
        <v>4</v>
      </c>
      <c r="F2538">
        <v>9</v>
      </c>
      <c r="G2538">
        <v>1</v>
      </c>
      <c r="H2538" t="s">
        <v>1</v>
      </c>
      <c r="I2538" s="5">
        <v>250.02</v>
      </c>
      <c r="J2538" t="s">
        <v>0</v>
      </c>
      <c r="K2538" s="2">
        <v>42134</v>
      </c>
      <c r="L2538" s="1">
        <v>7.3921985626220703</v>
      </c>
      <c r="M2538" t="str">
        <f ca="1">IF(AND(Table1[[#This Row],[Age]]&gt;17,Table1[[#This Row],[Age]]&lt;76),"1","0")</f>
        <v>0</v>
      </c>
      <c r="N2538">
        <f>1</f>
        <v>1</v>
      </c>
      <c r="O2538">
        <f>IF(Table1[[#This Row],[Labdate]]="",0,IF(Table1[[#This Row],[Labvalue]]="",0,1))</f>
        <v>1</v>
      </c>
      <c r="P2538">
        <f>IF(YEAR(Table1[[#This Row],[Labdate]]) = 2015,1,0)</f>
        <v>1</v>
      </c>
      <c r="Q2538">
        <f>IF(SUM(Table1[[#This Row],[test completed]],Table1[[#This Row],[Year 2015]])=2,1,0)</f>
        <v>1</v>
      </c>
      <c r="R2538">
        <f>IF(Table1[[#This Row],[Labvalue]]&lt;8,1,0)</f>
        <v>1</v>
      </c>
      <c r="S2538">
        <f>IF(SUM(Table1[[#This Row],[Tested in 2015]],Table1[[#This Row],[Less than 8.0]])=2,1,0)</f>
        <v>1</v>
      </c>
    </row>
    <row r="2539" spans="1:19" x14ac:dyDescent="0.2">
      <c r="A2539">
        <v>1384</v>
      </c>
      <c r="B2539" t="s">
        <v>3</v>
      </c>
      <c r="C2539" s="2">
        <v>19161</v>
      </c>
      <c r="D2539" s="3">
        <f t="shared" ca="1" si="39"/>
        <v>71</v>
      </c>
      <c r="E2539">
        <v>4</v>
      </c>
      <c r="F2539">
        <v>9</v>
      </c>
      <c r="G2539">
        <v>1</v>
      </c>
      <c r="H2539" t="s">
        <v>1</v>
      </c>
      <c r="I2539" s="5">
        <v>250.02</v>
      </c>
      <c r="J2539" t="s">
        <v>0</v>
      </c>
      <c r="K2539" s="2">
        <v>41952</v>
      </c>
      <c r="L2539" s="1">
        <v>6.4132771492004395</v>
      </c>
      <c r="M2539" t="str">
        <f ca="1">IF(AND(Table1[[#This Row],[Age]]&gt;17,Table1[[#This Row],[Age]]&lt;76),"1","0")</f>
        <v>1</v>
      </c>
      <c r="N2539">
        <f>1</f>
        <v>1</v>
      </c>
      <c r="O2539">
        <f>IF(Table1[[#This Row],[Labdate]]="",0,IF(Table1[[#This Row],[Labvalue]]="",0,1))</f>
        <v>1</v>
      </c>
      <c r="P2539">
        <f>IF(YEAR(Table1[[#This Row],[Labdate]]) = 2015,1,0)</f>
        <v>0</v>
      </c>
      <c r="Q2539">
        <f>IF(SUM(Table1[[#This Row],[test completed]],Table1[[#This Row],[Year 2015]])=2,1,0)</f>
        <v>0</v>
      </c>
      <c r="R2539">
        <f>IF(Table1[[#This Row],[Labvalue]]&lt;8,1,0)</f>
        <v>1</v>
      </c>
      <c r="S2539">
        <f>IF(SUM(Table1[[#This Row],[Tested in 2015]],Table1[[#This Row],[Less than 8.0]])=2,1,0)</f>
        <v>0</v>
      </c>
    </row>
    <row r="2540" spans="1:19" x14ac:dyDescent="0.2">
      <c r="A2540">
        <v>1414</v>
      </c>
      <c r="B2540" t="s">
        <v>2</v>
      </c>
      <c r="C2540" s="2">
        <v>21970</v>
      </c>
      <c r="D2540" s="3">
        <f t="shared" ca="1" si="39"/>
        <v>63</v>
      </c>
      <c r="E2540">
        <v>4</v>
      </c>
      <c r="F2540">
        <v>9</v>
      </c>
      <c r="G2540">
        <v>1</v>
      </c>
      <c r="H2540" t="s">
        <v>1</v>
      </c>
      <c r="I2540" s="5">
        <v>250.02</v>
      </c>
      <c r="J2540" t="s">
        <v>0</v>
      </c>
      <c r="K2540" s="2">
        <v>42366</v>
      </c>
      <c r="L2540" s="1">
        <v>8.8097009658813477</v>
      </c>
      <c r="M2540" t="str">
        <f ca="1">IF(AND(Table1[[#This Row],[Age]]&gt;17,Table1[[#This Row],[Age]]&lt;76),"1","0")</f>
        <v>1</v>
      </c>
      <c r="N2540">
        <f>1</f>
        <v>1</v>
      </c>
      <c r="O2540">
        <f>IF(Table1[[#This Row],[Labdate]]="",0,IF(Table1[[#This Row],[Labvalue]]="",0,1))</f>
        <v>1</v>
      </c>
      <c r="P2540">
        <f>IF(YEAR(Table1[[#This Row],[Labdate]]) = 2015,1,0)</f>
        <v>1</v>
      </c>
      <c r="Q2540">
        <f>IF(SUM(Table1[[#This Row],[test completed]],Table1[[#This Row],[Year 2015]])=2,1,0)</f>
        <v>1</v>
      </c>
      <c r="R2540">
        <f>IF(Table1[[#This Row],[Labvalue]]&lt;8,1,0)</f>
        <v>0</v>
      </c>
      <c r="S2540">
        <f>IF(SUM(Table1[[#This Row],[Tested in 2015]],Table1[[#This Row],[Less than 8.0]])=2,1,0)</f>
        <v>0</v>
      </c>
    </row>
    <row r="2541" spans="1:19" x14ac:dyDescent="0.2">
      <c r="A2541">
        <v>1421</v>
      </c>
      <c r="B2541" t="s">
        <v>2</v>
      </c>
      <c r="C2541" s="2">
        <v>11027</v>
      </c>
      <c r="D2541" s="3">
        <f t="shared" ca="1" si="39"/>
        <v>93</v>
      </c>
      <c r="E2541">
        <v>4</v>
      </c>
      <c r="F2541">
        <v>9</v>
      </c>
      <c r="G2541">
        <v>1</v>
      </c>
      <c r="H2541" t="s">
        <v>1</v>
      </c>
      <c r="I2541" s="5">
        <v>250.73</v>
      </c>
      <c r="J2541" t="s">
        <v>0</v>
      </c>
      <c r="K2541" s="2">
        <v>41933</v>
      </c>
      <c r="L2541" s="1">
        <v>6.0089502334594727</v>
      </c>
      <c r="M2541" t="str">
        <f ca="1">IF(AND(Table1[[#This Row],[Age]]&gt;17,Table1[[#This Row],[Age]]&lt;76),"1","0")</f>
        <v>0</v>
      </c>
      <c r="N2541">
        <f>1</f>
        <v>1</v>
      </c>
      <c r="O2541">
        <f>IF(Table1[[#This Row],[Labdate]]="",0,IF(Table1[[#This Row],[Labvalue]]="",0,1))</f>
        <v>1</v>
      </c>
      <c r="P2541">
        <f>IF(YEAR(Table1[[#This Row],[Labdate]]) = 2015,1,0)</f>
        <v>0</v>
      </c>
      <c r="Q2541">
        <f>IF(SUM(Table1[[#This Row],[test completed]],Table1[[#This Row],[Year 2015]])=2,1,0)</f>
        <v>0</v>
      </c>
      <c r="R2541">
        <f>IF(Table1[[#This Row],[Labvalue]]&lt;8,1,0)</f>
        <v>1</v>
      </c>
      <c r="S2541">
        <f>IF(SUM(Table1[[#This Row],[Tested in 2015]],Table1[[#This Row],[Less than 8.0]])=2,1,0)</f>
        <v>0</v>
      </c>
    </row>
    <row r="2542" spans="1:19" x14ac:dyDescent="0.2">
      <c r="A2542">
        <v>1422</v>
      </c>
      <c r="B2542" t="s">
        <v>2</v>
      </c>
      <c r="C2542" s="2">
        <v>15502</v>
      </c>
      <c r="D2542" s="3">
        <f t="shared" ca="1" si="39"/>
        <v>81</v>
      </c>
      <c r="E2542">
        <v>4</v>
      </c>
      <c r="F2542">
        <v>9</v>
      </c>
      <c r="G2542">
        <v>1</v>
      </c>
      <c r="H2542" t="s">
        <v>1</v>
      </c>
      <c r="I2542" s="5">
        <v>250.02</v>
      </c>
      <c r="J2542" t="s">
        <v>0</v>
      </c>
      <c r="K2542" s="2">
        <v>42071</v>
      </c>
      <c r="L2542" s="1">
        <v>6.4064393043518066</v>
      </c>
      <c r="M2542" t="str">
        <f ca="1">IF(AND(Table1[[#This Row],[Age]]&gt;17,Table1[[#This Row],[Age]]&lt;76),"1","0")</f>
        <v>0</v>
      </c>
      <c r="N2542">
        <f>1</f>
        <v>1</v>
      </c>
      <c r="O2542">
        <f>IF(Table1[[#This Row],[Labdate]]="",0,IF(Table1[[#This Row],[Labvalue]]="",0,1))</f>
        <v>1</v>
      </c>
      <c r="P2542">
        <f>IF(YEAR(Table1[[#This Row],[Labdate]]) = 2015,1,0)</f>
        <v>1</v>
      </c>
      <c r="Q2542">
        <f>IF(SUM(Table1[[#This Row],[test completed]],Table1[[#This Row],[Year 2015]])=2,1,0)</f>
        <v>1</v>
      </c>
      <c r="R2542">
        <f>IF(Table1[[#This Row],[Labvalue]]&lt;8,1,0)</f>
        <v>1</v>
      </c>
      <c r="S2542">
        <f>IF(SUM(Table1[[#This Row],[Tested in 2015]],Table1[[#This Row],[Less than 8.0]])=2,1,0)</f>
        <v>1</v>
      </c>
    </row>
    <row r="2543" spans="1:19" x14ac:dyDescent="0.2">
      <c r="A2543">
        <v>1440</v>
      </c>
      <c r="B2543" t="s">
        <v>2</v>
      </c>
      <c r="C2543" s="2">
        <v>34126</v>
      </c>
      <c r="D2543" s="3">
        <f t="shared" ca="1" si="39"/>
        <v>30</v>
      </c>
      <c r="E2543">
        <v>4</v>
      </c>
      <c r="F2543">
        <v>9</v>
      </c>
      <c r="G2543">
        <v>1</v>
      </c>
      <c r="H2543" t="s">
        <v>1</v>
      </c>
      <c r="I2543" s="5">
        <v>250.02</v>
      </c>
      <c r="J2543" t="s">
        <v>0</v>
      </c>
      <c r="K2543" s="2">
        <v>41866</v>
      </c>
      <c r="L2543" s="1">
        <v>9.9497337341308594</v>
      </c>
      <c r="M2543" t="str">
        <f ca="1">IF(AND(Table1[[#This Row],[Age]]&gt;17,Table1[[#This Row],[Age]]&lt;76),"1","0")</f>
        <v>1</v>
      </c>
      <c r="N2543">
        <f>1</f>
        <v>1</v>
      </c>
      <c r="O2543">
        <f>IF(Table1[[#This Row],[Labdate]]="",0,IF(Table1[[#This Row],[Labvalue]]="",0,1))</f>
        <v>1</v>
      </c>
      <c r="P2543">
        <f>IF(YEAR(Table1[[#This Row],[Labdate]]) = 2015,1,0)</f>
        <v>0</v>
      </c>
      <c r="Q2543">
        <f>IF(SUM(Table1[[#This Row],[test completed]],Table1[[#This Row],[Year 2015]])=2,1,0)</f>
        <v>0</v>
      </c>
      <c r="R2543">
        <f>IF(Table1[[#This Row],[Labvalue]]&lt;8,1,0)</f>
        <v>0</v>
      </c>
      <c r="S2543">
        <f>IF(SUM(Table1[[#This Row],[Tested in 2015]],Table1[[#This Row],[Less than 8.0]])=2,1,0)</f>
        <v>0</v>
      </c>
    </row>
    <row r="2544" spans="1:19" x14ac:dyDescent="0.2">
      <c r="A2544">
        <v>1445</v>
      </c>
      <c r="B2544" t="s">
        <v>3</v>
      </c>
      <c r="C2544" s="2">
        <v>22378</v>
      </c>
      <c r="D2544" s="3">
        <f t="shared" ca="1" si="39"/>
        <v>62</v>
      </c>
      <c r="E2544">
        <v>4</v>
      </c>
      <c r="F2544">
        <v>9</v>
      </c>
      <c r="G2544">
        <v>1</v>
      </c>
      <c r="H2544" t="s">
        <v>1</v>
      </c>
      <c r="I2544" s="5">
        <v>250.02</v>
      </c>
      <c r="J2544" t="s">
        <v>0</v>
      </c>
      <c r="K2544" s="2">
        <v>42251</v>
      </c>
      <c r="L2544" s="1">
        <v>8.2623958587646484</v>
      </c>
      <c r="M2544" t="str">
        <f ca="1">IF(AND(Table1[[#This Row],[Age]]&gt;17,Table1[[#This Row],[Age]]&lt;76),"1","0")</f>
        <v>1</v>
      </c>
      <c r="N2544">
        <f>1</f>
        <v>1</v>
      </c>
      <c r="O2544">
        <f>IF(Table1[[#This Row],[Labdate]]="",0,IF(Table1[[#This Row],[Labvalue]]="",0,1))</f>
        <v>1</v>
      </c>
      <c r="P2544">
        <f>IF(YEAR(Table1[[#This Row],[Labdate]]) = 2015,1,0)</f>
        <v>1</v>
      </c>
      <c r="Q2544">
        <f>IF(SUM(Table1[[#This Row],[test completed]],Table1[[#This Row],[Year 2015]])=2,1,0)</f>
        <v>1</v>
      </c>
      <c r="R2544">
        <f>IF(Table1[[#This Row],[Labvalue]]&lt;8,1,0)</f>
        <v>0</v>
      </c>
      <c r="S2544">
        <f>IF(SUM(Table1[[#This Row],[Tested in 2015]],Table1[[#This Row],[Less than 8.0]])=2,1,0)</f>
        <v>0</v>
      </c>
    </row>
    <row r="2545" spans="1:19" x14ac:dyDescent="0.2">
      <c r="A2545">
        <v>1447</v>
      </c>
      <c r="B2545" t="s">
        <v>3</v>
      </c>
      <c r="C2545" s="2">
        <v>22646</v>
      </c>
      <c r="D2545" s="3">
        <f t="shared" ca="1" si="39"/>
        <v>61</v>
      </c>
      <c r="E2545">
        <v>4</v>
      </c>
      <c r="F2545">
        <v>9</v>
      </c>
      <c r="G2545">
        <v>1</v>
      </c>
      <c r="H2545" t="s">
        <v>1</v>
      </c>
      <c r="I2545" s="5">
        <v>250.02</v>
      </c>
      <c r="J2545" t="s">
        <v>0</v>
      </c>
      <c r="K2545" s="2">
        <v>42017</v>
      </c>
      <c r="L2545" s="1">
        <v>9.6609964370727539</v>
      </c>
      <c r="M2545" t="str">
        <f ca="1">IF(AND(Table1[[#This Row],[Age]]&gt;17,Table1[[#This Row],[Age]]&lt;76),"1","0")</f>
        <v>1</v>
      </c>
      <c r="N2545">
        <f>1</f>
        <v>1</v>
      </c>
      <c r="O2545">
        <f>IF(Table1[[#This Row],[Labdate]]="",0,IF(Table1[[#This Row],[Labvalue]]="",0,1))</f>
        <v>1</v>
      </c>
      <c r="P2545">
        <f>IF(YEAR(Table1[[#This Row],[Labdate]]) = 2015,1,0)</f>
        <v>1</v>
      </c>
      <c r="Q2545">
        <f>IF(SUM(Table1[[#This Row],[test completed]],Table1[[#This Row],[Year 2015]])=2,1,0)</f>
        <v>1</v>
      </c>
      <c r="R2545">
        <f>IF(Table1[[#This Row],[Labvalue]]&lt;8,1,0)</f>
        <v>0</v>
      </c>
      <c r="S2545">
        <f>IF(SUM(Table1[[#This Row],[Tested in 2015]],Table1[[#This Row],[Less than 8.0]])=2,1,0)</f>
        <v>0</v>
      </c>
    </row>
    <row r="2546" spans="1:19" x14ac:dyDescent="0.2">
      <c r="A2546">
        <v>1461</v>
      </c>
      <c r="B2546" t="s">
        <v>2</v>
      </c>
      <c r="C2546" s="2">
        <v>36621</v>
      </c>
      <c r="D2546" s="3">
        <f t="shared" ca="1" si="39"/>
        <v>23</v>
      </c>
      <c r="E2546">
        <v>4</v>
      </c>
      <c r="F2546">
        <v>9</v>
      </c>
      <c r="G2546">
        <v>4</v>
      </c>
      <c r="H2546" t="s">
        <v>5</v>
      </c>
      <c r="I2546" s="5">
        <v>250.02</v>
      </c>
      <c r="J2546" t="s">
        <v>0</v>
      </c>
      <c r="K2546" s="2"/>
      <c r="L2546" s="1"/>
      <c r="M2546" t="str">
        <f ca="1">IF(AND(Table1[[#This Row],[Age]]&gt;17,Table1[[#This Row],[Age]]&lt;76),"1","0")</f>
        <v>1</v>
      </c>
      <c r="N2546">
        <f>1</f>
        <v>1</v>
      </c>
      <c r="O2546">
        <f>IF(Table1[[#This Row],[Labdate]]="",0,IF(Table1[[#This Row],[Labvalue]]="",0,1))</f>
        <v>0</v>
      </c>
      <c r="P2546">
        <f>IF(YEAR(Table1[[#This Row],[Labdate]]) = 2015,1,0)</f>
        <v>0</v>
      </c>
      <c r="Q2546">
        <f>IF(SUM(Table1[[#This Row],[test completed]],Table1[[#This Row],[Year 2015]])=2,1,0)</f>
        <v>0</v>
      </c>
      <c r="R2546">
        <f>IF(Table1[[#This Row],[Labvalue]]&lt;8,1,0)</f>
        <v>1</v>
      </c>
      <c r="S2546">
        <f>IF(SUM(Table1[[#This Row],[Tested in 2015]],Table1[[#This Row],[Less than 8.0]])=2,1,0)</f>
        <v>0</v>
      </c>
    </row>
    <row r="2547" spans="1:19" x14ac:dyDescent="0.2">
      <c r="A2547">
        <v>1475</v>
      </c>
      <c r="B2547" t="s">
        <v>3</v>
      </c>
      <c r="C2547" s="2">
        <v>38395</v>
      </c>
      <c r="D2547" s="3">
        <f t="shared" ca="1" si="39"/>
        <v>18</v>
      </c>
      <c r="E2547">
        <v>4</v>
      </c>
      <c r="F2547">
        <v>9</v>
      </c>
      <c r="G2547">
        <v>1</v>
      </c>
      <c r="H2547" t="s">
        <v>1</v>
      </c>
      <c r="I2547" s="5">
        <v>250.02</v>
      </c>
      <c r="J2547" t="s">
        <v>0</v>
      </c>
      <c r="K2547" s="2">
        <v>41836</v>
      </c>
      <c r="L2547" s="1">
        <v>6.0757012367248535</v>
      </c>
      <c r="M2547" t="str">
        <f ca="1">IF(AND(Table1[[#This Row],[Age]]&gt;17,Table1[[#This Row],[Age]]&lt;76),"1","0")</f>
        <v>1</v>
      </c>
      <c r="N2547">
        <f>1</f>
        <v>1</v>
      </c>
      <c r="O2547">
        <f>IF(Table1[[#This Row],[Labdate]]="",0,IF(Table1[[#This Row],[Labvalue]]="",0,1))</f>
        <v>1</v>
      </c>
      <c r="P2547">
        <f>IF(YEAR(Table1[[#This Row],[Labdate]]) = 2015,1,0)</f>
        <v>0</v>
      </c>
      <c r="Q2547">
        <f>IF(SUM(Table1[[#This Row],[test completed]],Table1[[#This Row],[Year 2015]])=2,1,0)</f>
        <v>0</v>
      </c>
      <c r="R2547">
        <f>IF(Table1[[#This Row],[Labvalue]]&lt;8,1,0)</f>
        <v>1</v>
      </c>
      <c r="S2547">
        <f>IF(SUM(Table1[[#This Row],[Tested in 2015]],Table1[[#This Row],[Less than 8.0]])=2,1,0)</f>
        <v>0</v>
      </c>
    </row>
    <row r="2548" spans="1:19" x14ac:dyDescent="0.2">
      <c r="A2548">
        <v>1480</v>
      </c>
      <c r="B2548" t="s">
        <v>2</v>
      </c>
      <c r="C2548" s="2">
        <v>17047</v>
      </c>
      <c r="D2548" s="3">
        <f t="shared" ca="1" si="39"/>
        <v>76</v>
      </c>
      <c r="E2548">
        <v>4</v>
      </c>
      <c r="F2548">
        <v>9</v>
      </c>
      <c r="G2548">
        <v>1</v>
      </c>
      <c r="H2548" t="s">
        <v>1</v>
      </c>
      <c r="I2548" s="5">
        <v>250.02</v>
      </c>
      <c r="J2548" t="s">
        <v>0</v>
      </c>
      <c r="K2548" s="2">
        <v>42089</v>
      </c>
      <c r="L2548" s="1">
        <v>5.8896045684814453</v>
      </c>
      <c r="M2548" t="str">
        <f ca="1">IF(AND(Table1[[#This Row],[Age]]&gt;17,Table1[[#This Row],[Age]]&lt;76),"1","0")</f>
        <v>0</v>
      </c>
      <c r="N2548">
        <f>1</f>
        <v>1</v>
      </c>
      <c r="O2548">
        <f>IF(Table1[[#This Row],[Labdate]]="",0,IF(Table1[[#This Row],[Labvalue]]="",0,1))</f>
        <v>1</v>
      </c>
      <c r="P2548">
        <f>IF(YEAR(Table1[[#This Row],[Labdate]]) = 2015,1,0)</f>
        <v>1</v>
      </c>
      <c r="Q2548">
        <f>IF(SUM(Table1[[#This Row],[test completed]],Table1[[#This Row],[Year 2015]])=2,1,0)</f>
        <v>1</v>
      </c>
      <c r="R2548">
        <f>IF(Table1[[#This Row],[Labvalue]]&lt;8,1,0)</f>
        <v>1</v>
      </c>
      <c r="S2548">
        <f>IF(SUM(Table1[[#This Row],[Tested in 2015]],Table1[[#This Row],[Less than 8.0]])=2,1,0)</f>
        <v>1</v>
      </c>
    </row>
    <row r="2549" spans="1:19" x14ac:dyDescent="0.2">
      <c r="A2549">
        <v>1484</v>
      </c>
      <c r="B2549" t="s">
        <v>2</v>
      </c>
      <c r="C2549" s="2">
        <v>34429</v>
      </c>
      <c r="D2549" s="3">
        <f t="shared" ca="1" si="39"/>
        <v>29</v>
      </c>
      <c r="E2549">
        <v>4</v>
      </c>
      <c r="F2549">
        <v>9</v>
      </c>
      <c r="G2549">
        <v>1</v>
      </c>
      <c r="H2549" t="s">
        <v>1</v>
      </c>
      <c r="I2549" s="5">
        <v>250.02</v>
      </c>
      <c r="J2549" t="s">
        <v>0</v>
      </c>
      <c r="K2549" s="2">
        <v>42283</v>
      </c>
      <c r="L2549" s="1">
        <v>6.8238053321838379</v>
      </c>
      <c r="M2549" t="str">
        <f ca="1">IF(AND(Table1[[#This Row],[Age]]&gt;17,Table1[[#This Row],[Age]]&lt;76),"1","0")</f>
        <v>1</v>
      </c>
      <c r="N2549">
        <f>1</f>
        <v>1</v>
      </c>
      <c r="O2549">
        <f>IF(Table1[[#This Row],[Labdate]]="",0,IF(Table1[[#This Row],[Labvalue]]="",0,1))</f>
        <v>1</v>
      </c>
      <c r="P2549">
        <f>IF(YEAR(Table1[[#This Row],[Labdate]]) = 2015,1,0)</f>
        <v>1</v>
      </c>
      <c r="Q2549">
        <f>IF(SUM(Table1[[#This Row],[test completed]],Table1[[#This Row],[Year 2015]])=2,1,0)</f>
        <v>1</v>
      </c>
      <c r="R2549">
        <f>IF(Table1[[#This Row],[Labvalue]]&lt;8,1,0)</f>
        <v>1</v>
      </c>
      <c r="S2549">
        <f>IF(SUM(Table1[[#This Row],[Tested in 2015]],Table1[[#This Row],[Less than 8.0]])=2,1,0)</f>
        <v>1</v>
      </c>
    </row>
    <row r="2550" spans="1:19" x14ac:dyDescent="0.2">
      <c r="A2550">
        <v>1525</v>
      </c>
      <c r="B2550" t="s">
        <v>3</v>
      </c>
      <c r="C2550" s="2">
        <v>14536</v>
      </c>
      <c r="D2550" s="3">
        <f t="shared" ca="1" si="39"/>
        <v>83</v>
      </c>
      <c r="E2550">
        <v>4</v>
      </c>
      <c r="F2550">
        <v>9</v>
      </c>
      <c r="G2550">
        <v>1</v>
      </c>
      <c r="H2550" t="s">
        <v>1</v>
      </c>
      <c r="I2550" s="5">
        <v>250.02</v>
      </c>
      <c r="J2550" t="s">
        <v>0</v>
      </c>
      <c r="K2550" s="2">
        <v>42182</v>
      </c>
      <c r="L2550" s="1">
        <v>8.0548009872436523</v>
      </c>
      <c r="M2550" t="str">
        <f ca="1">IF(AND(Table1[[#This Row],[Age]]&gt;17,Table1[[#This Row],[Age]]&lt;76),"1","0")</f>
        <v>0</v>
      </c>
      <c r="N2550">
        <f>1</f>
        <v>1</v>
      </c>
      <c r="O2550">
        <f>IF(Table1[[#This Row],[Labdate]]="",0,IF(Table1[[#This Row],[Labvalue]]="",0,1))</f>
        <v>1</v>
      </c>
      <c r="P2550">
        <f>IF(YEAR(Table1[[#This Row],[Labdate]]) = 2015,1,0)</f>
        <v>1</v>
      </c>
      <c r="Q2550">
        <f>IF(SUM(Table1[[#This Row],[test completed]],Table1[[#This Row],[Year 2015]])=2,1,0)</f>
        <v>1</v>
      </c>
      <c r="R2550">
        <f>IF(Table1[[#This Row],[Labvalue]]&lt;8,1,0)</f>
        <v>0</v>
      </c>
      <c r="S2550">
        <f>IF(SUM(Table1[[#This Row],[Tested in 2015]],Table1[[#This Row],[Less than 8.0]])=2,1,0)</f>
        <v>0</v>
      </c>
    </row>
    <row r="2551" spans="1:19" x14ac:dyDescent="0.2">
      <c r="A2551">
        <v>1527</v>
      </c>
      <c r="B2551" t="s">
        <v>2</v>
      </c>
      <c r="C2551" s="2">
        <v>28288</v>
      </c>
      <c r="D2551" s="3">
        <f t="shared" ca="1" si="39"/>
        <v>46</v>
      </c>
      <c r="E2551">
        <v>4</v>
      </c>
      <c r="F2551">
        <v>9</v>
      </c>
      <c r="G2551">
        <v>1</v>
      </c>
      <c r="H2551" t="s">
        <v>1</v>
      </c>
      <c r="I2551" s="5">
        <v>250.02</v>
      </c>
      <c r="J2551" t="s">
        <v>0</v>
      </c>
      <c r="K2551" s="2">
        <v>42031</v>
      </c>
      <c r="L2551" s="1">
        <v>5.9486203193664551</v>
      </c>
      <c r="M2551" t="str">
        <f ca="1">IF(AND(Table1[[#This Row],[Age]]&gt;17,Table1[[#This Row],[Age]]&lt;76),"1","0")</f>
        <v>1</v>
      </c>
      <c r="N2551">
        <f>1</f>
        <v>1</v>
      </c>
      <c r="O2551">
        <f>IF(Table1[[#This Row],[Labdate]]="",0,IF(Table1[[#This Row],[Labvalue]]="",0,1))</f>
        <v>1</v>
      </c>
      <c r="P2551">
        <f>IF(YEAR(Table1[[#This Row],[Labdate]]) = 2015,1,0)</f>
        <v>1</v>
      </c>
      <c r="Q2551">
        <f>IF(SUM(Table1[[#This Row],[test completed]],Table1[[#This Row],[Year 2015]])=2,1,0)</f>
        <v>1</v>
      </c>
      <c r="R2551">
        <f>IF(Table1[[#This Row],[Labvalue]]&lt;8,1,0)</f>
        <v>1</v>
      </c>
      <c r="S2551">
        <f>IF(SUM(Table1[[#This Row],[Tested in 2015]],Table1[[#This Row],[Less than 8.0]])=2,1,0)</f>
        <v>1</v>
      </c>
    </row>
    <row r="2552" spans="1:19" x14ac:dyDescent="0.2">
      <c r="A2552">
        <v>1537</v>
      </c>
      <c r="B2552" t="s">
        <v>2</v>
      </c>
      <c r="C2552" s="2">
        <v>20752</v>
      </c>
      <c r="D2552" s="3">
        <f t="shared" ca="1" si="39"/>
        <v>66</v>
      </c>
      <c r="E2552">
        <v>4</v>
      </c>
      <c r="F2552">
        <v>9</v>
      </c>
      <c r="G2552">
        <v>1</v>
      </c>
      <c r="H2552" t="s">
        <v>1</v>
      </c>
      <c r="I2552" s="5">
        <v>250.02</v>
      </c>
      <c r="J2552" t="s">
        <v>0</v>
      </c>
      <c r="K2552" s="2">
        <v>41768</v>
      </c>
      <c r="L2552" s="1">
        <v>7.5270037651062012</v>
      </c>
      <c r="M2552" t="str">
        <f ca="1">IF(AND(Table1[[#This Row],[Age]]&gt;17,Table1[[#This Row],[Age]]&lt;76),"1","0")</f>
        <v>1</v>
      </c>
      <c r="N2552">
        <f>1</f>
        <v>1</v>
      </c>
      <c r="O2552">
        <f>IF(Table1[[#This Row],[Labdate]]="",0,IF(Table1[[#This Row],[Labvalue]]="",0,1))</f>
        <v>1</v>
      </c>
      <c r="P2552">
        <f>IF(YEAR(Table1[[#This Row],[Labdate]]) = 2015,1,0)</f>
        <v>0</v>
      </c>
      <c r="Q2552">
        <f>IF(SUM(Table1[[#This Row],[test completed]],Table1[[#This Row],[Year 2015]])=2,1,0)</f>
        <v>0</v>
      </c>
      <c r="R2552">
        <f>IF(Table1[[#This Row],[Labvalue]]&lt;8,1,0)</f>
        <v>1</v>
      </c>
      <c r="S2552">
        <f>IF(SUM(Table1[[#This Row],[Tested in 2015]],Table1[[#This Row],[Less than 8.0]])=2,1,0)</f>
        <v>0</v>
      </c>
    </row>
    <row r="2553" spans="1:19" x14ac:dyDescent="0.2">
      <c r="A2553">
        <v>1565</v>
      </c>
      <c r="B2553" t="s">
        <v>2</v>
      </c>
      <c r="C2553" s="2">
        <v>21316</v>
      </c>
      <c r="D2553" s="3">
        <f t="shared" ca="1" si="39"/>
        <v>65</v>
      </c>
      <c r="E2553">
        <v>4</v>
      </c>
      <c r="F2553">
        <v>9</v>
      </c>
      <c r="G2553">
        <v>1</v>
      </c>
      <c r="H2553" t="s">
        <v>1</v>
      </c>
      <c r="I2553" s="5">
        <v>250.02</v>
      </c>
      <c r="J2553" t="s">
        <v>0</v>
      </c>
      <c r="K2553" s="2">
        <v>42329</v>
      </c>
      <c r="L2553" s="1">
        <v>8.9083280563354492</v>
      </c>
      <c r="M2553" t="str">
        <f ca="1">IF(AND(Table1[[#This Row],[Age]]&gt;17,Table1[[#This Row],[Age]]&lt;76),"1","0")</f>
        <v>1</v>
      </c>
      <c r="N2553">
        <f>1</f>
        <v>1</v>
      </c>
      <c r="O2553">
        <f>IF(Table1[[#This Row],[Labdate]]="",0,IF(Table1[[#This Row],[Labvalue]]="",0,1))</f>
        <v>1</v>
      </c>
      <c r="P2553">
        <f>IF(YEAR(Table1[[#This Row],[Labdate]]) = 2015,1,0)</f>
        <v>1</v>
      </c>
      <c r="Q2553">
        <f>IF(SUM(Table1[[#This Row],[test completed]],Table1[[#This Row],[Year 2015]])=2,1,0)</f>
        <v>1</v>
      </c>
      <c r="R2553">
        <f>IF(Table1[[#This Row],[Labvalue]]&lt;8,1,0)</f>
        <v>0</v>
      </c>
      <c r="S2553">
        <f>IF(SUM(Table1[[#This Row],[Tested in 2015]],Table1[[#This Row],[Less than 8.0]])=2,1,0)</f>
        <v>0</v>
      </c>
    </row>
    <row r="2554" spans="1:19" x14ac:dyDescent="0.2">
      <c r="A2554">
        <v>1573</v>
      </c>
      <c r="B2554" t="s">
        <v>2</v>
      </c>
      <c r="C2554" s="2">
        <v>11183</v>
      </c>
      <c r="D2554" s="3">
        <f t="shared" ca="1" si="39"/>
        <v>92</v>
      </c>
      <c r="E2554">
        <v>4</v>
      </c>
      <c r="F2554">
        <v>9</v>
      </c>
      <c r="G2554">
        <v>1</v>
      </c>
      <c r="H2554" t="s">
        <v>1</v>
      </c>
      <c r="I2554" s="5">
        <v>250.73</v>
      </c>
      <c r="J2554" t="s">
        <v>0</v>
      </c>
      <c r="K2554" s="2">
        <v>42310</v>
      </c>
      <c r="L2554" s="1">
        <v>6.5363550186157227</v>
      </c>
      <c r="M2554" t="str">
        <f ca="1">IF(AND(Table1[[#This Row],[Age]]&gt;17,Table1[[#This Row],[Age]]&lt;76),"1","0")</f>
        <v>0</v>
      </c>
      <c r="N2554">
        <f>1</f>
        <v>1</v>
      </c>
      <c r="O2554">
        <f>IF(Table1[[#This Row],[Labdate]]="",0,IF(Table1[[#This Row],[Labvalue]]="",0,1))</f>
        <v>1</v>
      </c>
      <c r="P2554">
        <f>IF(YEAR(Table1[[#This Row],[Labdate]]) = 2015,1,0)</f>
        <v>1</v>
      </c>
      <c r="Q2554">
        <f>IF(SUM(Table1[[#This Row],[test completed]],Table1[[#This Row],[Year 2015]])=2,1,0)</f>
        <v>1</v>
      </c>
      <c r="R2554">
        <f>IF(Table1[[#This Row],[Labvalue]]&lt;8,1,0)</f>
        <v>1</v>
      </c>
      <c r="S2554">
        <f>IF(SUM(Table1[[#This Row],[Tested in 2015]],Table1[[#This Row],[Less than 8.0]])=2,1,0)</f>
        <v>1</v>
      </c>
    </row>
    <row r="2555" spans="1:19" x14ac:dyDescent="0.2">
      <c r="A2555">
        <v>1575</v>
      </c>
      <c r="B2555" t="s">
        <v>3</v>
      </c>
      <c r="C2555" s="2">
        <v>27102</v>
      </c>
      <c r="D2555" s="3">
        <f t="shared" ca="1" si="39"/>
        <v>49</v>
      </c>
      <c r="E2555">
        <v>4</v>
      </c>
      <c r="F2555">
        <v>9</v>
      </c>
      <c r="G2555">
        <v>1</v>
      </c>
      <c r="H2555" t="s">
        <v>1</v>
      </c>
      <c r="I2555" s="5">
        <v>250.02</v>
      </c>
      <c r="J2555" t="s">
        <v>0</v>
      </c>
      <c r="K2555" s="2">
        <v>42055</v>
      </c>
      <c r="L2555" s="1">
        <v>7.9267525672912598</v>
      </c>
      <c r="M2555" t="str">
        <f ca="1">IF(AND(Table1[[#This Row],[Age]]&gt;17,Table1[[#This Row],[Age]]&lt;76),"1","0")</f>
        <v>1</v>
      </c>
      <c r="N2555">
        <f>1</f>
        <v>1</v>
      </c>
      <c r="O2555">
        <f>IF(Table1[[#This Row],[Labdate]]="",0,IF(Table1[[#This Row],[Labvalue]]="",0,1))</f>
        <v>1</v>
      </c>
      <c r="P2555">
        <f>IF(YEAR(Table1[[#This Row],[Labdate]]) = 2015,1,0)</f>
        <v>1</v>
      </c>
      <c r="Q2555">
        <f>IF(SUM(Table1[[#This Row],[test completed]],Table1[[#This Row],[Year 2015]])=2,1,0)</f>
        <v>1</v>
      </c>
      <c r="R2555">
        <f>IF(Table1[[#This Row],[Labvalue]]&lt;8,1,0)</f>
        <v>1</v>
      </c>
      <c r="S2555">
        <f>IF(SUM(Table1[[#This Row],[Tested in 2015]],Table1[[#This Row],[Less than 8.0]])=2,1,0)</f>
        <v>1</v>
      </c>
    </row>
    <row r="2556" spans="1:19" x14ac:dyDescent="0.2">
      <c r="A2556">
        <v>1583</v>
      </c>
      <c r="B2556" t="s">
        <v>3</v>
      </c>
      <c r="C2556" s="2">
        <v>15652</v>
      </c>
      <c r="D2556" s="3">
        <f t="shared" ca="1" si="39"/>
        <v>80</v>
      </c>
      <c r="E2556">
        <v>4</v>
      </c>
      <c r="F2556">
        <v>9</v>
      </c>
      <c r="G2556">
        <v>1</v>
      </c>
      <c r="H2556" t="s">
        <v>1</v>
      </c>
      <c r="I2556" s="5">
        <v>250.02</v>
      </c>
      <c r="J2556" t="s">
        <v>0</v>
      </c>
      <c r="K2556" s="2">
        <v>41949</v>
      </c>
      <c r="L2556" s="1">
        <v>6.2425451278686523</v>
      </c>
      <c r="M2556" t="str">
        <f ca="1">IF(AND(Table1[[#This Row],[Age]]&gt;17,Table1[[#This Row],[Age]]&lt;76),"1","0")</f>
        <v>0</v>
      </c>
      <c r="N2556">
        <f>1</f>
        <v>1</v>
      </c>
      <c r="O2556">
        <f>IF(Table1[[#This Row],[Labdate]]="",0,IF(Table1[[#This Row],[Labvalue]]="",0,1))</f>
        <v>1</v>
      </c>
      <c r="P2556">
        <f>IF(YEAR(Table1[[#This Row],[Labdate]]) = 2015,1,0)</f>
        <v>0</v>
      </c>
      <c r="Q2556">
        <f>IF(SUM(Table1[[#This Row],[test completed]],Table1[[#This Row],[Year 2015]])=2,1,0)</f>
        <v>0</v>
      </c>
      <c r="R2556">
        <f>IF(Table1[[#This Row],[Labvalue]]&lt;8,1,0)</f>
        <v>1</v>
      </c>
      <c r="S2556">
        <f>IF(SUM(Table1[[#This Row],[Tested in 2015]],Table1[[#This Row],[Less than 8.0]])=2,1,0)</f>
        <v>0</v>
      </c>
    </row>
    <row r="2557" spans="1:19" x14ac:dyDescent="0.2">
      <c r="A2557">
        <v>1596</v>
      </c>
      <c r="B2557" t="s">
        <v>2</v>
      </c>
      <c r="C2557" s="2">
        <v>33785</v>
      </c>
      <c r="D2557" s="3">
        <f t="shared" ca="1" si="39"/>
        <v>30</v>
      </c>
      <c r="E2557">
        <v>4</v>
      </c>
      <c r="F2557">
        <v>9</v>
      </c>
      <c r="G2557">
        <v>1</v>
      </c>
      <c r="H2557" t="s">
        <v>1</v>
      </c>
      <c r="I2557" s="5">
        <v>250.02</v>
      </c>
      <c r="J2557" t="s">
        <v>0</v>
      </c>
      <c r="K2557" s="2">
        <v>41739</v>
      </c>
      <c r="L2557" s="1">
        <v>6.7071375846862793</v>
      </c>
      <c r="M2557" t="str">
        <f ca="1">IF(AND(Table1[[#This Row],[Age]]&gt;17,Table1[[#This Row],[Age]]&lt;76),"1","0")</f>
        <v>1</v>
      </c>
      <c r="N2557">
        <f>1</f>
        <v>1</v>
      </c>
      <c r="O2557">
        <f>IF(Table1[[#This Row],[Labdate]]="",0,IF(Table1[[#This Row],[Labvalue]]="",0,1))</f>
        <v>1</v>
      </c>
      <c r="P2557">
        <f>IF(YEAR(Table1[[#This Row],[Labdate]]) = 2015,1,0)</f>
        <v>0</v>
      </c>
      <c r="Q2557">
        <f>IF(SUM(Table1[[#This Row],[test completed]],Table1[[#This Row],[Year 2015]])=2,1,0)</f>
        <v>0</v>
      </c>
      <c r="R2557">
        <f>IF(Table1[[#This Row],[Labvalue]]&lt;8,1,0)</f>
        <v>1</v>
      </c>
      <c r="S2557">
        <f>IF(SUM(Table1[[#This Row],[Tested in 2015]],Table1[[#This Row],[Less than 8.0]])=2,1,0)</f>
        <v>0</v>
      </c>
    </row>
    <row r="2558" spans="1:19" x14ac:dyDescent="0.2">
      <c r="A2558">
        <v>1626</v>
      </c>
      <c r="B2558" t="s">
        <v>3</v>
      </c>
      <c r="C2558" s="2">
        <v>9430</v>
      </c>
      <c r="D2558" s="3">
        <f t="shared" ca="1" si="39"/>
        <v>97</v>
      </c>
      <c r="E2558">
        <v>4</v>
      </c>
      <c r="F2558">
        <v>9</v>
      </c>
      <c r="G2558">
        <v>1</v>
      </c>
      <c r="H2558" t="s">
        <v>1</v>
      </c>
      <c r="I2558" s="5">
        <v>250.73</v>
      </c>
      <c r="J2558" t="s">
        <v>0</v>
      </c>
      <c r="K2558" s="2">
        <v>41859</v>
      </c>
      <c r="L2558" s="1">
        <v>5.8797216415405273</v>
      </c>
      <c r="M2558" t="str">
        <f ca="1">IF(AND(Table1[[#This Row],[Age]]&gt;17,Table1[[#This Row],[Age]]&lt;76),"1","0")</f>
        <v>0</v>
      </c>
      <c r="N2558">
        <f>1</f>
        <v>1</v>
      </c>
      <c r="O2558">
        <f>IF(Table1[[#This Row],[Labdate]]="",0,IF(Table1[[#This Row],[Labvalue]]="",0,1))</f>
        <v>1</v>
      </c>
      <c r="P2558">
        <f>IF(YEAR(Table1[[#This Row],[Labdate]]) = 2015,1,0)</f>
        <v>0</v>
      </c>
      <c r="Q2558">
        <f>IF(SUM(Table1[[#This Row],[test completed]],Table1[[#This Row],[Year 2015]])=2,1,0)</f>
        <v>0</v>
      </c>
      <c r="R2558">
        <f>IF(Table1[[#This Row],[Labvalue]]&lt;8,1,0)</f>
        <v>1</v>
      </c>
      <c r="S2558">
        <f>IF(SUM(Table1[[#This Row],[Tested in 2015]],Table1[[#This Row],[Less than 8.0]])=2,1,0)</f>
        <v>0</v>
      </c>
    </row>
    <row r="2559" spans="1:19" x14ac:dyDescent="0.2">
      <c r="A2559">
        <v>1637</v>
      </c>
      <c r="B2559" t="s">
        <v>2</v>
      </c>
      <c r="C2559" s="2">
        <v>12636</v>
      </c>
      <c r="D2559" s="3">
        <f t="shared" ca="1" si="39"/>
        <v>88</v>
      </c>
      <c r="E2559">
        <v>4</v>
      </c>
      <c r="F2559">
        <v>9</v>
      </c>
      <c r="G2559">
        <v>1</v>
      </c>
      <c r="H2559" t="s">
        <v>1</v>
      </c>
      <c r="I2559" s="5">
        <v>250.02</v>
      </c>
      <c r="J2559" t="s">
        <v>0</v>
      </c>
      <c r="K2559" s="2">
        <v>41918</v>
      </c>
      <c r="L2559" s="1">
        <v>9.8886423110961914</v>
      </c>
      <c r="M2559" t="str">
        <f ca="1">IF(AND(Table1[[#This Row],[Age]]&gt;17,Table1[[#This Row],[Age]]&lt;76),"1","0")</f>
        <v>0</v>
      </c>
      <c r="N2559">
        <f>1</f>
        <v>1</v>
      </c>
      <c r="O2559">
        <f>IF(Table1[[#This Row],[Labdate]]="",0,IF(Table1[[#This Row],[Labvalue]]="",0,1))</f>
        <v>1</v>
      </c>
      <c r="P2559">
        <f>IF(YEAR(Table1[[#This Row],[Labdate]]) = 2015,1,0)</f>
        <v>0</v>
      </c>
      <c r="Q2559">
        <f>IF(SUM(Table1[[#This Row],[test completed]],Table1[[#This Row],[Year 2015]])=2,1,0)</f>
        <v>0</v>
      </c>
      <c r="R2559">
        <f>IF(Table1[[#This Row],[Labvalue]]&lt;8,1,0)</f>
        <v>0</v>
      </c>
      <c r="S2559">
        <f>IF(SUM(Table1[[#This Row],[Tested in 2015]],Table1[[#This Row],[Less than 8.0]])=2,1,0)</f>
        <v>0</v>
      </c>
    </row>
    <row r="2560" spans="1:19" x14ac:dyDescent="0.2">
      <c r="A2560">
        <v>1640</v>
      </c>
      <c r="B2560" t="s">
        <v>2</v>
      </c>
      <c r="C2560" s="2">
        <v>19650</v>
      </c>
      <c r="D2560" s="3">
        <f t="shared" ca="1" si="39"/>
        <v>69</v>
      </c>
      <c r="E2560">
        <v>4</v>
      </c>
      <c r="F2560">
        <v>9</v>
      </c>
      <c r="G2560">
        <v>1</v>
      </c>
      <c r="H2560" t="s">
        <v>1</v>
      </c>
      <c r="I2560" s="5">
        <v>250.02</v>
      </c>
      <c r="J2560" t="s">
        <v>0</v>
      </c>
      <c r="K2560" s="2">
        <v>42105</v>
      </c>
      <c r="L2560" s="1">
        <v>8.8936071395874023</v>
      </c>
      <c r="M2560" t="str">
        <f ca="1">IF(AND(Table1[[#This Row],[Age]]&gt;17,Table1[[#This Row],[Age]]&lt;76),"1","0")</f>
        <v>1</v>
      </c>
      <c r="N2560">
        <f>1</f>
        <v>1</v>
      </c>
      <c r="O2560">
        <f>IF(Table1[[#This Row],[Labdate]]="",0,IF(Table1[[#This Row],[Labvalue]]="",0,1))</f>
        <v>1</v>
      </c>
      <c r="P2560">
        <f>IF(YEAR(Table1[[#This Row],[Labdate]]) = 2015,1,0)</f>
        <v>1</v>
      </c>
      <c r="Q2560">
        <f>IF(SUM(Table1[[#This Row],[test completed]],Table1[[#This Row],[Year 2015]])=2,1,0)</f>
        <v>1</v>
      </c>
      <c r="R2560">
        <f>IF(Table1[[#This Row],[Labvalue]]&lt;8,1,0)</f>
        <v>0</v>
      </c>
      <c r="S2560">
        <f>IF(SUM(Table1[[#This Row],[Tested in 2015]],Table1[[#This Row],[Less than 8.0]])=2,1,0)</f>
        <v>0</v>
      </c>
    </row>
    <row r="2561" spans="1:19" x14ac:dyDescent="0.2">
      <c r="A2561">
        <v>1651</v>
      </c>
      <c r="B2561" t="s">
        <v>2</v>
      </c>
      <c r="C2561" s="2">
        <v>32762</v>
      </c>
      <c r="D2561" s="3">
        <f t="shared" ca="1" si="39"/>
        <v>33</v>
      </c>
      <c r="E2561">
        <v>4</v>
      </c>
      <c r="F2561">
        <v>9</v>
      </c>
      <c r="G2561">
        <v>1</v>
      </c>
      <c r="H2561" t="s">
        <v>1</v>
      </c>
      <c r="I2561" s="5">
        <v>250.02</v>
      </c>
      <c r="J2561" t="s">
        <v>0</v>
      </c>
      <c r="K2561" s="2">
        <v>41807</v>
      </c>
      <c r="L2561" s="1">
        <v>6.7971811294555664</v>
      </c>
      <c r="M2561" t="str">
        <f ca="1">IF(AND(Table1[[#This Row],[Age]]&gt;17,Table1[[#This Row],[Age]]&lt;76),"1","0")</f>
        <v>1</v>
      </c>
      <c r="N2561">
        <f>1</f>
        <v>1</v>
      </c>
      <c r="O2561">
        <f>IF(Table1[[#This Row],[Labdate]]="",0,IF(Table1[[#This Row],[Labvalue]]="",0,1))</f>
        <v>1</v>
      </c>
      <c r="P2561">
        <f>IF(YEAR(Table1[[#This Row],[Labdate]]) = 2015,1,0)</f>
        <v>0</v>
      </c>
      <c r="Q2561">
        <f>IF(SUM(Table1[[#This Row],[test completed]],Table1[[#This Row],[Year 2015]])=2,1,0)</f>
        <v>0</v>
      </c>
      <c r="R2561">
        <f>IF(Table1[[#This Row],[Labvalue]]&lt;8,1,0)</f>
        <v>1</v>
      </c>
      <c r="S2561">
        <f>IF(SUM(Table1[[#This Row],[Tested in 2015]],Table1[[#This Row],[Less than 8.0]])=2,1,0)</f>
        <v>0</v>
      </c>
    </row>
    <row r="2562" spans="1:19" x14ac:dyDescent="0.2">
      <c r="A2562">
        <v>1658</v>
      </c>
      <c r="B2562" t="s">
        <v>2</v>
      </c>
      <c r="C2562" s="2">
        <v>13098</v>
      </c>
      <c r="D2562" s="3">
        <f t="shared" ref="D2562:D2625" ca="1" si="40">INT((TODAY()-C2562)/365)</f>
        <v>87</v>
      </c>
      <c r="E2562">
        <v>4</v>
      </c>
      <c r="F2562">
        <v>9</v>
      </c>
      <c r="G2562">
        <v>1</v>
      </c>
      <c r="H2562" t="s">
        <v>1</v>
      </c>
      <c r="I2562" s="5">
        <v>250.02</v>
      </c>
      <c r="J2562" t="s">
        <v>0</v>
      </c>
      <c r="K2562" s="2">
        <v>41782</v>
      </c>
      <c r="L2562" s="1">
        <v>8.3476047515869141</v>
      </c>
      <c r="M2562" t="str">
        <f ca="1">IF(AND(Table1[[#This Row],[Age]]&gt;17,Table1[[#This Row],[Age]]&lt;76),"1","0")</f>
        <v>0</v>
      </c>
      <c r="N2562">
        <f>1</f>
        <v>1</v>
      </c>
      <c r="O2562">
        <f>IF(Table1[[#This Row],[Labdate]]="",0,IF(Table1[[#This Row],[Labvalue]]="",0,1))</f>
        <v>1</v>
      </c>
      <c r="P2562">
        <f>IF(YEAR(Table1[[#This Row],[Labdate]]) = 2015,1,0)</f>
        <v>0</v>
      </c>
      <c r="Q2562">
        <f>IF(SUM(Table1[[#This Row],[test completed]],Table1[[#This Row],[Year 2015]])=2,1,0)</f>
        <v>0</v>
      </c>
      <c r="R2562">
        <f>IF(Table1[[#This Row],[Labvalue]]&lt;8,1,0)</f>
        <v>0</v>
      </c>
      <c r="S2562">
        <f>IF(SUM(Table1[[#This Row],[Tested in 2015]],Table1[[#This Row],[Less than 8.0]])=2,1,0)</f>
        <v>0</v>
      </c>
    </row>
    <row r="2563" spans="1:19" x14ac:dyDescent="0.2">
      <c r="A2563">
        <v>1661</v>
      </c>
      <c r="B2563" t="s">
        <v>2</v>
      </c>
      <c r="C2563" s="2">
        <v>35635</v>
      </c>
      <c r="D2563" s="3">
        <f t="shared" ca="1" si="40"/>
        <v>25</v>
      </c>
      <c r="E2563">
        <v>4</v>
      </c>
      <c r="F2563">
        <v>9</v>
      </c>
      <c r="G2563">
        <v>1</v>
      </c>
      <c r="H2563" t="s">
        <v>1</v>
      </c>
      <c r="I2563" s="5">
        <v>250.02</v>
      </c>
      <c r="J2563" t="s">
        <v>0</v>
      </c>
      <c r="K2563" s="2">
        <v>41876</v>
      </c>
      <c r="L2563" s="1">
        <v>6.389068603515625</v>
      </c>
      <c r="M2563" t="str">
        <f ca="1">IF(AND(Table1[[#This Row],[Age]]&gt;17,Table1[[#This Row],[Age]]&lt;76),"1","0")</f>
        <v>1</v>
      </c>
      <c r="N2563">
        <f>1</f>
        <v>1</v>
      </c>
      <c r="O2563">
        <f>IF(Table1[[#This Row],[Labdate]]="",0,IF(Table1[[#This Row],[Labvalue]]="",0,1))</f>
        <v>1</v>
      </c>
      <c r="P2563">
        <f>IF(YEAR(Table1[[#This Row],[Labdate]]) = 2015,1,0)</f>
        <v>0</v>
      </c>
      <c r="Q2563">
        <f>IF(SUM(Table1[[#This Row],[test completed]],Table1[[#This Row],[Year 2015]])=2,1,0)</f>
        <v>0</v>
      </c>
      <c r="R2563">
        <f>IF(Table1[[#This Row],[Labvalue]]&lt;8,1,0)</f>
        <v>1</v>
      </c>
      <c r="S2563">
        <f>IF(SUM(Table1[[#This Row],[Tested in 2015]],Table1[[#This Row],[Less than 8.0]])=2,1,0)</f>
        <v>0</v>
      </c>
    </row>
    <row r="2564" spans="1:19" x14ac:dyDescent="0.2">
      <c r="A2564">
        <v>1664</v>
      </c>
      <c r="B2564" t="s">
        <v>2</v>
      </c>
      <c r="C2564" s="2">
        <v>35154</v>
      </c>
      <c r="D2564" s="3">
        <f t="shared" ca="1" si="40"/>
        <v>27</v>
      </c>
      <c r="E2564">
        <v>4</v>
      </c>
      <c r="F2564">
        <v>9</v>
      </c>
      <c r="G2564">
        <v>1</v>
      </c>
      <c r="H2564" t="s">
        <v>1</v>
      </c>
      <c r="I2564" s="5">
        <v>250.02</v>
      </c>
      <c r="J2564" t="s">
        <v>0</v>
      </c>
      <c r="K2564" s="2">
        <v>42018</v>
      </c>
      <c r="L2564" s="1">
        <v>7.0806856155395508</v>
      </c>
      <c r="M2564" t="str">
        <f ca="1">IF(AND(Table1[[#This Row],[Age]]&gt;17,Table1[[#This Row],[Age]]&lt;76),"1","0")</f>
        <v>1</v>
      </c>
      <c r="N2564">
        <f>1</f>
        <v>1</v>
      </c>
      <c r="O2564">
        <f>IF(Table1[[#This Row],[Labdate]]="",0,IF(Table1[[#This Row],[Labvalue]]="",0,1))</f>
        <v>1</v>
      </c>
      <c r="P2564">
        <f>IF(YEAR(Table1[[#This Row],[Labdate]]) = 2015,1,0)</f>
        <v>1</v>
      </c>
      <c r="Q2564">
        <f>IF(SUM(Table1[[#This Row],[test completed]],Table1[[#This Row],[Year 2015]])=2,1,0)</f>
        <v>1</v>
      </c>
      <c r="R2564">
        <f>IF(Table1[[#This Row],[Labvalue]]&lt;8,1,0)</f>
        <v>1</v>
      </c>
      <c r="S2564">
        <f>IF(SUM(Table1[[#This Row],[Tested in 2015]],Table1[[#This Row],[Less than 8.0]])=2,1,0)</f>
        <v>1</v>
      </c>
    </row>
    <row r="2565" spans="1:19" x14ac:dyDescent="0.2">
      <c r="A2565">
        <v>1667</v>
      </c>
      <c r="B2565" t="s">
        <v>2</v>
      </c>
      <c r="C2565" s="2">
        <v>31032</v>
      </c>
      <c r="D2565" s="3">
        <f t="shared" ca="1" si="40"/>
        <v>38</v>
      </c>
      <c r="E2565">
        <v>4</v>
      </c>
      <c r="F2565">
        <v>9</v>
      </c>
      <c r="G2565">
        <v>1</v>
      </c>
      <c r="H2565" t="s">
        <v>1</v>
      </c>
      <c r="I2565" s="5">
        <v>250.02</v>
      </c>
      <c r="J2565" t="s">
        <v>0</v>
      </c>
      <c r="K2565" s="2">
        <v>41824</v>
      </c>
      <c r="L2565" s="1">
        <v>6.4468851089477539</v>
      </c>
      <c r="M2565" t="str">
        <f ca="1">IF(AND(Table1[[#This Row],[Age]]&gt;17,Table1[[#This Row],[Age]]&lt;76),"1","0")</f>
        <v>1</v>
      </c>
      <c r="N2565">
        <f>1</f>
        <v>1</v>
      </c>
      <c r="O2565">
        <f>IF(Table1[[#This Row],[Labdate]]="",0,IF(Table1[[#This Row],[Labvalue]]="",0,1))</f>
        <v>1</v>
      </c>
      <c r="P2565">
        <f>IF(YEAR(Table1[[#This Row],[Labdate]]) = 2015,1,0)</f>
        <v>0</v>
      </c>
      <c r="Q2565">
        <f>IF(SUM(Table1[[#This Row],[test completed]],Table1[[#This Row],[Year 2015]])=2,1,0)</f>
        <v>0</v>
      </c>
      <c r="R2565">
        <f>IF(Table1[[#This Row],[Labvalue]]&lt;8,1,0)</f>
        <v>1</v>
      </c>
      <c r="S2565">
        <f>IF(SUM(Table1[[#This Row],[Tested in 2015]],Table1[[#This Row],[Less than 8.0]])=2,1,0)</f>
        <v>0</v>
      </c>
    </row>
    <row r="2566" spans="1:19" x14ac:dyDescent="0.2">
      <c r="A2566">
        <v>1669</v>
      </c>
      <c r="B2566" t="s">
        <v>2</v>
      </c>
      <c r="C2566" s="2">
        <v>9360</v>
      </c>
      <c r="D2566" s="3">
        <f t="shared" ca="1" si="40"/>
        <v>97</v>
      </c>
      <c r="E2566">
        <v>4</v>
      </c>
      <c r="F2566">
        <v>9</v>
      </c>
      <c r="G2566">
        <v>1</v>
      </c>
      <c r="H2566" t="s">
        <v>1</v>
      </c>
      <c r="I2566" s="5">
        <v>250.73</v>
      </c>
      <c r="J2566" t="s">
        <v>0</v>
      </c>
      <c r="K2566" s="2">
        <v>42356</v>
      </c>
      <c r="L2566" s="1">
        <v>6.2828502655029297</v>
      </c>
      <c r="M2566" t="str">
        <f ca="1">IF(AND(Table1[[#This Row],[Age]]&gt;17,Table1[[#This Row],[Age]]&lt;76),"1","0")</f>
        <v>0</v>
      </c>
      <c r="N2566">
        <f>1</f>
        <v>1</v>
      </c>
      <c r="O2566">
        <f>IF(Table1[[#This Row],[Labdate]]="",0,IF(Table1[[#This Row],[Labvalue]]="",0,1))</f>
        <v>1</v>
      </c>
      <c r="P2566">
        <f>IF(YEAR(Table1[[#This Row],[Labdate]]) = 2015,1,0)</f>
        <v>1</v>
      </c>
      <c r="Q2566">
        <f>IF(SUM(Table1[[#This Row],[test completed]],Table1[[#This Row],[Year 2015]])=2,1,0)</f>
        <v>1</v>
      </c>
      <c r="R2566">
        <f>IF(Table1[[#This Row],[Labvalue]]&lt;8,1,0)</f>
        <v>1</v>
      </c>
      <c r="S2566">
        <f>IF(SUM(Table1[[#This Row],[Tested in 2015]],Table1[[#This Row],[Less than 8.0]])=2,1,0)</f>
        <v>1</v>
      </c>
    </row>
    <row r="2567" spans="1:19" x14ac:dyDescent="0.2">
      <c r="A2567">
        <v>1676</v>
      </c>
      <c r="B2567" t="s">
        <v>3</v>
      </c>
      <c r="C2567" s="2">
        <v>19439</v>
      </c>
      <c r="D2567" s="3">
        <f t="shared" ca="1" si="40"/>
        <v>70</v>
      </c>
      <c r="E2567">
        <v>4</v>
      </c>
      <c r="F2567">
        <v>9</v>
      </c>
      <c r="G2567">
        <v>1</v>
      </c>
      <c r="H2567" t="s">
        <v>1</v>
      </c>
      <c r="I2567" s="5">
        <v>250.02</v>
      </c>
      <c r="J2567" t="s">
        <v>0</v>
      </c>
      <c r="K2567" s="2">
        <v>42105</v>
      </c>
      <c r="L2567" s="1">
        <v>9.3780708312988281</v>
      </c>
      <c r="M2567" t="str">
        <f ca="1">IF(AND(Table1[[#This Row],[Age]]&gt;17,Table1[[#This Row],[Age]]&lt;76),"1","0")</f>
        <v>1</v>
      </c>
      <c r="N2567">
        <f>1</f>
        <v>1</v>
      </c>
      <c r="O2567">
        <f>IF(Table1[[#This Row],[Labdate]]="",0,IF(Table1[[#This Row],[Labvalue]]="",0,1))</f>
        <v>1</v>
      </c>
      <c r="P2567">
        <f>IF(YEAR(Table1[[#This Row],[Labdate]]) = 2015,1,0)</f>
        <v>1</v>
      </c>
      <c r="Q2567">
        <f>IF(SUM(Table1[[#This Row],[test completed]],Table1[[#This Row],[Year 2015]])=2,1,0)</f>
        <v>1</v>
      </c>
      <c r="R2567">
        <f>IF(Table1[[#This Row],[Labvalue]]&lt;8,1,0)</f>
        <v>0</v>
      </c>
      <c r="S2567">
        <f>IF(SUM(Table1[[#This Row],[Tested in 2015]],Table1[[#This Row],[Less than 8.0]])=2,1,0)</f>
        <v>0</v>
      </c>
    </row>
    <row r="2568" spans="1:19" x14ac:dyDescent="0.2">
      <c r="A2568">
        <v>1680</v>
      </c>
      <c r="B2568" t="s">
        <v>2</v>
      </c>
      <c r="C2568" s="2">
        <v>31274</v>
      </c>
      <c r="D2568" s="3">
        <f t="shared" ca="1" si="40"/>
        <v>37</v>
      </c>
      <c r="E2568">
        <v>4</v>
      </c>
      <c r="F2568">
        <v>9</v>
      </c>
      <c r="G2568">
        <v>1</v>
      </c>
      <c r="H2568" t="s">
        <v>1</v>
      </c>
      <c r="I2568" s="5">
        <v>250.02</v>
      </c>
      <c r="J2568" t="s">
        <v>0</v>
      </c>
      <c r="K2568" s="2">
        <v>42276</v>
      </c>
      <c r="L2568" s="1">
        <v>7.0106959342956543</v>
      </c>
      <c r="M2568" t="str">
        <f ca="1">IF(AND(Table1[[#This Row],[Age]]&gt;17,Table1[[#This Row],[Age]]&lt;76),"1","0")</f>
        <v>1</v>
      </c>
      <c r="N2568">
        <f>1</f>
        <v>1</v>
      </c>
      <c r="O2568">
        <f>IF(Table1[[#This Row],[Labdate]]="",0,IF(Table1[[#This Row],[Labvalue]]="",0,1))</f>
        <v>1</v>
      </c>
      <c r="P2568">
        <f>IF(YEAR(Table1[[#This Row],[Labdate]]) = 2015,1,0)</f>
        <v>1</v>
      </c>
      <c r="Q2568">
        <f>IF(SUM(Table1[[#This Row],[test completed]],Table1[[#This Row],[Year 2015]])=2,1,0)</f>
        <v>1</v>
      </c>
      <c r="R2568">
        <f>IF(Table1[[#This Row],[Labvalue]]&lt;8,1,0)</f>
        <v>1</v>
      </c>
      <c r="S2568">
        <f>IF(SUM(Table1[[#This Row],[Tested in 2015]],Table1[[#This Row],[Less than 8.0]])=2,1,0)</f>
        <v>1</v>
      </c>
    </row>
    <row r="2569" spans="1:19" x14ac:dyDescent="0.2">
      <c r="A2569">
        <v>1692</v>
      </c>
      <c r="B2569" t="s">
        <v>3</v>
      </c>
      <c r="C2569" s="2">
        <v>32154</v>
      </c>
      <c r="D2569" s="3">
        <f t="shared" ca="1" si="40"/>
        <v>35</v>
      </c>
      <c r="E2569">
        <v>4</v>
      </c>
      <c r="F2569">
        <v>9</v>
      </c>
      <c r="G2569">
        <v>4</v>
      </c>
      <c r="H2569" t="s">
        <v>5</v>
      </c>
      <c r="I2569" s="5">
        <v>250.4</v>
      </c>
      <c r="J2569" t="s">
        <v>0</v>
      </c>
      <c r="K2569" s="2"/>
      <c r="L2569" s="1"/>
      <c r="M2569" t="str">
        <f ca="1">IF(AND(Table1[[#This Row],[Age]]&gt;17,Table1[[#This Row],[Age]]&lt;76),"1","0")</f>
        <v>1</v>
      </c>
      <c r="N2569">
        <f>1</f>
        <v>1</v>
      </c>
      <c r="O2569">
        <f>IF(Table1[[#This Row],[Labdate]]="",0,IF(Table1[[#This Row],[Labvalue]]="",0,1))</f>
        <v>0</v>
      </c>
      <c r="P2569">
        <f>IF(YEAR(Table1[[#This Row],[Labdate]]) = 2015,1,0)</f>
        <v>0</v>
      </c>
      <c r="Q2569">
        <f>IF(SUM(Table1[[#This Row],[test completed]],Table1[[#This Row],[Year 2015]])=2,1,0)</f>
        <v>0</v>
      </c>
      <c r="R2569">
        <f>IF(Table1[[#This Row],[Labvalue]]&lt;8,1,0)</f>
        <v>1</v>
      </c>
      <c r="S2569">
        <f>IF(SUM(Table1[[#This Row],[Tested in 2015]],Table1[[#This Row],[Less than 8.0]])=2,1,0)</f>
        <v>0</v>
      </c>
    </row>
    <row r="2570" spans="1:19" x14ac:dyDescent="0.2">
      <c r="A2570">
        <v>1712</v>
      </c>
      <c r="B2570" t="s">
        <v>2</v>
      </c>
      <c r="C2570" s="2">
        <v>11390</v>
      </c>
      <c r="D2570" s="3">
        <f t="shared" ca="1" si="40"/>
        <v>92</v>
      </c>
      <c r="E2570">
        <v>4</v>
      </c>
      <c r="F2570">
        <v>9</v>
      </c>
      <c r="G2570">
        <v>1</v>
      </c>
      <c r="H2570" t="s">
        <v>1</v>
      </c>
      <c r="I2570" s="5">
        <v>250.73</v>
      </c>
      <c r="J2570" t="s">
        <v>0</v>
      </c>
      <c r="K2570" s="2">
        <v>42022</v>
      </c>
      <c r="L2570" s="1">
        <v>6.051121711730957</v>
      </c>
      <c r="M2570" t="str">
        <f ca="1">IF(AND(Table1[[#This Row],[Age]]&gt;17,Table1[[#This Row],[Age]]&lt;76),"1","0")</f>
        <v>0</v>
      </c>
      <c r="N2570">
        <f>1</f>
        <v>1</v>
      </c>
      <c r="O2570">
        <f>IF(Table1[[#This Row],[Labdate]]="",0,IF(Table1[[#This Row],[Labvalue]]="",0,1))</f>
        <v>1</v>
      </c>
      <c r="P2570">
        <f>IF(YEAR(Table1[[#This Row],[Labdate]]) = 2015,1,0)</f>
        <v>1</v>
      </c>
      <c r="Q2570">
        <f>IF(SUM(Table1[[#This Row],[test completed]],Table1[[#This Row],[Year 2015]])=2,1,0)</f>
        <v>1</v>
      </c>
      <c r="R2570">
        <f>IF(Table1[[#This Row],[Labvalue]]&lt;8,1,0)</f>
        <v>1</v>
      </c>
      <c r="S2570">
        <f>IF(SUM(Table1[[#This Row],[Tested in 2015]],Table1[[#This Row],[Less than 8.0]])=2,1,0)</f>
        <v>1</v>
      </c>
    </row>
    <row r="2571" spans="1:19" x14ac:dyDescent="0.2">
      <c r="A2571">
        <v>1728</v>
      </c>
      <c r="B2571" t="s">
        <v>3</v>
      </c>
      <c r="C2571" s="2">
        <v>26210</v>
      </c>
      <c r="D2571" s="3">
        <f t="shared" ca="1" si="40"/>
        <v>51</v>
      </c>
      <c r="E2571">
        <v>4</v>
      </c>
      <c r="F2571">
        <v>9</v>
      </c>
      <c r="G2571">
        <v>1</v>
      </c>
      <c r="H2571" t="s">
        <v>1</v>
      </c>
      <c r="I2571" s="5">
        <v>250.02</v>
      </c>
      <c r="J2571" t="s">
        <v>0</v>
      </c>
      <c r="K2571" s="2">
        <v>41982</v>
      </c>
      <c r="L2571" s="1">
        <v>7.0989413261413574</v>
      </c>
      <c r="M2571" t="str">
        <f ca="1">IF(AND(Table1[[#This Row],[Age]]&gt;17,Table1[[#This Row],[Age]]&lt;76),"1","0")</f>
        <v>1</v>
      </c>
      <c r="N2571">
        <f>1</f>
        <v>1</v>
      </c>
      <c r="O2571">
        <f>IF(Table1[[#This Row],[Labdate]]="",0,IF(Table1[[#This Row],[Labvalue]]="",0,1))</f>
        <v>1</v>
      </c>
      <c r="P2571">
        <f>IF(YEAR(Table1[[#This Row],[Labdate]]) = 2015,1,0)</f>
        <v>0</v>
      </c>
      <c r="Q2571">
        <f>IF(SUM(Table1[[#This Row],[test completed]],Table1[[#This Row],[Year 2015]])=2,1,0)</f>
        <v>0</v>
      </c>
      <c r="R2571">
        <f>IF(Table1[[#This Row],[Labvalue]]&lt;8,1,0)</f>
        <v>1</v>
      </c>
      <c r="S2571">
        <f>IF(SUM(Table1[[#This Row],[Tested in 2015]],Table1[[#This Row],[Less than 8.0]])=2,1,0)</f>
        <v>0</v>
      </c>
    </row>
    <row r="2572" spans="1:19" x14ac:dyDescent="0.2">
      <c r="A2572">
        <v>1731</v>
      </c>
      <c r="B2572" t="s">
        <v>2</v>
      </c>
      <c r="C2572" s="2">
        <v>14242</v>
      </c>
      <c r="D2572" s="3">
        <f t="shared" ca="1" si="40"/>
        <v>84</v>
      </c>
      <c r="E2572">
        <v>4</v>
      </c>
      <c r="F2572">
        <v>9</v>
      </c>
      <c r="G2572">
        <v>1</v>
      </c>
      <c r="H2572" t="s">
        <v>1</v>
      </c>
      <c r="I2572" s="5">
        <v>250.91</v>
      </c>
      <c r="J2572" t="s">
        <v>0</v>
      </c>
      <c r="K2572" s="2">
        <v>42003</v>
      </c>
      <c r="L2572" s="1">
        <v>5.8</v>
      </c>
      <c r="M2572" t="str">
        <f ca="1">IF(AND(Table1[[#This Row],[Age]]&gt;17,Table1[[#This Row],[Age]]&lt;76),"1","0")</f>
        <v>0</v>
      </c>
      <c r="N2572">
        <f>1</f>
        <v>1</v>
      </c>
      <c r="O2572">
        <f>IF(Table1[[#This Row],[Labdate]]="",0,IF(Table1[[#This Row],[Labvalue]]="",0,1))</f>
        <v>1</v>
      </c>
      <c r="P2572">
        <f>IF(YEAR(Table1[[#This Row],[Labdate]]) = 2015,1,0)</f>
        <v>0</v>
      </c>
      <c r="Q2572">
        <f>IF(SUM(Table1[[#This Row],[test completed]],Table1[[#This Row],[Year 2015]])=2,1,0)</f>
        <v>0</v>
      </c>
      <c r="R2572">
        <f>IF(Table1[[#This Row],[Labvalue]]&lt;8,1,0)</f>
        <v>1</v>
      </c>
      <c r="S2572">
        <f>IF(SUM(Table1[[#This Row],[Tested in 2015]],Table1[[#This Row],[Less than 8.0]])=2,1,0)</f>
        <v>0</v>
      </c>
    </row>
    <row r="2573" spans="1:19" x14ac:dyDescent="0.2">
      <c r="A2573">
        <v>1772</v>
      </c>
      <c r="B2573" t="s">
        <v>3</v>
      </c>
      <c r="C2573" s="2">
        <v>23586</v>
      </c>
      <c r="D2573" s="3">
        <f t="shared" ca="1" si="40"/>
        <v>58</v>
      </c>
      <c r="E2573">
        <v>4</v>
      </c>
      <c r="F2573">
        <v>9</v>
      </c>
      <c r="G2573">
        <v>4</v>
      </c>
      <c r="H2573" t="s">
        <v>5</v>
      </c>
      <c r="I2573" s="5">
        <v>250.02</v>
      </c>
      <c r="J2573" t="s">
        <v>0</v>
      </c>
      <c r="K2573" s="2">
        <v>41822</v>
      </c>
      <c r="L2573" s="1">
        <v>9.938410758972168</v>
      </c>
      <c r="M2573" t="str">
        <f ca="1">IF(AND(Table1[[#This Row],[Age]]&gt;17,Table1[[#This Row],[Age]]&lt;76),"1","0")</f>
        <v>1</v>
      </c>
      <c r="N2573">
        <f>1</f>
        <v>1</v>
      </c>
      <c r="O2573">
        <f>IF(Table1[[#This Row],[Labdate]]="",0,IF(Table1[[#This Row],[Labvalue]]="",0,1))</f>
        <v>1</v>
      </c>
      <c r="P2573">
        <f>IF(YEAR(Table1[[#This Row],[Labdate]]) = 2015,1,0)</f>
        <v>0</v>
      </c>
      <c r="Q2573">
        <f>IF(SUM(Table1[[#This Row],[test completed]],Table1[[#This Row],[Year 2015]])=2,1,0)</f>
        <v>0</v>
      </c>
      <c r="R2573">
        <f>IF(Table1[[#This Row],[Labvalue]]&lt;8,1,0)</f>
        <v>0</v>
      </c>
      <c r="S2573">
        <f>IF(SUM(Table1[[#This Row],[Tested in 2015]],Table1[[#This Row],[Less than 8.0]])=2,1,0)</f>
        <v>0</v>
      </c>
    </row>
    <row r="2574" spans="1:19" x14ac:dyDescent="0.2">
      <c r="A2574">
        <v>1775</v>
      </c>
      <c r="B2574" t="s">
        <v>3</v>
      </c>
      <c r="C2574" s="2">
        <v>20891</v>
      </c>
      <c r="D2574" s="3">
        <f t="shared" ca="1" si="40"/>
        <v>66</v>
      </c>
      <c r="E2574">
        <v>4</v>
      </c>
      <c r="F2574">
        <v>9</v>
      </c>
      <c r="G2574">
        <v>1</v>
      </c>
      <c r="H2574" t="s">
        <v>1</v>
      </c>
      <c r="I2574" s="5">
        <v>250.02</v>
      </c>
      <c r="J2574" t="s">
        <v>0</v>
      </c>
      <c r="K2574" s="2">
        <v>42025</v>
      </c>
      <c r="L2574" s="1">
        <v>8.8061351776123047</v>
      </c>
      <c r="M2574" t="str">
        <f ca="1">IF(AND(Table1[[#This Row],[Age]]&gt;17,Table1[[#This Row],[Age]]&lt;76),"1","0")</f>
        <v>1</v>
      </c>
      <c r="N2574">
        <f>1</f>
        <v>1</v>
      </c>
      <c r="O2574">
        <f>IF(Table1[[#This Row],[Labdate]]="",0,IF(Table1[[#This Row],[Labvalue]]="",0,1))</f>
        <v>1</v>
      </c>
      <c r="P2574">
        <f>IF(YEAR(Table1[[#This Row],[Labdate]]) = 2015,1,0)</f>
        <v>1</v>
      </c>
      <c r="Q2574">
        <f>IF(SUM(Table1[[#This Row],[test completed]],Table1[[#This Row],[Year 2015]])=2,1,0)</f>
        <v>1</v>
      </c>
      <c r="R2574">
        <f>IF(Table1[[#This Row],[Labvalue]]&lt;8,1,0)</f>
        <v>0</v>
      </c>
      <c r="S2574">
        <f>IF(SUM(Table1[[#This Row],[Tested in 2015]],Table1[[#This Row],[Less than 8.0]])=2,1,0)</f>
        <v>0</v>
      </c>
    </row>
    <row r="2575" spans="1:19" x14ac:dyDescent="0.2">
      <c r="A2575">
        <v>1792</v>
      </c>
      <c r="B2575" t="s">
        <v>3</v>
      </c>
      <c r="C2575" s="2">
        <v>17603</v>
      </c>
      <c r="D2575" s="3">
        <f t="shared" ca="1" si="40"/>
        <v>75</v>
      </c>
      <c r="E2575">
        <v>4</v>
      </c>
      <c r="F2575">
        <v>9</v>
      </c>
      <c r="G2575">
        <v>3</v>
      </c>
      <c r="H2575" t="s">
        <v>4</v>
      </c>
      <c r="I2575" s="5">
        <v>250.02</v>
      </c>
      <c r="J2575" t="s">
        <v>0</v>
      </c>
      <c r="K2575" s="2">
        <v>41724</v>
      </c>
      <c r="L2575" s="1">
        <v>9.489354133605957</v>
      </c>
      <c r="M2575" t="str">
        <f ca="1">IF(AND(Table1[[#This Row],[Age]]&gt;17,Table1[[#This Row],[Age]]&lt;76),"1","0")</f>
        <v>1</v>
      </c>
      <c r="N2575">
        <f>1</f>
        <v>1</v>
      </c>
      <c r="O2575">
        <f>IF(Table1[[#This Row],[Labdate]]="",0,IF(Table1[[#This Row],[Labvalue]]="",0,1))</f>
        <v>1</v>
      </c>
      <c r="P2575">
        <f>IF(YEAR(Table1[[#This Row],[Labdate]]) = 2015,1,0)</f>
        <v>0</v>
      </c>
      <c r="Q2575">
        <f>IF(SUM(Table1[[#This Row],[test completed]],Table1[[#This Row],[Year 2015]])=2,1,0)</f>
        <v>0</v>
      </c>
      <c r="R2575">
        <f>IF(Table1[[#This Row],[Labvalue]]&lt;8,1,0)</f>
        <v>0</v>
      </c>
      <c r="S2575">
        <f>IF(SUM(Table1[[#This Row],[Tested in 2015]],Table1[[#This Row],[Less than 8.0]])=2,1,0)</f>
        <v>0</v>
      </c>
    </row>
    <row r="2576" spans="1:19" x14ac:dyDescent="0.2">
      <c r="A2576">
        <v>1794</v>
      </c>
      <c r="B2576" t="s">
        <v>2</v>
      </c>
      <c r="C2576" s="2">
        <v>30377</v>
      </c>
      <c r="D2576" s="3">
        <f t="shared" ca="1" si="40"/>
        <v>40</v>
      </c>
      <c r="E2576">
        <v>4</v>
      </c>
      <c r="F2576">
        <v>9</v>
      </c>
      <c r="G2576">
        <v>1</v>
      </c>
      <c r="H2576" t="s">
        <v>1</v>
      </c>
      <c r="I2576" s="5">
        <v>250.02</v>
      </c>
      <c r="J2576" t="s">
        <v>0</v>
      </c>
      <c r="K2576" s="2">
        <v>42241</v>
      </c>
      <c r="L2576" s="1">
        <v>6.8171486854553223</v>
      </c>
      <c r="M2576" t="str">
        <f ca="1">IF(AND(Table1[[#This Row],[Age]]&gt;17,Table1[[#This Row],[Age]]&lt;76),"1","0")</f>
        <v>1</v>
      </c>
      <c r="N2576">
        <f>1</f>
        <v>1</v>
      </c>
      <c r="O2576">
        <f>IF(Table1[[#This Row],[Labdate]]="",0,IF(Table1[[#This Row],[Labvalue]]="",0,1))</f>
        <v>1</v>
      </c>
      <c r="P2576">
        <f>IF(YEAR(Table1[[#This Row],[Labdate]]) = 2015,1,0)</f>
        <v>1</v>
      </c>
      <c r="Q2576">
        <f>IF(SUM(Table1[[#This Row],[test completed]],Table1[[#This Row],[Year 2015]])=2,1,0)</f>
        <v>1</v>
      </c>
      <c r="R2576">
        <f>IF(Table1[[#This Row],[Labvalue]]&lt;8,1,0)</f>
        <v>1</v>
      </c>
      <c r="S2576">
        <f>IF(SUM(Table1[[#This Row],[Tested in 2015]],Table1[[#This Row],[Less than 8.0]])=2,1,0)</f>
        <v>1</v>
      </c>
    </row>
    <row r="2577" spans="1:19" x14ac:dyDescent="0.2">
      <c r="A2577">
        <v>1795</v>
      </c>
      <c r="B2577" t="s">
        <v>2</v>
      </c>
      <c r="C2577" s="2">
        <v>35455</v>
      </c>
      <c r="D2577" s="3">
        <f t="shared" ca="1" si="40"/>
        <v>26</v>
      </c>
      <c r="E2577">
        <v>4</v>
      </c>
      <c r="F2577">
        <v>9</v>
      </c>
      <c r="G2577">
        <v>1</v>
      </c>
      <c r="H2577" t="s">
        <v>1</v>
      </c>
      <c r="I2577" s="5">
        <v>250.02</v>
      </c>
      <c r="J2577" t="s">
        <v>0</v>
      </c>
      <c r="K2577" s="2">
        <v>41760</v>
      </c>
      <c r="L2577" s="1">
        <v>7.1163053512573242</v>
      </c>
      <c r="M2577" t="str">
        <f ca="1">IF(AND(Table1[[#This Row],[Age]]&gt;17,Table1[[#This Row],[Age]]&lt;76),"1","0")</f>
        <v>1</v>
      </c>
      <c r="N2577">
        <f>1</f>
        <v>1</v>
      </c>
      <c r="O2577">
        <f>IF(Table1[[#This Row],[Labdate]]="",0,IF(Table1[[#This Row],[Labvalue]]="",0,1))</f>
        <v>1</v>
      </c>
      <c r="P2577">
        <f>IF(YEAR(Table1[[#This Row],[Labdate]]) = 2015,1,0)</f>
        <v>0</v>
      </c>
      <c r="Q2577">
        <f>IF(SUM(Table1[[#This Row],[test completed]],Table1[[#This Row],[Year 2015]])=2,1,0)</f>
        <v>0</v>
      </c>
      <c r="R2577">
        <f>IF(Table1[[#This Row],[Labvalue]]&lt;8,1,0)</f>
        <v>1</v>
      </c>
      <c r="S2577">
        <f>IF(SUM(Table1[[#This Row],[Tested in 2015]],Table1[[#This Row],[Less than 8.0]])=2,1,0)</f>
        <v>0</v>
      </c>
    </row>
    <row r="2578" spans="1:19" x14ac:dyDescent="0.2">
      <c r="A2578">
        <v>1806</v>
      </c>
      <c r="B2578" t="s">
        <v>2</v>
      </c>
      <c r="C2578" s="2">
        <v>39236</v>
      </c>
      <c r="D2578" s="3">
        <f t="shared" ca="1" si="40"/>
        <v>16</v>
      </c>
      <c r="E2578">
        <v>4</v>
      </c>
      <c r="F2578">
        <v>9</v>
      </c>
      <c r="G2578">
        <v>1</v>
      </c>
      <c r="H2578" t="s">
        <v>1</v>
      </c>
      <c r="I2578" s="5">
        <v>250.02</v>
      </c>
      <c r="J2578" t="s">
        <v>0</v>
      </c>
      <c r="K2578" s="2">
        <v>42352</v>
      </c>
      <c r="L2578" s="1">
        <v>5.9260883331298828</v>
      </c>
      <c r="M2578" t="str">
        <f ca="1">IF(AND(Table1[[#This Row],[Age]]&gt;17,Table1[[#This Row],[Age]]&lt;76),"1","0")</f>
        <v>0</v>
      </c>
      <c r="N2578">
        <f>1</f>
        <v>1</v>
      </c>
      <c r="O2578">
        <f>IF(Table1[[#This Row],[Labdate]]="",0,IF(Table1[[#This Row],[Labvalue]]="",0,1))</f>
        <v>1</v>
      </c>
      <c r="P2578">
        <f>IF(YEAR(Table1[[#This Row],[Labdate]]) = 2015,1,0)</f>
        <v>1</v>
      </c>
      <c r="Q2578">
        <f>IF(SUM(Table1[[#This Row],[test completed]],Table1[[#This Row],[Year 2015]])=2,1,0)</f>
        <v>1</v>
      </c>
      <c r="R2578">
        <f>IF(Table1[[#This Row],[Labvalue]]&lt;8,1,0)</f>
        <v>1</v>
      </c>
      <c r="S2578">
        <f>IF(SUM(Table1[[#This Row],[Tested in 2015]],Table1[[#This Row],[Less than 8.0]])=2,1,0)</f>
        <v>1</v>
      </c>
    </row>
    <row r="2579" spans="1:19" x14ac:dyDescent="0.2">
      <c r="A2579">
        <v>1808</v>
      </c>
      <c r="B2579" t="s">
        <v>3</v>
      </c>
      <c r="C2579" s="2">
        <v>10263</v>
      </c>
      <c r="D2579" s="3">
        <f t="shared" ca="1" si="40"/>
        <v>95</v>
      </c>
      <c r="E2579">
        <v>4</v>
      </c>
      <c r="F2579">
        <v>9</v>
      </c>
      <c r="G2579">
        <v>1</v>
      </c>
      <c r="H2579" t="s">
        <v>1</v>
      </c>
      <c r="I2579" s="5">
        <v>250.73</v>
      </c>
      <c r="J2579" t="s">
        <v>0</v>
      </c>
      <c r="K2579" s="2">
        <v>42161</v>
      </c>
      <c r="L2579" s="1">
        <v>7.7866053581237793</v>
      </c>
      <c r="M2579" t="str">
        <f ca="1">IF(AND(Table1[[#This Row],[Age]]&gt;17,Table1[[#This Row],[Age]]&lt;76),"1","0")</f>
        <v>0</v>
      </c>
      <c r="N2579">
        <f>1</f>
        <v>1</v>
      </c>
      <c r="O2579">
        <f>IF(Table1[[#This Row],[Labdate]]="",0,IF(Table1[[#This Row],[Labvalue]]="",0,1))</f>
        <v>1</v>
      </c>
      <c r="P2579">
        <f>IF(YEAR(Table1[[#This Row],[Labdate]]) = 2015,1,0)</f>
        <v>1</v>
      </c>
      <c r="Q2579">
        <f>IF(SUM(Table1[[#This Row],[test completed]],Table1[[#This Row],[Year 2015]])=2,1,0)</f>
        <v>1</v>
      </c>
      <c r="R2579">
        <f>IF(Table1[[#This Row],[Labvalue]]&lt;8,1,0)</f>
        <v>1</v>
      </c>
      <c r="S2579">
        <f>IF(SUM(Table1[[#This Row],[Tested in 2015]],Table1[[#This Row],[Less than 8.0]])=2,1,0)</f>
        <v>1</v>
      </c>
    </row>
    <row r="2580" spans="1:19" x14ac:dyDescent="0.2">
      <c r="A2580">
        <v>1822</v>
      </c>
      <c r="B2580" t="s">
        <v>2</v>
      </c>
      <c r="C2580" s="2">
        <v>28995</v>
      </c>
      <c r="D2580" s="3">
        <f t="shared" ca="1" si="40"/>
        <v>44</v>
      </c>
      <c r="E2580">
        <v>4</v>
      </c>
      <c r="F2580">
        <v>9</v>
      </c>
      <c r="G2580">
        <v>1</v>
      </c>
      <c r="H2580" t="s">
        <v>1</v>
      </c>
      <c r="I2580" s="5">
        <v>250.02</v>
      </c>
      <c r="J2580" t="s">
        <v>0</v>
      </c>
      <c r="K2580" s="2">
        <v>41978</v>
      </c>
      <c r="L2580" s="1">
        <v>5.889650821685791</v>
      </c>
      <c r="M2580" t="str">
        <f ca="1">IF(AND(Table1[[#This Row],[Age]]&gt;17,Table1[[#This Row],[Age]]&lt;76),"1","0")</f>
        <v>1</v>
      </c>
      <c r="N2580">
        <f>1</f>
        <v>1</v>
      </c>
      <c r="O2580">
        <f>IF(Table1[[#This Row],[Labdate]]="",0,IF(Table1[[#This Row],[Labvalue]]="",0,1))</f>
        <v>1</v>
      </c>
      <c r="P2580">
        <f>IF(YEAR(Table1[[#This Row],[Labdate]]) = 2015,1,0)</f>
        <v>0</v>
      </c>
      <c r="Q2580">
        <f>IF(SUM(Table1[[#This Row],[test completed]],Table1[[#This Row],[Year 2015]])=2,1,0)</f>
        <v>0</v>
      </c>
      <c r="R2580">
        <f>IF(Table1[[#This Row],[Labvalue]]&lt;8,1,0)</f>
        <v>1</v>
      </c>
      <c r="S2580">
        <f>IF(SUM(Table1[[#This Row],[Tested in 2015]],Table1[[#This Row],[Less than 8.0]])=2,1,0)</f>
        <v>0</v>
      </c>
    </row>
    <row r="2581" spans="1:19" x14ac:dyDescent="0.2">
      <c r="A2581">
        <v>1825</v>
      </c>
      <c r="B2581" t="s">
        <v>2</v>
      </c>
      <c r="C2581" s="2">
        <v>33477</v>
      </c>
      <c r="D2581" s="3">
        <f t="shared" ca="1" si="40"/>
        <v>31</v>
      </c>
      <c r="E2581">
        <v>4</v>
      </c>
      <c r="F2581">
        <v>9</v>
      </c>
      <c r="G2581">
        <v>1</v>
      </c>
      <c r="H2581" t="s">
        <v>1</v>
      </c>
      <c r="I2581" s="5">
        <v>250.02</v>
      </c>
      <c r="J2581" t="s">
        <v>0</v>
      </c>
      <c r="K2581" s="2">
        <v>41887</v>
      </c>
      <c r="L2581" s="1">
        <v>6.8697209358215332</v>
      </c>
      <c r="M2581" t="str">
        <f ca="1">IF(AND(Table1[[#This Row],[Age]]&gt;17,Table1[[#This Row],[Age]]&lt;76),"1","0")</f>
        <v>1</v>
      </c>
      <c r="N2581">
        <f>1</f>
        <v>1</v>
      </c>
      <c r="O2581">
        <f>IF(Table1[[#This Row],[Labdate]]="",0,IF(Table1[[#This Row],[Labvalue]]="",0,1))</f>
        <v>1</v>
      </c>
      <c r="P2581">
        <f>IF(YEAR(Table1[[#This Row],[Labdate]]) = 2015,1,0)</f>
        <v>0</v>
      </c>
      <c r="Q2581">
        <f>IF(SUM(Table1[[#This Row],[test completed]],Table1[[#This Row],[Year 2015]])=2,1,0)</f>
        <v>0</v>
      </c>
      <c r="R2581">
        <f>IF(Table1[[#This Row],[Labvalue]]&lt;8,1,0)</f>
        <v>1</v>
      </c>
      <c r="S2581">
        <f>IF(SUM(Table1[[#This Row],[Tested in 2015]],Table1[[#This Row],[Less than 8.0]])=2,1,0)</f>
        <v>0</v>
      </c>
    </row>
    <row r="2582" spans="1:19" x14ac:dyDescent="0.2">
      <c r="A2582">
        <v>1831</v>
      </c>
      <c r="B2582" t="s">
        <v>3</v>
      </c>
      <c r="C2582" s="2">
        <v>40350</v>
      </c>
      <c r="D2582" s="3">
        <f t="shared" ca="1" si="40"/>
        <v>12</v>
      </c>
      <c r="E2582">
        <v>4</v>
      </c>
      <c r="F2582">
        <v>9</v>
      </c>
      <c r="G2582">
        <v>1</v>
      </c>
      <c r="H2582" t="s">
        <v>1</v>
      </c>
      <c r="I2582" s="5">
        <v>250.02</v>
      </c>
      <c r="J2582" t="s">
        <v>0</v>
      </c>
      <c r="K2582" s="2">
        <v>42055</v>
      </c>
      <c r="L2582" s="1">
        <v>7.6627893447875977</v>
      </c>
      <c r="M2582" t="str">
        <f ca="1">IF(AND(Table1[[#This Row],[Age]]&gt;17,Table1[[#This Row],[Age]]&lt;76),"1","0")</f>
        <v>0</v>
      </c>
      <c r="N2582">
        <f>1</f>
        <v>1</v>
      </c>
      <c r="O2582">
        <f>IF(Table1[[#This Row],[Labdate]]="",0,IF(Table1[[#This Row],[Labvalue]]="",0,1))</f>
        <v>1</v>
      </c>
      <c r="P2582">
        <f>IF(YEAR(Table1[[#This Row],[Labdate]]) = 2015,1,0)</f>
        <v>1</v>
      </c>
      <c r="Q2582">
        <f>IF(SUM(Table1[[#This Row],[test completed]],Table1[[#This Row],[Year 2015]])=2,1,0)</f>
        <v>1</v>
      </c>
      <c r="R2582">
        <f>IF(Table1[[#This Row],[Labvalue]]&lt;8,1,0)</f>
        <v>1</v>
      </c>
      <c r="S2582">
        <f>IF(SUM(Table1[[#This Row],[Tested in 2015]],Table1[[#This Row],[Less than 8.0]])=2,1,0)</f>
        <v>1</v>
      </c>
    </row>
    <row r="2583" spans="1:19" x14ac:dyDescent="0.2">
      <c r="A2583">
        <v>1838</v>
      </c>
      <c r="B2583" t="s">
        <v>2</v>
      </c>
      <c r="C2583" s="2">
        <v>23773</v>
      </c>
      <c r="D2583" s="3">
        <f t="shared" ca="1" si="40"/>
        <v>58</v>
      </c>
      <c r="E2583">
        <v>4</v>
      </c>
      <c r="F2583">
        <v>9</v>
      </c>
      <c r="G2583">
        <v>4</v>
      </c>
      <c r="H2583" t="s">
        <v>5</v>
      </c>
      <c r="I2583" s="5">
        <v>250.02</v>
      </c>
      <c r="J2583" t="s">
        <v>0</v>
      </c>
      <c r="K2583" s="2"/>
      <c r="L2583" s="1"/>
      <c r="M2583" t="str">
        <f ca="1">IF(AND(Table1[[#This Row],[Age]]&gt;17,Table1[[#This Row],[Age]]&lt;76),"1","0")</f>
        <v>1</v>
      </c>
      <c r="N2583">
        <f>1</f>
        <v>1</v>
      </c>
      <c r="O2583">
        <f>IF(Table1[[#This Row],[Labdate]]="",0,IF(Table1[[#This Row],[Labvalue]]="",0,1))</f>
        <v>0</v>
      </c>
      <c r="P2583">
        <f>IF(YEAR(Table1[[#This Row],[Labdate]]) = 2015,1,0)</f>
        <v>0</v>
      </c>
      <c r="Q2583">
        <f>IF(SUM(Table1[[#This Row],[test completed]],Table1[[#This Row],[Year 2015]])=2,1,0)</f>
        <v>0</v>
      </c>
      <c r="R2583">
        <f>IF(Table1[[#This Row],[Labvalue]]&lt;8,1,0)</f>
        <v>1</v>
      </c>
      <c r="S2583">
        <f>IF(SUM(Table1[[#This Row],[Tested in 2015]],Table1[[#This Row],[Less than 8.0]])=2,1,0)</f>
        <v>0</v>
      </c>
    </row>
    <row r="2584" spans="1:19" x14ac:dyDescent="0.2">
      <c r="A2584">
        <v>1842</v>
      </c>
      <c r="B2584" t="s">
        <v>2</v>
      </c>
      <c r="C2584" s="2">
        <v>24306</v>
      </c>
      <c r="D2584" s="3">
        <f t="shared" ca="1" si="40"/>
        <v>56</v>
      </c>
      <c r="E2584">
        <v>4</v>
      </c>
      <c r="F2584">
        <v>9</v>
      </c>
      <c r="G2584">
        <v>1</v>
      </c>
      <c r="H2584" t="s">
        <v>1</v>
      </c>
      <c r="I2584" s="5">
        <v>250.02</v>
      </c>
      <c r="J2584" t="s">
        <v>0</v>
      </c>
      <c r="K2584" s="2">
        <v>42065</v>
      </c>
      <c r="L2584" s="1">
        <v>6.5853009223937988</v>
      </c>
      <c r="M2584" t="str">
        <f ca="1">IF(AND(Table1[[#This Row],[Age]]&gt;17,Table1[[#This Row],[Age]]&lt;76),"1","0")</f>
        <v>1</v>
      </c>
      <c r="N2584">
        <f>1</f>
        <v>1</v>
      </c>
      <c r="O2584">
        <f>IF(Table1[[#This Row],[Labdate]]="",0,IF(Table1[[#This Row],[Labvalue]]="",0,1))</f>
        <v>1</v>
      </c>
      <c r="P2584">
        <f>IF(YEAR(Table1[[#This Row],[Labdate]]) = 2015,1,0)</f>
        <v>1</v>
      </c>
      <c r="Q2584">
        <f>IF(SUM(Table1[[#This Row],[test completed]],Table1[[#This Row],[Year 2015]])=2,1,0)</f>
        <v>1</v>
      </c>
      <c r="R2584">
        <f>IF(Table1[[#This Row],[Labvalue]]&lt;8,1,0)</f>
        <v>1</v>
      </c>
      <c r="S2584">
        <f>IF(SUM(Table1[[#This Row],[Tested in 2015]],Table1[[#This Row],[Less than 8.0]])=2,1,0)</f>
        <v>1</v>
      </c>
    </row>
    <row r="2585" spans="1:19" x14ac:dyDescent="0.2">
      <c r="A2585">
        <v>1851</v>
      </c>
      <c r="B2585" t="s">
        <v>3</v>
      </c>
      <c r="C2585" s="2">
        <v>11399</v>
      </c>
      <c r="D2585" s="3">
        <f t="shared" ca="1" si="40"/>
        <v>92</v>
      </c>
      <c r="E2585">
        <v>4</v>
      </c>
      <c r="F2585">
        <v>9</v>
      </c>
      <c r="G2585">
        <v>1</v>
      </c>
      <c r="H2585" t="s">
        <v>1</v>
      </c>
      <c r="I2585" s="5">
        <v>250.73</v>
      </c>
      <c r="J2585" t="s">
        <v>0</v>
      </c>
      <c r="K2585" s="2">
        <v>42346</v>
      </c>
      <c r="L2585" s="1">
        <v>8.2880611419677734</v>
      </c>
      <c r="M2585" t="str">
        <f ca="1">IF(AND(Table1[[#This Row],[Age]]&gt;17,Table1[[#This Row],[Age]]&lt;76),"1","0")</f>
        <v>0</v>
      </c>
      <c r="N2585">
        <f>1</f>
        <v>1</v>
      </c>
      <c r="O2585">
        <f>IF(Table1[[#This Row],[Labdate]]="",0,IF(Table1[[#This Row],[Labvalue]]="",0,1))</f>
        <v>1</v>
      </c>
      <c r="P2585">
        <f>IF(YEAR(Table1[[#This Row],[Labdate]]) = 2015,1,0)</f>
        <v>1</v>
      </c>
      <c r="Q2585">
        <f>IF(SUM(Table1[[#This Row],[test completed]],Table1[[#This Row],[Year 2015]])=2,1,0)</f>
        <v>1</v>
      </c>
      <c r="R2585">
        <f>IF(Table1[[#This Row],[Labvalue]]&lt;8,1,0)</f>
        <v>0</v>
      </c>
      <c r="S2585">
        <f>IF(SUM(Table1[[#This Row],[Tested in 2015]],Table1[[#This Row],[Less than 8.0]])=2,1,0)</f>
        <v>0</v>
      </c>
    </row>
    <row r="2586" spans="1:19" x14ac:dyDescent="0.2">
      <c r="A2586">
        <v>1853</v>
      </c>
      <c r="B2586" t="s">
        <v>2</v>
      </c>
      <c r="C2586" s="2">
        <v>12387</v>
      </c>
      <c r="D2586" s="3">
        <f t="shared" ca="1" si="40"/>
        <v>89</v>
      </c>
      <c r="E2586">
        <v>4</v>
      </c>
      <c r="F2586">
        <v>9</v>
      </c>
      <c r="G2586">
        <v>1</v>
      </c>
      <c r="H2586" t="s">
        <v>1</v>
      </c>
      <c r="I2586" s="5">
        <v>250.02</v>
      </c>
      <c r="J2586" t="s">
        <v>0</v>
      </c>
      <c r="K2586" s="2">
        <v>42264</v>
      </c>
      <c r="L2586" s="1">
        <v>8.8812227249145508</v>
      </c>
      <c r="M2586" t="str">
        <f ca="1">IF(AND(Table1[[#This Row],[Age]]&gt;17,Table1[[#This Row],[Age]]&lt;76),"1","0")</f>
        <v>0</v>
      </c>
      <c r="N2586">
        <f>1</f>
        <v>1</v>
      </c>
      <c r="O2586">
        <f>IF(Table1[[#This Row],[Labdate]]="",0,IF(Table1[[#This Row],[Labvalue]]="",0,1))</f>
        <v>1</v>
      </c>
      <c r="P2586">
        <f>IF(YEAR(Table1[[#This Row],[Labdate]]) = 2015,1,0)</f>
        <v>1</v>
      </c>
      <c r="Q2586">
        <f>IF(SUM(Table1[[#This Row],[test completed]],Table1[[#This Row],[Year 2015]])=2,1,0)</f>
        <v>1</v>
      </c>
      <c r="R2586">
        <f>IF(Table1[[#This Row],[Labvalue]]&lt;8,1,0)</f>
        <v>0</v>
      </c>
      <c r="S2586">
        <f>IF(SUM(Table1[[#This Row],[Tested in 2015]],Table1[[#This Row],[Less than 8.0]])=2,1,0)</f>
        <v>0</v>
      </c>
    </row>
    <row r="2587" spans="1:19" x14ac:dyDescent="0.2">
      <c r="A2587">
        <v>1856</v>
      </c>
      <c r="B2587" t="s">
        <v>3</v>
      </c>
      <c r="C2587" s="2">
        <v>16877</v>
      </c>
      <c r="D2587" s="3">
        <f t="shared" ca="1" si="40"/>
        <v>77</v>
      </c>
      <c r="E2587">
        <v>4</v>
      </c>
      <c r="F2587">
        <v>9</v>
      </c>
      <c r="G2587">
        <v>1</v>
      </c>
      <c r="H2587" t="s">
        <v>1</v>
      </c>
      <c r="I2587" s="5">
        <v>250.02</v>
      </c>
      <c r="J2587" t="s">
        <v>0</v>
      </c>
      <c r="K2587" s="2">
        <v>42282</v>
      </c>
      <c r="L2587" s="1">
        <v>6.1509528160095215</v>
      </c>
      <c r="M2587" t="str">
        <f ca="1">IF(AND(Table1[[#This Row],[Age]]&gt;17,Table1[[#This Row],[Age]]&lt;76),"1","0")</f>
        <v>0</v>
      </c>
      <c r="N2587">
        <f>1</f>
        <v>1</v>
      </c>
      <c r="O2587">
        <f>IF(Table1[[#This Row],[Labdate]]="",0,IF(Table1[[#This Row],[Labvalue]]="",0,1))</f>
        <v>1</v>
      </c>
      <c r="P2587">
        <f>IF(YEAR(Table1[[#This Row],[Labdate]]) = 2015,1,0)</f>
        <v>1</v>
      </c>
      <c r="Q2587">
        <f>IF(SUM(Table1[[#This Row],[test completed]],Table1[[#This Row],[Year 2015]])=2,1,0)</f>
        <v>1</v>
      </c>
      <c r="R2587">
        <f>IF(Table1[[#This Row],[Labvalue]]&lt;8,1,0)</f>
        <v>1</v>
      </c>
      <c r="S2587">
        <f>IF(SUM(Table1[[#This Row],[Tested in 2015]],Table1[[#This Row],[Less than 8.0]])=2,1,0)</f>
        <v>1</v>
      </c>
    </row>
    <row r="2588" spans="1:19" x14ac:dyDescent="0.2">
      <c r="A2588">
        <v>1859</v>
      </c>
      <c r="B2588" t="s">
        <v>3</v>
      </c>
      <c r="C2588" s="2">
        <v>35135</v>
      </c>
      <c r="D2588" s="3">
        <f t="shared" ca="1" si="40"/>
        <v>27</v>
      </c>
      <c r="E2588">
        <v>4</v>
      </c>
      <c r="F2588">
        <v>9</v>
      </c>
      <c r="G2588">
        <v>6</v>
      </c>
      <c r="H2588" t="s">
        <v>7</v>
      </c>
      <c r="I2588" s="5">
        <v>250.02</v>
      </c>
      <c r="J2588" t="s">
        <v>0</v>
      </c>
      <c r="K2588" s="2"/>
      <c r="L2588" s="1"/>
      <c r="M2588" t="str">
        <f ca="1">IF(AND(Table1[[#This Row],[Age]]&gt;17,Table1[[#This Row],[Age]]&lt;76),"1","0")</f>
        <v>1</v>
      </c>
      <c r="N2588">
        <f>1</f>
        <v>1</v>
      </c>
      <c r="O2588">
        <f>IF(Table1[[#This Row],[Labdate]]="",0,IF(Table1[[#This Row],[Labvalue]]="",0,1))</f>
        <v>0</v>
      </c>
      <c r="P2588">
        <f>IF(YEAR(Table1[[#This Row],[Labdate]]) = 2015,1,0)</f>
        <v>0</v>
      </c>
      <c r="Q2588">
        <f>IF(SUM(Table1[[#This Row],[test completed]],Table1[[#This Row],[Year 2015]])=2,1,0)</f>
        <v>0</v>
      </c>
      <c r="R2588">
        <f>IF(Table1[[#This Row],[Labvalue]]&lt;8,1,0)</f>
        <v>1</v>
      </c>
      <c r="S2588">
        <f>IF(SUM(Table1[[#This Row],[Tested in 2015]],Table1[[#This Row],[Less than 8.0]])=2,1,0)</f>
        <v>0</v>
      </c>
    </row>
    <row r="2589" spans="1:19" x14ac:dyDescent="0.2">
      <c r="A2589">
        <v>1864</v>
      </c>
      <c r="B2589" t="s">
        <v>3</v>
      </c>
      <c r="C2589" s="2">
        <v>28913</v>
      </c>
      <c r="D2589" s="3">
        <f t="shared" ca="1" si="40"/>
        <v>44</v>
      </c>
      <c r="E2589">
        <v>4</v>
      </c>
      <c r="F2589">
        <v>9</v>
      </c>
      <c r="G2589">
        <v>1</v>
      </c>
      <c r="H2589" t="s">
        <v>1</v>
      </c>
      <c r="I2589" s="5">
        <v>250.02</v>
      </c>
      <c r="J2589" t="s">
        <v>0</v>
      </c>
      <c r="K2589" s="2">
        <v>41919</v>
      </c>
      <c r="L2589" s="1">
        <v>8.6868715286254883</v>
      </c>
      <c r="M2589" t="str">
        <f ca="1">IF(AND(Table1[[#This Row],[Age]]&gt;17,Table1[[#This Row],[Age]]&lt;76),"1","0")</f>
        <v>1</v>
      </c>
      <c r="N2589">
        <f>1</f>
        <v>1</v>
      </c>
      <c r="O2589">
        <f>IF(Table1[[#This Row],[Labdate]]="",0,IF(Table1[[#This Row],[Labvalue]]="",0,1))</f>
        <v>1</v>
      </c>
      <c r="P2589">
        <f>IF(YEAR(Table1[[#This Row],[Labdate]]) = 2015,1,0)</f>
        <v>0</v>
      </c>
      <c r="Q2589">
        <f>IF(SUM(Table1[[#This Row],[test completed]],Table1[[#This Row],[Year 2015]])=2,1,0)</f>
        <v>0</v>
      </c>
      <c r="R2589">
        <f>IF(Table1[[#This Row],[Labvalue]]&lt;8,1,0)</f>
        <v>0</v>
      </c>
      <c r="S2589">
        <f>IF(SUM(Table1[[#This Row],[Tested in 2015]],Table1[[#This Row],[Less than 8.0]])=2,1,0)</f>
        <v>0</v>
      </c>
    </row>
    <row r="2590" spans="1:19" x14ac:dyDescent="0.2">
      <c r="A2590">
        <v>1867</v>
      </c>
      <c r="B2590" t="s">
        <v>2</v>
      </c>
      <c r="C2590" s="2">
        <v>15713</v>
      </c>
      <c r="D2590" s="3">
        <f t="shared" ca="1" si="40"/>
        <v>80</v>
      </c>
      <c r="E2590">
        <v>4</v>
      </c>
      <c r="F2590">
        <v>9</v>
      </c>
      <c r="G2590">
        <v>1</v>
      </c>
      <c r="H2590" t="s">
        <v>1</v>
      </c>
      <c r="I2590" s="5">
        <v>250.02</v>
      </c>
      <c r="J2590" t="s">
        <v>0</v>
      </c>
      <c r="K2590" s="2">
        <v>42072</v>
      </c>
      <c r="L2590" s="1">
        <v>8.7081718444824219</v>
      </c>
      <c r="M2590" t="str">
        <f ca="1">IF(AND(Table1[[#This Row],[Age]]&gt;17,Table1[[#This Row],[Age]]&lt;76),"1","0")</f>
        <v>0</v>
      </c>
      <c r="N2590">
        <f>1</f>
        <v>1</v>
      </c>
      <c r="O2590">
        <f>IF(Table1[[#This Row],[Labdate]]="",0,IF(Table1[[#This Row],[Labvalue]]="",0,1))</f>
        <v>1</v>
      </c>
      <c r="P2590">
        <f>IF(YEAR(Table1[[#This Row],[Labdate]]) = 2015,1,0)</f>
        <v>1</v>
      </c>
      <c r="Q2590">
        <f>IF(SUM(Table1[[#This Row],[test completed]],Table1[[#This Row],[Year 2015]])=2,1,0)</f>
        <v>1</v>
      </c>
      <c r="R2590">
        <f>IF(Table1[[#This Row],[Labvalue]]&lt;8,1,0)</f>
        <v>0</v>
      </c>
      <c r="S2590">
        <f>IF(SUM(Table1[[#This Row],[Tested in 2015]],Table1[[#This Row],[Less than 8.0]])=2,1,0)</f>
        <v>0</v>
      </c>
    </row>
    <row r="2591" spans="1:19" x14ac:dyDescent="0.2">
      <c r="A2591">
        <v>1872</v>
      </c>
      <c r="B2591" t="s">
        <v>3</v>
      </c>
      <c r="C2591" s="2">
        <v>13513</v>
      </c>
      <c r="D2591" s="3">
        <f t="shared" ca="1" si="40"/>
        <v>86</v>
      </c>
      <c r="E2591">
        <v>4</v>
      </c>
      <c r="F2591">
        <v>9</v>
      </c>
      <c r="G2591">
        <v>4</v>
      </c>
      <c r="H2591" t="s">
        <v>5</v>
      </c>
      <c r="I2591" s="5">
        <v>250.02</v>
      </c>
      <c r="J2591" t="s">
        <v>0</v>
      </c>
      <c r="K2591" s="2"/>
      <c r="L2591" s="1"/>
      <c r="M2591" t="str">
        <f ca="1">IF(AND(Table1[[#This Row],[Age]]&gt;17,Table1[[#This Row],[Age]]&lt;76),"1","0")</f>
        <v>0</v>
      </c>
      <c r="N2591">
        <f>1</f>
        <v>1</v>
      </c>
      <c r="O2591">
        <f>IF(Table1[[#This Row],[Labdate]]="",0,IF(Table1[[#This Row],[Labvalue]]="",0,1))</f>
        <v>0</v>
      </c>
      <c r="P2591">
        <f>IF(YEAR(Table1[[#This Row],[Labdate]]) = 2015,1,0)</f>
        <v>0</v>
      </c>
      <c r="Q2591">
        <f>IF(SUM(Table1[[#This Row],[test completed]],Table1[[#This Row],[Year 2015]])=2,1,0)</f>
        <v>0</v>
      </c>
      <c r="R2591">
        <f>IF(Table1[[#This Row],[Labvalue]]&lt;8,1,0)</f>
        <v>1</v>
      </c>
      <c r="S2591">
        <f>IF(SUM(Table1[[#This Row],[Tested in 2015]],Table1[[#This Row],[Less than 8.0]])=2,1,0)</f>
        <v>0</v>
      </c>
    </row>
    <row r="2592" spans="1:19" x14ac:dyDescent="0.2">
      <c r="A2592">
        <v>1875</v>
      </c>
      <c r="B2592" t="s">
        <v>2</v>
      </c>
      <c r="C2592" s="2">
        <v>13573</v>
      </c>
      <c r="D2592" s="3">
        <f t="shared" ca="1" si="40"/>
        <v>86</v>
      </c>
      <c r="E2592">
        <v>4</v>
      </c>
      <c r="F2592">
        <v>9</v>
      </c>
      <c r="G2592">
        <v>1</v>
      </c>
      <c r="H2592" t="s">
        <v>1</v>
      </c>
      <c r="I2592" s="5">
        <v>250.02</v>
      </c>
      <c r="J2592" t="s">
        <v>0</v>
      </c>
      <c r="K2592" s="2">
        <v>41916</v>
      </c>
      <c r="L2592" s="1">
        <v>9.4037580490112305</v>
      </c>
      <c r="M2592" t="str">
        <f ca="1">IF(AND(Table1[[#This Row],[Age]]&gt;17,Table1[[#This Row],[Age]]&lt;76),"1","0")</f>
        <v>0</v>
      </c>
      <c r="N2592">
        <f>1</f>
        <v>1</v>
      </c>
      <c r="O2592">
        <f>IF(Table1[[#This Row],[Labdate]]="",0,IF(Table1[[#This Row],[Labvalue]]="",0,1))</f>
        <v>1</v>
      </c>
      <c r="P2592">
        <f>IF(YEAR(Table1[[#This Row],[Labdate]]) = 2015,1,0)</f>
        <v>0</v>
      </c>
      <c r="Q2592">
        <f>IF(SUM(Table1[[#This Row],[test completed]],Table1[[#This Row],[Year 2015]])=2,1,0)</f>
        <v>0</v>
      </c>
      <c r="R2592">
        <f>IF(Table1[[#This Row],[Labvalue]]&lt;8,1,0)</f>
        <v>0</v>
      </c>
      <c r="S2592">
        <f>IF(SUM(Table1[[#This Row],[Tested in 2015]],Table1[[#This Row],[Less than 8.0]])=2,1,0)</f>
        <v>0</v>
      </c>
    </row>
    <row r="2593" spans="1:19" x14ac:dyDescent="0.2">
      <c r="A2593">
        <v>1876</v>
      </c>
      <c r="B2593" t="s">
        <v>2</v>
      </c>
      <c r="C2593" s="2">
        <v>17183</v>
      </c>
      <c r="D2593" s="3">
        <f t="shared" ca="1" si="40"/>
        <v>76</v>
      </c>
      <c r="E2593">
        <v>4</v>
      </c>
      <c r="F2593">
        <v>9</v>
      </c>
      <c r="G2593">
        <v>1</v>
      </c>
      <c r="H2593" t="s">
        <v>1</v>
      </c>
      <c r="I2593" s="5">
        <v>250.02</v>
      </c>
      <c r="J2593" t="s">
        <v>0</v>
      </c>
      <c r="K2593" s="2">
        <v>42047</v>
      </c>
      <c r="L2593" s="1">
        <v>8.0543279647827148</v>
      </c>
      <c r="M2593" t="str">
        <f ca="1">IF(AND(Table1[[#This Row],[Age]]&gt;17,Table1[[#This Row],[Age]]&lt;76),"1","0")</f>
        <v>0</v>
      </c>
      <c r="N2593">
        <f>1</f>
        <v>1</v>
      </c>
      <c r="O2593">
        <f>IF(Table1[[#This Row],[Labdate]]="",0,IF(Table1[[#This Row],[Labvalue]]="",0,1))</f>
        <v>1</v>
      </c>
      <c r="P2593">
        <f>IF(YEAR(Table1[[#This Row],[Labdate]]) = 2015,1,0)</f>
        <v>1</v>
      </c>
      <c r="Q2593">
        <f>IF(SUM(Table1[[#This Row],[test completed]],Table1[[#This Row],[Year 2015]])=2,1,0)</f>
        <v>1</v>
      </c>
      <c r="R2593">
        <f>IF(Table1[[#This Row],[Labvalue]]&lt;8,1,0)</f>
        <v>0</v>
      </c>
      <c r="S2593">
        <f>IF(SUM(Table1[[#This Row],[Tested in 2015]],Table1[[#This Row],[Less than 8.0]])=2,1,0)</f>
        <v>0</v>
      </c>
    </row>
    <row r="2594" spans="1:19" x14ac:dyDescent="0.2">
      <c r="A2594">
        <v>1886</v>
      </c>
      <c r="B2594" t="s">
        <v>3</v>
      </c>
      <c r="C2594" s="2">
        <v>30919</v>
      </c>
      <c r="D2594" s="3">
        <f t="shared" ca="1" si="40"/>
        <v>38</v>
      </c>
      <c r="E2594">
        <v>4</v>
      </c>
      <c r="F2594">
        <v>9</v>
      </c>
      <c r="G2594">
        <v>1</v>
      </c>
      <c r="H2594" t="s">
        <v>1</v>
      </c>
      <c r="I2594" s="5">
        <v>250.02</v>
      </c>
      <c r="J2594" t="s">
        <v>0</v>
      </c>
      <c r="K2594" s="2">
        <v>41710</v>
      </c>
      <c r="L2594" s="1">
        <v>5.9767060279846191</v>
      </c>
      <c r="M2594" t="str">
        <f ca="1">IF(AND(Table1[[#This Row],[Age]]&gt;17,Table1[[#This Row],[Age]]&lt;76),"1","0")</f>
        <v>1</v>
      </c>
      <c r="N2594">
        <f>1</f>
        <v>1</v>
      </c>
      <c r="O2594">
        <f>IF(Table1[[#This Row],[Labdate]]="",0,IF(Table1[[#This Row],[Labvalue]]="",0,1))</f>
        <v>1</v>
      </c>
      <c r="P2594">
        <f>IF(YEAR(Table1[[#This Row],[Labdate]]) = 2015,1,0)</f>
        <v>0</v>
      </c>
      <c r="Q2594">
        <f>IF(SUM(Table1[[#This Row],[test completed]],Table1[[#This Row],[Year 2015]])=2,1,0)</f>
        <v>0</v>
      </c>
      <c r="R2594">
        <f>IF(Table1[[#This Row],[Labvalue]]&lt;8,1,0)</f>
        <v>1</v>
      </c>
      <c r="S2594">
        <f>IF(SUM(Table1[[#This Row],[Tested in 2015]],Table1[[#This Row],[Less than 8.0]])=2,1,0)</f>
        <v>0</v>
      </c>
    </row>
    <row r="2595" spans="1:19" x14ac:dyDescent="0.2">
      <c r="A2595">
        <v>1888</v>
      </c>
      <c r="B2595" t="s">
        <v>2</v>
      </c>
      <c r="C2595" s="2">
        <v>29953</v>
      </c>
      <c r="D2595" s="3">
        <f t="shared" ca="1" si="40"/>
        <v>41</v>
      </c>
      <c r="E2595">
        <v>4</v>
      </c>
      <c r="F2595">
        <v>9</v>
      </c>
      <c r="G2595">
        <v>1</v>
      </c>
      <c r="H2595" t="s">
        <v>1</v>
      </c>
      <c r="I2595" s="5">
        <v>250.02</v>
      </c>
      <c r="J2595" t="s">
        <v>0</v>
      </c>
      <c r="K2595" s="2">
        <v>41944</v>
      </c>
      <c r="L2595" s="1">
        <v>6.9377970695495605</v>
      </c>
      <c r="M2595" t="str">
        <f ca="1">IF(AND(Table1[[#This Row],[Age]]&gt;17,Table1[[#This Row],[Age]]&lt;76),"1","0")</f>
        <v>1</v>
      </c>
      <c r="N2595">
        <f>1</f>
        <v>1</v>
      </c>
      <c r="O2595">
        <f>IF(Table1[[#This Row],[Labdate]]="",0,IF(Table1[[#This Row],[Labvalue]]="",0,1))</f>
        <v>1</v>
      </c>
      <c r="P2595">
        <f>IF(YEAR(Table1[[#This Row],[Labdate]]) = 2015,1,0)</f>
        <v>0</v>
      </c>
      <c r="Q2595">
        <f>IF(SUM(Table1[[#This Row],[test completed]],Table1[[#This Row],[Year 2015]])=2,1,0)</f>
        <v>0</v>
      </c>
      <c r="R2595">
        <f>IF(Table1[[#This Row],[Labvalue]]&lt;8,1,0)</f>
        <v>1</v>
      </c>
      <c r="S2595">
        <f>IF(SUM(Table1[[#This Row],[Tested in 2015]],Table1[[#This Row],[Less than 8.0]])=2,1,0)</f>
        <v>0</v>
      </c>
    </row>
    <row r="2596" spans="1:19" x14ac:dyDescent="0.2">
      <c r="A2596">
        <v>1926</v>
      </c>
      <c r="B2596" t="s">
        <v>3</v>
      </c>
      <c r="C2596" s="2">
        <v>37171</v>
      </c>
      <c r="D2596" s="3">
        <f t="shared" ca="1" si="40"/>
        <v>21</v>
      </c>
      <c r="E2596">
        <v>4</v>
      </c>
      <c r="F2596">
        <v>9</v>
      </c>
      <c r="G2596">
        <v>1</v>
      </c>
      <c r="H2596" t="s">
        <v>1</v>
      </c>
      <c r="I2596" s="5">
        <v>250.02</v>
      </c>
      <c r="J2596" t="s">
        <v>0</v>
      </c>
      <c r="K2596" s="2">
        <v>41769</v>
      </c>
      <c r="L2596" s="1">
        <v>9.998164176940918</v>
      </c>
      <c r="M2596" t="str">
        <f ca="1">IF(AND(Table1[[#This Row],[Age]]&gt;17,Table1[[#This Row],[Age]]&lt;76),"1","0")</f>
        <v>1</v>
      </c>
      <c r="N2596">
        <f>1</f>
        <v>1</v>
      </c>
      <c r="O2596">
        <f>IF(Table1[[#This Row],[Labdate]]="",0,IF(Table1[[#This Row],[Labvalue]]="",0,1))</f>
        <v>1</v>
      </c>
      <c r="P2596">
        <f>IF(YEAR(Table1[[#This Row],[Labdate]]) = 2015,1,0)</f>
        <v>0</v>
      </c>
      <c r="Q2596">
        <f>IF(SUM(Table1[[#This Row],[test completed]],Table1[[#This Row],[Year 2015]])=2,1,0)</f>
        <v>0</v>
      </c>
      <c r="R2596">
        <f>IF(Table1[[#This Row],[Labvalue]]&lt;8,1,0)</f>
        <v>0</v>
      </c>
      <c r="S2596">
        <f>IF(SUM(Table1[[#This Row],[Tested in 2015]],Table1[[#This Row],[Less than 8.0]])=2,1,0)</f>
        <v>0</v>
      </c>
    </row>
    <row r="2597" spans="1:19" x14ac:dyDescent="0.2">
      <c r="A2597">
        <v>1936</v>
      </c>
      <c r="B2597" t="s">
        <v>2</v>
      </c>
      <c r="C2597" s="2">
        <v>15990</v>
      </c>
      <c r="D2597" s="3">
        <f t="shared" ca="1" si="40"/>
        <v>79</v>
      </c>
      <c r="E2597">
        <v>4</v>
      </c>
      <c r="F2597">
        <v>9</v>
      </c>
      <c r="G2597">
        <v>1</v>
      </c>
      <c r="H2597" t="s">
        <v>1</v>
      </c>
      <c r="I2597" s="5">
        <v>250.02</v>
      </c>
      <c r="J2597" t="s">
        <v>0</v>
      </c>
      <c r="K2597" s="2">
        <v>41773</v>
      </c>
      <c r="L2597" s="1">
        <v>6.7605328559875488</v>
      </c>
      <c r="M2597" t="str">
        <f ca="1">IF(AND(Table1[[#This Row],[Age]]&gt;17,Table1[[#This Row],[Age]]&lt;76),"1","0")</f>
        <v>0</v>
      </c>
      <c r="N2597">
        <f>1</f>
        <v>1</v>
      </c>
      <c r="O2597">
        <f>IF(Table1[[#This Row],[Labdate]]="",0,IF(Table1[[#This Row],[Labvalue]]="",0,1))</f>
        <v>1</v>
      </c>
      <c r="P2597">
        <f>IF(YEAR(Table1[[#This Row],[Labdate]]) = 2015,1,0)</f>
        <v>0</v>
      </c>
      <c r="Q2597">
        <f>IF(SUM(Table1[[#This Row],[test completed]],Table1[[#This Row],[Year 2015]])=2,1,0)</f>
        <v>0</v>
      </c>
      <c r="R2597">
        <f>IF(Table1[[#This Row],[Labvalue]]&lt;8,1,0)</f>
        <v>1</v>
      </c>
      <c r="S2597">
        <f>IF(SUM(Table1[[#This Row],[Tested in 2015]],Table1[[#This Row],[Less than 8.0]])=2,1,0)</f>
        <v>0</v>
      </c>
    </row>
    <row r="2598" spans="1:19" x14ac:dyDescent="0.2">
      <c r="A2598">
        <v>1951</v>
      </c>
      <c r="B2598" t="s">
        <v>3</v>
      </c>
      <c r="C2598" s="2">
        <v>15298</v>
      </c>
      <c r="D2598" s="3">
        <f t="shared" ca="1" si="40"/>
        <v>81</v>
      </c>
      <c r="E2598">
        <v>4</v>
      </c>
      <c r="F2598">
        <v>9</v>
      </c>
      <c r="G2598">
        <v>4</v>
      </c>
      <c r="H2598" t="s">
        <v>5</v>
      </c>
      <c r="I2598" s="5">
        <v>250.02</v>
      </c>
      <c r="J2598" t="s">
        <v>0</v>
      </c>
      <c r="K2598" s="2"/>
      <c r="L2598" s="1"/>
      <c r="M2598" t="str">
        <f ca="1">IF(AND(Table1[[#This Row],[Age]]&gt;17,Table1[[#This Row],[Age]]&lt;76),"1","0")</f>
        <v>0</v>
      </c>
      <c r="N2598">
        <f>1</f>
        <v>1</v>
      </c>
      <c r="O2598">
        <f>IF(Table1[[#This Row],[Labdate]]="",0,IF(Table1[[#This Row],[Labvalue]]="",0,1))</f>
        <v>0</v>
      </c>
      <c r="P2598">
        <f>IF(YEAR(Table1[[#This Row],[Labdate]]) = 2015,1,0)</f>
        <v>0</v>
      </c>
      <c r="Q2598">
        <f>IF(SUM(Table1[[#This Row],[test completed]],Table1[[#This Row],[Year 2015]])=2,1,0)</f>
        <v>0</v>
      </c>
      <c r="R2598">
        <f>IF(Table1[[#This Row],[Labvalue]]&lt;8,1,0)</f>
        <v>1</v>
      </c>
      <c r="S2598">
        <f>IF(SUM(Table1[[#This Row],[Tested in 2015]],Table1[[#This Row],[Less than 8.0]])=2,1,0)</f>
        <v>0</v>
      </c>
    </row>
    <row r="2599" spans="1:19" x14ac:dyDescent="0.2">
      <c r="A2599">
        <v>1987</v>
      </c>
      <c r="B2599" t="s">
        <v>3</v>
      </c>
      <c r="C2599" s="2">
        <v>34211</v>
      </c>
      <c r="D2599" s="3">
        <f t="shared" ca="1" si="40"/>
        <v>29</v>
      </c>
      <c r="E2599">
        <v>4</v>
      </c>
      <c r="F2599">
        <v>9</v>
      </c>
      <c r="G2599">
        <v>1</v>
      </c>
      <c r="H2599" t="s">
        <v>1</v>
      </c>
      <c r="I2599" s="5">
        <v>250.02</v>
      </c>
      <c r="J2599" t="s">
        <v>0</v>
      </c>
      <c r="K2599" s="2">
        <v>42187</v>
      </c>
      <c r="L2599" s="1">
        <v>8.1233367919921875</v>
      </c>
      <c r="M2599" t="str">
        <f ca="1">IF(AND(Table1[[#This Row],[Age]]&gt;17,Table1[[#This Row],[Age]]&lt;76),"1","0")</f>
        <v>1</v>
      </c>
      <c r="N2599">
        <f>1</f>
        <v>1</v>
      </c>
      <c r="O2599">
        <f>IF(Table1[[#This Row],[Labdate]]="",0,IF(Table1[[#This Row],[Labvalue]]="",0,1))</f>
        <v>1</v>
      </c>
      <c r="P2599">
        <f>IF(YEAR(Table1[[#This Row],[Labdate]]) = 2015,1,0)</f>
        <v>1</v>
      </c>
      <c r="Q2599">
        <f>IF(SUM(Table1[[#This Row],[test completed]],Table1[[#This Row],[Year 2015]])=2,1,0)</f>
        <v>1</v>
      </c>
      <c r="R2599">
        <f>IF(Table1[[#This Row],[Labvalue]]&lt;8,1,0)</f>
        <v>0</v>
      </c>
      <c r="S2599">
        <f>IF(SUM(Table1[[#This Row],[Tested in 2015]],Table1[[#This Row],[Less than 8.0]])=2,1,0)</f>
        <v>0</v>
      </c>
    </row>
    <row r="2600" spans="1:19" x14ac:dyDescent="0.2">
      <c r="A2600">
        <v>1992</v>
      </c>
      <c r="B2600" t="s">
        <v>3</v>
      </c>
      <c r="C2600" s="2">
        <v>29621</v>
      </c>
      <c r="D2600" s="3">
        <f t="shared" ca="1" si="40"/>
        <v>42</v>
      </c>
      <c r="E2600">
        <v>4</v>
      </c>
      <c r="F2600">
        <v>9</v>
      </c>
      <c r="G2600">
        <v>1</v>
      </c>
      <c r="H2600" t="s">
        <v>1</v>
      </c>
      <c r="I2600" s="5">
        <v>250.02</v>
      </c>
      <c r="J2600" t="s">
        <v>0</v>
      </c>
      <c r="K2600" s="2">
        <v>42065</v>
      </c>
      <c r="L2600" s="1">
        <v>9.5810489654541016</v>
      </c>
      <c r="M2600" t="str">
        <f ca="1">IF(AND(Table1[[#This Row],[Age]]&gt;17,Table1[[#This Row],[Age]]&lt;76),"1","0")</f>
        <v>1</v>
      </c>
      <c r="N2600">
        <f>1</f>
        <v>1</v>
      </c>
      <c r="O2600">
        <f>IF(Table1[[#This Row],[Labdate]]="",0,IF(Table1[[#This Row],[Labvalue]]="",0,1))</f>
        <v>1</v>
      </c>
      <c r="P2600">
        <f>IF(YEAR(Table1[[#This Row],[Labdate]]) = 2015,1,0)</f>
        <v>1</v>
      </c>
      <c r="Q2600">
        <f>IF(SUM(Table1[[#This Row],[test completed]],Table1[[#This Row],[Year 2015]])=2,1,0)</f>
        <v>1</v>
      </c>
      <c r="R2600">
        <f>IF(Table1[[#This Row],[Labvalue]]&lt;8,1,0)</f>
        <v>0</v>
      </c>
      <c r="S2600">
        <f>IF(SUM(Table1[[#This Row],[Tested in 2015]],Table1[[#This Row],[Less than 8.0]])=2,1,0)</f>
        <v>0</v>
      </c>
    </row>
    <row r="2601" spans="1:19" x14ac:dyDescent="0.2">
      <c r="A2601">
        <v>1993</v>
      </c>
      <c r="B2601" t="s">
        <v>2</v>
      </c>
      <c r="C2601" s="2">
        <v>29117</v>
      </c>
      <c r="D2601" s="3">
        <f t="shared" ca="1" si="40"/>
        <v>43</v>
      </c>
      <c r="E2601">
        <v>4</v>
      </c>
      <c r="F2601">
        <v>9</v>
      </c>
      <c r="G2601">
        <v>1</v>
      </c>
      <c r="H2601" t="s">
        <v>1</v>
      </c>
      <c r="I2601" s="5">
        <v>250.02</v>
      </c>
      <c r="J2601" t="s">
        <v>0</v>
      </c>
      <c r="K2601" s="2">
        <v>42229</v>
      </c>
      <c r="L2601" s="1">
        <v>6.1337285041809082</v>
      </c>
      <c r="M2601" t="str">
        <f ca="1">IF(AND(Table1[[#This Row],[Age]]&gt;17,Table1[[#This Row],[Age]]&lt;76),"1","0")</f>
        <v>1</v>
      </c>
      <c r="N2601">
        <f>1</f>
        <v>1</v>
      </c>
      <c r="O2601">
        <f>IF(Table1[[#This Row],[Labdate]]="",0,IF(Table1[[#This Row],[Labvalue]]="",0,1))</f>
        <v>1</v>
      </c>
      <c r="P2601">
        <f>IF(YEAR(Table1[[#This Row],[Labdate]]) = 2015,1,0)</f>
        <v>1</v>
      </c>
      <c r="Q2601">
        <f>IF(SUM(Table1[[#This Row],[test completed]],Table1[[#This Row],[Year 2015]])=2,1,0)</f>
        <v>1</v>
      </c>
      <c r="R2601">
        <f>IF(Table1[[#This Row],[Labvalue]]&lt;8,1,0)</f>
        <v>1</v>
      </c>
      <c r="S2601">
        <f>IF(SUM(Table1[[#This Row],[Tested in 2015]],Table1[[#This Row],[Less than 8.0]])=2,1,0)</f>
        <v>1</v>
      </c>
    </row>
    <row r="2602" spans="1:19" x14ac:dyDescent="0.2">
      <c r="A2602">
        <v>1994</v>
      </c>
      <c r="B2602" t="s">
        <v>2</v>
      </c>
      <c r="C2602" s="2">
        <v>10290</v>
      </c>
      <c r="D2602" s="3">
        <f t="shared" ca="1" si="40"/>
        <v>95</v>
      </c>
      <c r="E2602">
        <v>4</v>
      </c>
      <c r="F2602">
        <v>9</v>
      </c>
      <c r="G2602">
        <v>1</v>
      </c>
      <c r="H2602" t="s">
        <v>1</v>
      </c>
      <c r="I2602" s="5">
        <v>250.73</v>
      </c>
      <c r="J2602" t="s">
        <v>0</v>
      </c>
      <c r="K2602" s="2">
        <v>42319</v>
      </c>
      <c r="L2602" s="1">
        <v>7.3108530044555664</v>
      </c>
      <c r="M2602" t="str">
        <f ca="1">IF(AND(Table1[[#This Row],[Age]]&gt;17,Table1[[#This Row],[Age]]&lt;76),"1","0")</f>
        <v>0</v>
      </c>
      <c r="N2602">
        <f>1</f>
        <v>1</v>
      </c>
      <c r="O2602">
        <f>IF(Table1[[#This Row],[Labdate]]="",0,IF(Table1[[#This Row],[Labvalue]]="",0,1))</f>
        <v>1</v>
      </c>
      <c r="P2602">
        <f>IF(YEAR(Table1[[#This Row],[Labdate]]) = 2015,1,0)</f>
        <v>1</v>
      </c>
      <c r="Q2602">
        <f>IF(SUM(Table1[[#This Row],[test completed]],Table1[[#This Row],[Year 2015]])=2,1,0)</f>
        <v>1</v>
      </c>
      <c r="R2602">
        <f>IF(Table1[[#This Row],[Labvalue]]&lt;8,1,0)</f>
        <v>1</v>
      </c>
      <c r="S2602">
        <f>IF(SUM(Table1[[#This Row],[Tested in 2015]],Table1[[#This Row],[Less than 8.0]])=2,1,0)</f>
        <v>1</v>
      </c>
    </row>
    <row r="2603" spans="1:19" x14ac:dyDescent="0.2">
      <c r="A2603">
        <v>1998</v>
      </c>
      <c r="B2603" t="s">
        <v>3</v>
      </c>
      <c r="C2603" s="2">
        <v>33541</v>
      </c>
      <c r="D2603" s="3">
        <f t="shared" ca="1" si="40"/>
        <v>31</v>
      </c>
      <c r="E2603">
        <v>4</v>
      </c>
      <c r="F2603">
        <v>9</v>
      </c>
      <c r="G2603">
        <v>1</v>
      </c>
      <c r="H2603" t="s">
        <v>1</v>
      </c>
      <c r="I2603" s="5">
        <v>250.02</v>
      </c>
      <c r="J2603" t="s">
        <v>0</v>
      </c>
      <c r="K2603" s="2">
        <v>42146</v>
      </c>
      <c r="L2603" s="1">
        <v>9.4393539428710938</v>
      </c>
      <c r="M2603" t="str">
        <f ca="1">IF(AND(Table1[[#This Row],[Age]]&gt;17,Table1[[#This Row],[Age]]&lt;76),"1","0")</f>
        <v>1</v>
      </c>
      <c r="N2603">
        <f>1</f>
        <v>1</v>
      </c>
      <c r="O2603">
        <f>IF(Table1[[#This Row],[Labdate]]="",0,IF(Table1[[#This Row],[Labvalue]]="",0,1))</f>
        <v>1</v>
      </c>
      <c r="P2603">
        <f>IF(YEAR(Table1[[#This Row],[Labdate]]) = 2015,1,0)</f>
        <v>1</v>
      </c>
      <c r="Q2603">
        <f>IF(SUM(Table1[[#This Row],[test completed]],Table1[[#This Row],[Year 2015]])=2,1,0)</f>
        <v>1</v>
      </c>
      <c r="R2603">
        <f>IF(Table1[[#This Row],[Labvalue]]&lt;8,1,0)</f>
        <v>0</v>
      </c>
      <c r="S2603">
        <f>IF(SUM(Table1[[#This Row],[Tested in 2015]],Table1[[#This Row],[Less than 8.0]])=2,1,0)</f>
        <v>0</v>
      </c>
    </row>
    <row r="2604" spans="1:19" x14ac:dyDescent="0.2">
      <c r="A2604">
        <v>2000</v>
      </c>
      <c r="B2604" t="s">
        <v>2</v>
      </c>
      <c r="C2604" s="2">
        <v>26863</v>
      </c>
      <c r="D2604" s="3">
        <f t="shared" ca="1" si="40"/>
        <v>49</v>
      </c>
      <c r="E2604">
        <v>4</v>
      </c>
      <c r="F2604">
        <v>9</v>
      </c>
      <c r="G2604">
        <v>1</v>
      </c>
      <c r="H2604" t="s">
        <v>1</v>
      </c>
      <c r="I2604" s="5">
        <v>250.02</v>
      </c>
      <c r="J2604" t="s">
        <v>0</v>
      </c>
      <c r="K2604" s="2">
        <v>42126</v>
      </c>
      <c r="L2604" s="1">
        <v>5.9151520729064941</v>
      </c>
      <c r="M2604" t="str">
        <f ca="1">IF(AND(Table1[[#This Row],[Age]]&gt;17,Table1[[#This Row],[Age]]&lt;76),"1","0")</f>
        <v>1</v>
      </c>
      <c r="N2604">
        <f>1</f>
        <v>1</v>
      </c>
      <c r="O2604">
        <f>IF(Table1[[#This Row],[Labdate]]="",0,IF(Table1[[#This Row],[Labvalue]]="",0,1))</f>
        <v>1</v>
      </c>
      <c r="P2604">
        <f>IF(YEAR(Table1[[#This Row],[Labdate]]) = 2015,1,0)</f>
        <v>1</v>
      </c>
      <c r="Q2604">
        <f>IF(SUM(Table1[[#This Row],[test completed]],Table1[[#This Row],[Year 2015]])=2,1,0)</f>
        <v>1</v>
      </c>
      <c r="R2604">
        <f>IF(Table1[[#This Row],[Labvalue]]&lt;8,1,0)</f>
        <v>1</v>
      </c>
      <c r="S2604">
        <f>IF(SUM(Table1[[#This Row],[Tested in 2015]],Table1[[#This Row],[Less than 8.0]])=2,1,0)</f>
        <v>1</v>
      </c>
    </row>
    <row r="2605" spans="1:19" x14ac:dyDescent="0.2">
      <c r="A2605">
        <v>2008</v>
      </c>
      <c r="B2605" t="s">
        <v>3</v>
      </c>
      <c r="C2605" s="2">
        <v>9609</v>
      </c>
      <c r="D2605" s="3">
        <f t="shared" ca="1" si="40"/>
        <v>97</v>
      </c>
      <c r="E2605">
        <v>4</v>
      </c>
      <c r="F2605">
        <v>9</v>
      </c>
      <c r="G2605">
        <v>7</v>
      </c>
      <c r="H2605" t="s">
        <v>8</v>
      </c>
      <c r="I2605" s="5">
        <v>250.73</v>
      </c>
      <c r="J2605" t="s">
        <v>0</v>
      </c>
      <c r="K2605" s="2"/>
      <c r="L2605" s="1"/>
      <c r="M2605" t="str">
        <f ca="1">IF(AND(Table1[[#This Row],[Age]]&gt;17,Table1[[#This Row],[Age]]&lt;76),"1","0")</f>
        <v>0</v>
      </c>
      <c r="N2605">
        <f>1</f>
        <v>1</v>
      </c>
      <c r="O2605">
        <f>IF(Table1[[#This Row],[Labdate]]="",0,IF(Table1[[#This Row],[Labvalue]]="",0,1))</f>
        <v>0</v>
      </c>
      <c r="P2605">
        <f>IF(YEAR(Table1[[#This Row],[Labdate]]) = 2015,1,0)</f>
        <v>0</v>
      </c>
      <c r="Q2605">
        <f>IF(SUM(Table1[[#This Row],[test completed]],Table1[[#This Row],[Year 2015]])=2,1,0)</f>
        <v>0</v>
      </c>
      <c r="R2605">
        <f>IF(Table1[[#This Row],[Labvalue]]&lt;8,1,0)</f>
        <v>1</v>
      </c>
      <c r="S2605">
        <f>IF(SUM(Table1[[#This Row],[Tested in 2015]],Table1[[#This Row],[Less than 8.0]])=2,1,0)</f>
        <v>0</v>
      </c>
    </row>
    <row r="2606" spans="1:19" x14ac:dyDescent="0.2">
      <c r="A2606">
        <v>2010</v>
      </c>
      <c r="B2606" t="s">
        <v>3</v>
      </c>
      <c r="C2606" s="2">
        <v>10055</v>
      </c>
      <c r="D2606" s="3">
        <f t="shared" ca="1" si="40"/>
        <v>95</v>
      </c>
      <c r="E2606">
        <v>4</v>
      </c>
      <c r="F2606">
        <v>9</v>
      </c>
      <c r="G2606">
        <v>1</v>
      </c>
      <c r="H2606" t="s">
        <v>1</v>
      </c>
      <c r="I2606" s="5">
        <v>250.73</v>
      </c>
      <c r="J2606" t="s">
        <v>0</v>
      </c>
      <c r="K2606" s="2">
        <v>42068</v>
      </c>
      <c r="L2606" s="1">
        <v>6.994013786315918</v>
      </c>
      <c r="M2606" t="str">
        <f ca="1">IF(AND(Table1[[#This Row],[Age]]&gt;17,Table1[[#This Row],[Age]]&lt;76),"1","0")</f>
        <v>0</v>
      </c>
      <c r="N2606">
        <f>1</f>
        <v>1</v>
      </c>
      <c r="O2606">
        <f>IF(Table1[[#This Row],[Labdate]]="",0,IF(Table1[[#This Row],[Labvalue]]="",0,1))</f>
        <v>1</v>
      </c>
      <c r="P2606">
        <f>IF(YEAR(Table1[[#This Row],[Labdate]]) = 2015,1,0)</f>
        <v>1</v>
      </c>
      <c r="Q2606">
        <f>IF(SUM(Table1[[#This Row],[test completed]],Table1[[#This Row],[Year 2015]])=2,1,0)</f>
        <v>1</v>
      </c>
      <c r="R2606">
        <f>IF(Table1[[#This Row],[Labvalue]]&lt;8,1,0)</f>
        <v>1</v>
      </c>
      <c r="S2606">
        <f>IF(SUM(Table1[[#This Row],[Tested in 2015]],Table1[[#This Row],[Less than 8.0]])=2,1,0)</f>
        <v>1</v>
      </c>
    </row>
    <row r="2607" spans="1:19" x14ac:dyDescent="0.2">
      <c r="A2607">
        <v>2016</v>
      </c>
      <c r="B2607" t="s">
        <v>2</v>
      </c>
      <c r="C2607" s="2">
        <v>22723</v>
      </c>
      <c r="D2607" s="3">
        <f t="shared" ca="1" si="40"/>
        <v>61</v>
      </c>
      <c r="E2607">
        <v>4</v>
      </c>
      <c r="F2607">
        <v>9</v>
      </c>
      <c r="G2607">
        <v>1</v>
      </c>
      <c r="H2607" t="s">
        <v>1</v>
      </c>
      <c r="I2607" s="5">
        <v>250.02</v>
      </c>
      <c r="J2607" t="s">
        <v>0</v>
      </c>
      <c r="K2607" s="2">
        <v>42367</v>
      </c>
      <c r="L2607" s="1">
        <v>7.7889299392700195</v>
      </c>
      <c r="M2607" t="str">
        <f ca="1">IF(AND(Table1[[#This Row],[Age]]&gt;17,Table1[[#This Row],[Age]]&lt;76),"1","0")</f>
        <v>1</v>
      </c>
      <c r="N2607">
        <f>1</f>
        <v>1</v>
      </c>
      <c r="O2607">
        <f>IF(Table1[[#This Row],[Labdate]]="",0,IF(Table1[[#This Row],[Labvalue]]="",0,1))</f>
        <v>1</v>
      </c>
      <c r="P2607">
        <f>IF(YEAR(Table1[[#This Row],[Labdate]]) = 2015,1,0)</f>
        <v>1</v>
      </c>
      <c r="Q2607">
        <f>IF(SUM(Table1[[#This Row],[test completed]],Table1[[#This Row],[Year 2015]])=2,1,0)</f>
        <v>1</v>
      </c>
      <c r="R2607">
        <f>IF(Table1[[#This Row],[Labvalue]]&lt;8,1,0)</f>
        <v>1</v>
      </c>
      <c r="S2607">
        <f>IF(SUM(Table1[[#This Row],[Tested in 2015]],Table1[[#This Row],[Less than 8.0]])=2,1,0)</f>
        <v>1</v>
      </c>
    </row>
    <row r="2608" spans="1:19" x14ac:dyDescent="0.2">
      <c r="A2608">
        <v>2026</v>
      </c>
      <c r="B2608" t="s">
        <v>2</v>
      </c>
      <c r="C2608" s="2">
        <v>13371</v>
      </c>
      <c r="D2608" s="3">
        <f t="shared" ca="1" si="40"/>
        <v>86</v>
      </c>
      <c r="E2608">
        <v>4</v>
      </c>
      <c r="F2608">
        <v>9</v>
      </c>
      <c r="G2608">
        <v>1</v>
      </c>
      <c r="H2608" t="s">
        <v>1</v>
      </c>
      <c r="I2608" s="5">
        <v>250.02</v>
      </c>
      <c r="J2608" t="s">
        <v>0</v>
      </c>
      <c r="K2608" s="2">
        <v>42126</v>
      </c>
      <c r="L2608" s="1">
        <v>8.7698278427124023</v>
      </c>
      <c r="M2608" t="str">
        <f ca="1">IF(AND(Table1[[#This Row],[Age]]&gt;17,Table1[[#This Row],[Age]]&lt;76),"1","0")</f>
        <v>0</v>
      </c>
      <c r="N2608">
        <f>1</f>
        <v>1</v>
      </c>
      <c r="O2608">
        <f>IF(Table1[[#This Row],[Labdate]]="",0,IF(Table1[[#This Row],[Labvalue]]="",0,1))</f>
        <v>1</v>
      </c>
      <c r="P2608">
        <f>IF(YEAR(Table1[[#This Row],[Labdate]]) = 2015,1,0)</f>
        <v>1</v>
      </c>
      <c r="Q2608">
        <f>IF(SUM(Table1[[#This Row],[test completed]],Table1[[#This Row],[Year 2015]])=2,1,0)</f>
        <v>1</v>
      </c>
      <c r="R2608">
        <f>IF(Table1[[#This Row],[Labvalue]]&lt;8,1,0)</f>
        <v>0</v>
      </c>
      <c r="S2608">
        <f>IF(SUM(Table1[[#This Row],[Tested in 2015]],Table1[[#This Row],[Less than 8.0]])=2,1,0)</f>
        <v>0</v>
      </c>
    </row>
    <row r="2609" spans="1:19" x14ac:dyDescent="0.2">
      <c r="A2609">
        <v>2033</v>
      </c>
      <c r="B2609" t="s">
        <v>2</v>
      </c>
      <c r="C2609" s="2">
        <v>10476</v>
      </c>
      <c r="D2609" s="3">
        <f t="shared" ca="1" si="40"/>
        <v>94</v>
      </c>
      <c r="E2609">
        <v>4</v>
      </c>
      <c r="F2609">
        <v>9</v>
      </c>
      <c r="G2609">
        <v>1</v>
      </c>
      <c r="H2609" t="s">
        <v>1</v>
      </c>
      <c r="I2609" s="5">
        <v>250.73</v>
      </c>
      <c r="J2609" t="s">
        <v>0</v>
      </c>
      <c r="K2609" s="2">
        <v>42250</v>
      </c>
      <c r="L2609" s="1">
        <v>9.3739213943481445</v>
      </c>
      <c r="M2609" t="str">
        <f ca="1">IF(AND(Table1[[#This Row],[Age]]&gt;17,Table1[[#This Row],[Age]]&lt;76),"1","0")</f>
        <v>0</v>
      </c>
      <c r="N2609">
        <f>1</f>
        <v>1</v>
      </c>
      <c r="O2609">
        <f>IF(Table1[[#This Row],[Labdate]]="",0,IF(Table1[[#This Row],[Labvalue]]="",0,1))</f>
        <v>1</v>
      </c>
      <c r="P2609">
        <f>IF(YEAR(Table1[[#This Row],[Labdate]]) = 2015,1,0)</f>
        <v>1</v>
      </c>
      <c r="Q2609">
        <f>IF(SUM(Table1[[#This Row],[test completed]],Table1[[#This Row],[Year 2015]])=2,1,0)</f>
        <v>1</v>
      </c>
      <c r="R2609">
        <f>IF(Table1[[#This Row],[Labvalue]]&lt;8,1,0)</f>
        <v>0</v>
      </c>
      <c r="S2609">
        <f>IF(SUM(Table1[[#This Row],[Tested in 2015]],Table1[[#This Row],[Less than 8.0]])=2,1,0)</f>
        <v>0</v>
      </c>
    </row>
    <row r="2610" spans="1:19" x14ac:dyDescent="0.2">
      <c r="A2610">
        <v>2040</v>
      </c>
      <c r="B2610" t="s">
        <v>3</v>
      </c>
      <c r="C2610" s="2">
        <v>29380</v>
      </c>
      <c r="D2610" s="3">
        <f t="shared" ca="1" si="40"/>
        <v>43</v>
      </c>
      <c r="E2610">
        <v>4</v>
      </c>
      <c r="F2610">
        <v>9</v>
      </c>
      <c r="G2610">
        <v>1</v>
      </c>
      <c r="H2610" t="s">
        <v>1</v>
      </c>
      <c r="I2610" s="5">
        <v>250.02</v>
      </c>
      <c r="J2610" t="s">
        <v>0</v>
      </c>
      <c r="K2610" s="2">
        <v>42082</v>
      </c>
      <c r="L2610" s="1">
        <v>9.3162031173706055</v>
      </c>
      <c r="M2610" t="str">
        <f ca="1">IF(AND(Table1[[#This Row],[Age]]&gt;17,Table1[[#This Row],[Age]]&lt;76),"1","0")</f>
        <v>1</v>
      </c>
      <c r="N2610">
        <f>1</f>
        <v>1</v>
      </c>
      <c r="O2610">
        <f>IF(Table1[[#This Row],[Labdate]]="",0,IF(Table1[[#This Row],[Labvalue]]="",0,1))</f>
        <v>1</v>
      </c>
      <c r="P2610">
        <f>IF(YEAR(Table1[[#This Row],[Labdate]]) = 2015,1,0)</f>
        <v>1</v>
      </c>
      <c r="Q2610">
        <f>IF(SUM(Table1[[#This Row],[test completed]],Table1[[#This Row],[Year 2015]])=2,1,0)</f>
        <v>1</v>
      </c>
      <c r="R2610">
        <f>IF(Table1[[#This Row],[Labvalue]]&lt;8,1,0)</f>
        <v>0</v>
      </c>
      <c r="S2610">
        <f>IF(SUM(Table1[[#This Row],[Tested in 2015]],Table1[[#This Row],[Less than 8.0]])=2,1,0)</f>
        <v>0</v>
      </c>
    </row>
    <row r="2611" spans="1:19" x14ac:dyDescent="0.2">
      <c r="A2611">
        <v>2059</v>
      </c>
      <c r="B2611" t="s">
        <v>2</v>
      </c>
      <c r="C2611" s="2">
        <v>22228</v>
      </c>
      <c r="D2611" s="3">
        <f t="shared" ca="1" si="40"/>
        <v>62</v>
      </c>
      <c r="E2611">
        <v>4</v>
      </c>
      <c r="F2611">
        <v>9</v>
      </c>
      <c r="G2611">
        <v>1</v>
      </c>
      <c r="H2611" t="s">
        <v>1</v>
      </c>
      <c r="I2611" s="5">
        <v>250.02</v>
      </c>
      <c r="J2611" t="s">
        <v>0</v>
      </c>
      <c r="K2611" s="2">
        <v>41886</v>
      </c>
      <c r="L2611" s="1">
        <v>8.6152706146240234</v>
      </c>
      <c r="M2611" t="str">
        <f ca="1">IF(AND(Table1[[#This Row],[Age]]&gt;17,Table1[[#This Row],[Age]]&lt;76),"1","0")</f>
        <v>1</v>
      </c>
      <c r="N2611">
        <f>1</f>
        <v>1</v>
      </c>
      <c r="O2611">
        <f>IF(Table1[[#This Row],[Labdate]]="",0,IF(Table1[[#This Row],[Labvalue]]="",0,1))</f>
        <v>1</v>
      </c>
      <c r="P2611">
        <f>IF(YEAR(Table1[[#This Row],[Labdate]]) = 2015,1,0)</f>
        <v>0</v>
      </c>
      <c r="Q2611">
        <f>IF(SUM(Table1[[#This Row],[test completed]],Table1[[#This Row],[Year 2015]])=2,1,0)</f>
        <v>0</v>
      </c>
      <c r="R2611">
        <f>IF(Table1[[#This Row],[Labvalue]]&lt;8,1,0)</f>
        <v>0</v>
      </c>
      <c r="S2611">
        <f>IF(SUM(Table1[[#This Row],[Tested in 2015]],Table1[[#This Row],[Less than 8.0]])=2,1,0)</f>
        <v>0</v>
      </c>
    </row>
    <row r="2612" spans="1:19" x14ac:dyDescent="0.2">
      <c r="A2612">
        <v>2070</v>
      </c>
      <c r="B2612" t="s">
        <v>2</v>
      </c>
      <c r="C2612" s="2">
        <v>35264</v>
      </c>
      <c r="D2612" s="3">
        <f t="shared" ca="1" si="40"/>
        <v>26</v>
      </c>
      <c r="E2612">
        <v>4</v>
      </c>
      <c r="F2612">
        <v>9</v>
      </c>
      <c r="G2612">
        <v>1</v>
      </c>
      <c r="H2612" t="s">
        <v>1</v>
      </c>
      <c r="I2612" s="5">
        <v>250.02</v>
      </c>
      <c r="J2612" t="s">
        <v>0</v>
      </c>
      <c r="K2612" s="2">
        <v>41734</v>
      </c>
      <c r="L2612" s="1">
        <v>7.483710765838623</v>
      </c>
      <c r="M2612" t="str">
        <f ca="1">IF(AND(Table1[[#This Row],[Age]]&gt;17,Table1[[#This Row],[Age]]&lt;76),"1","0")</f>
        <v>1</v>
      </c>
      <c r="N2612">
        <f>1</f>
        <v>1</v>
      </c>
      <c r="O2612">
        <f>IF(Table1[[#This Row],[Labdate]]="",0,IF(Table1[[#This Row],[Labvalue]]="",0,1))</f>
        <v>1</v>
      </c>
      <c r="P2612">
        <f>IF(YEAR(Table1[[#This Row],[Labdate]]) = 2015,1,0)</f>
        <v>0</v>
      </c>
      <c r="Q2612">
        <f>IF(SUM(Table1[[#This Row],[test completed]],Table1[[#This Row],[Year 2015]])=2,1,0)</f>
        <v>0</v>
      </c>
      <c r="R2612">
        <f>IF(Table1[[#This Row],[Labvalue]]&lt;8,1,0)</f>
        <v>1</v>
      </c>
      <c r="S2612">
        <f>IF(SUM(Table1[[#This Row],[Tested in 2015]],Table1[[#This Row],[Less than 8.0]])=2,1,0)</f>
        <v>0</v>
      </c>
    </row>
    <row r="2613" spans="1:19" x14ac:dyDescent="0.2">
      <c r="A2613">
        <v>2074</v>
      </c>
      <c r="B2613" t="s">
        <v>2</v>
      </c>
      <c r="C2613" s="2">
        <v>29382</v>
      </c>
      <c r="D2613" s="3">
        <f t="shared" ca="1" si="40"/>
        <v>43</v>
      </c>
      <c r="E2613">
        <v>4</v>
      </c>
      <c r="F2613">
        <v>9</v>
      </c>
      <c r="G2613">
        <v>1</v>
      </c>
      <c r="H2613" t="s">
        <v>1</v>
      </c>
      <c r="I2613" s="5">
        <v>250.02</v>
      </c>
      <c r="J2613" t="s">
        <v>0</v>
      </c>
      <c r="K2613" s="2">
        <v>42084</v>
      </c>
      <c r="L2613" s="1">
        <v>8.5089378356933594</v>
      </c>
      <c r="M2613" t="str">
        <f ca="1">IF(AND(Table1[[#This Row],[Age]]&gt;17,Table1[[#This Row],[Age]]&lt;76),"1","0")</f>
        <v>1</v>
      </c>
      <c r="N2613">
        <f>1</f>
        <v>1</v>
      </c>
      <c r="O2613">
        <f>IF(Table1[[#This Row],[Labdate]]="",0,IF(Table1[[#This Row],[Labvalue]]="",0,1))</f>
        <v>1</v>
      </c>
      <c r="P2613">
        <f>IF(YEAR(Table1[[#This Row],[Labdate]]) = 2015,1,0)</f>
        <v>1</v>
      </c>
      <c r="Q2613">
        <f>IF(SUM(Table1[[#This Row],[test completed]],Table1[[#This Row],[Year 2015]])=2,1,0)</f>
        <v>1</v>
      </c>
      <c r="R2613">
        <f>IF(Table1[[#This Row],[Labvalue]]&lt;8,1,0)</f>
        <v>0</v>
      </c>
      <c r="S2613">
        <f>IF(SUM(Table1[[#This Row],[Tested in 2015]],Table1[[#This Row],[Less than 8.0]])=2,1,0)</f>
        <v>0</v>
      </c>
    </row>
    <row r="2614" spans="1:19" x14ac:dyDescent="0.2">
      <c r="A2614">
        <v>2109</v>
      </c>
      <c r="B2614" t="s">
        <v>2</v>
      </c>
      <c r="C2614" s="2">
        <v>24218</v>
      </c>
      <c r="D2614" s="3">
        <f t="shared" ca="1" si="40"/>
        <v>57</v>
      </c>
      <c r="E2614">
        <v>4</v>
      </c>
      <c r="F2614">
        <v>9</v>
      </c>
      <c r="G2614">
        <v>1</v>
      </c>
      <c r="H2614" t="s">
        <v>1</v>
      </c>
      <c r="I2614" s="5">
        <v>250.02</v>
      </c>
      <c r="J2614" t="s">
        <v>0</v>
      </c>
      <c r="K2614" s="2">
        <v>42345</v>
      </c>
      <c r="L2614" s="1">
        <v>8.4052295684814453</v>
      </c>
      <c r="M2614" t="str">
        <f ca="1">IF(AND(Table1[[#This Row],[Age]]&gt;17,Table1[[#This Row],[Age]]&lt;76),"1","0")</f>
        <v>1</v>
      </c>
      <c r="N2614">
        <f>1</f>
        <v>1</v>
      </c>
      <c r="O2614">
        <f>IF(Table1[[#This Row],[Labdate]]="",0,IF(Table1[[#This Row],[Labvalue]]="",0,1))</f>
        <v>1</v>
      </c>
      <c r="P2614">
        <f>IF(YEAR(Table1[[#This Row],[Labdate]]) = 2015,1,0)</f>
        <v>1</v>
      </c>
      <c r="Q2614">
        <f>IF(SUM(Table1[[#This Row],[test completed]],Table1[[#This Row],[Year 2015]])=2,1,0)</f>
        <v>1</v>
      </c>
      <c r="R2614">
        <f>IF(Table1[[#This Row],[Labvalue]]&lt;8,1,0)</f>
        <v>0</v>
      </c>
      <c r="S2614">
        <f>IF(SUM(Table1[[#This Row],[Tested in 2015]],Table1[[#This Row],[Less than 8.0]])=2,1,0)</f>
        <v>0</v>
      </c>
    </row>
    <row r="2615" spans="1:19" x14ac:dyDescent="0.2">
      <c r="A2615">
        <v>2120</v>
      </c>
      <c r="B2615" t="s">
        <v>2</v>
      </c>
      <c r="C2615" s="2">
        <v>33651</v>
      </c>
      <c r="D2615" s="3">
        <f t="shared" ca="1" si="40"/>
        <v>31</v>
      </c>
      <c r="E2615">
        <v>4</v>
      </c>
      <c r="F2615">
        <v>9</v>
      </c>
      <c r="G2615">
        <v>1</v>
      </c>
      <c r="H2615" t="s">
        <v>1</v>
      </c>
      <c r="I2615" s="5">
        <v>250.02</v>
      </c>
      <c r="J2615" t="s">
        <v>0</v>
      </c>
      <c r="K2615" s="2">
        <v>41838</v>
      </c>
      <c r="L2615" s="1">
        <v>8.4584712982177734</v>
      </c>
      <c r="M2615" t="str">
        <f ca="1">IF(AND(Table1[[#This Row],[Age]]&gt;17,Table1[[#This Row],[Age]]&lt;76),"1","0")</f>
        <v>1</v>
      </c>
      <c r="N2615">
        <f>1</f>
        <v>1</v>
      </c>
      <c r="O2615">
        <f>IF(Table1[[#This Row],[Labdate]]="",0,IF(Table1[[#This Row],[Labvalue]]="",0,1))</f>
        <v>1</v>
      </c>
      <c r="P2615">
        <f>IF(YEAR(Table1[[#This Row],[Labdate]]) = 2015,1,0)</f>
        <v>0</v>
      </c>
      <c r="Q2615">
        <f>IF(SUM(Table1[[#This Row],[test completed]],Table1[[#This Row],[Year 2015]])=2,1,0)</f>
        <v>0</v>
      </c>
      <c r="R2615">
        <f>IF(Table1[[#This Row],[Labvalue]]&lt;8,1,0)</f>
        <v>0</v>
      </c>
      <c r="S2615">
        <f>IF(SUM(Table1[[#This Row],[Tested in 2015]],Table1[[#This Row],[Less than 8.0]])=2,1,0)</f>
        <v>0</v>
      </c>
    </row>
    <row r="2616" spans="1:19" x14ac:dyDescent="0.2">
      <c r="A2616">
        <v>2134</v>
      </c>
      <c r="B2616" t="s">
        <v>3</v>
      </c>
      <c r="C2616" s="2">
        <v>29920</v>
      </c>
      <c r="D2616" s="3">
        <f t="shared" ca="1" si="40"/>
        <v>41</v>
      </c>
      <c r="E2616">
        <v>4</v>
      </c>
      <c r="F2616">
        <v>9</v>
      </c>
      <c r="G2616">
        <v>1</v>
      </c>
      <c r="H2616" t="s">
        <v>1</v>
      </c>
      <c r="I2616" s="5">
        <v>250.02</v>
      </c>
      <c r="J2616" t="s">
        <v>0</v>
      </c>
      <c r="K2616" s="2">
        <v>41836</v>
      </c>
      <c r="L2616" s="1">
        <v>7.2297124862670898</v>
      </c>
      <c r="M2616" t="str">
        <f ca="1">IF(AND(Table1[[#This Row],[Age]]&gt;17,Table1[[#This Row],[Age]]&lt;76),"1","0")</f>
        <v>1</v>
      </c>
      <c r="N2616">
        <f>1</f>
        <v>1</v>
      </c>
      <c r="O2616">
        <f>IF(Table1[[#This Row],[Labdate]]="",0,IF(Table1[[#This Row],[Labvalue]]="",0,1))</f>
        <v>1</v>
      </c>
      <c r="P2616">
        <f>IF(YEAR(Table1[[#This Row],[Labdate]]) = 2015,1,0)</f>
        <v>0</v>
      </c>
      <c r="Q2616">
        <f>IF(SUM(Table1[[#This Row],[test completed]],Table1[[#This Row],[Year 2015]])=2,1,0)</f>
        <v>0</v>
      </c>
      <c r="R2616">
        <f>IF(Table1[[#This Row],[Labvalue]]&lt;8,1,0)</f>
        <v>1</v>
      </c>
      <c r="S2616">
        <f>IF(SUM(Table1[[#This Row],[Tested in 2015]],Table1[[#This Row],[Less than 8.0]])=2,1,0)</f>
        <v>0</v>
      </c>
    </row>
    <row r="2617" spans="1:19" x14ac:dyDescent="0.2">
      <c r="A2617">
        <v>2135</v>
      </c>
      <c r="B2617" t="s">
        <v>3</v>
      </c>
      <c r="C2617" s="2">
        <v>22100</v>
      </c>
      <c r="D2617" s="3">
        <f t="shared" ca="1" si="40"/>
        <v>62</v>
      </c>
      <c r="E2617">
        <v>4</v>
      </c>
      <c r="F2617">
        <v>9</v>
      </c>
      <c r="G2617">
        <v>1</v>
      </c>
      <c r="H2617" t="s">
        <v>1</v>
      </c>
      <c r="I2617" s="5">
        <v>250.02</v>
      </c>
      <c r="J2617" t="s">
        <v>0</v>
      </c>
      <c r="K2617" s="2">
        <v>42122</v>
      </c>
      <c r="L2617" s="1">
        <v>8.6900472640991211</v>
      </c>
      <c r="M2617" t="str">
        <f ca="1">IF(AND(Table1[[#This Row],[Age]]&gt;17,Table1[[#This Row],[Age]]&lt;76),"1","0")</f>
        <v>1</v>
      </c>
      <c r="N2617">
        <f>1</f>
        <v>1</v>
      </c>
      <c r="O2617">
        <f>IF(Table1[[#This Row],[Labdate]]="",0,IF(Table1[[#This Row],[Labvalue]]="",0,1))</f>
        <v>1</v>
      </c>
      <c r="P2617">
        <f>IF(YEAR(Table1[[#This Row],[Labdate]]) = 2015,1,0)</f>
        <v>1</v>
      </c>
      <c r="Q2617">
        <f>IF(SUM(Table1[[#This Row],[test completed]],Table1[[#This Row],[Year 2015]])=2,1,0)</f>
        <v>1</v>
      </c>
      <c r="R2617">
        <f>IF(Table1[[#This Row],[Labvalue]]&lt;8,1,0)</f>
        <v>0</v>
      </c>
      <c r="S2617">
        <f>IF(SUM(Table1[[#This Row],[Tested in 2015]],Table1[[#This Row],[Less than 8.0]])=2,1,0)</f>
        <v>0</v>
      </c>
    </row>
    <row r="2618" spans="1:19" x14ac:dyDescent="0.2">
      <c r="A2618">
        <v>2154</v>
      </c>
      <c r="B2618" t="s">
        <v>2</v>
      </c>
      <c r="C2618" s="2">
        <v>33216</v>
      </c>
      <c r="D2618" s="3">
        <f t="shared" ca="1" si="40"/>
        <v>32</v>
      </c>
      <c r="E2618">
        <v>4</v>
      </c>
      <c r="F2618">
        <v>9</v>
      </c>
      <c r="G2618">
        <v>1</v>
      </c>
      <c r="H2618" t="s">
        <v>1</v>
      </c>
      <c r="I2618" s="5">
        <v>250.02</v>
      </c>
      <c r="J2618" t="s">
        <v>0</v>
      </c>
      <c r="K2618" s="2">
        <v>42308</v>
      </c>
      <c r="L2618" s="1">
        <v>6.4150285720825195</v>
      </c>
      <c r="M2618" t="str">
        <f ca="1">IF(AND(Table1[[#This Row],[Age]]&gt;17,Table1[[#This Row],[Age]]&lt;76),"1","0")</f>
        <v>1</v>
      </c>
      <c r="N2618">
        <f>1</f>
        <v>1</v>
      </c>
      <c r="O2618">
        <f>IF(Table1[[#This Row],[Labdate]]="",0,IF(Table1[[#This Row],[Labvalue]]="",0,1))</f>
        <v>1</v>
      </c>
      <c r="P2618">
        <f>IF(YEAR(Table1[[#This Row],[Labdate]]) = 2015,1,0)</f>
        <v>1</v>
      </c>
      <c r="Q2618">
        <f>IF(SUM(Table1[[#This Row],[test completed]],Table1[[#This Row],[Year 2015]])=2,1,0)</f>
        <v>1</v>
      </c>
      <c r="R2618">
        <f>IF(Table1[[#This Row],[Labvalue]]&lt;8,1,0)</f>
        <v>1</v>
      </c>
      <c r="S2618">
        <f>IF(SUM(Table1[[#This Row],[Tested in 2015]],Table1[[#This Row],[Less than 8.0]])=2,1,0)</f>
        <v>1</v>
      </c>
    </row>
    <row r="2619" spans="1:19" x14ac:dyDescent="0.2">
      <c r="A2619">
        <v>2170</v>
      </c>
      <c r="B2619" t="s">
        <v>2</v>
      </c>
      <c r="C2619" s="2">
        <v>30546</v>
      </c>
      <c r="D2619" s="3">
        <f t="shared" ca="1" si="40"/>
        <v>39</v>
      </c>
      <c r="E2619">
        <v>4</v>
      </c>
      <c r="F2619">
        <v>9</v>
      </c>
      <c r="G2619">
        <v>1</v>
      </c>
      <c r="H2619" t="s">
        <v>1</v>
      </c>
      <c r="I2619" s="5">
        <v>250.02</v>
      </c>
      <c r="J2619" t="s">
        <v>0</v>
      </c>
      <c r="K2619" s="2">
        <v>41747</v>
      </c>
      <c r="L2619" s="1">
        <v>8.501408576965332</v>
      </c>
      <c r="M2619" t="str">
        <f ca="1">IF(AND(Table1[[#This Row],[Age]]&gt;17,Table1[[#This Row],[Age]]&lt;76),"1","0")</f>
        <v>1</v>
      </c>
      <c r="N2619">
        <f>1</f>
        <v>1</v>
      </c>
      <c r="O2619">
        <f>IF(Table1[[#This Row],[Labdate]]="",0,IF(Table1[[#This Row],[Labvalue]]="",0,1))</f>
        <v>1</v>
      </c>
      <c r="P2619">
        <f>IF(YEAR(Table1[[#This Row],[Labdate]]) = 2015,1,0)</f>
        <v>0</v>
      </c>
      <c r="Q2619">
        <f>IF(SUM(Table1[[#This Row],[test completed]],Table1[[#This Row],[Year 2015]])=2,1,0)</f>
        <v>0</v>
      </c>
      <c r="R2619">
        <f>IF(Table1[[#This Row],[Labvalue]]&lt;8,1,0)</f>
        <v>0</v>
      </c>
      <c r="S2619">
        <f>IF(SUM(Table1[[#This Row],[Tested in 2015]],Table1[[#This Row],[Less than 8.0]])=2,1,0)</f>
        <v>0</v>
      </c>
    </row>
    <row r="2620" spans="1:19" x14ac:dyDescent="0.2">
      <c r="A2620">
        <v>2171</v>
      </c>
      <c r="B2620" t="s">
        <v>2</v>
      </c>
      <c r="C2620" s="2">
        <v>40444</v>
      </c>
      <c r="D2620" s="3">
        <f t="shared" ca="1" si="40"/>
        <v>12</v>
      </c>
      <c r="E2620">
        <v>4</v>
      </c>
      <c r="F2620">
        <v>9</v>
      </c>
      <c r="G2620">
        <v>1</v>
      </c>
      <c r="H2620" t="s">
        <v>1</v>
      </c>
      <c r="I2620" s="5">
        <v>250.02</v>
      </c>
      <c r="J2620" t="s">
        <v>0</v>
      </c>
      <c r="K2620" s="2">
        <v>42114</v>
      </c>
      <c r="L2620" s="1">
        <v>9.067194938659668</v>
      </c>
      <c r="M2620" t="str">
        <f ca="1">IF(AND(Table1[[#This Row],[Age]]&gt;17,Table1[[#This Row],[Age]]&lt;76),"1","0")</f>
        <v>0</v>
      </c>
      <c r="N2620">
        <f>1</f>
        <v>1</v>
      </c>
      <c r="O2620">
        <f>IF(Table1[[#This Row],[Labdate]]="",0,IF(Table1[[#This Row],[Labvalue]]="",0,1))</f>
        <v>1</v>
      </c>
      <c r="P2620">
        <f>IF(YEAR(Table1[[#This Row],[Labdate]]) = 2015,1,0)</f>
        <v>1</v>
      </c>
      <c r="Q2620">
        <f>IF(SUM(Table1[[#This Row],[test completed]],Table1[[#This Row],[Year 2015]])=2,1,0)</f>
        <v>1</v>
      </c>
      <c r="R2620">
        <f>IF(Table1[[#This Row],[Labvalue]]&lt;8,1,0)</f>
        <v>0</v>
      </c>
      <c r="S2620">
        <f>IF(SUM(Table1[[#This Row],[Tested in 2015]],Table1[[#This Row],[Less than 8.0]])=2,1,0)</f>
        <v>0</v>
      </c>
    </row>
    <row r="2621" spans="1:19" x14ac:dyDescent="0.2">
      <c r="A2621">
        <v>2172</v>
      </c>
      <c r="B2621" t="s">
        <v>2</v>
      </c>
      <c r="C2621" s="2">
        <v>13794</v>
      </c>
      <c r="D2621" s="3">
        <f t="shared" ca="1" si="40"/>
        <v>85</v>
      </c>
      <c r="E2621">
        <v>4</v>
      </c>
      <c r="F2621">
        <v>9</v>
      </c>
      <c r="G2621">
        <v>2</v>
      </c>
      <c r="H2621" t="s">
        <v>6</v>
      </c>
      <c r="I2621" s="5">
        <v>250.91</v>
      </c>
      <c r="J2621" t="s">
        <v>0</v>
      </c>
      <c r="K2621" s="2">
        <v>41863</v>
      </c>
      <c r="L2621" s="1">
        <v>6.4</v>
      </c>
      <c r="M2621" t="str">
        <f ca="1">IF(AND(Table1[[#This Row],[Age]]&gt;17,Table1[[#This Row],[Age]]&lt;76),"1","0")</f>
        <v>0</v>
      </c>
      <c r="N2621">
        <f>1</f>
        <v>1</v>
      </c>
      <c r="O2621">
        <f>IF(Table1[[#This Row],[Labdate]]="",0,IF(Table1[[#This Row],[Labvalue]]="",0,1))</f>
        <v>1</v>
      </c>
      <c r="P2621">
        <f>IF(YEAR(Table1[[#This Row],[Labdate]]) = 2015,1,0)</f>
        <v>0</v>
      </c>
      <c r="Q2621">
        <f>IF(SUM(Table1[[#This Row],[test completed]],Table1[[#This Row],[Year 2015]])=2,1,0)</f>
        <v>0</v>
      </c>
      <c r="R2621">
        <f>IF(Table1[[#This Row],[Labvalue]]&lt;8,1,0)</f>
        <v>1</v>
      </c>
      <c r="S2621">
        <f>IF(SUM(Table1[[#This Row],[Tested in 2015]],Table1[[#This Row],[Less than 8.0]])=2,1,0)</f>
        <v>0</v>
      </c>
    </row>
    <row r="2622" spans="1:19" x14ac:dyDescent="0.2">
      <c r="A2622">
        <v>2181</v>
      </c>
      <c r="B2622" t="s">
        <v>3</v>
      </c>
      <c r="C2622" s="2">
        <v>11883</v>
      </c>
      <c r="D2622" s="3">
        <f t="shared" ca="1" si="40"/>
        <v>90</v>
      </c>
      <c r="E2622">
        <v>4</v>
      </c>
      <c r="F2622">
        <v>9</v>
      </c>
      <c r="G2622">
        <v>1</v>
      </c>
      <c r="H2622" t="s">
        <v>1</v>
      </c>
      <c r="I2622" s="5">
        <v>250.02</v>
      </c>
      <c r="J2622" t="s">
        <v>0</v>
      </c>
      <c r="K2622" s="2">
        <v>41723</v>
      </c>
      <c r="L2622" s="1">
        <v>6.6478543281555176</v>
      </c>
      <c r="M2622" t="str">
        <f ca="1">IF(AND(Table1[[#This Row],[Age]]&gt;17,Table1[[#This Row],[Age]]&lt;76),"1","0")</f>
        <v>0</v>
      </c>
      <c r="N2622">
        <f>1</f>
        <v>1</v>
      </c>
      <c r="O2622">
        <f>IF(Table1[[#This Row],[Labdate]]="",0,IF(Table1[[#This Row],[Labvalue]]="",0,1))</f>
        <v>1</v>
      </c>
      <c r="P2622">
        <f>IF(YEAR(Table1[[#This Row],[Labdate]]) = 2015,1,0)</f>
        <v>0</v>
      </c>
      <c r="Q2622">
        <f>IF(SUM(Table1[[#This Row],[test completed]],Table1[[#This Row],[Year 2015]])=2,1,0)</f>
        <v>0</v>
      </c>
      <c r="R2622">
        <f>IF(Table1[[#This Row],[Labvalue]]&lt;8,1,0)</f>
        <v>1</v>
      </c>
      <c r="S2622">
        <f>IF(SUM(Table1[[#This Row],[Tested in 2015]],Table1[[#This Row],[Less than 8.0]])=2,1,0)</f>
        <v>0</v>
      </c>
    </row>
    <row r="2623" spans="1:19" x14ac:dyDescent="0.2">
      <c r="A2623">
        <v>2183</v>
      </c>
      <c r="B2623" t="s">
        <v>3</v>
      </c>
      <c r="C2623" s="2">
        <v>35838</v>
      </c>
      <c r="D2623" s="3">
        <f t="shared" ca="1" si="40"/>
        <v>25</v>
      </c>
      <c r="E2623">
        <v>4</v>
      </c>
      <c r="F2623">
        <v>9</v>
      </c>
      <c r="G2623">
        <v>1</v>
      </c>
      <c r="H2623" t="s">
        <v>1</v>
      </c>
      <c r="I2623" s="5">
        <v>250.02</v>
      </c>
      <c r="J2623" t="s">
        <v>0</v>
      </c>
      <c r="K2623" s="2">
        <v>42176</v>
      </c>
      <c r="L2623" s="1">
        <v>5.9979267120361328</v>
      </c>
      <c r="M2623" t="str">
        <f ca="1">IF(AND(Table1[[#This Row],[Age]]&gt;17,Table1[[#This Row],[Age]]&lt;76),"1","0")</f>
        <v>1</v>
      </c>
      <c r="N2623">
        <f>1</f>
        <v>1</v>
      </c>
      <c r="O2623">
        <f>IF(Table1[[#This Row],[Labdate]]="",0,IF(Table1[[#This Row],[Labvalue]]="",0,1))</f>
        <v>1</v>
      </c>
      <c r="P2623">
        <f>IF(YEAR(Table1[[#This Row],[Labdate]]) = 2015,1,0)</f>
        <v>1</v>
      </c>
      <c r="Q2623">
        <f>IF(SUM(Table1[[#This Row],[test completed]],Table1[[#This Row],[Year 2015]])=2,1,0)</f>
        <v>1</v>
      </c>
      <c r="R2623">
        <f>IF(Table1[[#This Row],[Labvalue]]&lt;8,1,0)</f>
        <v>1</v>
      </c>
      <c r="S2623">
        <f>IF(SUM(Table1[[#This Row],[Tested in 2015]],Table1[[#This Row],[Less than 8.0]])=2,1,0)</f>
        <v>1</v>
      </c>
    </row>
    <row r="2624" spans="1:19" x14ac:dyDescent="0.2">
      <c r="A2624">
        <v>2189</v>
      </c>
      <c r="B2624" t="s">
        <v>2</v>
      </c>
      <c r="C2624" s="2">
        <v>19261</v>
      </c>
      <c r="D2624" s="3">
        <f t="shared" ca="1" si="40"/>
        <v>70</v>
      </c>
      <c r="E2624">
        <v>4</v>
      </c>
      <c r="F2624">
        <v>9</v>
      </c>
      <c r="G2624">
        <v>1</v>
      </c>
      <c r="H2624" t="s">
        <v>1</v>
      </c>
      <c r="I2624" s="5">
        <v>250.02</v>
      </c>
      <c r="J2624" t="s">
        <v>0</v>
      </c>
      <c r="K2624" s="2">
        <v>42265</v>
      </c>
      <c r="L2624" s="1">
        <v>9.0184993743896484</v>
      </c>
      <c r="M2624" t="str">
        <f ca="1">IF(AND(Table1[[#This Row],[Age]]&gt;17,Table1[[#This Row],[Age]]&lt;76),"1","0")</f>
        <v>1</v>
      </c>
      <c r="N2624">
        <f>1</f>
        <v>1</v>
      </c>
      <c r="O2624">
        <f>IF(Table1[[#This Row],[Labdate]]="",0,IF(Table1[[#This Row],[Labvalue]]="",0,1))</f>
        <v>1</v>
      </c>
      <c r="P2624">
        <f>IF(YEAR(Table1[[#This Row],[Labdate]]) = 2015,1,0)</f>
        <v>1</v>
      </c>
      <c r="Q2624">
        <f>IF(SUM(Table1[[#This Row],[test completed]],Table1[[#This Row],[Year 2015]])=2,1,0)</f>
        <v>1</v>
      </c>
      <c r="R2624">
        <f>IF(Table1[[#This Row],[Labvalue]]&lt;8,1,0)</f>
        <v>0</v>
      </c>
      <c r="S2624">
        <f>IF(SUM(Table1[[#This Row],[Tested in 2015]],Table1[[#This Row],[Less than 8.0]])=2,1,0)</f>
        <v>0</v>
      </c>
    </row>
    <row r="2625" spans="1:19" x14ac:dyDescent="0.2">
      <c r="A2625">
        <v>2201</v>
      </c>
      <c r="B2625" t="s">
        <v>2</v>
      </c>
      <c r="C2625" s="2">
        <v>18433</v>
      </c>
      <c r="D2625" s="3">
        <f t="shared" ca="1" si="40"/>
        <v>73</v>
      </c>
      <c r="E2625">
        <v>4</v>
      </c>
      <c r="F2625">
        <v>9</v>
      </c>
      <c r="G2625">
        <v>1</v>
      </c>
      <c r="H2625" t="s">
        <v>1</v>
      </c>
      <c r="I2625" s="5">
        <v>250.02</v>
      </c>
      <c r="J2625" t="s">
        <v>0</v>
      </c>
      <c r="K2625" s="2">
        <v>42158</v>
      </c>
      <c r="L2625" s="1">
        <v>9.3882827758789062</v>
      </c>
      <c r="M2625" t="str">
        <f ca="1">IF(AND(Table1[[#This Row],[Age]]&gt;17,Table1[[#This Row],[Age]]&lt;76),"1","0")</f>
        <v>1</v>
      </c>
      <c r="N2625">
        <f>1</f>
        <v>1</v>
      </c>
      <c r="O2625">
        <f>IF(Table1[[#This Row],[Labdate]]="",0,IF(Table1[[#This Row],[Labvalue]]="",0,1))</f>
        <v>1</v>
      </c>
      <c r="P2625">
        <f>IF(YEAR(Table1[[#This Row],[Labdate]]) = 2015,1,0)</f>
        <v>1</v>
      </c>
      <c r="Q2625">
        <f>IF(SUM(Table1[[#This Row],[test completed]],Table1[[#This Row],[Year 2015]])=2,1,0)</f>
        <v>1</v>
      </c>
      <c r="R2625">
        <f>IF(Table1[[#This Row],[Labvalue]]&lt;8,1,0)</f>
        <v>0</v>
      </c>
      <c r="S2625">
        <f>IF(SUM(Table1[[#This Row],[Tested in 2015]],Table1[[#This Row],[Less than 8.0]])=2,1,0)</f>
        <v>0</v>
      </c>
    </row>
    <row r="2626" spans="1:19" x14ac:dyDescent="0.2">
      <c r="A2626">
        <v>2208</v>
      </c>
      <c r="B2626" t="s">
        <v>3</v>
      </c>
      <c r="C2626" s="2">
        <v>37009</v>
      </c>
      <c r="D2626" s="3">
        <f t="shared" ref="D2626:D2689" ca="1" si="41">INT((TODAY()-C2626)/365)</f>
        <v>22</v>
      </c>
      <c r="E2626">
        <v>4</v>
      </c>
      <c r="F2626">
        <v>9</v>
      </c>
      <c r="G2626">
        <v>1</v>
      </c>
      <c r="H2626" t="s">
        <v>1</v>
      </c>
      <c r="I2626" s="5">
        <v>250.02</v>
      </c>
      <c r="J2626" t="s">
        <v>0</v>
      </c>
      <c r="K2626" s="2">
        <v>42011</v>
      </c>
      <c r="L2626" s="1">
        <v>6.2879862785339355</v>
      </c>
      <c r="M2626" t="str">
        <f ca="1">IF(AND(Table1[[#This Row],[Age]]&gt;17,Table1[[#This Row],[Age]]&lt;76),"1","0")</f>
        <v>1</v>
      </c>
      <c r="N2626">
        <f>1</f>
        <v>1</v>
      </c>
      <c r="O2626">
        <f>IF(Table1[[#This Row],[Labdate]]="",0,IF(Table1[[#This Row],[Labvalue]]="",0,1))</f>
        <v>1</v>
      </c>
      <c r="P2626">
        <f>IF(YEAR(Table1[[#This Row],[Labdate]]) = 2015,1,0)</f>
        <v>1</v>
      </c>
      <c r="Q2626">
        <f>IF(SUM(Table1[[#This Row],[test completed]],Table1[[#This Row],[Year 2015]])=2,1,0)</f>
        <v>1</v>
      </c>
      <c r="R2626">
        <f>IF(Table1[[#This Row],[Labvalue]]&lt;8,1,0)</f>
        <v>1</v>
      </c>
      <c r="S2626">
        <f>IF(SUM(Table1[[#This Row],[Tested in 2015]],Table1[[#This Row],[Less than 8.0]])=2,1,0)</f>
        <v>1</v>
      </c>
    </row>
    <row r="2627" spans="1:19" x14ac:dyDescent="0.2">
      <c r="A2627">
        <v>2258</v>
      </c>
      <c r="B2627" t="s">
        <v>2</v>
      </c>
      <c r="C2627" s="2">
        <v>22827</v>
      </c>
      <c r="D2627" s="3">
        <f t="shared" ca="1" si="41"/>
        <v>60</v>
      </c>
      <c r="E2627">
        <v>4</v>
      </c>
      <c r="F2627">
        <v>9</v>
      </c>
      <c r="G2627">
        <v>1</v>
      </c>
      <c r="H2627" t="s">
        <v>1</v>
      </c>
      <c r="I2627" s="5">
        <v>250.02</v>
      </c>
      <c r="J2627" t="s">
        <v>0</v>
      </c>
      <c r="K2627" s="2">
        <v>41991</v>
      </c>
      <c r="L2627" s="1">
        <v>7.698634147644043</v>
      </c>
      <c r="M2627" t="str">
        <f ca="1">IF(AND(Table1[[#This Row],[Age]]&gt;17,Table1[[#This Row],[Age]]&lt;76),"1","0")</f>
        <v>1</v>
      </c>
      <c r="N2627">
        <f>1</f>
        <v>1</v>
      </c>
      <c r="O2627">
        <f>IF(Table1[[#This Row],[Labdate]]="",0,IF(Table1[[#This Row],[Labvalue]]="",0,1))</f>
        <v>1</v>
      </c>
      <c r="P2627">
        <f>IF(YEAR(Table1[[#This Row],[Labdate]]) = 2015,1,0)</f>
        <v>0</v>
      </c>
      <c r="Q2627">
        <f>IF(SUM(Table1[[#This Row],[test completed]],Table1[[#This Row],[Year 2015]])=2,1,0)</f>
        <v>0</v>
      </c>
      <c r="R2627">
        <f>IF(Table1[[#This Row],[Labvalue]]&lt;8,1,0)</f>
        <v>1</v>
      </c>
      <c r="S2627">
        <f>IF(SUM(Table1[[#This Row],[Tested in 2015]],Table1[[#This Row],[Less than 8.0]])=2,1,0)</f>
        <v>0</v>
      </c>
    </row>
    <row r="2628" spans="1:19" x14ac:dyDescent="0.2">
      <c r="A2628">
        <v>2262</v>
      </c>
      <c r="B2628" t="s">
        <v>2</v>
      </c>
      <c r="C2628" s="2">
        <v>27808</v>
      </c>
      <c r="D2628" s="3">
        <f t="shared" ca="1" si="41"/>
        <v>47</v>
      </c>
      <c r="E2628">
        <v>4</v>
      </c>
      <c r="F2628">
        <v>9</v>
      </c>
      <c r="G2628">
        <v>1</v>
      </c>
      <c r="H2628" t="s">
        <v>1</v>
      </c>
      <c r="I2628" s="5">
        <v>250.02</v>
      </c>
      <c r="J2628" t="s">
        <v>0</v>
      </c>
      <c r="K2628" s="2">
        <v>41922</v>
      </c>
      <c r="L2628" s="1">
        <v>8.1721906661987305</v>
      </c>
      <c r="M2628" t="str">
        <f ca="1">IF(AND(Table1[[#This Row],[Age]]&gt;17,Table1[[#This Row],[Age]]&lt;76),"1","0")</f>
        <v>1</v>
      </c>
      <c r="N2628">
        <f>1</f>
        <v>1</v>
      </c>
      <c r="O2628">
        <f>IF(Table1[[#This Row],[Labdate]]="",0,IF(Table1[[#This Row],[Labvalue]]="",0,1))</f>
        <v>1</v>
      </c>
      <c r="P2628">
        <f>IF(YEAR(Table1[[#This Row],[Labdate]]) = 2015,1,0)</f>
        <v>0</v>
      </c>
      <c r="Q2628">
        <f>IF(SUM(Table1[[#This Row],[test completed]],Table1[[#This Row],[Year 2015]])=2,1,0)</f>
        <v>0</v>
      </c>
      <c r="R2628">
        <f>IF(Table1[[#This Row],[Labvalue]]&lt;8,1,0)</f>
        <v>0</v>
      </c>
      <c r="S2628">
        <f>IF(SUM(Table1[[#This Row],[Tested in 2015]],Table1[[#This Row],[Less than 8.0]])=2,1,0)</f>
        <v>0</v>
      </c>
    </row>
    <row r="2629" spans="1:19" x14ac:dyDescent="0.2">
      <c r="A2629">
        <v>2267</v>
      </c>
      <c r="B2629" t="s">
        <v>3</v>
      </c>
      <c r="C2629" s="2">
        <v>33003</v>
      </c>
      <c r="D2629" s="3">
        <f t="shared" ca="1" si="41"/>
        <v>33</v>
      </c>
      <c r="E2629">
        <v>4</v>
      </c>
      <c r="F2629">
        <v>9</v>
      </c>
      <c r="G2629">
        <v>3</v>
      </c>
      <c r="H2629" t="s">
        <v>4</v>
      </c>
      <c r="I2629" s="5">
        <v>250.02</v>
      </c>
      <c r="J2629" t="s">
        <v>0</v>
      </c>
      <c r="K2629" s="2">
        <v>41834</v>
      </c>
      <c r="L2629" s="1">
        <v>8.6408767700195312</v>
      </c>
      <c r="M2629" t="str">
        <f ca="1">IF(AND(Table1[[#This Row],[Age]]&gt;17,Table1[[#This Row],[Age]]&lt;76),"1","0")</f>
        <v>1</v>
      </c>
      <c r="N2629">
        <f>1</f>
        <v>1</v>
      </c>
      <c r="O2629">
        <f>IF(Table1[[#This Row],[Labdate]]="",0,IF(Table1[[#This Row],[Labvalue]]="",0,1))</f>
        <v>1</v>
      </c>
      <c r="P2629">
        <f>IF(YEAR(Table1[[#This Row],[Labdate]]) = 2015,1,0)</f>
        <v>0</v>
      </c>
      <c r="Q2629">
        <f>IF(SUM(Table1[[#This Row],[test completed]],Table1[[#This Row],[Year 2015]])=2,1,0)</f>
        <v>0</v>
      </c>
      <c r="R2629">
        <f>IF(Table1[[#This Row],[Labvalue]]&lt;8,1,0)</f>
        <v>0</v>
      </c>
      <c r="S2629">
        <f>IF(SUM(Table1[[#This Row],[Tested in 2015]],Table1[[#This Row],[Less than 8.0]])=2,1,0)</f>
        <v>0</v>
      </c>
    </row>
    <row r="2630" spans="1:19" x14ac:dyDescent="0.2">
      <c r="A2630">
        <v>2287</v>
      </c>
      <c r="B2630" t="s">
        <v>3</v>
      </c>
      <c r="C2630" s="2">
        <v>20205</v>
      </c>
      <c r="D2630" s="3">
        <f t="shared" ca="1" si="41"/>
        <v>68</v>
      </c>
      <c r="E2630">
        <v>4</v>
      </c>
      <c r="F2630">
        <v>9</v>
      </c>
      <c r="G2630">
        <v>1</v>
      </c>
      <c r="H2630" t="s">
        <v>1</v>
      </c>
      <c r="I2630" s="5">
        <v>250.02</v>
      </c>
      <c r="J2630" t="s">
        <v>0</v>
      </c>
      <c r="K2630" s="2">
        <v>41724</v>
      </c>
      <c r="L2630" s="1">
        <v>8.8352298736572266</v>
      </c>
      <c r="M2630" t="str">
        <f ca="1">IF(AND(Table1[[#This Row],[Age]]&gt;17,Table1[[#This Row],[Age]]&lt;76),"1","0")</f>
        <v>1</v>
      </c>
      <c r="N2630">
        <f>1</f>
        <v>1</v>
      </c>
      <c r="O2630">
        <f>IF(Table1[[#This Row],[Labdate]]="",0,IF(Table1[[#This Row],[Labvalue]]="",0,1))</f>
        <v>1</v>
      </c>
      <c r="P2630">
        <f>IF(YEAR(Table1[[#This Row],[Labdate]]) = 2015,1,0)</f>
        <v>0</v>
      </c>
      <c r="Q2630">
        <f>IF(SUM(Table1[[#This Row],[test completed]],Table1[[#This Row],[Year 2015]])=2,1,0)</f>
        <v>0</v>
      </c>
      <c r="R2630">
        <f>IF(Table1[[#This Row],[Labvalue]]&lt;8,1,0)</f>
        <v>0</v>
      </c>
      <c r="S2630">
        <f>IF(SUM(Table1[[#This Row],[Tested in 2015]],Table1[[#This Row],[Less than 8.0]])=2,1,0)</f>
        <v>0</v>
      </c>
    </row>
    <row r="2631" spans="1:19" x14ac:dyDescent="0.2">
      <c r="A2631">
        <v>2299</v>
      </c>
      <c r="B2631" t="s">
        <v>2</v>
      </c>
      <c r="C2631" s="2">
        <v>28384</v>
      </c>
      <c r="D2631" s="3">
        <f t="shared" ca="1" si="41"/>
        <v>45</v>
      </c>
      <c r="E2631">
        <v>4</v>
      </c>
      <c r="F2631">
        <v>9</v>
      </c>
      <c r="G2631">
        <v>1</v>
      </c>
      <c r="H2631" t="s">
        <v>1</v>
      </c>
      <c r="I2631" s="5">
        <v>250.02</v>
      </c>
      <c r="J2631" t="s">
        <v>0</v>
      </c>
      <c r="K2631" s="2">
        <v>42009</v>
      </c>
      <c r="L2631" s="1">
        <v>7.9852752685546875</v>
      </c>
      <c r="M2631" t="str">
        <f ca="1">IF(AND(Table1[[#This Row],[Age]]&gt;17,Table1[[#This Row],[Age]]&lt;76),"1","0")</f>
        <v>1</v>
      </c>
      <c r="N2631">
        <f>1</f>
        <v>1</v>
      </c>
      <c r="O2631">
        <f>IF(Table1[[#This Row],[Labdate]]="",0,IF(Table1[[#This Row],[Labvalue]]="",0,1))</f>
        <v>1</v>
      </c>
      <c r="P2631">
        <f>IF(YEAR(Table1[[#This Row],[Labdate]]) = 2015,1,0)</f>
        <v>1</v>
      </c>
      <c r="Q2631">
        <f>IF(SUM(Table1[[#This Row],[test completed]],Table1[[#This Row],[Year 2015]])=2,1,0)</f>
        <v>1</v>
      </c>
      <c r="R2631">
        <f>IF(Table1[[#This Row],[Labvalue]]&lt;8,1,0)</f>
        <v>1</v>
      </c>
      <c r="S2631">
        <f>IF(SUM(Table1[[#This Row],[Tested in 2015]],Table1[[#This Row],[Less than 8.0]])=2,1,0)</f>
        <v>1</v>
      </c>
    </row>
    <row r="2632" spans="1:19" x14ac:dyDescent="0.2">
      <c r="A2632">
        <v>2304</v>
      </c>
      <c r="B2632" t="s">
        <v>2</v>
      </c>
      <c r="C2632" s="2">
        <v>21160</v>
      </c>
      <c r="D2632" s="3">
        <f t="shared" ca="1" si="41"/>
        <v>65</v>
      </c>
      <c r="E2632">
        <v>4</v>
      </c>
      <c r="F2632">
        <v>9</v>
      </c>
      <c r="G2632">
        <v>4</v>
      </c>
      <c r="H2632" t="s">
        <v>5</v>
      </c>
      <c r="I2632" s="5">
        <v>250.02</v>
      </c>
      <c r="J2632" t="s">
        <v>0</v>
      </c>
      <c r="K2632" s="2"/>
      <c r="L2632" s="1"/>
      <c r="M2632" t="str">
        <f ca="1">IF(AND(Table1[[#This Row],[Age]]&gt;17,Table1[[#This Row],[Age]]&lt;76),"1","0")</f>
        <v>1</v>
      </c>
      <c r="N2632">
        <f>1</f>
        <v>1</v>
      </c>
      <c r="O2632">
        <f>IF(Table1[[#This Row],[Labdate]]="",0,IF(Table1[[#This Row],[Labvalue]]="",0,1))</f>
        <v>0</v>
      </c>
      <c r="P2632">
        <f>IF(YEAR(Table1[[#This Row],[Labdate]]) = 2015,1,0)</f>
        <v>0</v>
      </c>
      <c r="Q2632">
        <f>IF(SUM(Table1[[#This Row],[test completed]],Table1[[#This Row],[Year 2015]])=2,1,0)</f>
        <v>0</v>
      </c>
      <c r="R2632">
        <f>IF(Table1[[#This Row],[Labvalue]]&lt;8,1,0)</f>
        <v>1</v>
      </c>
      <c r="S2632">
        <f>IF(SUM(Table1[[#This Row],[Tested in 2015]],Table1[[#This Row],[Less than 8.0]])=2,1,0)</f>
        <v>0</v>
      </c>
    </row>
    <row r="2633" spans="1:19" x14ac:dyDescent="0.2">
      <c r="A2633">
        <v>2309</v>
      </c>
      <c r="B2633" t="s">
        <v>2</v>
      </c>
      <c r="C2633" s="2">
        <v>39486</v>
      </c>
      <c r="D2633" s="3">
        <f t="shared" ca="1" si="41"/>
        <v>15</v>
      </c>
      <c r="E2633">
        <v>4</v>
      </c>
      <c r="F2633">
        <v>9</v>
      </c>
      <c r="G2633">
        <v>3</v>
      </c>
      <c r="H2633" t="s">
        <v>4</v>
      </c>
      <c r="I2633" s="5">
        <v>250.02</v>
      </c>
      <c r="J2633" t="s">
        <v>0</v>
      </c>
      <c r="K2633" s="2">
        <v>42048</v>
      </c>
      <c r="L2633" s="1">
        <v>8.1756620407104492</v>
      </c>
      <c r="M2633" t="str">
        <f ca="1">IF(AND(Table1[[#This Row],[Age]]&gt;17,Table1[[#This Row],[Age]]&lt;76),"1","0")</f>
        <v>0</v>
      </c>
      <c r="N2633">
        <f>1</f>
        <v>1</v>
      </c>
      <c r="O2633">
        <f>IF(Table1[[#This Row],[Labdate]]="",0,IF(Table1[[#This Row],[Labvalue]]="",0,1))</f>
        <v>1</v>
      </c>
      <c r="P2633">
        <f>IF(YEAR(Table1[[#This Row],[Labdate]]) = 2015,1,0)</f>
        <v>1</v>
      </c>
      <c r="Q2633">
        <f>IF(SUM(Table1[[#This Row],[test completed]],Table1[[#This Row],[Year 2015]])=2,1,0)</f>
        <v>1</v>
      </c>
      <c r="R2633">
        <f>IF(Table1[[#This Row],[Labvalue]]&lt;8,1,0)</f>
        <v>0</v>
      </c>
      <c r="S2633">
        <f>IF(SUM(Table1[[#This Row],[Tested in 2015]],Table1[[#This Row],[Less than 8.0]])=2,1,0)</f>
        <v>0</v>
      </c>
    </row>
    <row r="2634" spans="1:19" x14ac:dyDescent="0.2">
      <c r="A2634">
        <v>2314</v>
      </c>
      <c r="B2634" t="s">
        <v>2</v>
      </c>
      <c r="C2634" s="2">
        <v>20183</v>
      </c>
      <c r="D2634" s="3">
        <f t="shared" ca="1" si="41"/>
        <v>68</v>
      </c>
      <c r="E2634">
        <v>4</v>
      </c>
      <c r="F2634">
        <v>9</v>
      </c>
      <c r="G2634">
        <v>1</v>
      </c>
      <c r="H2634" t="s">
        <v>1</v>
      </c>
      <c r="I2634" s="5">
        <v>250.02</v>
      </c>
      <c r="J2634" t="s">
        <v>0</v>
      </c>
      <c r="K2634" s="2">
        <v>42265</v>
      </c>
      <c r="L2634" s="1">
        <v>6.4968752861022949</v>
      </c>
      <c r="M2634" t="str">
        <f ca="1">IF(AND(Table1[[#This Row],[Age]]&gt;17,Table1[[#This Row],[Age]]&lt;76),"1","0")</f>
        <v>1</v>
      </c>
      <c r="N2634">
        <f>1</f>
        <v>1</v>
      </c>
      <c r="O2634">
        <f>IF(Table1[[#This Row],[Labdate]]="",0,IF(Table1[[#This Row],[Labvalue]]="",0,1))</f>
        <v>1</v>
      </c>
      <c r="P2634">
        <f>IF(YEAR(Table1[[#This Row],[Labdate]]) = 2015,1,0)</f>
        <v>1</v>
      </c>
      <c r="Q2634">
        <f>IF(SUM(Table1[[#This Row],[test completed]],Table1[[#This Row],[Year 2015]])=2,1,0)</f>
        <v>1</v>
      </c>
      <c r="R2634">
        <f>IF(Table1[[#This Row],[Labvalue]]&lt;8,1,0)</f>
        <v>1</v>
      </c>
      <c r="S2634">
        <f>IF(SUM(Table1[[#This Row],[Tested in 2015]],Table1[[#This Row],[Less than 8.0]])=2,1,0)</f>
        <v>1</v>
      </c>
    </row>
    <row r="2635" spans="1:19" x14ac:dyDescent="0.2">
      <c r="A2635">
        <v>2332</v>
      </c>
      <c r="B2635" t="s">
        <v>3</v>
      </c>
      <c r="C2635" s="2">
        <v>23316</v>
      </c>
      <c r="D2635" s="3">
        <f t="shared" ca="1" si="41"/>
        <v>59</v>
      </c>
      <c r="E2635">
        <v>4</v>
      </c>
      <c r="F2635">
        <v>9</v>
      </c>
      <c r="G2635">
        <v>1</v>
      </c>
      <c r="H2635" t="s">
        <v>1</v>
      </c>
      <c r="I2635" s="5">
        <v>250.02</v>
      </c>
      <c r="J2635" t="s">
        <v>0</v>
      </c>
      <c r="K2635" s="2">
        <v>42295</v>
      </c>
      <c r="L2635" s="1">
        <v>8.771820068359375</v>
      </c>
      <c r="M2635" t="str">
        <f ca="1">IF(AND(Table1[[#This Row],[Age]]&gt;17,Table1[[#This Row],[Age]]&lt;76),"1","0")</f>
        <v>1</v>
      </c>
      <c r="N2635">
        <f>1</f>
        <v>1</v>
      </c>
      <c r="O2635">
        <f>IF(Table1[[#This Row],[Labdate]]="",0,IF(Table1[[#This Row],[Labvalue]]="",0,1))</f>
        <v>1</v>
      </c>
      <c r="P2635">
        <f>IF(YEAR(Table1[[#This Row],[Labdate]]) = 2015,1,0)</f>
        <v>1</v>
      </c>
      <c r="Q2635">
        <f>IF(SUM(Table1[[#This Row],[test completed]],Table1[[#This Row],[Year 2015]])=2,1,0)</f>
        <v>1</v>
      </c>
      <c r="R2635">
        <f>IF(Table1[[#This Row],[Labvalue]]&lt;8,1,0)</f>
        <v>0</v>
      </c>
      <c r="S2635">
        <f>IF(SUM(Table1[[#This Row],[Tested in 2015]],Table1[[#This Row],[Less than 8.0]])=2,1,0)</f>
        <v>0</v>
      </c>
    </row>
    <row r="2636" spans="1:19" x14ac:dyDescent="0.2">
      <c r="A2636">
        <v>2335</v>
      </c>
      <c r="B2636" t="s">
        <v>2</v>
      </c>
      <c r="C2636" s="2">
        <v>36315</v>
      </c>
      <c r="D2636" s="3">
        <f t="shared" ca="1" si="41"/>
        <v>24</v>
      </c>
      <c r="E2636">
        <v>4</v>
      </c>
      <c r="F2636">
        <v>9</v>
      </c>
      <c r="G2636">
        <v>1</v>
      </c>
      <c r="H2636" t="s">
        <v>1</v>
      </c>
      <c r="I2636" s="5">
        <v>250.02</v>
      </c>
      <c r="J2636" t="s">
        <v>0</v>
      </c>
      <c r="K2636" s="2">
        <v>41956</v>
      </c>
      <c r="L2636" s="1">
        <v>7.3744449615478516</v>
      </c>
      <c r="M2636" t="str">
        <f ca="1">IF(AND(Table1[[#This Row],[Age]]&gt;17,Table1[[#This Row],[Age]]&lt;76),"1","0")</f>
        <v>1</v>
      </c>
      <c r="N2636">
        <f>1</f>
        <v>1</v>
      </c>
      <c r="O2636">
        <f>IF(Table1[[#This Row],[Labdate]]="",0,IF(Table1[[#This Row],[Labvalue]]="",0,1))</f>
        <v>1</v>
      </c>
      <c r="P2636">
        <f>IF(YEAR(Table1[[#This Row],[Labdate]]) = 2015,1,0)</f>
        <v>0</v>
      </c>
      <c r="Q2636">
        <f>IF(SUM(Table1[[#This Row],[test completed]],Table1[[#This Row],[Year 2015]])=2,1,0)</f>
        <v>0</v>
      </c>
      <c r="R2636">
        <f>IF(Table1[[#This Row],[Labvalue]]&lt;8,1,0)</f>
        <v>1</v>
      </c>
      <c r="S2636">
        <f>IF(SUM(Table1[[#This Row],[Tested in 2015]],Table1[[#This Row],[Less than 8.0]])=2,1,0)</f>
        <v>0</v>
      </c>
    </row>
    <row r="2637" spans="1:19" x14ac:dyDescent="0.2">
      <c r="A2637">
        <v>2342</v>
      </c>
      <c r="B2637" t="s">
        <v>2</v>
      </c>
      <c r="C2637" s="2">
        <v>11753</v>
      </c>
      <c r="D2637" s="3">
        <f t="shared" ca="1" si="41"/>
        <v>91</v>
      </c>
      <c r="E2637">
        <v>4</v>
      </c>
      <c r="F2637">
        <v>9</v>
      </c>
      <c r="G2637">
        <v>1</v>
      </c>
      <c r="H2637" t="s">
        <v>1</v>
      </c>
      <c r="I2637" s="5">
        <v>250.73</v>
      </c>
      <c r="J2637" t="s">
        <v>0</v>
      </c>
      <c r="K2637" s="2">
        <v>42298</v>
      </c>
      <c r="L2637" s="1">
        <v>6.6125893592834473</v>
      </c>
      <c r="M2637" t="str">
        <f ca="1">IF(AND(Table1[[#This Row],[Age]]&gt;17,Table1[[#This Row],[Age]]&lt;76),"1","0")</f>
        <v>0</v>
      </c>
      <c r="N2637">
        <f>1</f>
        <v>1</v>
      </c>
      <c r="O2637">
        <f>IF(Table1[[#This Row],[Labdate]]="",0,IF(Table1[[#This Row],[Labvalue]]="",0,1))</f>
        <v>1</v>
      </c>
      <c r="P2637">
        <f>IF(YEAR(Table1[[#This Row],[Labdate]]) = 2015,1,0)</f>
        <v>1</v>
      </c>
      <c r="Q2637">
        <f>IF(SUM(Table1[[#This Row],[test completed]],Table1[[#This Row],[Year 2015]])=2,1,0)</f>
        <v>1</v>
      </c>
      <c r="R2637">
        <f>IF(Table1[[#This Row],[Labvalue]]&lt;8,1,0)</f>
        <v>1</v>
      </c>
      <c r="S2637">
        <f>IF(SUM(Table1[[#This Row],[Tested in 2015]],Table1[[#This Row],[Less than 8.0]])=2,1,0)</f>
        <v>1</v>
      </c>
    </row>
    <row r="2638" spans="1:19" x14ac:dyDescent="0.2">
      <c r="A2638">
        <v>2344</v>
      </c>
      <c r="B2638" t="s">
        <v>2</v>
      </c>
      <c r="C2638" s="2">
        <v>37737</v>
      </c>
      <c r="D2638" s="3">
        <f t="shared" ca="1" si="41"/>
        <v>20</v>
      </c>
      <c r="E2638">
        <v>4</v>
      </c>
      <c r="F2638">
        <v>9</v>
      </c>
      <c r="G2638">
        <v>1</v>
      </c>
      <c r="H2638" t="s">
        <v>1</v>
      </c>
      <c r="I2638" s="5">
        <v>250.02</v>
      </c>
      <c r="J2638" t="s">
        <v>0</v>
      </c>
      <c r="K2638" s="2">
        <v>42362</v>
      </c>
      <c r="L2638" s="1">
        <v>5.9211006164550781</v>
      </c>
      <c r="M2638" t="str">
        <f ca="1">IF(AND(Table1[[#This Row],[Age]]&gt;17,Table1[[#This Row],[Age]]&lt;76),"1","0")</f>
        <v>1</v>
      </c>
      <c r="N2638">
        <f>1</f>
        <v>1</v>
      </c>
      <c r="O2638">
        <f>IF(Table1[[#This Row],[Labdate]]="",0,IF(Table1[[#This Row],[Labvalue]]="",0,1))</f>
        <v>1</v>
      </c>
      <c r="P2638">
        <f>IF(YEAR(Table1[[#This Row],[Labdate]]) = 2015,1,0)</f>
        <v>1</v>
      </c>
      <c r="Q2638">
        <f>IF(SUM(Table1[[#This Row],[test completed]],Table1[[#This Row],[Year 2015]])=2,1,0)</f>
        <v>1</v>
      </c>
      <c r="R2638">
        <f>IF(Table1[[#This Row],[Labvalue]]&lt;8,1,0)</f>
        <v>1</v>
      </c>
      <c r="S2638">
        <f>IF(SUM(Table1[[#This Row],[Tested in 2015]],Table1[[#This Row],[Less than 8.0]])=2,1,0)</f>
        <v>1</v>
      </c>
    </row>
    <row r="2639" spans="1:19" x14ac:dyDescent="0.2">
      <c r="A2639">
        <v>2346</v>
      </c>
      <c r="B2639" t="s">
        <v>2</v>
      </c>
      <c r="C2639" s="2">
        <v>34299</v>
      </c>
      <c r="D2639" s="3">
        <f t="shared" ca="1" si="41"/>
        <v>29</v>
      </c>
      <c r="E2639">
        <v>4</v>
      </c>
      <c r="F2639">
        <v>9</v>
      </c>
      <c r="G2639">
        <v>1</v>
      </c>
      <c r="H2639" t="s">
        <v>1</v>
      </c>
      <c r="I2639" s="5">
        <v>250.02</v>
      </c>
      <c r="J2639" t="s">
        <v>0</v>
      </c>
      <c r="K2639" s="2">
        <v>41889</v>
      </c>
      <c r="L2639" s="1">
        <v>7.0106797218322754</v>
      </c>
      <c r="M2639" t="str">
        <f ca="1">IF(AND(Table1[[#This Row],[Age]]&gt;17,Table1[[#This Row],[Age]]&lt;76),"1","0")</f>
        <v>1</v>
      </c>
      <c r="N2639">
        <f>1</f>
        <v>1</v>
      </c>
      <c r="O2639">
        <f>IF(Table1[[#This Row],[Labdate]]="",0,IF(Table1[[#This Row],[Labvalue]]="",0,1))</f>
        <v>1</v>
      </c>
      <c r="P2639">
        <f>IF(YEAR(Table1[[#This Row],[Labdate]]) = 2015,1,0)</f>
        <v>0</v>
      </c>
      <c r="Q2639">
        <f>IF(SUM(Table1[[#This Row],[test completed]],Table1[[#This Row],[Year 2015]])=2,1,0)</f>
        <v>0</v>
      </c>
      <c r="R2639">
        <f>IF(Table1[[#This Row],[Labvalue]]&lt;8,1,0)</f>
        <v>1</v>
      </c>
      <c r="S2639">
        <f>IF(SUM(Table1[[#This Row],[Tested in 2015]],Table1[[#This Row],[Less than 8.0]])=2,1,0)</f>
        <v>0</v>
      </c>
    </row>
    <row r="2640" spans="1:19" x14ac:dyDescent="0.2">
      <c r="A2640">
        <v>2349</v>
      </c>
      <c r="B2640" t="s">
        <v>2</v>
      </c>
      <c r="C2640" s="2">
        <v>16690</v>
      </c>
      <c r="D2640" s="3">
        <f t="shared" ca="1" si="41"/>
        <v>77</v>
      </c>
      <c r="E2640">
        <v>4</v>
      </c>
      <c r="F2640">
        <v>9</v>
      </c>
      <c r="G2640">
        <v>1</v>
      </c>
      <c r="H2640" t="s">
        <v>1</v>
      </c>
      <c r="I2640" s="5">
        <v>250.02</v>
      </c>
      <c r="J2640" t="s">
        <v>0</v>
      </c>
      <c r="K2640" s="2">
        <v>41722</v>
      </c>
      <c r="L2640" s="1">
        <v>7.2683167457580566</v>
      </c>
      <c r="M2640" t="str">
        <f ca="1">IF(AND(Table1[[#This Row],[Age]]&gt;17,Table1[[#This Row],[Age]]&lt;76),"1","0")</f>
        <v>0</v>
      </c>
      <c r="N2640">
        <f>1</f>
        <v>1</v>
      </c>
      <c r="O2640">
        <f>IF(Table1[[#This Row],[Labdate]]="",0,IF(Table1[[#This Row],[Labvalue]]="",0,1))</f>
        <v>1</v>
      </c>
      <c r="P2640">
        <f>IF(YEAR(Table1[[#This Row],[Labdate]]) = 2015,1,0)</f>
        <v>0</v>
      </c>
      <c r="Q2640">
        <f>IF(SUM(Table1[[#This Row],[test completed]],Table1[[#This Row],[Year 2015]])=2,1,0)</f>
        <v>0</v>
      </c>
      <c r="R2640">
        <f>IF(Table1[[#This Row],[Labvalue]]&lt;8,1,0)</f>
        <v>1</v>
      </c>
      <c r="S2640">
        <f>IF(SUM(Table1[[#This Row],[Tested in 2015]],Table1[[#This Row],[Less than 8.0]])=2,1,0)</f>
        <v>0</v>
      </c>
    </row>
    <row r="2641" spans="1:19" x14ac:dyDescent="0.2">
      <c r="A2641">
        <v>2363</v>
      </c>
      <c r="B2641" t="s">
        <v>2</v>
      </c>
      <c r="C2641" s="2">
        <v>26150</v>
      </c>
      <c r="D2641" s="3">
        <f t="shared" ca="1" si="41"/>
        <v>51</v>
      </c>
      <c r="E2641">
        <v>4</v>
      </c>
      <c r="F2641">
        <v>9</v>
      </c>
      <c r="G2641">
        <v>1</v>
      </c>
      <c r="H2641" t="s">
        <v>1</v>
      </c>
      <c r="I2641" s="5">
        <v>250.02</v>
      </c>
      <c r="J2641" t="s">
        <v>0</v>
      </c>
      <c r="K2641" s="2">
        <v>42126</v>
      </c>
      <c r="L2641" s="1">
        <v>9.7384672164916992</v>
      </c>
      <c r="M2641" t="str">
        <f ca="1">IF(AND(Table1[[#This Row],[Age]]&gt;17,Table1[[#This Row],[Age]]&lt;76),"1","0")</f>
        <v>1</v>
      </c>
      <c r="N2641">
        <f>1</f>
        <v>1</v>
      </c>
      <c r="O2641">
        <f>IF(Table1[[#This Row],[Labdate]]="",0,IF(Table1[[#This Row],[Labvalue]]="",0,1))</f>
        <v>1</v>
      </c>
      <c r="P2641">
        <f>IF(YEAR(Table1[[#This Row],[Labdate]]) = 2015,1,0)</f>
        <v>1</v>
      </c>
      <c r="Q2641">
        <f>IF(SUM(Table1[[#This Row],[test completed]],Table1[[#This Row],[Year 2015]])=2,1,0)</f>
        <v>1</v>
      </c>
      <c r="R2641">
        <f>IF(Table1[[#This Row],[Labvalue]]&lt;8,1,0)</f>
        <v>0</v>
      </c>
      <c r="S2641">
        <f>IF(SUM(Table1[[#This Row],[Tested in 2015]],Table1[[#This Row],[Less than 8.0]])=2,1,0)</f>
        <v>0</v>
      </c>
    </row>
    <row r="2642" spans="1:19" x14ac:dyDescent="0.2">
      <c r="A2642">
        <v>2366</v>
      </c>
      <c r="B2642" t="s">
        <v>3</v>
      </c>
      <c r="C2642" s="2">
        <v>36687</v>
      </c>
      <c r="D2642" s="3">
        <f t="shared" ca="1" si="41"/>
        <v>22</v>
      </c>
      <c r="E2642">
        <v>4</v>
      </c>
      <c r="F2642">
        <v>9</v>
      </c>
      <c r="G2642">
        <v>1</v>
      </c>
      <c r="H2642" t="s">
        <v>1</v>
      </c>
      <c r="I2642" s="5">
        <v>250.02</v>
      </c>
      <c r="J2642" t="s">
        <v>0</v>
      </c>
      <c r="K2642" s="2">
        <v>42053</v>
      </c>
      <c r="L2642" s="1">
        <v>8.7567262649536133</v>
      </c>
      <c r="M2642" t="str">
        <f ca="1">IF(AND(Table1[[#This Row],[Age]]&gt;17,Table1[[#This Row],[Age]]&lt;76),"1","0")</f>
        <v>1</v>
      </c>
      <c r="N2642">
        <f>1</f>
        <v>1</v>
      </c>
      <c r="O2642">
        <f>IF(Table1[[#This Row],[Labdate]]="",0,IF(Table1[[#This Row],[Labvalue]]="",0,1))</f>
        <v>1</v>
      </c>
      <c r="P2642">
        <f>IF(YEAR(Table1[[#This Row],[Labdate]]) = 2015,1,0)</f>
        <v>1</v>
      </c>
      <c r="Q2642">
        <f>IF(SUM(Table1[[#This Row],[test completed]],Table1[[#This Row],[Year 2015]])=2,1,0)</f>
        <v>1</v>
      </c>
      <c r="R2642">
        <f>IF(Table1[[#This Row],[Labvalue]]&lt;8,1,0)</f>
        <v>0</v>
      </c>
      <c r="S2642">
        <f>IF(SUM(Table1[[#This Row],[Tested in 2015]],Table1[[#This Row],[Less than 8.0]])=2,1,0)</f>
        <v>0</v>
      </c>
    </row>
    <row r="2643" spans="1:19" x14ac:dyDescent="0.2">
      <c r="A2643">
        <v>2374</v>
      </c>
      <c r="B2643" t="s">
        <v>2</v>
      </c>
      <c r="C2643" s="2">
        <v>9926</v>
      </c>
      <c r="D2643" s="3">
        <f t="shared" ca="1" si="41"/>
        <v>96</v>
      </c>
      <c r="E2643">
        <v>4</v>
      </c>
      <c r="F2643">
        <v>9</v>
      </c>
      <c r="G2643">
        <v>1</v>
      </c>
      <c r="H2643" t="s">
        <v>1</v>
      </c>
      <c r="I2643" s="5">
        <v>250.73</v>
      </c>
      <c r="J2643" t="s">
        <v>0</v>
      </c>
      <c r="K2643" s="2">
        <v>42029</v>
      </c>
      <c r="L2643" s="1">
        <v>9.1666288375854492</v>
      </c>
      <c r="M2643" t="str">
        <f ca="1">IF(AND(Table1[[#This Row],[Age]]&gt;17,Table1[[#This Row],[Age]]&lt;76),"1","0")</f>
        <v>0</v>
      </c>
      <c r="N2643">
        <f>1</f>
        <v>1</v>
      </c>
      <c r="O2643">
        <f>IF(Table1[[#This Row],[Labdate]]="",0,IF(Table1[[#This Row],[Labvalue]]="",0,1))</f>
        <v>1</v>
      </c>
      <c r="P2643">
        <f>IF(YEAR(Table1[[#This Row],[Labdate]]) = 2015,1,0)</f>
        <v>1</v>
      </c>
      <c r="Q2643">
        <f>IF(SUM(Table1[[#This Row],[test completed]],Table1[[#This Row],[Year 2015]])=2,1,0)</f>
        <v>1</v>
      </c>
      <c r="R2643">
        <f>IF(Table1[[#This Row],[Labvalue]]&lt;8,1,0)</f>
        <v>0</v>
      </c>
      <c r="S2643">
        <f>IF(SUM(Table1[[#This Row],[Tested in 2015]],Table1[[#This Row],[Less than 8.0]])=2,1,0)</f>
        <v>0</v>
      </c>
    </row>
    <row r="2644" spans="1:19" x14ac:dyDescent="0.2">
      <c r="A2644">
        <v>2382</v>
      </c>
      <c r="B2644" t="s">
        <v>3</v>
      </c>
      <c r="C2644" s="2">
        <v>21880</v>
      </c>
      <c r="D2644" s="3">
        <f t="shared" ca="1" si="41"/>
        <v>63</v>
      </c>
      <c r="E2644">
        <v>4</v>
      </c>
      <c r="F2644">
        <v>9</v>
      </c>
      <c r="G2644">
        <v>1</v>
      </c>
      <c r="H2644" t="s">
        <v>1</v>
      </c>
      <c r="I2644" s="5">
        <v>250.02</v>
      </c>
      <c r="J2644" t="s">
        <v>0</v>
      </c>
      <c r="K2644" s="2">
        <v>42155</v>
      </c>
      <c r="L2644" s="1">
        <v>9.0468606948852539</v>
      </c>
      <c r="M2644" t="str">
        <f ca="1">IF(AND(Table1[[#This Row],[Age]]&gt;17,Table1[[#This Row],[Age]]&lt;76),"1","0")</f>
        <v>1</v>
      </c>
      <c r="N2644">
        <f>1</f>
        <v>1</v>
      </c>
      <c r="O2644">
        <f>IF(Table1[[#This Row],[Labdate]]="",0,IF(Table1[[#This Row],[Labvalue]]="",0,1))</f>
        <v>1</v>
      </c>
      <c r="P2644">
        <f>IF(YEAR(Table1[[#This Row],[Labdate]]) = 2015,1,0)</f>
        <v>1</v>
      </c>
      <c r="Q2644">
        <f>IF(SUM(Table1[[#This Row],[test completed]],Table1[[#This Row],[Year 2015]])=2,1,0)</f>
        <v>1</v>
      </c>
      <c r="R2644">
        <f>IF(Table1[[#This Row],[Labvalue]]&lt;8,1,0)</f>
        <v>0</v>
      </c>
      <c r="S2644">
        <f>IF(SUM(Table1[[#This Row],[Tested in 2015]],Table1[[#This Row],[Less than 8.0]])=2,1,0)</f>
        <v>0</v>
      </c>
    </row>
    <row r="2645" spans="1:19" x14ac:dyDescent="0.2">
      <c r="A2645">
        <v>2385</v>
      </c>
      <c r="B2645" t="s">
        <v>2</v>
      </c>
      <c r="C2645" s="2">
        <v>34044</v>
      </c>
      <c r="D2645" s="3">
        <f t="shared" ca="1" si="41"/>
        <v>30</v>
      </c>
      <c r="E2645">
        <v>4</v>
      </c>
      <c r="F2645">
        <v>9</v>
      </c>
      <c r="G2645">
        <v>1</v>
      </c>
      <c r="H2645" t="s">
        <v>1</v>
      </c>
      <c r="I2645" s="5">
        <v>250.02</v>
      </c>
      <c r="J2645" t="s">
        <v>0</v>
      </c>
      <c r="K2645" s="2">
        <v>41991</v>
      </c>
      <c r="L2645" s="1">
        <v>7.181126594543457</v>
      </c>
      <c r="M2645" t="str">
        <f ca="1">IF(AND(Table1[[#This Row],[Age]]&gt;17,Table1[[#This Row],[Age]]&lt;76),"1","0")</f>
        <v>1</v>
      </c>
      <c r="N2645">
        <f>1</f>
        <v>1</v>
      </c>
      <c r="O2645">
        <f>IF(Table1[[#This Row],[Labdate]]="",0,IF(Table1[[#This Row],[Labvalue]]="",0,1))</f>
        <v>1</v>
      </c>
      <c r="P2645">
        <f>IF(YEAR(Table1[[#This Row],[Labdate]]) = 2015,1,0)</f>
        <v>0</v>
      </c>
      <c r="Q2645">
        <f>IF(SUM(Table1[[#This Row],[test completed]],Table1[[#This Row],[Year 2015]])=2,1,0)</f>
        <v>0</v>
      </c>
      <c r="R2645">
        <f>IF(Table1[[#This Row],[Labvalue]]&lt;8,1,0)</f>
        <v>1</v>
      </c>
      <c r="S2645">
        <f>IF(SUM(Table1[[#This Row],[Tested in 2015]],Table1[[#This Row],[Less than 8.0]])=2,1,0)</f>
        <v>0</v>
      </c>
    </row>
    <row r="2646" spans="1:19" x14ac:dyDescent="0.2">
      <c r="A2646">
        <v>2396</v>
      </c>
      <c r="B2646" t="s">
        <v>2</v>
      </c>
      <c r="C2646" s="2">
        <v>23132</v>
      </c>
      <c r="D2646" s="3">
        <f t="shared" ca="1" si="41"/>
        <v>60</v>
      </c>
      <c r="E2646">
        <v>4</v>
      </c>
      <c r="F2646">
        <v>9</v>
      </c>
      <c r="G2646">
        <v>1</v>
      </c>
      <c r="H2646" t="s">
        <v>1</v>
      </c>
      <c r="I2646" s="5">
        <v>250.02</v>
      </c>
      <c r="J2646" t="s">
        <v>0</v>
      </c>
      <c r="K2646" s="2">
        <v>42226</v>
      </c>
      <c r="L2646" s="1">
        <v>8.1958999633789062</v>
      </c>
      <c r="M2646" t="str">
        <f ca="1">IF(AND(Table1[[#This Row],[Age]]&gt;17,Table1[[#This Row],[Age]]&lt;76),"1","0")</f>
        <v>1</v>
      </c>
      <c r="N2646">
        <f>1</f>
        <v>1</v>
      </c>
      <c r="O2646">
        <f>IF(Table1[[#This Row],[Labdate]]="",0,IF(Table1[[#This Row],[Labvalue]]="",0,1))</f>
        <v>1</v>
      </c>
      <c r="P2646">
        <f>IF(YEAR(Table1[[#This Row],[Labdate]]) = 2015,1,0)</f>
        <v>1</v>
      </c>
      <c r="Q2646">
        <f>IF(SUM(Table1[[#This Row],[test completed]],Table1[[#This Row],[Year 2015]])=2,1,0)</f>
        <v>1</v>
      </c>
      <c r="R2646">
        <f>IF(Table1[[#This Row],[Labvalue]]&lt;8,1,0)</f>
        <v>0</v>
      </c>
      <c r="S2646">
        <f>IF(SUM(Table1[[#This Row],[Tested in 2015]],Table1[[#This Row],[Less than 8.0]])=2,1,0)</f>
        <v>0</v>
      </c>
    </row>
    <row r="2647" spans="1:19" x14ac:dyDescent="0.2">
      <c r="A2647">
        <v>2406</v>
      </c>
      <c r="B2647" t="s">
        <v>2</v>
      </c>
      <c r="C2647" s="2">
        <v>25882</v>
      </c>
      <c r="D2647" s="3">
        <f t="shared" ca="1" si="41"/>
        <v>52</v>
      </c>
      <c r="E2647">
        <v>4</v>
      </c>
      <c r="F2647">
        <v>9</v>
      </c>
      <c r="G2647">
        <v>3</v>
      </c>
      <c r="H2647" t="s">
        <v>4</v>
      </c>
      <c r="I2647" s="5">
        <v>250.02</v>
      </c>
      <c r="J2647" t="s">
        <v>0</v>
      </c>
      <c r="K2647" s="2">
        <v>41904</v>
      </c>
      <c r="L2647" s="1">
        <v>8.2787494659423828</v>
      </c>
      <c r="M2647" t="str">
        <f ca="1">IF(AND(Table1[[#This Row],[Age]]&gt;17,Table1[[#This Row],[Age]]&lt;76),"1","0")</f>
        <v>1</v>
      </c>
      <c r="N2647">
        <f>1</f>
        <v>1</v>
      </c>
      <c r="O2647">
        <f>IF(Table1[[#This Row],[Labdate]]="",0,IF(Table1[[#This Row],[Labvalue]]="",0,1))</f>
        <v>1</v>
      </c>
      <c r="P2647">
        <f>IF(YEAR(Table1[[#This Row],[Labdate]]) = 2015,1,0)</f>
        <v>0</v>
      </c>
      <c r="Q2647">
        <f>IF(SUM(Table1[[#This Row],[test completed]],Table1[[#This Row],[Year 2015]])=2,1,0)</f>
        <v>0</v>
      </c>
      <c r="R2647">
        <f>IF(Table1[[#This Row],[Labvalue]]&lt;8,1,0)</f>
        <v>0</v>
      </c>
      <c r="S2647">
        <f>IF(SUM(Table1[[#This Row],[Tested in 2015]],Table1[[#This Row],[Less than 8.0]])=2,1,0)</f>
        <v>0</v>
      </c>
    </row>
    <row r="2648" spans="1:19" x14ac:dyDescent="0.2">
      <c r="A2648">
        <v>2409</v>
      </c>
      <c r="B2648" t="s">
        <v>3</v>
      </c>
      <c r="C2648" s="2">
        <v>35342</v>
      </c>
      <c r="D2648" s="3">
        <f t="shared" ca="1" si="41"/>
        <v>26</v>
      </c>
      <c r="E2648">
        <v>4</v>
      </c>
      <c r="F2648">
        <v>9</v>
      </c>
      <c r="G2648">
        <v>1</v>
      </c>
      <c r="H2648" t="s">
        <v>1</v>
      </c>
      <c r="I2648" s="5">
        <v>250.02</v>
      </c>
      <c r="J2648" t="s">
        <v>0</v>
      </c>
      <c r="K2648" s="2">
        <v>42042</v>
      </c>
      <c r="L2648" s="1">
        <v>8.899052619934082</v>
      </c>
      <c r="M2648" t="str">
        <f ca="1">IF(AND(Table1[[#This Row],[Age]]&gt;17,Table1[[#This Row],[Age]]&lt;76),"1","0")</f>
        <v>1</v>
      </c>
      <c r="N2648">
        <f>1</f>
        <v>1</v>
      </c>
      <c r="O2648">
        <f>IF(Table1[[#This Row],[Labdate]]="",0,IF(Table1[[#This Row],[Labvalue]]="",0,1))</f>
        <v>1</v>
      </c>
      <c r="P2648">
        <f>IF(YEAR(Table1[[#This Row],[Labdate]]) = 2015,1,0)</f>
        <v>1</v>
      </c>
      <c r="Q2648">
        <f>IF(SUM(Table1[[#This Row],[test completed]],Table1[[#This Row],[Year 2015]])=2,1,0)</f>
        <v>1</v>
      </c>
      <c r="R2648">
        <f>IF(Table1[[#This Row],[Labvalue]]&lt;8,1,0)</f>
        <v>0</v>
      </c>
      <c r="S2648">
        <f>IF(SUM(Table1[[#This Row],[Tested in 2015]],Table1[[#This Row],[Less than 8.0]])=2,1,0)</f>
        <v>0</v>
      </c>
    </row>
    <row r="2649" spans="1:19" x14ac:dyDescent="0.2">
      <c r="A2649">
        <v>2411</v>
      </c>
      <c r="B2649" t="s">
        <v>3</v>
      </c>
      <c r="C2649" s="2">
        <v>11083</v>
      </c>
      <c r="D2649" s="3">
        <f t="shared" ca="1" si="41"/>
        <v>93</v>
      </c>
      <c r="E2649">
        <v>4</v>
      </c>
      <c r="F2649">
        <v>9</v>
      </c>
      <c r="G2649">
        <v>4</v>
      </c>
      <c r="H2649" t="s">
        <v>5</v>
      </c>
      <c r="I2649" s="5">
        <v>250.73</v>
      </c>
      <c r="J2649" t="s">
        <v>0</v>
      </c>
      <c r="K2649" s="2">
        <v>41810</v>
      </c>
      <c r="L2649" s="1">
        <v>9.7444343566894531</v>
      </c>
      <c r="M2649" t="str">
        <f ca="1">IF(AND(Table1[[#This Row],[Age]]&gt;17,Table1[[#This Row],[Age]]&lt;76),"1","0")</f>
        <v>0</v>
      </c>
      <c r="N2649">
        <f>1</f>
        <v>1</v>
      </c>
      <c r="O2649">
        <f>IF(Table1[[#This Row],[Labdate]]="",0,IF(Table1[[#This Row],[Labvalue]]="",0,1))</f>
        <v>1</v>
      </c>
      <c r="P2649">
        <f>IF(YEAR(Table1[[#This Row],[Labdate]]) = 2015,1,0)</f>
        <v>0</v>
      </c>
      <c r="Q2649">
        <f>IF(SUM(Table1[[#This Row],[test completed]],Table1[[#This Row],[Year 2015]])=2,1,0)</f>
        <v>0</v>
      </c>
      <c r="R2649">
        <f>IF(Table1[[#This Row],[Labvalue]]&lt;8,1,0)</f>
        <v>0</v>
      </c>
      <c r="S2649">
        <f>IF(SUM(Table1[[#This Row],[Tested in 2015]],Table1[[#This Row],[Less than 8.0]])=2,1,0)</f>
        <v>0</v>
      </c>
    </row>
    <row r="2650" spans="1:19" x14ac:dyDescent="0.2">
      <c r="A2650">
        <v>2427</v>
      </c>
      <c r="B2650" t="s">
        <v>3</v>
      </c>
      <c r="C2650" s="2">
        <v>31263</v>
      </c>
      <c r="D2650" s="3">
        <f t="shared" ca="1" si="41"/>
        <v>37</v>
      </c>
      <c r="E2650">
        <v>4</v>
      </c>
      <c r="F2650">
        <v>9</v>
      </c>
      <c r="G2650">
        <v>3</v>
      </c>
      <c r="H2650" t="s">
        <v>4</v>
      </c>
      <c r="I2650" s="5">
        <v>250.4</v>
      </c>
      <c r="J2650" t="s">
        <v>0</v>
      </c>
      <c r="K2650" s="2">
        <v>41769</v>
      </c>
      <c r="L2650" s="1">
        <v>8.1036176681518555</v>
      </c>
      <c r="M2650" t="str">
        <f ca="1">IF(AND(Table1[[#This Row],[Age]]&gt;17,Table1[[#This Row],[Age]]&lt;76),"1","0")</f>
        <v>1</v>
      </c>
      <c r="N2650">
        <f>1</f>
        <v>1</v>
      </c>
      <c r="O2650">
        <f>IF(Table1[[#This Row],[Labdate]]="",0,IF(Table1[[#This Row],[Labvalue]]="",0,1))</f>
        <v>1</v>
      </c>
      <c r="P2650">
        <f>IF(YEAR(Table1[[#This Row],[Labdate]]) = 2015,1,0)</f>
        <v>0</v>
      </c>
      <c r="Q2650">
        <f>IF(SUM(Table1[[#This Row],[test completed]],Table1[[#This Row],[Year 2015]])=2,1,0)</f>
        <v>0</v>
      </c>
      <c r="R2650">
        <f>IF(Table1[[#This Row],[Labvalue]]&lt;8,1,0)</f>
        <v>0</v>
      </c>
      <c r="S2650">
        <f>IF(SUM(Table1[[#This Row],[Tested in 2015]],Table1[[#This Row],[Less than 8.0]])=2,1,0)</f>
        <v>0</v>
      </c>
    </row>
    <row r="2651" spans="1:19" x14ac:dyDescent="0.2">
      <c r="A2651">
        <v>2443</v>
      </c>
      <c r="B2651" t="s">
        <v>2</v>
      </c>
      <c r="C2651" s="2">
        <v>18156</v>
      </c>
      <c r="D2651" s="3">
        <f t="shared" ca="1" si="41"/>
        <v>73</v>
      </c>
      <c r="E2651">
        <v>4</v>
      </c>
      <c r="F2651">
        <v>9</v>
      </c>
      <c r="G2651">
        <v>1</v>
      </c>
      <c r="H2651" t="s">
        <v>1</v>
      </c>
      <c r="I2651" s="5">
        <v>250.02</v>
      </c>
      <c r="J2651" t="s">
        <v>0</v>
      </c>
      <c r="K2651" s="2">
        <v>42328</v>
      </c>
      <c r="L2651" s="1">
        <v>8.9608573913574219</v>
      </c>
      <c r="M2651" t="str">
        <f ca="1">IF(AND(Table1[[#This Row],[Age]]&gt;17,Table1[[#This Row],[Age]]&lt;76),"1","0")</f>
        <v>1</v>
      </c>
      <c r="N2651">
        <f>1</f>
        <v>1</v>
      </c>
      <c r="O2651">
        <f>IF(Table1[[#This Row],[Labdate]]="",0,IF(Table1[[#This Row],[Labvalue]]="",0,1))</f>
        <v>1</v>
      </c>
      <c r="P2651">
        <f>IF(YEAR(Table1[[#This Row],[Labdate]]) = 2015,1,0)</f>
        <v>1</v>
      </c>
      <c r="Q2651">
        <f>IF(SUM(Table1[[#This Row],[test completed]],Table1[[#This Row],[Year 2015]])=2,1,0)</f>
        <v>1</v>
      </c>
      <c r="R2651">
        <f>IF(Table1[[#This Row],[Labvalue]]&lt;8,1,0)</f>
        <v>0</v>
      </c>
      <c r="S2651">
        <f>IF(SUM(Table1[[#This Row],[Tested in 2015]],Table1[[#This Row],[Less than 8.0]])=2,1,0)</f>
        <v>0</v>
      </c>
    </row>
    <row r="2652" spans="1:19" x14ac:dyDescent="0.2">
      <c r="A2652">
        <v>2447</v>
      </c>
      <c r="B2652" t="s">
        <v>2</v>
      </c>
      <c r="C2652" s="2">
        <v>20654</v>
      </c>
      <c r="D2652" s="3">
        <f t="shared" ca="1" si="41"/>
        <v>66</v>
      </c>
      <c r="E2652">
        <v>4</v>
      </c>
      <c r="F2652">
        <v>9</v>
      </c>
      <c r="G2652">
        <v>1</v>
      </c>
      <c r="H2652" t="s">
        <v>1</v>
      </c>
      <c r="I2652" s="5">
        <v>250.02</v>
      </c>
      <c r="J2652" t="s">
        <v>0</v>
      </c>
      <c r="K2652" s="2">
        <v>41903</v>
      </c>
      <c r="L2652" s="1">
        <v>5.9986963272094727</v>
      </c>
      <c r="M2652" t="str">
        <f ca="1">IF(AND(Table1[[#This Row],[Age]]&gt;17,Table1[[#This Row],[Age]]&lt;76),"1","0")</f>
        <v>1</v>
      </c>
      <c r="N2652">
        <f>1</f>
        <v>1</v>
      </c>
      <c r="O2652">
        <f>IF(Table1[[#This Row],[Labdate]]="",0,IF(Table1[[#This Row],[Labvalue]]="",0,1))</f>
        <v>1</v>
      </c>
      <c r="P2652">
        <f>IF(YEAR(Table1[[#This Row],[Labdate]]) = 2015,1,0)</f>
        <v>0</v>
      </c>
      <c r="Q2652">
        <f>IF(SUM(Table1[[#This Row],[test completed]],Table1[[#This Row],[Year 2015]])=2,1,0)</f>
        <v>0</v>
      </c>
      <c r="R2652">
        <f>IF(Table1[[#This Row],[Labvalue]]&lt;8,1,0)</f>
        <v>1</v>
      </c>
      <c r="S2652">
        <f>IF(SUM(Table1[[#This Row],[Tested in 2015]],Table1[[#This Row],[Less than 8.0]])=2,1,0)</f>
        <v>0</v>
      </c>
    </row>
    <row r="2653" spans="1:19" x14ac:dyDescent="0.2">
      <c r="A2653">
        <v>2452</v>
      </c>
      <c r="B2653" t="s">
        <v>3</v>
      </c>
      <c r="C2653" s="2">
        <v>31105</v>
      </c>
      <c r="D2653" s="3">
        <f t="shared" ca="1" si="41"/>
        <v>38</v>
      </c>
      <c r="E2653">
        <v>4</v>
      </c>
      <c r="F2653">
        <v>9</v>
      </c>
      <c r="G2653">
        <v>1</v>
      </c>
      <c r="H2653" t="s">
        <v>1</v>
      </c>
      <c r="I2653" s="5">
        <v>250.02</v>
      </c>
      <c r="J2653" t="s">
        <v>0</v>
      </c>
      <c r="K2653" s="2">
        <v>42105</v>
      </c>
      <c r="L2653" s="1">
        <v>7.4266834259033203</v>
      </c>
      <c r="M2653" t="str">
        <f ca="1">IF(AND(Table1[[#This Row],[Age]]&gt;17,Table1[[#This Row],[Age]]&lt;76),"1","0")</f>
        <v>1</v>
      </c>
      <c r="N2653">
        <f>1</f>
        <v>1</v>
      </c>
      <c r="O2653">
        <f>IF(Table1[[#This Row],[Labdate]]="",0,IF(Table1[[#This Row],[Labvalue]]="",0,1))</f>
        <v>1</v>
      </c>
      <c r="P2653">
        <f>IF(YEAR(Table1[[#This Row],[Labdate]]) = 2015,1,0)</f>
        <v>1</v>
      </c>
      <c r="Q2653">
        <f>IF(SUM(Table1[[#This Row],[test completed]],Table1[[#This Row],[Year 2015]])=2,1,0)</f>
        <v>1</v>
      </c>
      <c r="R2653">
        <f>IF(Table1[[#This Row],[Labvalue]]&lt;8,1,0)</f>
        <v>1</v>
      </c>
      <c r="S2653">
        <f>IF(SUM(Table1[[#This Row],[Tested in 2015]],Table1[[#This Row],[Less than 8.0]])=2,1,0)</f>
        <v>1</v>
      </c>
    </row>
    <row r="2654" spans="1:19" x14ac:dyDescent="0.2">
      <c r="A2654">
        <v>2454</v>
      </c>
      <c r="B2654" t="s">
        <v>3</v>
      </c>
      <c r="C2654" s="2">
        <v>18459</v>
      </c>
      <c r="D2654" s="3">
        <f t="shared" ca="1" si="41"/>
        <v>72</v>
      </c>
      <c r="E2654">
        <v>4</v>
      </c>
      <c r="F2654">
        <v>9</v>
      </c>
      <c r="G2654">
        <v>1</v>
      </c>
      <c r="H2654" t="s">
        <v>1</v>
      </c>
      <c r="I2654" s="5">
        <v>250.02</v>
      </c>
      <c r="J2654" t="s">
        <v>0</v>
      </c>
      <c r="K2654" s="2">
        <v>42095</v>
      </c>
      <c r="L2654" s="1">
        <v>8.1316938400268555</v>
      </c>
      <c r="M2654" t="str">
        <f ca="1">IF(AND(Table1[[#This Row],[Age]]&gt;17,Table1[[#This Row],[Age]]&lt;76),"1","0")</f>
        <v>1</v>
      </c>
      <c r="N2654">
        <f>1</f>
        <v>1</v>
      </c>
      <c r="O2654">
        <f>IF(Table1[[#This Row],[Labdate]]="",0,IF(Table1[[#This Row],[Labvalue]]="",0,1))</f>
        <v>1</v>
      </c>
      <c r="P2654">
        <f>IF(YEAR(Table1[[#This Row],[Labdate]]) = 2015,1,0)</f>
        <v>1</v>
      </c>
      <c r="Q2654">
        <f>IF(SUM(Table1[[#This Row],[test completed]],Table1[[#This Row],[Year 2015]])=2,1,0)</f>
        <v>1</v>
      </c>
      <c r="R2654">
        <f>IF(Table1[[#This Row],[Labvalue]]&lt;8,1,0)</f>
        <v>0</v>
      </c>
      <c r="S2654">
        <f>IF(SUM(Table1[[#This Row],[Tested in 2015]],Table1[[#This Row],[Less than 8.0]])=2,1,0)</f>
        <v>0</v>
      </c>
    </row>
    <row r="2655" spans="1:19" x14ac:dyDescent="0.2">
      <c r="A2655">
        <v>2493</v>
      </c>
      <c r="B2655" t="s">
        <v>2</v>
      </c>
      <c r="C2655" s="2">
        <v>38260</v>
      </c>
      <c r="D2655" s="3">
        <f t="shared" ca="1" si="41"/>
        <v>18</v>
      </c>
      <c r="E2655">
        <v>4</v>
      </c>
      <c r="F2655">
        <v>9</v>
      </c>
      <c r="G2655">
        <v>1</v>
      </c>
      <c r="H2655" t="s">
        <v>1</v>
      </c>
      <c r="I2655" s="5">
        <v>250.02</v>
      </c>
      <c r="J2655" t="s">
        <v>0</v>
      </c>
      <c r="K2655" s="2">
        <v>41905</v>
      </c>
      <c r="L2655" s="1">
        <v>7.2887015342712402</v>
      </c>
      <c r="M2655" t="str">
        <f ca="1">IF(AND(Table1[[#This Row],[Age]]&gt;17,Table1[[#This Row],[Age]]&lt;76),"1","0")</f>
        <v>1</v>
      </c>
      <c r="N2655">
        <f>1</f>
        <v>1</v>
      </c>
      <c r="O2655">
        <f>IF(Table1[[#This Row],[Labdate]]="",0,IF(Table1[[#This Row],[Labvalue]]="",0,1))</f>
        <v>1</v>
      </c>
      <c r="P2655">
        <f>IF(YEAR(Table1[[#This Row],[Labdate]]) = 2015,1,0)</f>
        <v>0</v>
      </c>
      <c r="Q2655">
        <f>IF(SUM(Table1[[#This Row],[test completed]],Table1[[#This Row],[Year 2015]])=2,1,0)</f>
        <v>0</v>
      </c>
      <c r="R2655">
        <f>IF(Table1[[#This Row],[Labvalue]]&lt;8,1,0)</f>
        <v>1</v>
      </c>
      <c r="S2655">
        <f>IF(SUM(Table1[[#This Row],[Tested in 2015]],Table1[[#This Row],[Less than 8.0]])=2,1,0)</f>
        <v>0</v>
      </c>
    </row>
    <row r="2656" spans="1:19" x14ac:dyDescent="0.2">
      <c r="A2656">
        <v>2500</v>
      </c>
      <c r="B2656" t="s">
        <v>3</v>
      </c>
      <c r="C2656" s="2">
        <v>26723</v>
      </c>
      <c r="D2656" s="3">
        <f t="shared" ca="1" si="41"/>
        <v>50</v>
      </c>
      <c r="E2656">
        <v>4</v>
      </c>
      <c r="F2656">
        <v>9</v>
      </c>
      <c r="G2656">
        <v>1</v>
      </c>
      <c r="H2656" t="s">
        <v>1</v>
      </c>
      <c r="I2656" s="5">
        <v>250.02</v>
      </c>
      <c r="J2656" t="s">
        <v>0</v>
      </c>
      <c r="K2656" s="2">
        <v>41813</v>
      </c>
      <c r="L2656" s="1">
        <v>7.6343379020690918</v>
      </c>
      <c r="M2656" t="str">
        <f ca="1">IF(AND(Table1[[#This Row],[Age]]&gt;17,Table1[[#This Row],[Age]]&lt;76),"1","0")</f>
        <v>1</v>
      </c>
      <c r="N2656">
        <f>1</f>
        <v>1</v>
      </c>
      <c r="O2656">
        <f>IF(Table1[[#This Row],[Labdate]]="",0,IF(Table1[[#This Row],[Labvalue]]="",0,1))</f>
        <v>1</v>
      </c>
      <c r="P2656">
        <f>IF(YEAR(Table1[[#This Row],[Labdate]]) = 2015,1,0)</f>
        <v>0</v>
      </c>
      <c r="Q2656">
        <f>IF(SUM(Table1[[#This Row],[test completed]],Table1[[#This Row],[Year 2015]])=2,1,0)</f>
        <v>0</v>
      </c>
      <c r="R2656">
        <f>IF(Table1[[#This Row],[Labvalue]]&lt;8,1,0)</f>
        <v>1</v>
      </c>
      <c r="S2656">
        <f>IF(SUM(Table1[[#This Row],[Tested in 2015]],Table1[[#This Row],[Less than 8.0]])=2,1,0)</f>
        <v>0</v>
      </c>
    </row>
    <row r="2657" spans="1:19" x14ac:dyDescent="0.2">
      <c r="A2657">
        <v>2502</v>
      </c>
      <c r="B2657" t="s">
        <v>3</v>
      </c>
      <c r="C2657" s="2">
        <v>18131</v>
      </c>
      <c r="D2657" s="3">
        <f t="shared" ca="1" si="41"/>
        <v>73</v>
      </c>
      <c r="E2657">
        <v>4</v>
      </c>
      <c r="F2657">
        <v>9</v>
      </c>
      <c r="G2657">
        <v>1</v>
      </c>
      <c r="H2657" t="s">
        <v>1</v>
      </c>
      <c r="I2657" s="5">
        <v>250.02</v>
      </c>
      <c r="J2657" t="s">
        <v>0</v>
      </c>
      <c r="K2657" s="2">
        <v>41897</v>
      </c>
      <c r="L2657" s="1">
        <v>5.9912042617797852</v>
      </c>
      <c r="M2657" t="str">
        <f ca="1">IF(AND(Table1[[#This Row],[Age]]&gt;17,Table1[[#This Row],[Age]]&lt;76),"1","0")</f>
        <v>1</v>
      </c>
      <c r="N2657">
        <f>1</f>
        <v>1</v>
      </c>
      <c r="O2657">
        <f>IF(Table1[[#This Row],[Labdate]]="",0,IF(Table1[[#This Row],[Labvalue]]="",0,1))</f>
        <v>1</v>
      </c>
      <c r="P2657">
        <f>IF(YEAR(Table1[[#This Row],[Labdate]]) = 2015,1,0)</f>
        <v>0</v>
      </c>
      <c r="Q2657">
        <f>IF(SUM(Table1[[#This Row],[test completed]],Table1[[#This Row],[Year 2015]])=2,1,0)</f>
        <v>0</v>
      </c>
      <c r="R2657">
        <f>IF(Table1[[#This Row],[Labvalue]]&lt;8,1,0)</f>
        <v>1</v>
      </c>
      <c r="S2657">
        <f>IF(SUM(Table1[[#This Row],[Tested in 2015]],Table1[[#This Row],[Less than 8.0]])=2,1,0)</f>
        <v>0</v>
      </c>
    </row>
    <row r="2658" spans="1:19" x14ac:dyDescent="0.2">
      <c r="A2658">
        <v>2509</v>
      </c>
      <c r="B2658" t="s">
        <v>2</v>
      </c>
      <c r="C2658" s="2">
        <v>9557</v>
      </c>
      <c r="D2658" s="3">
        <f t="shared" ca="1" si="41"/>
        <v>97</v>
      </c>
      <c r="E2658">
        <v>4</v>
      </c>
      <c r="F2658">
        <v>9</v>
      </c>
      <c r="G2658">
        <v>1</v>
      </c>
      <c r="H2658" t="s">
        <v>1</v>
      </c>
      <c r="I2658" s="5">
        <v>250.73</v>
      </c>
      <c r="J2658" t="s">
        <v>0</v>
      </c>
      <c r="K2658" s="2">
        <v>41844</v>
      </c>
      <c r="L2658" s="1">
        <v>5.9513769149780273</v>
      </c>
      <c r="M2658" t="str">
        <f ca="1">IF(AND(Table1[[#This Row],[Age]]&gt;17,Table1[[#This Row],[Age]]&lt;76),"1","0")</f>
        <v>0</v>
      </c>
      <c r="N2658">
        <f>1</f>
        <v>1</v>
      </c>
      <c r="O2658">
        <f>IF(Table1[[#This Row],[Labdate]]="",0,IF(Table1[[#This Row],[Labvalue]]="",0,1))</f>
        <v>1</v>
      </c>
      <c r="P2658">
        <f>IF(YEAR(Table1[[#This Row],[Labdate]]) = 2015,1,0)</f>
        <v>0</v>
      </c>
      <c r="Q2658">
        <f>IF(SUM(Table1[[#This Row],[test completed]],Table1[[#This Row],[Year 2015]])=2,1,0)</f>
        <v>0</v>
      </c>
      <c r="R2658">
        <f>IF(Table1[[#This Row],[Labvalue]]&lt;8,1,0)</f>
        <v>1</v>
      </c>
      <c r="S2658">
        <f>IF(SUM(Table1[[#This Row],[Tested in 2015]],Table1[[#This Row],[Less than 8.0]])=2,1,0)</f>
        <v>0</v>
      </c>
    </row>
    <row r="2659" spans="1:19" x14ac:dyDescent="0.2">
      <c r="A2659">
        <v>2510</v>
      </c>
      <c r="B2659" t="s">
        <v>2</v>
      </c>
      <c r="C2659" s="2">
        <v>32928</v>
      </c>
      <c r="D2659" s="3">
        <f t="shared" ca="1" si="41"/>
        <v>33</v>
      </c>
      <c r="E2659">
        <v>4</v>
      </c>
      <c r="F2659">
        <v>9</v>
      </c>
      <c r="G2659">
        <v>1</v>
      </c>
      <c r="H2659" t="s">
        <v>1</v>
      </c>
      <c r="I2659" s="5">
        <v>250.02</v>
      </c>
      <c r="J2659" t="s">
        <v>0</v>
      </c>
      <c r="K2659" s="2">
        <v>42070</v>
      </c>
      <c r="L2659" s="1">
        <v>9.3579263687133789</v>
      </c>
      <c r="M2659" t="str">
        <f ca="1">IF(AND(Table1[[#This Row],[Age]]&gt;17,Table1[[#This Row],[Age]]&lt;76),"1","0")</f>
        <v>1</v>
      </c>
      <c r="N2659">
        <f>1</f>
        <v>1</v>
      </c>
      <c r="O2659">
        <f>IF(Table1[[#This Row],[Labdate]]="",0,IF(Table1[[#This Row],[Labvalue]]="",0,1))</f>
        <v>1</v>
      </c>
      <c r="P2659">
        <f>IF(YEAR(Table1[[#This Row],[Labdate]]) = 2015,1,0)</f>
        <v>1</v>
      </c>
      <c r="Q2659">
        <f>IF(SUM(Table1[[#This Row],[test completed]],Table1[[#This Row],[Year 2015]])=2,1,0)</f>
        <v>1</v>
      </c>
      <c r="R2659">
        <f>IF(Table1[[#This Row],[Labvalue]]&lt;8,1,0)</f>
        <v>0</v>
      </c>
      <c r="S2659">
        <f>IF(SUM(Table1[[#This Row],[Tested in 2015]],Table1[[#This Row],[Less than 8.0]])=2,1,0)</f>
        <v>0</v>
      </c>
    </row>
    <row r="2660" spans="1:19" x14ac:dyDescent="0.2">
      <c r="A2660">
        <v>2519</v>
      </c>
      <c r="B2660" t="s">
        <v>3</v>
      </c>
      <c r="C2660" s="2">
        <v>39073</v>
      </c>
      <c r="D2660" s="3">
        <f t="shared" ca="1" si="41"/>
        <v>16</v>
      </c>
      <c r="E2660">
        <v>4</v>
      </c>
      <c r="F2660">
        <v>9</v>
      </c>
      <c r="G2660">
        <v>1</v>
      </c>
      <c r="H2660" t="s">
        <v>1</v>
      </c>
      <c r="I2660" s="5">
        <v>250.02</v>
      </c>
      <c r="J2660" t="s">
        <v>0</v>
      </c>
      <c r="K2660" s="2">
        <v>42331</v>
      </c>
      <c r="L2660" s="1">
        <v>6.9058656692504883</v>
      </c>
      <c r="M2660" t="str">
        <f ca="1">IF(AND(Table1[[#This Row],[Age]]&gt;17,Table1[[#This Row],[Age]]&lt;76),"1","0")</f>
        <v>0</v>
      </c>
      <c r="N2660">
        <f>1</f>
        <v>1</v>
      </c>
      <c r="O2660">
        <f>IF(Table1[[#This Row],[Labdate]]="",0,IF(Table1[[#This Row],[Labvalue]]="",0,1))</f>
        <v>1</v>
      </c>
      <c r="P2660">
        <f>IF(YEAR(Table1[[#This Row],[Labdate]]) = 2015,1,0)</f>
        <v>1</v>
      </c>
      <c r="Q2660">
        <f>IF(SUM(Table1[[#This Row],[test completed]],Table1[[#This Row],[Year 2015]])=2,1,0)</f>
        <v>1</v>
      </c>
      <c r="R2660">
        <f>IF(Table1[[#This Row],[Labvalue]]&lt;8,1,0)</f>
        <v>1</v>
      </c>
      <c r="S2660">
        <f>IF(SUM(Table1[[#This Row],[Tested in 2015]],Table1[[#This Row],[Less than 8.0]])=2,1,0)</f>
        <v>1</v>
      </c>
    </row>
    <row r="2661" spans="1:19" x14ac:dyDescent="0.2">
      <c r="A2661">
        <v>2526</v>
      </c>
      <c r="B2661" t="s">
        <v>3</v>
      </c>
      <c r="C2661" s="2">
        <v>38060</v>
      </c>
      <c r="D2661" s="3">
        <f t="shared" ca="1" si="41"/>
        <v>19</v>
      </c>
      <c r="E2661">
        <v>4</v>
      </c>
      <c r="F2661">
        <v>9</v>
      </c>
      <c r="G2661">
        <v>3</v>
      </c>
      <c r="H2661" t="s">
        <v>4</v>
      </c>
      <c r="I2661" s="5">
        <v>250.02</v>
      </c>
      <c r="J2661" t="s">
        <v>0</v>
      </c>
      <c r="K2661" s="2">
        <v>42084</v>
      </c>
      <c r="L2661" s="1">
        <v>6.2764787673950195</v>
      </c>
      <c r="M2661" t="str">
        <f ca="1">IF(AND(Table1[[#This Row],[Age]]&gt;17,Table1[[#This Row],[Age]]&lt;76),"1","0")</f>
        <v>1</v>
      </c>
      <c r="N2661">
        <f>1</f>
        <v>1</v>
      </c>
      <c r="O2661">
        <f>IF(Table1[[#This Row],[Labdate]]="",0,IF(Table1[[#This Row],[Labvalue]]="",0,1))</f>
        <v>1</v>
      </c>
      <c r="P2661">
        <f>IF(YEAR(Table1[[#This Row],[Labdate]]) = 2015,1,0)</f>
        <v>1</v>
      </c>
      <c r="Q2661">
        <f>IF(SUM(Table1[[#This Row],[test completed]],Table1[[#This Row],[Year 2015]])=2,1,0)</f>
        <v>1</v>
      </c>
      <c r="R2661">
        <f>IF(Table1[[#This Row],[Labvalue]]&lt;8,1,0)</f>
        <v>1</v>
      </c>
      <c r="S2661">
        <f>IF(SUM(Table1[[#This Row],[Tested in 2015]],Table1[[#This Row],[Less than 8.0]])=2,1,0)</f>
        <v>1</v>
      </c>
    </row>
    <row r="2662" spans="1:19" x14ac:dyDescent="0.2">
      <c r="A2662">
        <v>2545</v>
      </c>
      <c r="B2662" t="s">
        <v>3</v>
      </c>
      <c r="C2662" s="2">
        <v>34442</v>
      </c>
      <c r="D2662" s="3">
        <f t="shared" ca="1" si="41"/>
        <v>29</v>
      </c>
      <c r="E2662">
        <v>4</v>
      </c>
      <c r="F2662">
        <v>9</v>
      </c>
      <c r="G2662">
        <v>1</v>
      </c>
      <c r="H2662" t="s">
        <v>1</v>
      </c>
      <c r="I2662" s="5">
        <v>250.02</v>
      </c>
      <c r="J2662" t="s">
        <v>0</v>
      </c>
      <c r="K2662" s="2">
        <v>42148</v>
      </c>
      <c r="L2662" s="1">
        <v>9.3008842468261719</v>
      </c>
      <c r="M2662" t="str">
        <f ca="1">IF(AND(Table1[[#This Row],[Age]]&gt;17,Table1[[#This Row],[Age]]&lt;76),"1","0")</f>
        <v>1</v>
      </c>
      <c r="N2662">
        <f>1</f>
        <v>1</v>
      </c>
      <c r="O2662">
        <f>IF(Table1[[#This Row],[Labdate]]="",0,IF(Table1[[#This Row],[Labvalue]]="",0,1))</f>
        <v>1</v>
      </c>
      <c r="P2662">
        <f>IF(YEAR(Table1[[#This Row],[Labdate]]) = 2015,1,0)</f>
        <v>1</v>
      </c>
      <c r="Q2662">
        <f>IF(SUM(Table1[[#This Row],[test completed]],Table1[[#This Row],[Year 2015]])=2,1,0)</f>
        <v>1</v>
      </c>
      <c r="R2662">
        <f>IF(Table1[[#This Row],[Labvalue]]&lt;8,1,0)</f>
        <v>0</v>
      </c>
      <c r="S2662">
        <f>IF(SUM(Table1[[#This Row],[Tested in 2015]],Table1[[#This Row],[Less than 8.0]])=2,1,0)</f>
        <v>0</v>
      </c>
    </row>
    <row r="2663" spans="1:19" x14ac:dyDescent="0.2">
      <c r="A2663">
        <v>2546</v>
      </c>
      <c r="B2663" t="s">
        <v>2</v>
      </c>
      <c r="C2663" s="2">
        <v>32586</v>
      </c>
      <c r="D2663" s="3">
        <f t="shared" ca="1" si="41"/>
        <v>34</v>
      </c>
      <c r="E2663">
        <v>4</v>
      </c>
      <c r="F2663">
        <v>9</v>
      </c>
      <c r="G2663">
        <v>4</v>
      </c>
      <c r="H2663" t="s">
        <v>5</v>
      </c>
      <c r="I2663" s="5">
        <v>250.02</v>
      </c>
      <c r="J2663" t="s">
        <v>0</v>
      </c>
      <c r="K2663" s="2"/>
      <c r="L2663" s="1"/>
      <c r="M2663" t="str">
        <f ca="1">IF(AND(Table1[[#This Row],[Age]]&gt;17,Table1[[#This Row],[Age]]&lt;76),"1","0")</f>
        <v>1</v>
      </c>
      <c r="N2663">
        <f>1</f>
        <v>1</v>
      </c>
      <c r="O2663">
        <f>IF(Table1[[#This Row],[Labdate]]="",0,IF(Table1[[#This Row],[Labvalue]]="",0,1))</f>
        <v>0</v>
      </c>
      <c r="P2663">
        <f>IF(YEAR(Table1[[#This Row],[Labdate]]) = 2015,1,0)</f>
        <v>0</v>
      </c>
      <c r="Q2663">
        <f>IF(SUM(Table1[[#This Row],[test completed]],Table1[[#This Row],[Year 2015]])=2,1,0)</f>
        <v>0</v>
      </c>
      <c r="R2663">
        <f>IF(Table1[[#This Row],[Labvalue]]&lt;8,1,0)</f>
        <v>1</v>
      </c>
      <c r="S2663">
        <f>IF(SUM(Table1[[#This Row],[Tested in 2015]],Table1[[#This Row],[Less than 8.0]])=2,1,0)</f>
        <v>0</v>
      </c>
    </row>
    <row r="2664" spans="1:19" x14ac:dyDescent="0.2">
      <c r="A2664">
        <v>2554</v>
      </c>
      <c r="B2664" t="s">
        <v>3</v>
      </c>
      <c r="C2664" s="2">
        <v>15469</v>
      </c>
      <c r="D2664" s="3">
        <f t="shared" ca="1" si="41"/>
        <v>81</v>
      </c>
      <c r="E2664">
        <v>4</v>
      </c>
      <c r="F2664">
        <v>9</v>
      </c>
      <c r="G2664">
        <v>3</v>
      </c>
      <c r="H2664" t="s">
        <v>4</v>
      </c>
      <c r="I2664" s="5">
        <v>250.02</v>
      </c>
      <c r="J2664" t="s">
        <v>0</v>
      </c>
      <c r="K2664" s="2">
        <v>42082</v>
      </c>
      <c r="L2664" s="1">
        <v>8.3978681564331055</v>
      </c>
      <c r="M2664" t="str">
        <f ca="1">IF(AND(Table1[[#This Row],[Age]]&gt;17,Table1[[#This Row],[Age]]&lt;76),"1","0")</f>
        <v>0</v>
      </c>
      <c r="N2664">
        <f>1</f>
        <v>1</v>
      </c>
      <c r="O2664">
        <f>IF(Table1[[#This Row],[Labdate]]="",0,IF(Table1[[#This Row],[Labvalue]]="",0,1))</f>
        <v>1</v>
      </c>
      <c r="P2664">
        <f>IF(YEAR(Table1[[#This Row],[Labdate]]) = 2015,1,0)</f>
        <v>1</v>
      </c>
      <c r="Q2664">
        <f>IF(SUM(Table1[[#This Row],[test completed]],Table1[[#This Row],[Year 2015]])=2,1,0)</f>
        <v>1</v>
      </c>
      <c r="R2664">
        <f>IF(Table1[[#This Row],[Labvalue]]&lt;8,1,0)</f>
        <v>0</v>
      </c>
      <c r="S2664">
        <f>IF(SUM(Table1[[#This Row],[Tested in 2015]],Table1[[#This Row],[Less than 8.0]])=2,1,0)</f>
        <v>0</v>
      </c>
    </row>
    <row r="2665" spans="1:19" x14ac:dyDescent="0.2">
      <c r="A2665">
        <v>2556</v>
      </c>
      <c r="B2665" t="s">
        <v>3</v>
      </c>
      <c r="C2665" s="2">
        <v>28729</v>
      </c>
      <c r="D2665" s="3">
        <f t="shared" ca="1" si="41"/>
        <v>44</v>
      </c>
      <c r="E2665">
        <v>4</v>
      </c>
      <c r="F2665">
        <v>9</v>
      </c>
      <c r="G2665">
        <v>1</v>
      </c>
      <c r="H2665" t="s">
        <v>1</v>
      </c>
      <c r="I2665" s="5">
        <v>250.02</v>
      </c>
      <c r="J2665" t="s">
        <v>0</v>
      </c>
      <c r="K2665" s="2">
        <v>42253</v>
      </c>
      <c r="L2665" s="1">
        <v>5.9852728843688965</v>
      </c>
      <c r="M2665" t="str">
        <f ca="1">IF(AND(Table1[[#This Row],[Age]]&gt;17,Table1[[#This Row],[Age]]&lt;76),"1","0")</f>
        <v>1</v>
      </c>
      <c r="N2665">
        <f>1</f>
        <v>1</v>
      </c>
      <c r="O2665">
        <f>IF(Table1[[#This Row],[Labdate]]="",0,IF(Table1[[#This Row],[Labvalue]]="",0,1))</f>
        <v>1</v>
      </c>
      <c r="P2665">
        <f>IF(YEAR(Table1[[#This Row],[Labdate]]) = 2015,1,0)</f>
        <v>1</v>
      </c>
      <c r="Q2665">
        <f>IF(SUM(Table1[[#This Row],[test completed]],Table1[[#This Row],[Year 2015]])=2,1,0)</f>
        <v>1</v>
      </c>
      <c r="R2665">
        <f>IF(Table1[[#This Row],[Labvalue]]&lt;8,1,0)</f>
        <v>1</v>
      </c>
      <c r="S2665">
        <f>IF(SUM(Table1[[#This Row],[Tested in 2015]],Table1[[#This Row],[Less than 8.0]])=2,1,0)</f>
        <v>1</v>
      </c>
    </row>
    <row r="2666" spans="1:19" x14ac:dyDescent="0.2">
      <c r="A2666">
        <v>2558</v>
      </c>
      <c r="B2666" t="s">
        <v>2</v>
      </c>
      <c r="C2666" s="2">
        <v>37567</v>
      </c>
      <c r="D2666" s="3">
        <f t="shared" ca="1" si="41"/>
        <v>20</v>
      </c>
      <c r="E2666">
        <v>4</v>
      </c>
      <c r="F2666">
        <v>9</v>
      </c>
      <c r="G2666">
        <v>1</v>
      </c>
      <c r="H2666" t="s">
        <v>1</v>
      </c>
      <c r="I2666" s="5">
        <v>250.02</v>
      </c>
      <c r="J2666" t="s">
        <v>0</v>
      </c>
      <c r="K2666" s="2">
        <v>42146</v>
      </c>
      <c r="L2666" s="1">
        <v>8.8061790466308594</v>
      </c>
      <c r="M2666" t="str">
        <f ca="1">IF(AND(Table1[[#This Row],[Age]]&gt;17,Table1[[#This Row],[Age]]&lt;76),"1","0")</f>
        <v>1</v>
      </c>
      <c r="N2666">
        <f>1</f>
        <v>1</v>
      </c>
      <c r="O2666">
        <f>IF(Table1[[#This Row],[Labdate]]="",0,IF(Table1[[#This Row],[Labvalue]]="",0,1))</f>
        <v>1</v>
      </c>
      <c r="P2666">
        <f>IF(YEAR(Table1[[#This Row],[Labdate]]) = 2015,1,0)</f>
        <v>1</v>
      </c>
      <c r="Q2666">
        <f>IF(SUM(Table1[[#This Row],[test completed]],Table1[[#This Row],[Year 2015]])=2,1,0)</f>
        <v>1</v>
      </c>
      <c r="R2666">
        <f>IF(Table1[[#This Row],[Labvalue]]&lt;8,1,0)</f>
        <v>0</v>
      </c>
      <c r="S2666">
        <f>IF(SUM(Table1[[#This Row],[Tested in 2015]],Table1[[#This Row],[Less than 8.0]])=2,1,0)</f>
        <v>0</v>
      </c>
    </row>
    <row r="2667" spans="1:19" x14ac:dyDescent="0.2">
      <c r="A2667">
        <v>2576</v>
      </c>
      <c r="B2667" t="s">
        <v>2</v>
      </c>
      <c r="C2667" s="2">
        <v>14759</v>
      </c>
      <c r="D2667" s="3">
        <f t="shared" ca="1" si="41"/>
        <v>83</v>
      </c>
      <c r="E2667">
        <v>4</v>
      </c>
      <c r="F2667">
        <v>9</v>
      </c>
      <c r="G2667">
        <v>1</v>
      </c>
      <c r="H2667" t="s">
        <v>1</v>
      </c>
      <c r="I2667" s="5">
        <v>250.91</v>
      </c>
      <c r="J2667" t="s">
        <v>0</v>
      </c>
      <c r="K2667" s="2">
        <v>41747</v>
      </c>
      <c r="L2667" s="1">
        <v>5.9</v>
      </c>
      <c r="M2667" t="str">
        <f ca="1">IF(AND(Table1[[#This Row],[Age]]&gt;17,Table1[[#This Row],[Age]]&lt;76),"1","0")</f>
        <v>0</v>
      </c>
      <c r="N2667">
        <f>1</f>
        <v>1</v>
      </c>
      <c r="O2667">
        <f>IF(Table1[[#This Row],[Labdate]]="",0,IF(Table1[[#This Row],[Labvalue]]="",0,1))</f>
        <v>1</v>
      </c>
      <c r="P2667">
        <f>IF(YEAR(Table1[[#This Row],[Labdate]]) = 2015,1,0)</f>
        <v>0</v>
      </c>
      <c r="Q2667">
        <f>IF(SUM(Table1[[#This Row],[test completed]],Table1[[#This Row],[Year 2015]])=2,1,0)</f>
        <v>0</v>
      </c>
      <c r="R2667">
        <f>IF(Table1[[#This Row],[Labvalue]]&lt;8,1,0)</f>
        <v>1</v>
      </c>
      <c r="S2667">
        <f>IF(SUM(Table1[[#This Row],[Tested in 2015]],Table1[[#This Row],[Less than 8.0]])=2,1,0)</f>
        <v>0</v>
      </c>
    </row>
    <row r="2668" spans="1:19" x14ac:dyDescent="0.2">
      <c r="A2668">
        <v>2622</v>
      </c>
      <c r="B2668" t="s">
        <v>3</v>
      </c>
      <c r="C2668" s="2">
        <v>38610</v>
      </c>
      <c r="D2668" s="3">
        <f t="shared" ca="1" si="41"/>
        <v>17</v>
      </c>
      <c r="E2668">
        <v>4</v>
      </c>
      <c r="F2668">
        <v>9</v>
      </c>
      <c r="G2668">
        <v>1</v>
      </c>
      <c r="H2668" t="s">
        <v>1</v>
      </c>
      <c r="I2668" s="5">
        <v>250.02</v>
      </c>
      <c r="J2668" t="s">
        <v>0</v>
      </c>
      <c r="K2668" s="2">
        <v>42072</v>
      </c>
      <c r="L2668" s="1">
        <v>7.9088096618652344</v>
      </c>
      <c r="M2668" t="str">
        <f ca="1">IF(AND(Table1[[#This Row],[Age]]&gt;17,Table1[[#This Row],[Age]]&lt;76),"1","0")</f>
        <v>0</v>
      </c>
      <c r="N2668">
        <f>1</f>
        <v>1</v>
      </c>
      <c r="O2668">
        <f>IF(Table1[[#This Row],[Labdate]]="",0,IF(Table1[[#This Row],[Labvalue]]="",0,1))</f>
        <v>1</v>
      </c>
      <c r="P2668">
        <f>IF(YEAR(Table1[[#This Row],[Labdate]]) = 2015,1,0)</f>
        <v>1</v>
      </c>
      <c r="Q2668">
        <f>IF(SUM(Table1[[#This Row],[test completed]],Table1[[#This Row],[Year 2015]])=2,1,0)</f>
        <v>1</v>
      </c>
      <c r="R2668">
        <f>IF(Table1[[#This Row],[Labvalue]]&lt;8,1,0)</f>
        <v>1</v>
      </c>
      <c r="S2668">
        <f>IF(SUM(Table1[[#This Row],[Tested in 2015]],Table1[[#This Row],[Less than 8.0]])=2,1,0)</f>
        <v>1</v>
      </c>
    </row>
    <row r="2669" spans="1:19" x14ac:dyDescent="0.2">
      <c r="A2669">
        <v>2651</v>
      </c>
      <c r="B2669" t="s">
        <v>2</v>
      </c>
      <c r="C2669" s="2">
        <v>9720</v>
      </c>
      <c r="D2669" s="3">
        <f t="shared" ca="1" si="41"/>
        <v>96</v>
      </c>
      <c r="E2669">
        <v>4</v>
      </c>
      <c r="F2669">
        <v>9</v>
      </c>
      <c r="G2669">
        <v>1</v>
      </c>
      <c r="H2669" t="s">
        <v>1</v>
      </c>
      <c r="I2669" s="5">
        <v>250.73</v>
      </c>
      <c r="J2669" t="s">
        <v>0</v>
      </c>
      <c r="K2669" s="2">
        <v>42266</v>
      </c>
      <c r="L2669" s="1">
        <v>9.8047313690185547</v>
      </c>
      <c r="M2669" t="str">
        <f ca="1">IF(AND(Table1[[#This Row],[Age]]&gt;17,Table1[[#This Row],[Age]]&lt;76),"1","0")</f>
        <v>0</v>
      </c>
      <c r="N2669">
        <f>1</f>
        <v>1</v>
      </c>
      <c r="O2669">
        <f>IF(Table1[[#This Row],[Labdate]]="",0,IF(Table1[[#This Row],[Labvalue]]="",0,1))</f>
        <v>1</v>
      </c>
      <c r="P2669">
        <f>IF(YEAR(Table1[[#This Row],[Labdate]]) = 2015,1,0)</f>
        <v>1</v>
      </c>
      <c r="Q2669">
        <f>IF(SUM(Table1[[#This Row],[test completed]],Table1[[#This Row],[Year 2015]])=2,1,0)</f>
        <v>1</v>
      </c>
      <c r="R2669">
        <f>IF(Table1[[#This Row],[Labvalue]]&lt;8,1,0)</f>
        <v>0</v>
      </c>
      <c r="S2669">
        <f>IF(SUM(Table1[[#This Row],[Tested in 2015]],Table1[[#This Row],[Less than 8.0]])=2,1,0)</f>
        <v>0</v>
      </c>
    </row>
    <row r="2670" spans="1:19" x14ac:dyDescent="0.2">
      <c r="A2670">
        <v>2662</v>
      </c>
      <c r="B2670" t="s">
        <v>3</v>
      </c>
      <c r="C2670" s="2">
        <v>39903</v>
      </c>
      <c r="D2670" s="3">
        <f t="shared" ca="1" si="41"/>
        <v>14</v>
      </c>
      <c r="E2670">
        <v>4</v>
      </c>
      <c r="F2670">
        <v>9</v>
      </c>
      <c r="G2670">
        <v>1</v>
      </c>
      <c r="H2670" t="s">
        <v>1</v>
      </c>
      <c r="I2670" s="5">
        <v>250.02</v>
      </c>
      <c r="J2670" t="s">
        <v>0</v>
      </c>
      <c r="K2670" s="2">
        <v>41876</v>
      </c>
      <c r="L2670" s="1">
        <v>7.7019577026367188</v>
      </c>
      <c r="M2670" t="str">
        <f ca="1">IF(AND(Table1[[#This Row],[Age]]&gt;17,Table1[[#This Row],[Age]]&lt;76),"1","0")</f>
        <v>0</v>
      </c>
      <c r="N2670">
        <f>1</f>
        <v>1</v>
      </c>
      <c r="O2670">
        <f>IF(Table1[[#This Row],[Labdate]]="",0,IF(Table1[[#This Row],[Labvalue]]="",0,1))</f>
        <v>1</v>
      </c>
      <c r="P2670">
        <f>IF(YEAR(Table1[[#This Row],[Labdate]]) = 2015,1,0)</f>
        <v>0</v>
      </c>
      <c r="Q2670">
        <f>IF(SUM(Table1[[#This Row],[test completed]],Table1[[#This Row],[Year 2015]])=2,1,0)</f>
        <v>0</v>
      </c>
      <c r="R2670">
        <f>IF(Table1[[#This Row],[Labvalue]]&lt;8,1,0)</f>
        <v>1</v>
      </c>
      <c r="S2670">
        <f>IF(SUM(Table1[[#This Row],[Tested in 2015]],Table1[[#This Row],[Less than 8.0]])=2,1,0)</f>
        <v>0</v>
      </c>
    </row>
    <row r="2671" spans="1:19" x14ac:dyDescent="0.2">
      <c r="A2671">
        <v>2664</v>
      </c>
      <c r="B2671" t="s">
        <v>2</v>
      </c>
      <c r="C2671" s="2">
        <v>35885</v>
      </c>
      <c r="D2671" s="3">
        <f t="shared" ca="1" si="41"/>
        <v>25</v>
      </c>
      <c r="E2671">
        <v>4</v>
      </c>
      <c r="F2671">
        <v>9</v>
      </c>
      <c r="G2671">
        <v>3</v>
      </c>
      <c r="H2671" t="s">
        <v>4</v>
      </c>
      <c r="I2671" s="5">
        <v>250.02</v>
      </c>
      <c r="J2671" t="s">
        <v>0</v>
      </c>
      <c r="K2671" s="2">
        <v>42281</v>
      </c>
      <c r="L2671" s="1">
        <v>9.7297468185424805</v>
      </c>
      <c r="M2671" t="str">
        <f ca="1">IF(AND(Table1[[#This Row],[Age]]&gt;17,Table1[[#This Row],[Age]]&lt;76),"1","0")</f>
        <v>1</v>
      </c>
      <c r="N2671">
        <f>1</f>
        <v>1</v>
      </c>
      <c r="O2671">
        <f>IF(Table1[[#This Row],[Labdate]]="",0,IF(Table1[[#This Row],[Labvalue]]="",0,1))</f>
        <v>1</v>
      </c>
      <c r="P2671">
        <f>IF(YEAR(Table1[[#This Row],[Labdate]]) = 2015,1,0)</f>
        <v>1</v>
      </c>
      <c r="Q2671">
        <f>IF(SUM(Table1[[#This Row],[test completed]],Table1[[#This Row],[Year 2015]])=2,1,0)</f>
        <v>1</v>
      </c>
      <c r="R2671">
        <f>IF(Table1[[#This Row],[Labvalue]]&lt;8,1,0)</f>
        <v>0</v>
      </c>
      <c r="S2671">
        <f>IF(SUM(Table1[[#This Row],[Tested in 2015]],Table1[[#This Row],[Less than 8.0]])=2,1,0)</f>
        <v>0</v>
      </c>
    </row>
    <row r="2672" spans="1:19" x14ac:dyDescent="0.2">
      <c r="A2672">
        <v>2667</v>
      </c>
      <c r="B2672" t="s">
        <v>3</v>
      </c>
      <c r="C2672" s="2">
        <v>36132</v>
      </c>
      <c r="D2672" s="3">
        <f t="shared" ca="1" si="41"/>
        <v>24</v>
      </c>
      <c r="E2672">
        <v>4</v>
      </c>
      <c r="F2672">
        <v>9</v>
      </c>
      <c r="G2672">
        <v>1</v>
      </c>
      <c r="H2672" t="s">
        <v>1</v>
      </c>
      <c r="I2672" s="5">
        <v>250.02</v>
      </c>
      <c r="J2672" t="s">
        <v>0</v>
      </c>
      <c r="K2672" s="2">
        <v>42033</v>
      </c>
      <c r="L2672" s="1">
        <v>9.3954477310180664</v>
      </c>
      <c r="M2672" t="str">
        <f ca="1">IF(AND(Table1[[#This Row],[Age]]&gt;17,Table1[[#This Row],[Age]]&lt;76),"1","0")</f>
        <v>1</v>
      </c>
      <c r="N2672">
        <f>1</f>
        <v>1</v>
      </c>
      <c r="O2672">
        <f>IF(Table1[[#This Row],[Labdate]]="",0,IF(Table1[[#This Row],[Labvalue]]="",0,1))</f>
        <v>1</v>
      </c>
      <c r="P2672">
        <f>IF(YEAR(Table1[[#This Row],[Labdate]]) = 2015,1,0)</f>
        <v>1</v>
      </c>
      <c r="Q2672">
        <f>IF(SUM(Table1[[#This Row],[test completed]],Table1[[#This Row],[Year 2015]])=2,1,0)</f>
        <v>1</v>
      </c>
      <c r="R2672">
        <f>IF(Table1[[#This Row],[Labvalue]]&lt;8,1,0)</f>
        <v>0</v>
      </c>
      <c r="S2672">
        <f>IF(SUM(Table1[[#This Row],[Tested in 2015]],Table1[[#This Row],[Less than 8.0]])=2,1,0)</f>
        <v>0</v>
      </c>
    </row>
    <row r="2673" spans="1:19" x14ac:dyDescent="0.2">
      <c r="A2673">
        <v>2709</v>
      </c>
      <c r="B2673" t="s">
        <v>2</v>
      </c>
      <c r="C2673" s="2">
        <v>20373</v>
      </c>
      <c r="D2673" s="3">
        <f t="shared" ca="1" si="41"/>
        <v>67</v>
      </c>
      <c r="E2673">
        <v>4</v>
      </c>
      <c r="F2673">
        <v>9</v>
      </c>
      <c r="G2673">
        <v>1</v>
      </c>
      <c r="H2673" t="s">
        <v>1</v>
      </c>
      <c r="I2673" s="5">
        <v>250.02</v>
      </c>
      <c r="J2673" t="s">
        <v>0</v>
      </c>
      <c r="K2673" s="2">
        <v>41985</v>
      </c>
      <c r="L2673" s="1">
        <v>8.6906967163085938</v>
      </c>
      <c r="M2673" t="str">
        <f ca="1">IF(AND(Table1[[#This Row],[Age]]&gt;17,Table1[[#This Row],[Age]]&lt;76),"1","0")</f>
        <v>1</v>
      </c>
      <c r="N2673">
        <f>1</f>
        <v>1</v>
      </c>
      <c r="O2673">
        <f>IF(Table1[[#This Row],[Labdate]]="",0,IF(Table1[[#This Row],[Labvalue]]="",0,1))</f>
        <v>1</v>
      </c>
      <c r="P2673">
        <f>IF(YEAR(Table1[[#This Row],[Labdate]]) = 2015,1,0)</f>
        <v>0</v>
      </c>
      <c r="Q2673">
        <f>IF(SUM(Table1[[#This Row],[test completed]],Table1[[#This Row],[Year 2015]])=2,1,0)</f>
        <v>0</v>
      </c>
      <c r="R2673">
        <f>IF(Table1[[#This Row],[Labvalue]]&lt;8,1,0)</f>
        <v>0</v>
      </c>
      <c r="S2673">
        <f>IF(SUM(Table1[[#This Row],[Tested in 2015]],Table1[[#This Row],[Less than 8.0]])=2,1,0)</f>
        <v>0</v>
      </c>
    </row>
    <row r="2674" spans="1:19" x14ac:dyDescent="0.2">
      <c r="A2674">
        <v>2716</v>
      </c>
      <c r="B2674" t="s">
        <v>2</v>
      </c>
      <c r="C2674" s="2">
        <v>26793</v>
      </c>
      <c r="D2674" s="3">
        <f t="shared" ca="1" si="41"/>
        <v>50</v>
      </c>
      <c r="E2674">
        <v>4</v>
      </c>
      <c r="F2674">
        <v>9</v>
      </c>
      <c r="G2674">
        <v>6</v>
      </c>
      <c r="H2674" t="s">
        <v>7</v>
      </c>
      <c r="I2674" s="5">
        <v>250.02</v>
      </c>
      <c r="J2674" t="s">
        <v>0</v>
      </c>
      <c r="K2674" s="2"/>
      <c r="L2674" s="1"/>
      <c r="M2674" t="str">
        <f ca="1">IF(AND(Table1[[#This Row],[Age]]&gt;17,Table1[[#This Row],[Age]]&lt;76),"1","0")</f>
        <v>1</v>
      </c>
      <c r="N2674">
        <f>1</f>
        <v>1</v>
      </c>
      <c r="O2674">
        <f>IF(Table1[[#This Row],[Labdate]]="",0,IF(Table1[[#This Row],[Labvalue]]="",0,1))</f>
        <v>0</v>
      </c>
      <c r="P2674">
        <f>IF(YEAR(Table1[[#This Row],[Labdate]]) = 2015,1,0)</f>
        <v>0</v>
      </c>
      <c r="Q2674">
        <f>IF(SUM(Table1[[#This Row],[test completed]],Table1[[#This Row],[Year 2015]])=2,1,0)</f>
        <v>0</v>
      </c>
      <c r="R2674">
        <f>IF(Table1[[#This Row],[Labvalue]]&lt;8,1,0)</f>
        <v>1</v>
      </c>
      <c r="S2674">
        <f>IF(SUM(Table1[[#This Row],[Tested in 2015]],Table1[[#This Row],[Less than 8.0]])=2,1,0)</f>
        <v>0</v>
      </c>
    </row>
    <row r="2675" spans="1:19" x14ac:dyDescent="0.2">
      <c r="A2675">
        <v>2729</v>
      </c>
      <c r="B2675" t="s">
        <v>3</v>
      </c>
      <c r="C2675" s="2">
        <v>29108</v>
      </c>
      <c r="D2675" s="3">
        <f t="shared" ca="1" si="41"/>
        <v>43</v>
      </c>
      <c r="E2675">
        <v>4</v>
      </c>
      <c r="F2675">
        <v>9</v>
      </c>
      <c r="G2675">
        <v>1</v>
      </c>
      <c r="H2675" t="s">
        <v>1</v>
      </c>
      <c r="I2675" s="5">
        <v>250.02</v>
      </c>
      <c r="J2675" t="s">
        <v>0</v>
      </c>
      <c r="K2675" s="2">
        <v>42236</v>
      </c>
      <c r="L2675" s="1">
        <v>8.0630950927734375</v>
      </c>
      <c r="M2675" t="str">
        <f ca="1">IF(AND(Table1[[#This Row],[Age]]&gt;17,Table1[[#This Row],[Age]]&lt;76),"1","0")</f>
        <v>1</v>
      </c>
      <c r="N2675">
        <f>1</f>
        <v>1</v>
      </c>
      <c r="O2675">
        <f>IF(Table1[[#This Row],[Labdate]]="",0,IF(Table1[[#This Row],[Labvalue]]="",0,1))</f>
        <v>1</v>
      </c>
      <c r="P2675">
        <f>IF(YEAR(Table1[[#This Row],[Labdate]]) = 2015,1,0)</f>
        <v>1</v>
      </c>
      <c r="Q2675">
        <f>IF(SUM(Table1[[#This Row],[test completed]],Table1[[#This Row],[Year 2015]])=2,1,0)</f>
        <v>1</v>
      </c>
      <c r="R2675">
        <f>IF(Table1[[#This Row],[Labvalue]]&lt;8,1,0)</f>
        <v>0</v>
      </c>
      <c r="S2675">
        <f>IF(SUM(Table1[[#This Row],[Tested in 2015]],Table1[[#This Row],[Less than 8.0]])=2,1,0)</f>
        <v>0</v>
      </c>
    </row>
    <row r="2676" spans="1:19" x14ac:dyDescent="0.2">
      <c r="A2676">
        <v>2748</v>
      </c>
      <c r="B2676" t="s">
        <v>3</v>
      </c>
      <c r="C2676" s="2">
        <v>26926</v>
      </c>
      <c r="D2676" s="3">
        <f t="shared" ca="1" si="41"/>
        <v>49</v>
      </c>
      <c r="E2676">
        <v>4</v>
      </c>
      <c r="F2676">
        <v>9</v>
      </c>
      <c r="G2676">
        <v>1</v>
      </c>
      <c r="H2676" t="s">
        <v>1</v>
      </c>
      <c r="I2676" s="5">
        <v>250.02</v>
      </c>
      <c r="J2676" t="s">
        <v>0</v>
      </c>
      <c r="K2676" s="2">
        <v>42351</v>
      </c>
      <c r="L2676" s="1">
        <v>8.3862924575805664</v>
      </c>
      <c r="M2676" t="str">
        <f ca="1">IF(AND(Table1[[#This Row],[Age]]&gt;17,Table1[[#This Row],[Age]]&lt;76),"1","0")</f>
        <v>1</v>
      </c>
      <c r="N2676">
        <f>1</f>
        <v>1</v>
      </c>
      <c r="O2676">
        <f>IF(Table1[[#This Row],[Labdate]]="",0,IF(Table1[[#This Row],[Labvalue]]="",0,1))</f>
        <v>1</v>
      </c>
      <c r="P2676">
        <f>IF(YEAR(Table1[[#This Row],[Labdate]]) = 2015,1,0)</f>
        <v>1</v>
      </c>
      <c r="Q2676">
        <f>IF(SUM(Table1[[#This Row],[test completed]],Table1[[#This Row],[Year 2015]])=2,1,0)</f>
        <v>1</v>
      </c>
      <c r="R2676">
        <f>IF(Table1[[#This Row],[Labvalue]]&lt;8,1,0)</f>
        <v>0</v>
      </c>
      <c r="S2676">
        <f>IF(SUM(Table1[[#This Row],[Tested in 2015]],Table1[[#This Row],[Less than 8.0]])=2,1,0)</f>
        <v>0</v>
      </c>
    </row>
    <row r="2677" spans="1:19" x14ac:dyDescent="0.2">
      <c r="A2677">
        <v>2750</v>
      </c>
      <c r="B2677" t="s">
        <v>3</v>
      </c>
      <c r="C2677" s="2">
        <v>13032</v>
      </c>
      <c r="D2677" s="3">
        <f t="shared" ca="1" si="41"/>
        <v>87</v>
      </c>
      <c r="E2677">
        <v>4</v>
      </c>
      <c r="F2677">
        <v>9</v>
      </c>
      <c r="G2677">
        <v>1</v>
      </c>
      <c r="H2677" t="s">
        <v>1</v>
      </c>
      <c r="I2677" s="5">
        <v>250.02</v>
      </c>
      <c r="J2677" t="s">
        <v>0</v>
      </c>
      <c r="K2677" s="2">
        <v>42070</v>
      </c>
      <c r="L2677" s="1">
        <v>7.6380276679992676</v>
      </c>
      <c r="M2677" t="str">
        <f ca="1">IF(AND(Table1[[#This Row],[Age]]&gt;17,Table1[[#This Row],[Age]]&lt;76),"1","0")</f>
        <v>0</v>
      </c>
      <c r="N2677">
        <f>1</f>
        <v>1</v>
      </c>
      <c r="O2677">
        <f>IF(Table1[[#This Row],[Labdate]]="",0,IF(Table1[[#This Row],[Labvalue]]="",0,1))</f>
        <v>1</v>
      </c>
      <c r="P2677">
        <f>IF(YEAR(Table1[[#This Row],[Labdate]]) = 2015,1,0)</f>
        <v>1</v>
      </c>
      <c r="Q2677">
        <f>IF(SUM(Table1[[#This Row],[test completed]],Table1[[#This Row],[Year 2015]])=2,1,0)</f>
        <v>1</v>
      </c>
      <c r="R2677">
        <f>IF(Table1[[#This Row],[Labvalue]]&lt;8,1,0)</f>
        <v>1</v>
      </c>
      <c r="S2677">
        <f>IF(SUM(Table1[[#This Row],[Tested in 2015]],Table1[[#This Row],[Less than 8.0]])=2,1,0)</f>
        <v>1</v>
      </c>
    </row>
    <row r="2678" spans="1:19" x14ac:dyDescent="0.2">
      <c r="A2678">
        <v>2751</v>
      </c>
      <c r="B2678" t="s">
        <v>3</v>
      </c>
      <c r="C2678" s="2">
        <v>38846</v>
      </c>
      <c r="D2678" s="3">
        <f t="shared" ca="1" si="41"/>
        <v>17</v>
      </c>
      <c r="E2678">
        <v>4</v>
      </c>
      <c r="F2678">
        <v>9</v>
      </c>
      <c r="G2678">
        <v>1</v>
      </c>
      <c r="H2678" t="s">
        <v>1</v>
      </c>
      <c r="I2678" s="5">
        <v>250.02</v>
      </c>
      <c r="J2678" t="s">
        <v>0</v>
      </c>
      <c r="K2678" s="2">
        <v>42133</v>
      </c>
      <c r="L2678" s="1">
        <v>9.5791616439819336</v>
      </c>
      <c r="M2678" t="str">
        <f ca="1">IF(AND(Table1[[#This Row],[Age]]&gt;17,Table1[[#This Row],[Age]]&lt;76),"1","0")</f>
        <v>0</v>
      </c>
      <c r="N2678">
        <f>1</f>
        <v>1</v>
      </c>
      <c r="O2678">
        <f>IF(Table1[[#This Row],[Labdate]]="",0,IF(Table1[[#This Row],[Labvalue]]="",0,1))</f>
        <v>1</v>
      </c>
      <c r="P2678">
        <f>IF(YEAR(Table1[[#This Row],[Labdate]]) = 2015,1,0)</f>
        <v>1</v>
      </c>
      <c r="Q2678">
        <f>IF(SUM(Table1[[#This Row],[test completed]],Table1[[#This Row],[Year 2015]])=2,1,0)</f>
        <v>1</v>
      </c>
      <c r="R2678">
        <f>IF(Table1[[#This Row],[Labvalue]]&lt;8,1,0)</f>
        <v>0</v>
      </c>
      <c r="S2678">
        <f>IF(SUM(Table1[[#This Row],[Tested in 2015]],Table1[[#This Row],[Less than 8.0]])=2,1,0)</f>
        <v>0</v>
      </c>
    </row>
    <row r="2679" spans="1:19" x14ac:dyDescent="0.2">
      <c r="A2679">
        <v>2770</v>
      </c>
      <c r="B2679" t="s">
        <v>2</v>
      </c>
      <c r="C2679" s="2">
        <v>26461</v>
      </c>
      <c r="D2679" s="3">
        <f t="shared" ca="1" si="41"/>
        <v>51</v>
      </c>
      <c r="E2679">
        <v>4</v>
      </c>
      <c r="F2679">
        <v>9</v>
      </c>
      <c r="G2679">
        <v>1</v>
      </c>
      <c r="H2679" t="s">
        <v>1</v>
      </c>
      <c r="I2679" s="5">
        <v>250.02</v>
      </c>
      <c r="J2679" t="s">
        <v>0</v>
      </c>
      <c r="K2679" s="2">
        <v>42007</v>
      </c>
      <c r="L2679" s="1">
        <v>6.1028990745544434</v>
      </c>
      <c r="M2679" t="str">
        <f ca="1">IF(AND(Table1[[#This Row],[Age]]&gt;17,Table1[[#This Row],[Age]]&lt;76),"1","0")</f>
        <v>1</v>
      </c>
      <c r="N2679">
        <f>1</f>
        <v>1</v>
      </c>
      <c r="O2679">
        <f>IF(Table1[[#This Row],[Labdate]]="",0,IF(Table1[[#This Row],[Labvalue]]="",0,1))</f>
        <v>1</v>
      </c>
      <c r="P2679">
        <f>IF(YEAR(Table1[[#This Row],[Labdate]]) = 2015,1,0)</f>
        <v>1</v>
      </c>
      <c r="Q2679">
        <f>IF(SUM(Table1[[#This Row],[test completed]],Table1[[#This Row],[Year 2015]])=2,1,0)</f>
        <v>1</v>
      </c>
      <c r="R2679">
        <f>IF(Table1[[#This Row],[Labvalue]]&lt;8,1,0)</f>
        <v>1</v>
      </c>
      <c r="S2679">
        <f>IF(SUM(Table1[[#This Row],[Tested in 2015]],Table1[[#This Row],[Less than 8.0]])=2,1,0)</f>
        <v>1</v>
      </c>
    </row>
    <row r="2680" spans="1:19" x14ac:dyDescent="0.2">
      <c r="A2680">
        <v>2780</v>
      </c>
      <c r="B2680" t="s">
        <v>3</v>
      </c>
      <c r="C2680" s="2">
        <v>27511</v>
      </c>
      <c r="D2680" s="3">
        <f t="shared" ca="1" si="41"/>
        <v>48</v>
      </c>
      <c r="E2680">
        <v>4</v>
      </c>
      <c r="F2680">
        <v>9</v>
      </c>
      <c r="G2680">
        <v>1</v>
      </c>
      <c r="H2680" t="s">
        <v>1</v>
      </c>
      <c r="I2680" s="5">
        <v>250.02</v>
      </c>
      <c r="J2680" t="s">
        <v>0</v>
      </c>
      <c r="K2680" s="2">
        <v>41756</v>
      </c>
      <c r="L2680" s="1">
        <v>7.501706600189209</v>
      </c>
      <c r="M2680" t="str">
        <f ca="1">IF(AND(Table1[[#This Row],[Age]]&gt;17,Table1[[#This Row],[Age]]&lt;76),"1","0")</f>
        <v>1</v>
      </c>
      <c r="N2680">
        <f>1</f>
        <v>1</v>
      </c>
      <c r="O2680">
        <f>IF(Table1[[#This Row],[Labdate]]="",0,IF(Table1[[#This Row],[Labvalue]]="",0,1))</f>
        <v>1</v>
      </c>
      <c r="P2680">
        <f>IF(YEAR(Table1[[#This Row],[Labdate]]) = 2015,1,0)</f>
        <v>0</v>
      </c>
      <c r="Q2680">
        <f>IF(SUM(Table1[[#This Row],[test completed]],Table1[[#This Row],[Year 2015]])=2,1,0)</f>
        <v>0</v>
      </c>
      <c r="R2680">
        <f>IF(Table1[[#This Row],[Labvalue]]&lt;8,1,0)</f>
        <v>1</v>
      </c>
      <c r="S2680">
        <f>IF(SUM(Table1[[#This Row],[Tested in 2015]],Table1[[#This Row],[Less than 8.0]])=2,1,0)</f>
        <v>0</v>
      </c>
    </row>
    <row r="2681" spans="1:19" x14ac:dyDescent="0.2">
      <c r="A2681">
        <v>2791</v>
      </c>
      <c r="B2681" t="s">
        <v>2</v>
      </c>
      <c r="C2681" s="2">
        <v>14511</v>
      </c>
      <c r="D2681" s="3">
        <f t="shared" ca="1" si="41"/>
        <v>83</v>
      </c>
      <c r="E2681">
        <v>4</v>
      </c>
      <c r="F2681">
        <v>9</v>
      </c>
      <c r="G2681">
        <v>6</v>
      </c>
      <c r="H2681" t="s">
        <v>7</v>
      </c>
      <c r="I2681" s="5">
        <v>250.91</v>
      </c>
      <c r="J2681" t="s">
        <v>0</v>
      </c>
      <c r="K2681" s="2"/>
      <c r="L2681" s="1">
        <v>5.8</v>
      </c>
      <c r="M2681" t="str">
        <f ca="1">IF(AND(Table1[[#This Row],[Age]]&gt;17,Table1[[#This Row],[Age]]&lt;76),"1","0")</f>
        <v>0</v>
      </c>
      <c r="N2681">
        <f>1</f>
        <v>1</v>
      </c>
      <c r="O2681">
        <f>IF(Table1[[#This Row],[Labdate]]="",0,IF(Table1[[#This Row],[Labvalue]]="",0,1))</f>
        <v>0</v>
      </c>
      <c r="P2681">
        <f>IF(YEAR(Table1[[#This Row],[Labdate]]) = 2015,1,0)</f>
        <v>0</v>
      </c>
      <c r="Q2681">
        <f>IF(SUM(Table1[[#This Row],[test completed]],Table1[[#This Row],[Year 2015]])=2,1,0)</f>
        <v>0</v>
      </c>
      <c r="R2681">
        <f>IF(Table1[[#This Row],[Labvalue]]&lt;8,1,0)</f>
        <v>1</v>
      </c>
      <c r="S2681">
        <f>IF(SUM(Table1[[#This Row],[Tested in 2015]],Table1[[#This Row],[Less than 8.0]])=2,1,0)</f>
        <v>0</v>
      </c>
    </row>
    <row r="2682" spans="1:19" x14ac:dyDescent="0.2">
      <c r="A2682">
        <v>2795</v>
      </c>
      <c r="B2682" t="s">
        <v>3</v>
      </c>
      <c r="C2682" s="2">
        <v>39451</v>
      </c>
      <c r="D2682" s="3">
        <f t="shared" ca="1" si="41"/>
        <v>15</v>
      </c>
      <c r="E2682">
        <v>4</v>
      </c>
      <c r="F2682">
        <v>9</v>
      </c>
      <c r="G2682">
        <v>1</v>
      </c>
      <c r="H2682" t="s">
        <v>1</v>
      </c>
      <c r="I2682" s="5">
        <v>250.02</v>
      </c>
      <c r="J2682" t="s">
        <v>0</v>
      </c>
      <c r="K2682" s="2">
        <v>41976</v>
      </c>
      <c r="L2682" s="1">
        <v>6.1591596603393555</v>
      </c>
      <c r="M2682" t="str">
        <f ca="1">IF(AND(Table1[[#This Row],[Age]]&gt;17,Table1[[#This Row],[Age]]&lt;76),"1","0")</f>
        <v>0</v>
      </c>
      <c r="N2682">
        <f>1</f>
        <v>1</v>
      </c>
      <c r="O2682">
        <f>IF(Table1[[#This Row],[Labdate]]="",0,IF(Table1[[#This Row],[Labvalue]]="",0,1))</f>
        <v>1</v>
      </c>
      <c r="P2682">
        <f>IF(YEAR(Table1[[#This Row],[Labdate]]) = 2015,1,0)</f>
        <v>0</v>
      </c>
      <c r="Q2682">
        <f>IF(SUM(Table1[[#This Row],[test completed]],Table1[[#This Row],[Year 2015]])=2,1,0)</f>
        <v>0</v>
      </c>
      <c r="R2682">
        <f>IF(Table1[[#This Row],[Labvalue]]&lt;8,1,0)</f>
        <v>1</v>
      </c>
      <c r="S2682">
        <f>IF(SUM(Table1[[#This Row],[Tested in 2015]],Table1[[#This Row],[Less than 8.0]])=2,1,0)</f>
        <v>0</v>
      </c>
    </row>
    <row r="2683" spans="1:19" x14ac:dyDescent="0.2">
      <c r="A2683">
        <v>2830</v>
      </c>
      <c r="B2683" t="s">
        <v>2</v>
      </c>
      <c r="C2683" s="2">
        <v>35731</v>
      </c>
      <c r="D2683" s="3">
        <f t="shared" ca="1" si="41"/>
        <v>25</v>
      </c>
      <c r="E2683">
        <v>4</v>
      </c>
      <c r="F2683">
        <v>9</v>
      </c>
      <c r="G2683">
        <v>1</v>
      </c>
      <c r="H2683" t="s">
        <v>1</v>
      </c>
      <c r="I2683" s="5">
        <v>250.02</v>
      </c>
      <c r="J2683" t="s">
        <v>0</v>
      </c>
      <c r="K2683" s="2">
        <v>42060</v>
      </c>
      <c r="L2683" s="1">
        <v>6.1508898735046387</v>
      </c>
      <c r="M2683" t="str">
        <f ca="1">IF(AND(Table1[[#This Row],[Age]]&gt;17,Table1[[#This Row],[Age]]&lt;76),"1","0")</f>
        <v>1</v>
      </c>
      <c r="N2683">
        <f>1</f>
        <v>1</v>
      </c>
      <c r="O2683">
        <f>IF(Table1[[#This Row],[Labdate]]="",0,IF(Table1[[#This Row],[Labvalue]]="",0,1))</f>
        <v>1</v>
      </c>
      <c r="P2683">
        <f>IF(YEAR(Table1[[#This Row],[Labdate]]) = 2015,1,0)</f>
        <v>1</v>
      </c>
      <c r="Q2683">
        <f>IF(SUM(Table1[[#This Row],[test completed]],Table1[[#This Row],[Year 2015]])=2,1,0)</f>
        <v>1</v>
      </c>
      <c r="R2683">
        <f>IF(Table1[[#This Row],[Labvalue]]&lt;8,1,0)</f>
        <v>1</v>
      </c>
      <c r="S2683">
        <f>IF(SUM(Table1[[#This Row],[Tested in 2015]],Table1[[#This Row],[Less than 8.0]])=2,1,0)</f>
        <v>1</v>
      </c>
    </row>
    <row r="2684" spans="1:19" x14ac:dyDescent="0.2">
      <c r="A2684">
        <v>2833</v>
      </c>
      <c r="B2684" t="s">
        <v>3</v>
      </c>
      <c r="C2684" s="2">
        <v>20619</v>
      </c>
      <c r="D2684" s="3">
        <f t="shared" ca="1" si="41"/>
        <v>67</v>
      </c>
      <c r="E2684">
        <v>4</v>
      </c>
      <c r="F2684">
        <v>9</v>
      </c>
      <c r="G2684">
        <v>1</v>
      </c>
      <c r="H2684" t="s">
        <v>1</v>
      </c>
      <c r="I2684" s="5">
        <v>250.02</v>
      </c>
      <c r="J2684" t="s">
        <v>0</v>
      </c>
      <c r="K2684" s="2">
        <v>42095</v>
      </c>
      <c r="L2684" s="1">
        <v>6.3639130592346191</v>
      </c>
      <c r="M2684" t="str">
        <f ca="1">IF(AND(Table1[[#This Row],[Age]]&gt;17,Table1[[#This Row],[Age]]&lt;76),"1","0")</f>
        <v>1</v>
      </c>
      <c r="N2684">
        <f>1</f>
        <v>1</v>
      </c>
      <c r="O2684">
        <f>IF(Table1[[#This Row],[Labdate]]="",0,IF(Table1[[#This Row],[Labvalue]]="",0,1))</f>
        <v>1</v>
      </c>
      <c r="P2684">
        <f>IF(YEAR(Table1[[#This Row],[Labdate]]) = 2015,1,0)</f>
        <v>1</v>
      </c>
      <c r="Q2684">
        <f>IF(SUM(Table1[[#This Row],[test completed]],Table1[[#This Row],[Year 2015]])=2,1,0)</f>
        <v>1</v>
      </c>
      <c r="R2684">
        <f>IF(Table1[[#This Row],[Labvalue]]&lt;8,1,0)</f>
        <v>1</v>
      </c>
      <c r="S2684">
        <f>IF(SUM(Table1[[#This Row],[Tested in 2015]],Table1[[#This Row],[Less than 8.0]])=2,1,0)</f>
        <v>1</v>
      </c>
    </row>
    <row r="2685" spans="1:19" x14ac:dyDescent="0.2">
      <c r="A2685">
        <v>2834</v>
      </c>
      <c r="B2685" t="s">
        <v>2</v>
      </c>
      <c r="C2685" s="2">
        <v>29616</v>
      </c>
      <c r="D2685" s="3">
        <f t="shared" ca="1" si="41"/>
        <v>42</v>
      </c>
      <c r="E2685">
        <v>4</v>
      </c>
      <c r="F2685">
        <v>9</v>
      </c>
      <c r="G2685">
        <v>1</v>
      </c>
      <c r="H2685" t="s">
        <v>1</v>
      </c>
      <c r="I2685" s="5">
        <v>250.02</v>
      </c>
      <c r="J2685" t="s">
        <v>0</v>
      </c>
      <c r="K2685" s="2">
        <v>41829</v>
      </c>
      <c r="L2685" s="1">
        <v>8.2240524291992188</v>
      </c>
      <c r="M2685" t="str">
        <f ca="1">IF(AND(Table1[[#This Row],[Age]]&gt;17,Table1[[#This Row],[Age]]&lt;76),"1","0")</f>
        <v>1</v>
      </c>
      <c r="N2685">
        <f>1</f>
        <v>1</v>
      </c>
      <c r="O2685">
        <f>IF(Table1[[#This Row],[Labdate]]="",0,IF(Table1[[#This Row],[Labvalue]]="",0,1))</f>
        <v>1</v>
      </c>
      <c r="P2685">
        <f>IF(YEAR(Table1[[#This Row],[Labdate]]) = 2015,1,0)</f>
        <v>0</v>
      </c>
      <c r="Q2685">
        <f>IF(SUM(Table1[[#This Row],[test completed]],Table1[[#This Row],[Year 2015]])=2,1,0)</f>
        <v>0</v>
      </c>
      <c r="R2685">
        <f>IF(Table1[[#This Row],[Labvalue]]&lt;8,1,0)</f>
        <v>0</v>
      </c>
      <c r="S2685">
        <f>IF(SUM(Table1[[#This Row],[Tested in 2015]],Table1[[#This Row],[Less than 8.0]])=2,1,0)</f>
        <v>0</v>
      </c>
    </row>
    <row r="2686" spans="1:19" x14ac:dyDescent="0.2">
      <c r="A2686">
        <v>2844</v>
      </c>
      <c r="B2686" t="s">
        <v>2</v>
      </c>
      <c r="C2686" s="2">
        <v>23646</v>
      </c>
      <c r="D2686" s="3">
        <f t="shared" ca="1" si="41"/>
        <v>58</v>
      </c>
      <c r="E2686">
        <v>4</v>
      </c>
      <c r="F2686">
        <v>9</v>
      </c>
      <c r="G2686">
        <v>2</v>
      </c>
      <c r="H2686" t="s">
        <v>6</v>
      </c>
      <c r="I2686" s="5">
        <v>250.02</v>
      </c>
      <c r="J2686" t="s">
        <v>0</v>
      </c>
      <c r="K2686" s="2">
        <v>42277</v>
      </c>
      <c r="L2686" s="1">
        <v>8.1902132034301758</v>
      </c>
      <c r="M2686" t="str">
        <f ca="1">IF(AND(Table1[[#This Row],[Age]]&gt;17,Table1[[#This Row],[Age]]&lt;76),"1","0")</f>
        <v>1</v>
      </c>
      <c r="N2686">
        <f>1</f>
        <v>1</v>
      </c>
      <c r="O2686">
        <f>IF(Table1[[#This Row],[Labdate]]="",0,IF(Table1[[#This Row],[Labvalue]]="",0,1))</f>
        <v>1</v>
      </c>
      <c r="P2686">
        <f>IF(YEAR(Table1[[#This Row],[Labdate]]) = 2015,1,0)</f>
        <v>1</v>
      </c>
      <c r="Q2686">
        <f>IF(SUM(Table1[[#This Row],[test completed]],Table1[[#This Row],[Year 2015]])=2,1,0)</f>
        <v>1</v>
      </c>
      <c r="R2686">
        <f>IF(Table1[[#This Row],[Labvalue]]&lt;8,1,0)</f>
        <v>0</v>
      </c>
      <c r="S2686">
        <f>IF(SUM(Table1[[#This Row],[Tested in 2015]],Table1[[#This Row],[Less than 8.0]])=2,1,0)</f>
        <v>0</v>
      </c>
    </row>
    <row r="2687" spans="1:19" x14ac:dyDescent="0.2">
      <c r="A2687">
        <v>2850</v>
      </c>
      <c r="B2687" t="s">
        <v>3</v>
      </c>
      <c r="C2687" s="2">
        <v>24561</v>
      </c>
      <c r="D2687" s="3">
        <f t="shared" ca="1" si="41"/>
        <v>56</v>
      </c>
      <c r="E2687">
        <v>4</v>
      </c>
      <c r="F2687">
        <v>9</v>
      </c>
      <c r="G2687">
        <v>1</v>
      </c>
      <c r="H2687" t="s">
        <v>1</v>
      </c>
      <c r="I2687" s="5">
        <v>250.02</v>
      </c>
      <c r="J2687" t="s">
        <v>0</v>
      </c>
      <c r="K2687" s="2">
        <v>42026</v>
      </c>
      <c r="L2687" s="1">
        <v>6.3151564598083496</v>
      </c>
      <c r="M2687" t="str">
        <f ca="1">IF(AND(Table1[[#This Row],[Age]]&gt;17,Table1[[#This Row],[Age]]&lt;76),"1","0")</f>
        <v>1</v>
      </c>
      <c r="N2687">
        <f>1</f>
        <v>1</v>
      </c>
      <c r="O2687">
        <f>IF(Table1[[#This Row],[Labdate]]="",0,IF(Table1[[#This Row],[Labvalue]]="",0,1))</f>
        <v>1</v>
      </c>
      <c r="P2687">
        <f>IF(YEAR(Table1[[#This Row],[Labdate]]) = 2015,1,0)</f>
        <v>1</v>
      </c>
      <c r="Q2687">
        <f>IF(SUM(Table1[[#This Row],[test completed]],Table1[[#This Row],[Year 2015]])=2,1,0)</f>
        <v>1</v>
      </c>
      <c r="R2687">
        <f>IF(Table1[[#This Row],[Labvalue]]&lt;8,1,0)</f>
        <v>1</v>
      </c>
      <c r="S2687">
        <f>IF(SUM(Table1[[#This Row],[Tested in 2015]],Table1[[#This Row],[Less than 8.0]])=2,1,0)</f>
        <v>1</v>
      </c>
    </row>
    <row r="2688" spans="1:19" x14ac:dyDescent="0.2">
      <c r="A2688">
        <v>2862</v>
      </c>
      <c r="B2688" t="s">
        <v>2</v>
      </c>
      <c r="C2688" s="2">
        <v>34800</v>
      </c>
      <c r="D2688" s="3">
        <f t="shared" ca="1" si="41"/>
        <v>28</v>
      </c>
      <c r="E2688">
        <v>4</v>
      </c>
      <c r="F2688">
        <v>9</v>
      </c>
      <c r="G2688">
        <v>1</v>
      </c>
      <c r="H2688" t="s">
        <v>1</v>
      </c>
      <c r="I2688" s="5">
        <v>250.02</v>
      </c>
      <c r="J2688" t="s">
        <v>0</v>
      </c>
      <c r="K2688" s="2">
        <v>42061</v>
      </c>
      <c r="L2688" s="1">
        <v>7.4752697944641113</v>
      </c>
      <c r="M2688" t="str">
        <f ca="1">IF(AND(Table1[[#This Row],[Age]]&gt;17,Table1[[#This Row],[Age]]&lt;76),"1","0")</f>
        <v>1</v>
      </c>
      <c r="N2688">
        <f>1</f>
        <v>1</v>
      </c>
      <c r="O2688">
        <f>IF(Table1[[#This Row],[Labdate]]="",0,IF(Table1[[#This Row],[Labvalue]]="",0,1))</f>
        <v>1</v>
      </c>
      <c r="P2688">
        <f>IF(YEAR(Table1[[#This Row],[Labdate]]) = 2015,1,0)</f>
        <v>1</v>
      </c>
      <c r="Q2688">
        <f>IF(SUM(Table1[[#This Row],[test completed]],Table1[[#This Row],[Year 2015]])=2,1,0)</f>
        <v>1</v>
      </c>
      <c r="R2688">
        <f>IF(Table1[[#This Row],[Labvalue]]&lt;8,1,0)</f>
        <v>1</v>
      </c>
      <c r="S2688">
        <f>IF(SUM(Table1[[#This Row],[Tested in 2015]],Table1[[#This Row],[Less than 8.0]])=2,1,0)</f>
        <v>1</v>
      </c>
    </row>
    <row r="2689" spans="1:19" x14ac:dyDescent="0.2">
      <c r="A2689">
        <v>2876</v>
      </c>
      <c r="B2689" t="s">
        <v>2</v>
      </c>
      <c r="C2689" s="2">
        <v>9243</v>
      </c>
      <c r="D2689" s="3">
        <f t="shared" ca="1" si="41"/>
        <v>98</v>
      </c>
      <c r="E2689">
        <v>4</v>
      </c>
      <c r="F2689">
        <v>9</v>
      </c>
      <c r="G2689">
        <v>1</v>
      </c>
      <c r="H2689" t="s">
        <v>1</v>
      </c>
      <c r="I2689" s="5">
        <v>250.73</v>
      </c>
      <c r="J2689" t="s">
        <v>0</v>
      </c>
      <c r="K2689" s="2">
        <v>42072</v>
      </c>
      <c r="L2689" s="1">
        <v>7.0120244026184082</v>
      </c>
      <c r="M2689" t="str">
        <f ca="1">IF(AND(Table1[[#This Row],[Age]]&gt;17,Table1[[#This Row],[Age]]&lt;76),"1","0")</f>
        <v>0</v>
      </c>
      <c r="N2689">
        <f>1</f>
        <v>1</v>
      </c>
      <c r="O2689">
        <f>IF(Table1[[#This Row],[Labdate]]="",0,IF(Table1[[#This Row],[Labvalue]]="",0,1))</f>
        <v>1</v>
      </c>
      <c r="P2689">
        <f>IF(YEAR(Table1[[#This Row],[Labdate]]) = 2015,1,0)</f>
        <v>1</v>
      </c>
      <c r="Q2689">
        <f>IF(SUM(Table1[[#This Row],[test completed]],Table1[[#This Row],[Year 2015]])=2,1,0)</f>
        <v>1</v>
      </c>
      <c r="R2689">
        <f>IF(Table1[[#This Row],[Labvalue]]&lt;8,1,0)</f>
        <v>1</v>
      </c>
      <c r="S2689">
        <f>IF(SUM(Table1[[#This Row],[Tested in 2015]],Table1[[#This Row],[Less than 8.0]])=2,1,0)</f>
        <v>1</v>
      </c>
    </row>
    <row r="2690" spans="1:19" x14ac:dyDescent="0.2">
      <c r="A2690">
        <v>2878</v>
      </c>
      <c r="B2690" t="s">
        <v>2</v>
      </c>
      <c r="C2690" s="2">
        <v>16420</v>
      </c>
      <c r="D2690" s="3">
        <f t="shared" ref="D2690:D2753" ca="1" si="42">INT((TODAY()-C2690)/365)</f>
        <v>78</v>
      </c>
      <c r="E2690">
        <v>4</v>
      </c>
      <c r="F2690">
        <v>9</v>
      </c>
      <c r="G2690">
        <v>1</v>
      </c>
      <c r="H2690" t="s">
        <v>1</v>
      </c>
      <c r="I2690" s="5">
        <v>250.02</v>
      </c>
      <c r="J2690" t="s">
        <v>0</v>
      </c>
      <c r="K2690" s="2">
        <v>41894</v>
      </c>
      <c r="L2690" s="1">
        <v>8.9395523071289062</v>
      </c>
      <c r="M2690" t="str">
        <f ca="1">IF(AND(Table1[[#This Row],[Age]]&gt;17,Table1[[#This Row],[Age]]&lt;76),"1","0")</f>
        <v>0</v>
      </c>
      <c r="N2690">
        <f>1</f>
        <v>1</v>
      </c>
      <c r="O2690">
        <f>IF(Table1[[#This Row],[Labdate]]="",0,IF(Table1[[#This Row],[Labvalue]]="",0,1))</f>
        <v>1</v>
      </c>
      <c r="P2690">
        <f>IF(YEAR(Table1[[#This Row],[Labdate]]) = 2015,1,0)</f>
        <v>0</v>
      </c>
      <c r="Q2690">
        <f>IF(SUM(Table1[[#This Row],[test completed]],Table1[[#This Row],[Year 2015]])=2,1,0)</f>
        <v>0</v>
      </c>
      <c r="R2690">
        <f>IF(Table1[[#This Row],[Labvalue]]&lt;8,1,0)</f>
        <v>0</v>
      </c>
      <c r="S2690">
        <f>IF(SUM(Table1[[#This Row],[Tested in 2015]],Table1[[#This Row],[Less than 8.0]])=2,1,0)</f>
        <v>0</v>
      </c>
    </row>
    <row r="2691" spans="1:19" x14ac:dyDescent="0.2">
      <c r="A2691">
        <v>2891</v>
      </c>
      <c r="B2691" t="s">
        <v>3</v>
      </c>
      <c r="C2691" s="2">
        <v>16463</v>
      </c>
      <c r="D2691" s="3">
        <f t="shared" ca="1" si="42"/>
        <v>78</v>
      </c>
      <c r="E2691">
        <v>4</v>
      </c>
      <c r="F2691">
        <v>9</v>
      </c>
      <c r="G2691">
        <v>1</v>
      </c>
      <c r="H2691" t="s">
        <v>1</v>
      </c>
      <c r="I2691" s="5">
        <v>250.02</v>
      </c>
      <c r="J2691" t="s">
        <v>0</v>
      </c>
      <c r="K2691" s="2">
        <v>42227</v>
      </c>
      <c r="L2691" s="1">
        <v>7.6164455413818359</v>
      </c>
      <c r="M2691" t="str">
        <f ca="1">IF(AND(Table1[[#This Row],[Age]]&gt;17,Table1[[#This Row],[Age]]&lt;76),"1","0")</f>
        <v>0</v>
      </c>
      <c r="N2691">
        <f>1</f>
        <v>1</v>
      </c>
      <c r="O2691">
        <f>IF(Table1[[#This Row],[Labdate]]="",0,IF(Table1[[#This Row],[Labvalue]]="",0,1))</f>
        <v>1</v>
      </c>
      <c r="P2691">
        <f>IF(YEAR(Table1[[#This Row],[Labdate]]) = 2015,1,0)</f>
        <v>1</v>
      </c>
      <c r="Q2691">
        <f>IF(SUM(Table1[[#This Row],[test completed]],Table1[[#This Row],[Year 2015]])=2,1,0)</f>
        <v>1</v>
      </c>
      <c r="R2691">
        <f>IF(Table1[[#This Row],[Labvalue]]&lt;8,1,0)</f>
        <v>1</v>
      </c>
      <c r="S2691">
        <f>IF(SUM(Table1[[#This Row],[Tested in 2015]],Table1[[#This Row],[Less than 8.0]])=2,1,0)</f>
        <v>1</v>
      </c>
    </row>
    <row r="2692" spans="1:19" x14ac:dyDescent="0.2">
      <c r="A2692">
        <v>2895</v>
      </c>
      <c r="B2692" t="s">
        <v>3</v>
      </c>
      <c r="C2692" s="2">
        <v>40239</v>
      </c>
      <c r="D2692" s="3">
        <f t="shared" ca="1" si="42"/>
        <v>13</v>
      </c>
      <c r="E2692">
        <v>4</v>
      </c>
      <c r="F2692">
        <v>9</v>
      </c>
      <c r="G2692">
        <v>1</v>
      </c>
      <c r="H2692" t="s">
        <v>1</v>
      </c>
      <c r="I2692" s="5">
        <v>250.02</v>
      </c>
      <c r="J2692" t="s">
        <v>0</v>
      </c>
      <c r="K2692" s="2">
        <v>42045</v>
      </c>
      <c r="L2692" s="1">
        <v>6.1442666053771973</v>
      </c>
      <c r="M2692" t="str">
        <f ca="1">IF(AND(Table1[[#This Row],[Age]]&gt;17,Table1[[#This Row],[Age]]&lt;76),"1","0")</f>
        <v>0</v>
      </c>
      <c r="N2692">
        <f>1</f>
        <v>1</v>
      </c>
      <c r="O2692">
        <f>IF(Table1[[#This Row],[Labdate]]="",0,IF(Table1[[#This Row],[Labvalue]]="",0,1))</f>
        <v>1</v>
      </c>
      <c r="P2692">
        <f>IF(YEAR(Table1[[#This Row],[Labdate]]) = 2015,1,0)</f>
        <v>1</v>
      </c>
      <c r="Q2692">
        <f>IF(SUM(Table1[[#This Row],[test completed]],Table1[[#This Row],[Year 2015]])=2,1,0)</f>
        <v>1</v>
      </c>
      <c r="R2692">
        <f>IF(Table1[[#This Row],[Labvalue]]&lt;8,1,0)</f>
        <v>1</v>
      </c>
      <c r="S2692">
        <f>IF(SUM(Table1[[#This Row],[Tested in 2015]],Table1[[#This Row],[Less than 8.0]])=2,1,0)</f>
        <v>1</v>
      </c>
    </row>
    <row r="2693" spans="1:19" x14ac:dyDescent="0.2">
      <c r="A2693">
        <v>2898</v>
      </c>
      <c r="B2693" t="s">
        <v>3</v>
      </c>
      <c r="C2693" s="2">
        <v>25522</v>
      </c>
      <c r="D2693" s="3">
        <f t="shared" ca="1" si="42"/>
        <v>53</v>
      </c>
      <c r="E2693">
        <v>4</v>
      </c>
      <c r="F2693">
        <v>9</v>
      </c>
      <c r="G2693">
        <v>3</v>
      </c>
      <c r="H2693" t="s">
        <v>4</v>
      </c>
      <c r="I2693" s="5">
        <v>250.02</v>
      </c>
      <c r="J2693" t="s">
        <v>0</v>
      </c>
      <c r="K2693" s="2">
        <v>41797</v>
      </c>
      <c r="L2693" s="1">
        <v>7.090266227722168</v>
      </c>
      <c r="M2693" t="str">
        <f ca="1">IF(AND(Table1[[#This Row],[Age]]&gt;17,Table1[[#This Row],[Age]]&lt;76),"1","0")</f>
        <v>1</v>
      </c>
      <c r="N2693">
        <f>1</f>
        <v>1</v>
      </c>
      <c r="O2693">
        <f>IF(Table1[[#This Row],[Labdate]]="",0,IF(Table1[[#This Row],[Labvalue]]="",0,1))</f>
        <v>1</v>
      </c>
      <c r="P2693">
        <f>IF(YEAR(Table1[[#This Row],[Labdate]]) = 2015,1,0)</f>
        <v>0</v>
      </c>
      <c r="Q2693">
        <f>IF(SUM(Table1[[#This Row],[test completed]],Table1[[#This Row],[Year 2015]])=2,1,0)</f>
        <v>0</v>
      </c>
      <c r="R2693">
        <f>IF(Table1[[#This Row],[Labvalue]]&lt;8,1,0)</f>
        <v>1</v>
      </c>
      <c r="S2693">
        <f>IF(SUM(Table1[[#This Row],[Tested in 2015]],Table1[[#This Row],[Less than 8.0]])=2,1,0)</f>
        <v>0</v>
      </c>
    </row>
    <row r="2694" spans="1:19" x14ac:dyDescent="0.2">
      <c r="A2694">
        <v>2900</v>
      </c>
      <c r="B2694" t="s">
        <v>3</v>
      </c>
      <c r="C2694" s="2">
        <v>9221</v>
      </c>
      <c r="D2694" s="3">
        <f t="shared" ca="1" si="42"/>
        <v>98</v>
      </c>
      <c r="E2694">
        <v>4</v>
      </c>
      <c r="F2694">
        <v>9</v>
      </c>
      <c r="G2694">
        <v>1</v>
      </c>
      <c r="H2694" t="s">
        <v>1</v>
      </c>
      <c r="I2694" s="5">
        <v>250.73</v>
      </c>
      <c r="J2694" t="s">
        <v>0</v>
      </c>
      <c r="K2694" s="2">
        <v>41927</v>
      </c>
      <c r="L2694" s="1">
        <v>8.9872827529907227</v>
      </c>
      <c r="M2694" t="str">
        <f ca="1">IF(AND(Table1[[#This Row],[Age]]&gt;17,Table1[[#This Row],[Age]]&lt;76),"1","0")</f>
        <v>0</v>
      </c>
      <c r="N2694">
        <f>1</f>
        <v>1</v>
      </c>
      <c r="O2694">
        <f>IF(Table1[[#This Row],[Labdate]]="",0,IF(Table1[[#This Row],[Labvalue]]="",0,1))</f>
        <v>1</v>
      </c>
      <c r="P2694">
        <f>IF(YEAR(Table1[[#This Row],[Labdate]]) = 2015,1,0)</f>
        <v>0</v>
      </c>
      <c r="Q2694">
        <f>IF(SUM(Table1[[#This Row],[test completed]],Table1[[#This Row],[Year 2015]])=2,1,0)</f>
        <v>0</v>
      </c>
      <c r="R2694">
        <f>IF(Table1[[#This Row],[Labvalue]]&lt;8,1,0)</f>
        <v>0</v>
      </c>
      <c r="S2694">
        <f>IF(SUM(Table1[[#This Row],[Tested in 2015]],Table1[[#This Row],[Less than 8.0]])=2,1,0)</f>
        <v>0</v>
      </c>
    </row>
    <row r="2695" spans="1:19" x14ac:dyDescent="0.2">
      <c r="A2695">
        <v>2903</v>
      </c>
      <c r="B2695" t="s">
        <v>3</v>
      </c>
      <c r="C2695" s="2">
        <v>17742</v>
      </c>
      <c r="D2695" s="3">
        <f t="shared" ca="1" si="42"/>
        <v>74</v>
      </c>
      <c r="E2695">
        <v>4</v>
      </c>
      <c r="F2695">
        <v>9</v>
      </c>
      <c r="G2695">
        <v>1</v>
      </c>
      <c r="H2695" t="s">
        <v>1</v>
      </c>
      <c r="I2695" s="5">
        <v>250.02</v>
      </c>
      <c r="J2695" t="s">
        <v>0</v>
      </c>
      <c r="K2695" s="2">
        <v>41835</v>
      </c>
      <c r="L2695" s="1">
        <v>7.0644168853759766</v>
      </c>
      <c r="M2695" t="str">
        <f ca="1">IF(AND(Table1[[#This Row],[Age]]&gt;17,Table1[[#This Row],[Age]]&lt;76),"1","0")</f>
        <v>1</v>
      </c>
      <c r="N2695">
        <f>1</f>
        <v>1</v>
      </c>
      <c r="O2695">
        <f>IF(Table1[[#This Row],[Labdate]]="",0,IF(Table1[[#This Row],[Labvalue]]="",0,1))</f>
        <v>1</v>
      </c>
      <c r="P2695">
        <f>IF(YEAR(Table1[[#This Row],[Labdate]]) = 2015,1,0)</f>
        <v>0</v>
      </c>
      <c r="Q2695">
        <f>IF(SUM(Table1[[#This Row],[test completed]],Table1[[#This Row],[Year 2015]])=2,1,0)</f>
        <v>0</v>
      </c>
      <c r="R2695">
        <f>IF(Table1[[#This Row],[Labvalue]]&lt;8,1,0)</f>
        <v>1</v>
      </c>
      <c r="S2695">
        <f>IF(SUM(Table1[[#This Row],[Tested in 2015]],Table1[[#This Row],[Less than 8.0]])=2,1,0)</f>
        <v>0</v>
      </c>
    </row>
    <row r="2696" spans="1:19" x14ac:dyDescent="0.2">
      <c r="A2696">
        <v>2906</v>
      </c>
      <c r="B2696" t="s">
        <v>2</v>
      </c>
      <c r="C2696" s="2">
        <v>18869</v>
      </c>
      <c r="D2696" s="3">
        <f t="shared" ca="1" si="42"/>
        <v>71</v>
      </c>
      <c r="E2696">
        <v>4</v>
      </c>
      <c r="F2696">
        <v>9</v>
      </c>
      <c r="G2696">
        <v>1</v>
      </c>
      <c r="H2696" t="s">
        <v>1</v>
      </c>
      <c r="I2696" s="5">
        <v>250.02</v>
      </c>
      <c r="J2696" t="s">
        <v>0</v>
      </c>
      <c r="K2696" s="2">
        <v>42047</v>
      </c>
      <c r="L2696" s="1">
        <v>9.8407449722290039</v>
      </c>
      <c r="M2696" t="str">
        <f ca="1">IF(AND(Table1[[#This Row],[Age]]&gt;17,Table1[[#This Row],[Age]]&lt;76),"1","0")</f>
        <v>1</v>
      </c>
      <c r="N2696">
        <f>1</f>
        <v>1</v>
      </c>
      <c r="O2696">
        <f>IF(Table1[[#This Row],[Labdate]]="",0,IF(Table1[[#This Row],[Labvalue]]="",0,1))</f>
        <v>1</v>
      </c>
      <c r="P2696">
        <f>IF(YEAR(Table1[[#This Row],[Labdate]]) = 2015,1,0)</f>
        <v>1</v>
      </c>
      <c r="Q2696">
        <f>IF(SUM(Table1[[#This Row],[test completed]],Table1[[#This Row],[Year 2015]])=2,1,0)</f>
        <v>1</v>
      </c>
      <c r="R2696">
        <f>IF(Table1[[#This Row],[Labvalue]]&lt;8,1,0)</f>
        <v>0</v>
      </c>
      <c r="S2696">
        <f>IF(SUM(Table1[[#This Row],[Tested in 2015]],Table1[[#This Row],[Less than 8.0]])=2,1,0)</f>
        <v>0</v>
      </c>
    </row>
    <row r="2697" spans="1:19" x14ac:dyDescent="0.2">
      <c r="A2697">
        <v>2930</v>
      </c>
      <c r="B2697" t="s">
        <v>2</v>
      </c>
      <c r="C2697" s="2">
        <v>36451</v>
      </c>
      <c r="D2697" s="3">
        <f t="shared" ca="1" si="42"/>
        <v>23</v>
      </c>
      <c r="E2697">
        <v>4</v>
      </c>
      <c r="F2697">
        <v>9</v>
      </c>
      <c r="G2697">
        <v>1</v>
      </c>
      <c r="H2697" t="s">
        <v>1</v>
      </c>
      <c r="I2697" s="5">
        <v>250.02</v>
      </c>
      <c r="J2697" t="s">
        <v>0</v>
      </c>
      <c r="K2697" s="2">
        <v>41783</v>
      </c>
      <c r="L2697" s="1">
        <v>8.4774723052978516</v>
      </c>
      <c r="M2697" t="str">
        <f ca="1">IF(AND(Table1[[#This Row],[Age]]&gt;17,Table1[[#This Row],[Age]]&lt;76),"1","0")</f>
        <v>1</v>
      </c>
      <c r="N2697">
        <f>1</f>
        <v>1</v>
      </c>
      <c r="O2697">
        <f>IF(Table1[[#This Row],[Labdate]]="",0,IF(Table1[[#This Row],[Labvalue]]="",0,1))</f>
        <v>1</v>
      </c>
      <c r="P2697">
        <f>IF(YEAR(Table1[[#This Row],[Labdate]]) = 2015,1,0)</f>
        <v>0</v>
      </c>
      <c r="Q2697">
        <f>IF(SUM(Table1[[#This Row],[test completed]],Table1[[#This Row],[Year 2015]])=2,1,0)</f>
        <v>0</v>
      </c>
      <c r="R2697">
        <f>IF(Table1[[#This Row],[Labvalue]]&lt;8,1,0)</f>
        <v>0</v>
      </c>
      <c r="S2697">
        <f>IF(SUM(Table1[[#This Row],[Tested in 2015]],Table1[[#This Row],[Less than 8.0]])=2,1,0)</f>
        <v>0</v>
      </c>
    </row>
    <row r="2698" spans="1:19" x14ac:dyDescent="0.2">
      <c r="A2698">
        <v>2932</v>
      </c>
      <c r="B2698" t="s">
        <v>2</v>
      </c>
      <c r="C2698" s="2">
        <v>17882</v>
      </c>
      <c r="D2698" s="3">
        <f t="shared" ca="1" si="42"/>
        <v>74</v>
      </c>
      <c r="E2698">
        <v>4</v>
      </c>
      <c r="F2698">
        <v>9</v>
      </c>
      <c r="G2698">
        <v>1</v>
      </c>
      <c r="H2698" t="s">
        <v>1</v>
      </c>
      <c r="I2698" s="5">
        <v>250.02</v>
      </c>
      <c r="J2698" t="s">
        <v>0</v>
      </c>
      <c r="K2698" s="2">
        <v>42342</v>
      </c>
      <c r="L2698" s="1">
        <v>9.7033290863037109</v>
      </c>
      <c r="M2698" t="str">
        <f ca="1">IF(AND(Table1[[#This Row],[Age]]&gt;17,Table1[[#This Row],[Age]]&lt;76),"1","0")</f>
        <v>1</v>
      </c>
      <c r="N2698">
        <f>1</f>
        <v>1</v>
      </c>
      <c r="O2698">
        <f>IF(Table1[[#This Row],[Labdate]]="",0,IF(Table1[[#This Row],[Labvalue]]="",0,1))</f>
        <v>1</v>
      </c>
      <c r="P2698">
        <f>IF(YEAR(Table1[[#This Row],[Labdate]]) = 2015,1,0)</f>
        <v>1</v>
      </c>
      <c r="Q2698">
        <f>IF(SUM(Table1[[#This Row],[test completed]],Table1[[#This Row],[Year 2015]])=2,1,0)</f>
        <v>1</v>
      </c>
      <c r="R2698">
        <f>IF(Table1[[#This Row],[Labvalue]]&lt;8,1,0)</f>
        <v>0</v>
      </c>
      <c r="S2698">
        <f>IF(SUM(Table1[[#This Row],[Tested in 2015]],Table1[[#This Row],[Less than 8.0]])=2,1,0)</f>
        <v>0</v>
      </c>
    </row>
    <row r="2699" spans="1:19" x14ac:dyDescent="0.2">
      <c r="A2699">
        <v>2967</v>
      </c>
      <c r="B2699" t="s">
        <v>3</v>
      </c>
      <c r="C2699" s="2">
        <v>18669</v>
      </c>
      <c r="D2699" s="3">
        <f t="shared" ca="1" si="42"/>
        <v>72</v>
      </c>
      <c r="E2699">
        <v>4</v>
      </c>
      <c r="F2699">
        <v>9</v>
      </c>
      <c r="G2699">
        <v>1</v>
      </c>
      <c r="H2699" t="s">
        <v>1</v>
      </c>
      <c r="I2699" s="5">
        <v>250.02</v>
      </c>
      <c r="J2699" t="s">
        <v>0</v>
      </c>
      <c r="K2699" s="2">
        <v>41863</v>
      </c>
      <c r="L2699" s="1">
        <v>6.7410397529602051</v>
      </c>
      <c r="M2699" t="str">
        <f ca="1">IF(AND(Table1[[#This Row],[Age]]&gt;17,Table1[[#This Row],[Age]]&lt;76),"1","0")</f>
        <v>1</v>
      </c>
      <c r="N2699">
        <f>1</f>
        <v>1</v>
      </c>
      <c r="O2699">
        <f>IF(Table1[[#This Row],[Labdate]]="",0,IF(Table1[[#This Row],[Labvalue]]="",0,1))</f>
        <v>1</v>
      </c>
      <c r="P2699">
        <f>IF(YEAR(Table1[[#This Row],[Labdate]]) = 2015,1,0)</f>
        <v>0</v>
      </c>
      <c r="Q2699">
        <f>IF(SUM(Table1[[#This Row],[test completed]],Table1[[#This Row],[Year 2015]])=2,1,0)</f>
        <v>0</v>
      </c>
      <c r="R2699">
        <f>IF(Table1[[#This Row],[Labvalue]]&lt;8,1,0)</f>
        <v>1</v>
      </c>
      <c r="S2699">
        <f>IF(SUM(Table1[[#This Row],[Tested in 2015]],Table1[[#This Row],[Less than 8.0]])=2,1,0)</f>
        <v>0</v>
      </c>
    </row>
    <row r="2700" spans="1:19" x14ac:dyDescent="0.2">
      <c r="A2700">
        <v>2973</v>
      </c>
      <c r="B2700" t="s">
        <v>2</v>
      </c>
      <c r="C2700" s="2">
        <v>20855</v>
      </c>
      <c r="D2700" s="3">
        <f t="shared" ca="1" si="42"/>
        <v>66</v>
      </c>
      <c r="E2700">
        <v>4</v>
      </c>
      <c r="F2700">
        <v>9</v>
      </c>
      <c r="G2700">
        <v>1</v>
      </c>
      <c r="H2700" t="s">
        <v>1</v>
      </c>
      <c r="I2700" s="5">
        <v>250.02</v>
      </c>
      <c r="J2700" t="s">
        <v>0</v>
      </c>
      <c r="K2700" s="2">
        <v>42031</v>
      </c>
      <c r="L2700" s="1">
        <v>7.997859001159668</v>
      </c>
      <c r="M2700" t="str">
        <f ca="1">IF(AND(Table1[[#This Row],[Age]]&gt;17,Table1[[#This Row],[Age]]&lt;76),"1","0")</f>
        <v>1</v>
      </c>
      <c r="N2700">
        <f>1</f>
        <v>1</v>
      </c>
      <c r="O2700">
        <f>IF(Table1[[#This Row],[Labdate]]="",0,IF(Table1[[#This Row],[Labvalue]]="",0,1))</f>
        <v>1</v>
      </c>
      <c r="P2700">
        <f>IF(YEAR(Table1[[#This Row],[Labdate]]) = 2015,1,0)</f>
        <v>1</v>
      </c>
      <c r="Q2700">
        <f>IF(SUM(Table1[[#This Row],[test completed]],Table1[[#This Row],[Year 2015]])=2,1,0)</f>
        <v>1</v>
      </c>
      <c r="R2700">
        <f>IF(Table1[[#This Row],[Labvalue]]&lt;8,1,0)</f>
        <v>1</v>
      </c>
      <c r="S2700">
        <f>IF(SUM(Table1[[#This Row],[Tested in 2015]],Table1[[#This Row],[Less than 8.0]])=2,1,0)</f>
        <v>1</v>
      </c>
    </row>
    <row r="2701" spans="1:19" x14ac:dyDescent="0.2">
      <c r="A2701">
        <v>2981</v>
      </c>
      <c r="B2701" t="s">
        <v>2</v>
      </c>
      <c r="C2701" s="2">
        <v>26705</v>
      </c>
      <c r="D2701" s="3">
        <f t="shared" ca="1" si="42"/>
        <v>50</v>
      </c>
      <c r="E2701">
        <v>4</v>
      </c>
      <c r="F2701">
        <v>9</v>
      </c>
      <c r="G2701">
        <v>1</v>
      </c>
      <c r="H2701" t="s">
        <v>1</v>
      </c>
      <c r="I2701" s="5">
        <v>250.02</v>
      </c>
      <c r="J2701" t="s">
        <v>0</v>
      </c>
      <c r="K2701" s="2">
        <v>42023</v>
      </c>
      <c r="L2701" s="1">
        <v>7.154045581817627</v>
      </c>
      <c r="M2701" t="str">
        <f ca="1">IF(AND(Table1[[#This Row],[Age]]&gt;17,Table1[[#This Row],[Age]]&lt;76),"1","0")</f>
        <v>1</v>
      </c>
      <c r="N2701">
        <f>1</f>
        <v>1</v>
      </c>
      <c r="O2701">
        <f>IF(Table1[[#This Row],[Labdate]]="",0,IF(Table1[[#This Row],[Labvalue]]="",0,1))</f>
        <v>1</v>
      </c>
      <c r="P2701">
        <f>IF(YEAR(Table1[[#This Row],[Labdate]]) = 2015,1,0)</f>
        <v>1</v>
      </c>
      <c r="Q2701">
        <f>IF(SUM(Table1[[#This Row],[test completed]],Table1[[#This Row],[Year 2015]])=2,1,0)</f>
        <v>1</v>
      </c>
      <c r="R2701">
        <f>IF(Table1[[#This Row],[Labvalue]]&lt;8,1,0)</f>
        <v>1</v>
      </c>
      <c r="S2701">
        <f>IF(SUM(Table1[[#This Row],[Tested in 2015]],Table1[[#This Row],[Less than 8.0]])=2,1,0)</f>
        <v>1</v>
      </c>
    </row>
    <row r="2702" spans="1:19" x14ac:dyDescent="0.2">
      <c r="A2702">
        <v>5</v>
      </c>
      <c r="B2702" t="s">
        <v>3</v>
      </c>
      <c r="C2702" s="2">
        <v>37173</v>
      </c>
      <c r="D2702" s="3">
        <f t="shared" ca="1" si="42"/>
        <v>21</v>
      </c>
      <c r="E2702">
        <v>4</v>
      </c>
      <c r="F2702">
        <v>10</v>
      </c>
      <c r="G2702">
        <v>1</v>
      </c>
      <c r="H2702" t="s">
        <v>1</v>
      </c>
      <c r="I2702" s="5">
        <v>250.02</v>
      </c>
      <c r="J2702" t="s">
        <v>0</v>
      </c>
      <c r="K2702" s="2">
        <v>41991</v>
      </c>
      <c r="L2702" s="1">
        <v>8.50799560546875</v>
      </c>
      <c r="M2702" t="str">
        <f ca="1">IF(AND(Table1[[#This Row],[Age]]&gt;17,Table1[[#This Row],[Age]]&lt;76),"1","0")</f>
        <v>1</v>
      </c>
      <c r="N2702">
        <f>1</f>
        <v>1</v>
      </c>
      <c r="O2702">
        <f>IF(Table1[[#This Row],[Labdate]]="",0,IF(Table1[[#This Row],[Labvalue]]="",0,1))</f>
        <v>1</v>
      </c>
      <c r="P2702">
        <f>IF(YEAR(Table1[[#This Row],[Labdate]]) = 2015,1,0)</f>
        <v>0</v>
      </c>
      <c r="Q2702">
        <f>IF(SUM(Table1[[#This Row],[test completed]],Table1[[#This Row],[Year 2015]])=2,1,0)</f>
        <v>0</v>
      </c>
      <c r="R2702">
        <f>IF(Table1[[#This Row],[Labvalue]]&lt;8,1,0)</f>
        <v>0</v>
      </c>
      <c r="S2702">
        <f>IF(SUM(Table1[[#This Row],[Tested in 2015]],Table1[[#This Row],[Less than 8.0]])=2,1,0)</f>
        <v>0</v>
      </c>
    </row>
    <row r="2703" spans="1:19" x14ac:dyDescent="0.2">
      <c r="A2703">
        <v>6</v>
      </c>
      <c r="B2703" t="s">
        <v>3</v>
      </c>
      <c r="C2703" s="2">
        <v>15965</v>
      </c>
      <c r="D2703" s="3">
        <f t="shared" ca="1" si="42"/>
        <v>79</v>
      </c>
      <c r="E2703">
        <v>4</v>
      </c>
      <c r="F2703">
        <v>10</v>
      </c>
      <c r="G2703">
        <v>1</v>
      </c>
      <c r="H2703" t="s">
        <v>1</v>
      </c>
      <c r="I2703" s="5">
        <v>250.02</v>
      </c>
      <c r="J2703" t="s">
        <v>0</v>
      </c>
      <c r="K2703" s="2">
        <v>42292</v>
      </c>
      <c r="L2703" s="1">
        <v>8.1332664489746094</v>
      </c>
      <c r="M2703" t="str">
        <f ca="1">IF(AND(Table1[[#This Row],[Age]]&gt;17,Table1[[#This Row],[Age]]&lt;76),"1","0")</f>
        <v>0</v>
      </c>
      <c r="N2703">
        <f>1</f>
        <v>1</v>
      </c>
      <c r="O2703">
        <f>IF(Table1[[#This Row],[Labdate]]="",0,IF(Table1[[#This Row],[Labvalue]]="",0,1))</f>
        <v>1</v>
      </c>
      <c r="P2703">
        <f>IF(YEAR(Table1[[#This Row],[Labdate]]) = 2015,1,0)</f>
        <v>1</v>
      </c>
      <c r="Q2703">
        <f>IF(SUM(Table1[[#This Row],[test completed]],Table1[[#This Row],[Year 2015]])=2,1,0)</f>
        <v>1</v>
      </c>
      <c r="R2703">
        <f>IF(Table1[[#This Row],[Labvalue]]&lt;8,1,0)</f>
        <v>0</v>
      </c>
      <c r="S2703">
        <f>IF(SUM(Table1[[#This Row],[Tested in 2015]],Table1[[#This Row],[Less than 8.0]])=2,1,0)</f>
        <v>0</v>
      </c>
    </row>
    <row r="2704" spans="1:19" x14ac:dyDescent="0.2">
      <c r="A2704">
        <v>21</v>
      </c>
      <c r="B2704" t="s">
        <v>2</v>
      </c>
      <c r="C2704" s="2">
        <v>25640</v>
      </c>
      <c r="D2704" s="3">
        <f t="shared" ca="1" si="42"/>
        <v>53</v>
      </c>
      <c r="E2704">
        <v>4</v>
      </c>
      <c r="F2704">
        <v>10</v>
      </c>
      <c r="G2704">
        <v>1</v>
      </c>
      <c r="H2704" t="s">
        <v>1</v>
      </c>
      <c r="I2704" s="5">
        <v>250.02</v>
      </c>
      <c r="J2704" t="s">
        <v>0</v>
      </c>
      <c r="K2704" s="2">
        <v>41837</v>
      </c>
      <c r="L2704" s="1">
        <v>9.9674625396728516</v>
      </c>
      <c r="M2704" t="str">
        <f ca="1">IF(AND(Table1[[#This Row],[Age]]&gt;17,Table1[[#This Row],[Age]]&lt;76),"1","0")</f>
        <v>1</v>
      </c>
      <c r="N2704">
        <f>1</f>
        <v>1</v>
      </c>
      <c r="O2704">
        <f>IF(Table1[[#This Row],[Labdate]]="",0,IF(Table1[[#This Row],[Labvalue]]="",0,1))</f>
        <v>1</v>
      </c>
      <c r="P2704">
        <f>IF(YEAR(Table1[[#This Row],[Labdate]]) = 2015,1,0)</f>
        <v>0</v>
      </c>
      <c r="Q2704">
        <f>IF(SUM(Table1[[#This Row],[test completed]],Table1[[#This Row],[Year 2015]])=2,1,0)</f>
        <v>0</v>
      </c>
      <c r="R2704">
        <f>IF(Table1[[#This Row],[Labvalue]]&lt;8,1,0)</f>
        <v>0</v>
      </c>
      <c r="S2704">
        <f>IF(SUM(Table1[[#This Row],[Tested in 2015]],Table1[[#This Row],[Less than 8.0]])=2,1,0)</f>
        <v>0</v>
      </c>
    </row>
    <row r="2705" spans="1:19" x14ac:dyDescent="0.2">
      <c r="A2705">
        <v>37</v>
      </c>
      <c r="B2705" t="s">
        <v>2</v>
      </c>
      <c r="C2705" s="2">
        <v>10782</v>
      </c>
      <c r="D2705" s="3">
        <f t="shared" ca="1" si="42"/>
        <v>93</v>
      </c>
      <c r="E2705">
        <v>4</v>
      </c>
      <c r="F2705">
        <v>10</v>
      </c>
      <c r="G2705">
        <v>1</v>
      </c>
      <c r="H2705" t="s">
        <v>1</v>
      </c>
      <c r="I2705" s="5">
        <v>250.73</v>
      </c>
      <c r="J2705" t="s">
        <v>0</v>
      </c>
      <c r="K2705" s="2">
        <v>41735</v>
      </c>
      <c r="L2705" s="1">
        <v>7.6098227500915527</v>
      </c>
      <c r="M2705" t="str">
        <f ca="1">IF(AND(Table1[[#This Row],[Age]]&gt;17,Table1[[#This Row],[Age]]&lt;76),"1","0")</f>
        <v>0</v>
      </c>
      <c r="N2705">
        <f>1</f>
        <v>1</v>
      </c>
      <c r="O2705">
        <f>IF(Table1[[#This Row],[Labdate]]="",0,IF(Table1[[#This Row],[Labvalue]]="",0,1))</f>
        <v>1</v>
      </c>
      <c r="P2705">
        <f>IF(YEAR(Table1[[#This Row],[Labdate]]) = 2015,1,0)</f>
        <v>0</v>
      </c>
      <c r="Q2705">
        <f>IF(SUM(Table1[[#This Row],[test completed]],Table1[[#This Row],[Year 2015]])=2,1,0)</f>
        <v>0</v>
      </c>
      <c r="R2705">
        <f>IF(Table1[[#This Row],[Labvalue]]&lt;8,1,0)</f>
        <v>1</v>
      </c>
      <c r="S2705">
        <f>IF(SUM(Table1[[#This Row],[Tested in 2015]],Table1[[#This Row],[Less than 8.0]])=2,1,0)</f>
        <v>0</v>
      </c>
    </row>
    <row r="2706" spans="1:19" x14ac:dyDescent="0.2">
      <c r="A2706">
        <v>41</v>
      </c>
      <c r="B2706" t="s">
        <v>2</v>
      </c>
      <c r="C2706" s="2">
        <v>12464</v>
      </c>
      <c r="D2706" s="3">
        <f t="shared" ca="1" si="42"/>
        <v>89</v>
      </c>
      <c r="E2706">
        <v>4</v>
      </c>
      <c r="F2706">
        <v>10</v>
      </c>
      <c r="G2706">
        <v>1</v>
      </c>
      <c r="H2706" t="s">
        <v>1</v>
      </c>
      <c r="I2706" s="5">
        <v>250.02</v>
      </c>
      <c r="J2706" t="s">
        <v>0</v>
      </c>
      <c r="K2706" s="2">
        <v>41746</v>
      </c>
      <c r="L2706" s="1">
        <v>9.9286384582519531</v>
      </c>
      <c r="M2706" t="str">
        <f ca="1">IF(AND(Table1[[#This Row],[Age]]&gt;17,Table1[[#This Row],[Age]]&lt;76),"1","0")</f>
        <v>0</v>
      </c>
      <c r="N2706">
        <f>1</f>
        <v>1</v>
      </c>
      <c r="O2706">
        <f>IF(Table1[[#This Row],[Labdate]]="",0,IF(Table1[[#This Row],[Labvalue]]="",0,1))</f>
        <v>1</v>
      </c>
      <c r="P2706">
        <f>IF(YEAR(Table1[[#This Row],[Labdate]]) = 2015,1,0)</f>
        <v>0</v>
      </c>
      <c r="Q2706">
        <f>IF(SUM(Table1[[#This Row],[test completed]],Table1[[#This Row],[Year 2015]])=2,1,0)</f>
        <v>0</v>
      </c>
      <c r="R2706">
        <f>IF(Table1[[#This Row],[Labvalue]]&lt;8,1,0)</f>
        <v>0</v>
      </c>
      <c r="S2706">
        <f>IF(SUM(Table1[[#This Row],[Tested in 2015]],Table1[[#This Row],[Less than 8.0]])=2,1,0)</f>
        <v>0</v>
      </c>
    </row>
    <row r="2707" spans="1:19" x14ac:dyDescent="0.2">
      <c r="A2707">
        <v>44</v>
      </c>
      <c r="B2707" t="s">
        <v>2</v>
      </c>
      <c r="C2707" s="2">
        <v>17387</v>
      </c>
      <c r="D2707" s="3">
        <f t="shared" ca="1" si="42"/>
        <v>75</v>
      </c>
      <c r="E2707">
        <v>4</v>
      </c>
      <c r="F2707">
        <v>10</v>
      </c>
      <c r="G2707">
        <v>1</v>
      </c>
      <c r="H2707" t="s">
        <v>1</v>
      </c>
      <c r="I2707" s="5">
        <v>250.02</v>
      </c>
      <c r="J2707" t="s">
        <v>0</v>
      </c>
      <c r="K2707" s="2">
        <v>42245</v>
      </c>
      <c r="L2707" s="1">
        <v>7.6728982925415039</v>
      </c>
      <c r="M2707" t="str">
        <f ca="1">IF(AND(Table1[[#This Row],[Age]]&gt;17,Table1[[#This Row],[Age]]&lt;76),"1","0")</f>
        <v>1</v>
      </c>
      <c r="N2707">
        <f>1</f>
        <v>1</v>
      </c>
      <c r="O2707">
        <f>IF(Table1[[#This Row],[Labdate]]="",0,IF(Table1[[#This Row],[Labvalue]]="",0,1))</f>
        <v>1</v>
      </c>
      <c r="P2707">
        <f>IF(YEAR(Table1[[#This Row],[Labdate]]) = 2015,1,0)</f>
        <v>1</v>
      </c>
      <c r="Q2707">
        <f>IF(SUM(Table1[[#This Row],[test completed]],Table1[[#This Row],[Year 2015]])=2,1,0)</f>
        <v>1</v>
      </c>
      <c r="R2707">
        <f>IF(Table1[[#This Row],[Labvalue]]&lt;8,1,0)</f>
        <v>1</v>
      </c>
      <c r="S2707">
        <f>IF(SUM(Table1[[#This Row],[Tested in 2015]],Table1[[#This Row],[Less than 8.0]])=2,1,0)</f>
        <v>1</v>
      </c>
    </row>
    <row r="2708" spans="1:19" x14ac:dyDescent="0.2">
      <c r="A2708">
        <v>46</v>
      </c>
      <c r="B2708" t="s">
        <v>3</v>
      </c>
      <c r="C2708" s="2">
        <v>34693</v>
      </c>
      <c r="D2708" s="3">
        <f t="shared" ca="1" si="42"/>
        <v>28</v>
      </c>
      <c r="E2708">
        <v>4</v>
      </c>
      <c r="F2708">
        <v>10</v>
      </c>
      <c r="G2708">
        <v>1</v>
      </c>
      <c r="H2708" t="s">
        <v>1</v>
      </c>
      <c r="I2708" s="5">
        <v>250.02</v>
      </c>
      <c r="J2708" t="s">
        <v>0</v>
      </c>
      <c r="K2708" s="2">
        <v>41773</v>
      </c>
      <c r="L2708" s="1">
        <v>8.1083049774169922</v>
      </c>
      <c r="M2708" t="str">
        <f ca="1">IF(AND(Table1[[#This Row],[Age]]&gt;17,Table1[[#This Row],[Age]]&lt;76),"1","0")</f>
        <v>1</v>
      </c>
      <c r="N2708">
        <f>1</f>
        <v>1</v>
      </c>
      <c r="O2708">
        <f>IF(Table1[[#This Row],[Labdate]]="",0,IF(Table1[[#This Row],[Labvalue]]="",0,1))</f>
        <v>1</v>
      </c>
      <c r="P2708">
        <f>IF(YEAR(Table1[[#This Row],[Labdate]]) = 2015,1,0)</f>
        <v>0</v>
      </c>
      <c r="Q2708">
        <f>IF(SUM(Table1[[#This Row],[test completed]],Table1[[#This Row],[Year 2015]])=2,1,0)</f>
        <v>0</v>
      </c>
      <c r="R2708">
        <f>IF(Table1[[#This Row],[Labvalue]]&lt;8,1,0)</f>
        <v>0</v>
      </c>
      <c r="S2708">
        <f>IF(SUM(Table1[[#This Row],[Tested in 2015]],Table1[[#This Row],[Less than 8.0]])=2,1,0)</f>
        <v>0</v>
      </c>
    </row>
    <row r="2709" spans="1:19" x14ac:dyDescent="0.2">
      <c r="A2709">
        <v>47</v>
      </c>
      <c r="B2709" t="s">
        <v>3</v>
      </c>
      <c r="C2709" s="2">
        <v>34913</v>
      </c>
      <c r="D2709" s="3">
        <f t="shared" ca="1" si="42"/>
        <v>27</v>
      </c>
      <c r="E2709">
        <v>4</v>
      </c>
      <c r="F2709">
        <v>10</v>
      </c>
      <c r="G2709">
        <v>1</v>
      </c>
      <c r="H2709" t="s">
        <v>1</v>
      </c>
      <c r="I2709" s="5">
        <v>250.02</v>
      </c>
      <c r="J2709" t="s">
        <v>0</v>
      </c>
      <c r="K2709" s="2">
        <v>42030</v>
      </c>
      <c r="L2709" s="1">
        <v>5.9163613319396973</v>
      </c>
      <c r="M2709" t="str">
        <f ca="1">IF(AND(Table1[[#This Row],[Age]]&gt;17,Table1[[#This Row],[Age]]&lt;76),"1","0")</f>
        <v>1</v>
      </c>
      <c r="N2709">
        <f>1</f>
        <v>1</v>
      </c>
      <c r="O2709">
        <f>IF(Table1[[#This Row],[Labdate]]="",0,IF(Table1[[#This Row],[Labvalue]]="",0,1))</f>
        <v>1</v>
      </c>
      <c r="P2709">
        <f>IF(YEAR(Table1[[#This Row],[Labdate]]) = 2015,1,0)</f>
        <v>1</v>
      </c>
      <c r="Q2709">
        <f>IF(SUM(Table1[[#This Row],[test completed]],Table1[[#This Row],[Year 2015]])=2,1,0)</f>
        <v>1</v>
      </c>
      <c r="R2709">
        <f>IF(Table1[[#This Row],[Labvalue]]&lt;8,1,0)</f>
        <v>1</v>
      </c>
      <c r="S2709">
        <f>IF(SUM(Table1[[#This Row],[Tested in 2015]],Table1[[#This Row],[Less than 8.0]])=2,1,0)</f>
        <v>1</v>
      </c>
    </row>
    <row r="2710" spans="1:19" x14ac:dyDescent="0.2">
      <c r="A2710">
        <v>58</v>
      </c>
      <c r="B2710" t="s">
        <v>3</v>
      </c>
      <c r="C2710" s="2">
        <v>31119</v>
      </c>
      <c r="D2710" s="3">
        <f t="shared" ca="1" si="42"/>
        <v>38</v>
      </c>
      <c r="E2710">
        <v>4</v>
      </c>
      <c r="F2710">
        <v>10</v>
      </c>
      <c r="G2710">
        <v>1</v>
      </c>
      <c r="H2710" t="s">
        <v>1</v>
      </c>
      <c r="I2710" s="5">
        <v>250.02</v>
      </c>
      <c r="J2710" t="s">
        <v>0</v>
      </c>
      <c r="K2710" s="2">
        <v>42055</v>
      </c>
      <c r="L2710" s="1">
        <v>6.4087505340576172</v>
      </c>
      <c r="M2710" t="str">
        <f ca="1">IF(AND(Table1[[#This Row],[Age]]&gt;17,Table1[[#This Row],[Age]]&lt;76),"1","0")</f>
        <v>1</v>
      </c>
      <c r="N2710">
        <f>1</f>
        <v>1</v>
      </c>
      <c r="O2710">
        <f>IF(Table1[[#This Row],[Labdate]]="",0,IF(Table1[[#This Row],[Labvalue]]="",0,1))</f>
        <v>1</v>
      </c>
      <c r="P2710">
        <f>IF(YEAR(Table1[[#This Row],[Labdate]]) = 2015,1,0)</f>
        <v>1</v>
      </c>
      <c r="Q2710">
        <f>IF(SUM(Table1[[#This Row],[test completed]],Table1[[#This Row],[Year 2015]])=2,1,0)</f>
        <v>1</v>
      </c>
      <c r="R2710">
        <f>IF(Table1[[#This Row],[Labvalue]]&lt;8,1,0)</f>
        <v>1</v>
      </c>
      <c r="S2710">
        <f>IF(SUM(Table1[[#This Row],[Tested in 2015]],Table1[[#This Row],[Less than 8.0]])=2,1,0)</f>
        <v>1</v>
      </c>
    </row>
    <row r="2711" spans="1:19" x14ac:dyDescent="0.2">
      <c r="A2711">
        <v>75</v>
      </c>
      <c r="B2711" t="s">
        <v>3</v>
      </c>
      <c r="C2711" s="2">
        <v>19455</v>
      </c>
      <c r="D2711" s="3">
        <f t="shared" ca="1" si="42"/>
        <v>70</v>
      </c>
      <c r="E2711">
        <v>4</v>
      </c>
      <c r="F2711">
        <v>10</v>
      </c>
      <c r="G2711">
        <v>1</v>
      </c>
      <c r="H2711" t="s">
        <v>1</v>
      </c>
      <c r="I2711" s="5">
        <v>250.02</v>
      </c>
      <c r="J2711" t="s">
        <v>0</v>
      </c>
      <c r="K2711" s="2">
        <v>42302</v>
      </c>
      <c r="L2711" s="1">
        <v>7.9853062629699707</v>
      </c>
      <c r="M2711" t="str">
        <f ca="1">IF(AND(Table1[[#This Row],[Age]]&gt;17,Table1[[#This Row],[Age]]&lt;76),"1","0")</f>
        <v>1</v>
      </c>
      <c r="N2711">
        <f>1</f>
        <v>1</v>
      </c>
      <c r="O2711">
        <f>IF(Table1[[#This Row],[Labdate]]="",0,IF(Table1[[#This Row],[Labvalue]]="",0,1))</f>
        <v>1</v>
      </c>
      <c r="P2711">
        <f>IF(YEAR(Table1[[#This Row],[Labdate]]) = 2015,1,0)</f>
        <v>1</v>
      </c>
      <c r="Q2711">
        <f>IF(SUM(Table1[[#This Row],[test completed]],Table1[[#This Row],[Year 2015]])=2,1,0)</f>
        <v>1</v>
      </c>
      <c r="R2711">
        <f>IF(Table1[[#This Row],[Labvalue]]&lt;8,1,0)</f>
        <v>1</v>
      </c>
      <c r="S2711">
        <f>IF(SUM(Table1[[#This Row],[Tested in 2015]],Table1[[#This Row],[Less than 8.0]])=2,1,0)</f>
        <v>1</v>
      </c>
    </row>
    <row r="2712" spans="1:19" x14ac:dyDescent="0.2">
      <c r="A2712">
        <v>79</v>
      </c>
      <c r="B2712" t="s">
        <v>3</v>
      </c>
      <c r="C2712" s="2">
        <v>13861</v>
      </c>
      <c r="D2712" s="3">
        <f t="shared" ca="1" si="42"/>
        <v>85</v>
      </c>
      <c r="E2712">
        <v>4</v>
      </c>
      <c r="F2712">
        <v>10</v>
      </c>
      <c r="G2712">
        <v>1</v>
      </c>
      <c r="H2712" t="s">
        <v>1</v>
      </c>
      <c r="I2712" s="5">
        <v>250.02</v>
      </c>
      <c r="J2712" t="s">
        <v>0</v>
      </c>
      <c r="K2712" s="2">
        <v>42013</v>
      </c>
      <c r="L2712" s="1">
        <v>9.6857738494873047</v>
      </c>
      <c r="M2712" t="str">
        <f ca="1">IF(AND(Table1[[#This Row],[Age]]&gt;17,Table1[[#This Row],[Age]]&lt;76),"1","0")</f>
        <v>0</v>
      </c>
      <c r="N2712">
        <f>1</f>
        <v>1</v>
      </c>
      <c r="O2712">
        <f>IF(Table1[[#This Row],[Labdate]]="",0,IF(Table1[[#This Row],[Labvalue]]="",0,1))</f>
        <v>1</v>
      </c>
      <c r="P2712">
        <f>IF(YEAR(Table1[[#This Row],[Labdate]]) = 2015,1,0)</f>
        <v>1</v>
      </c>
      <c r="Q2712">
        <f>IF(SUM(Table1[[#This Row],[test completed]],Table1[[#This Row],[Year 2015]])=2,1,0)</f>
        <v>1</v>
      </c>
      <c r="R2712">
        <f>IF(Table1[[#This Row],[Labvalue]]&lt;8,1,0)</f>
        <v>0</v>
      </c>
      <c r="S2712">
        <f>IF(SUM(Table1[[#This Row],[Tested in 2015]],Table1[[#This Row],[Less than 8.0]])=2,1,0)</f>
        <v>0</v>
      </c>
    </row>
    <row r="2713" spans="1:19" x14ac:dyDescent="0.2">
      <c r="A2713">
        <v>87</v>
      </c>
      <c r="B2713" t="s">
        <v>2</v>
      </c>
      <c r="C2713" s="2">
        <v>32352</v>
      </c>
      <c r="D2713" s="3">
        <f t="shared" ca="1" si="42"/>
        <v>34</v>
      </c>
      <c r="E2713">
        <v>4</v>
      </c>
      <c r="F2713">
        <v>10</v>
      </c>
      <c r="G2713">
        <v>1</v>
      </c>
      <c r="H2713" t="s">
        <v>1</v>
      </c>
      <c r="I2713" s="5">
        <v>250.02</v>
      </c>
      <c r="J2713" t="s">
        <v>0</v>
      </c>
      <c r="K2713" s="2">
        <v>42213</v>
      </c>
      <c r="L2713" s="1">
        <v>7.1407780647277832</v>
      </c>
      <c r="M2713" t="str">
        <f ca="1">IF(AND(Table1[[#This Row],[Age]]&gt;17,Table1[[#This Row],[Age]]&lt;76),"1","0")</f>
        <v>1</v>
      </c>
      <c r="N2713">
        <f>1</f>
        <v>1</v>
      </c>
      <c r="O2713">
        <f>IF(Table1[[#This Row],[Labdate]]="",0,IF(Table1[[#This Row],[Labvalue]]="",0,1))</f>
        <v>1</v>
      </c>
      <c r="P2713">
        <f>IF(YEAR(Table1[[#This Row],[Labdate]]) = 2015,1,0)</f>
        <v>1</v>
      </c>
      <c r="Q2713">
        <f>IF(SUM(Table1[[#This Row],[test completed]],Table1[[#This Row],[Year 2015]])=2,1,0)</f>
        <v>1</v>
      </c>
      <c r="R2713">
        <f>IF(Table1[[#This Row],[Labvalue]]&lt;8,1,0)</f>
        <v>1</v>
      </c>
      <c r="S2713">
        <f>IF(SUM(Table1[[#This Row],[Tested in 2015]],Table1[[#This Row],[Less than 8.0]])=2,1,0)</f>
        <v>1</v>
      </c>
    </row>
    <row r="2714" spans="1:19" x14ac:dyDescent="0.2">
      <c r="A2714">
        <v>92</v>
      </c>
      <c r="B2714" t="s">
        <v>2</v>
      </c>
      <c r="C2714" s="2">
        <v>17774</v>
      </c>
      <c r="D2714" s="3">
        <f t="shared" ca="1" si="42"/>
        <v>74</v>
      </c>
      <c r="E2714">
        <v>4</v>
      </c>
      <c r="F2714">
        <v>10</v>
      </c>
      <c r="G2714">
        <v>1</v>
      </c>
      <c r="H2714" t="s">
        <v>1</v>
      </c>
      <c r="I2714" s="5">
        <v>250.02</v>
      </c>
      <c r="J2714" t="s">
        <v>0</v>
      </c>
      <c r="K2714" s="2">
        <v>42062</v>
      </c>
      <c r="L2714" s="1">
        <v>8.5743579864501953</v>
      </c>
      <c r="M2714" t="str">
        <f ca="1">IF(AND(Table1[[#This Row],[Age]]&gt;17,Table1[[#This Row],[Age]]&lt;76),"1","0")</f>
        <v>1</v>
      </c>
      <c r="N2714">
        <f>1</f>
        <v>1</v>
      </c>
      <c r="O2714">
        <f>IF(Table1[[#This Row],[Labdate]]="",0,IF(Table1[[#This Row],[Labvalue]]="",0,1))</f>
        <v>1</v>
      </c>
      <c r="P2714">
        <f>IF(YEAR(Table1[[#This Row],[Labdate]]) = 2015,1,0)</f>
        <v>1</v>
      </c>
      <c r="Q2714">
        <f>IF(SUM(Table1[[#This Row],[test completed]],Table1[[#This Row],[Year 2015]])=2,1,0)</f>
        <v>1</v>
      </c>
      <c r="R2714">
        <f>IF(Table1[[#This Row],[Labvalue]]&lt;8,1,0)</f>
        <v>0</v>
      </c>
      <c r="S2714">
        <f>IF(SUM(Table1[[#This Row],[Tested in 2015]],Table1[[#This Row],[Less than 8.0]])=2,1,0)</f>
        <v>0</v>
      </c>
    </row>
    <row r="2715" spans="1:19" x14ac:dyDescent="0.2">
      <c r="A2715">
        <v>101</v>
      </c>
      <c r="B2715" t="s">
        <v>2</v>
      </c>
      <c r="C2715" s="2">
        <v>26045</v>
      </c>
      <c r="D2715" s="3">
        <f t="shared" ca="1" si="42"/>
        <v>52</v>
      </c>
      <c r="E2715">
        <v>4</v>
      </c>
      <c r="F2715">
        <v>10</v>
      </c>
      <c r="G2715">
        <v>1</v>
      </c>
      <c r="H2715" t="s">
        <v>1</v>
      </c>
      <c r="I2715" s="5">
        <v>250.02</v>
      </c>
      <c r="J2715" t="s">
        <v>0</v>
      </c>
      <c r="K2715" s="2">
        <v>42237</v>
      </c>
      <c r="L2715" s="1">
        <v>7.313631534576416</v>
      </c>
      <c r="M2715" t="str">
        <f ca="1">IF(AND(Table1[[#This Row],[Age]]&gt;17,Table1[[#This Row],[Age]]&lt;76),"1","0")</f>
        <v>1</v>
      </c>
      <c r="N2715">
        <f>1</f>
        <v>1</v>
      </c>
      <c r="O2715">
        <f>IF(Table1[[#This Row],[Labdate]]="",0,IF(Table1[[#This Row],[Labvalue]]="",0,1))</f>
        <v>1</v>
      </c>
      <c r="P2715">
        <f>IF(YEAR(Table1[[#This Row],[Labdate]]) = 2015,1,0)</f>
        <v>1</v>
      </c>
      <c r="Q2715">
        <f>IF(SUM(Table1[[#This Row],[test completed]],Table1[[#This Row],[Year 2015]])=2,1,0)</f>
        <v>1</v>
      </c>
      <c r="R2715">
        <f>IF(Table1[[#This Row],[Labvalue]]&lt;8,1,0)</f>
        <v>1</v>
      </c>
      <c r="S2715">
        <f>IF(SUM(Table1[[#This Row],[Tested in 2015]],Table1[[#This Row],[Less than 8.0]])=2,1,0)</f>
        <v>1</v>
      </c>
    </row>
    <row r="2716" spans="1:19" x14ac:dyDescent="0.2">
      <c r="A2716">
        <v>102</v>
      </c>
      <c r="B2716" t="s">
        <v>3</v>
      </c>
      <c r="C2716" s="2">
        <v>28734</v>
      </c>
      <c r="D2716" s="3">
        <f t="shared" ca="1" si="42"/>
        <v>44</v>
      </c>
      <c r="E2716">
        <v>4</v>
      </c>
      <c r="F2716">
        <v>10</v>
      </c>
      <c r="G2716">
        <v>1</v>
      </c>
      <c r="H2716" t="s">
        <v>1</v>
      </c>
      <c r="I2716" s="5">
        <v>250.02</v>
      </c>
      <c r="J2716" t="s">
        <v>0</v>
      </c>
      <c r="K2716" s="2">
        <v>42170</v>
      </c>
      <c r="L2716" s="1">
        <v>7.1714906692504883</v>
      </c>
      <c r="M2716" t="str">
        <f ca="1">IF(AND(Table1[[#This Row],[Age]]&gt;17,Table1[[#This Row],[Age]]&lt;76),"1","0")</f>
        <v>1</v>
      </c>
      <c r="N2716">
        <f>1</f>
        <v>1</v>
      </c>
      <c r="O2716">
        <f>IF(Table1[[#This Row],[Labdate]]="",0,IF(Table1[[#This Row],[Labvalue]]="",0,1))</f>
        <v>1</v>
      </c>
      <c r="P2716">
        <f>IF(YEAR(Table1[[#This Row],[Labdate]]) = 2015,1,0)</f>
        <v>1</v>
      </c>
      <c r="Q2716">
        <f>IF(SUM(Table1[[#This Row],[test completed]],Table1[[#This Row],[Year 2015]])=2,1,0)</f>
        <v>1</v>
      </c>
      <c r="R2716">
        <f>IF(Table1[[#This Row],[Labvalue]]&lt;8,1,0)</f>
        <v>1</v>
      </c>
      <c r="S2716">
        <f>IF(SUM(Table1[[#This Row],[Tested in 2015]],Table1[[#This Row],[Less than 8.0]])=2,1,0)</f>
        <v>1</v>
      </c>
    </row>
    <row r="2717" spans="1:19" x14ac:dyDescent="0.2">
      <c r="A2717">
        <v>121</v>
      </c>
      <c r="B2717" t="s">
        <v>3</v>
      </c>
      <c r="C2717" s="2">
        <v>9041</v>
      </c>
      <c r="D2717" s="3">
        <f t="shared" ca="1" si="42"/>
        <v>98</v>
      </c>
      <c r="E2717">
        <v>4</v>
      </c>
      <c r="F2717">
        <v>10</v>
      </c>
      <c r="G2717">
        <v>1</v>
      </c>
      <c r="H2717" t="s">
        <v>1</v>
      </c>
      <c r="I2717" s="5">
        <v>250.73</v>
      </c>
      <c r="J2717" t="s">
        <v>0</v>
      </c>
      <c r="K2717" s="2">
        <v>42063</v>
      </c>
      <c r="L2717" s="1">
        <v>7.3854937553405762</v>
      </c>
      <c r="M2717" t="str">
        <f ca="1">IF(AND(Table1[[#This Row],[Age]]&gt;17,Table1[[#This Row],[Age]]&lt;76),"1","0")</f>
        <v>0</v>
      </c>
      <c r="N2717">
        <f>1</f>
        <v>1</v>
      </c>
      <c r="O2717">
        <f>IF(Table1[[#This Row],[Labdate]]="",0,IF(Table1[[#This Row],[Labvalue]]="",0,1))</f>
        <v>1</v>
      </c>
      <c r="P2717">
        <f>IF(YEAR(Table1[[#This Row],[Labdate]]) = 2015,1,0)</f>
        <v>1</v>
      </c>
      <c r="Q2717">
        <f>IF(SUM(Table1[[#This Row],[test completed]],Table1[[#This Row],[Year 2015]])=2,1,0)</f>
        <v>1</v>
      </c>
      <c r="R2717">
        <f>IF(Table1[[#This Row],[Labvalue]]&lt;8,1,0)</f>
        <v>1</v>
      </c>
      <c r="S2717">
        <f>IF(SUM(Table1[[#This Row],[Tested in 2015]],Table1[[#This Row],[Less than 8.0]])=2,1,0)</f>
        <v>1</v>
      </c>
    </row>
    <row r="2718" spans="1:19" x14ac:dyDescent="0.2">
      <c r="A2718">
        <v>127</v>
      </c>
      <c r="B2718" t="s">
        <v>2</v>
      </c>
      <c r="C2718" s="2">
        <v>16234</v>
      </c>
      <c r="D2718" s="3">
        <f t="shared" ca="1" si="42"/>
        <v>79</v>
      </c>
      <c r="E2718">
        <v>4</v>
      </c>
      <c r="F2718">
        <v>10</v>
      </c>
      <c r="G2718">
        <v>1</v>
      </c>
      <c r="H2718" t="s">
        <v>1</v>
      </c>
      <c r="I2718" s="5">
        <v>250.02</v>
      </c>
      <c r="J2718" t="s">
        <v>0</v>
      </c>
      <c r="K2718" s="2">
        <v>42067</v>
      </c>
      <c r="L2718" s="1">
        <v>9.3065595626831055</v>
      </c>
      <c r="M2718" t="str">
        <f ca="1">IF(AND(Table1[[#This Row],[Age]]&gt;17,Table1[[#This Row],[Age]]&lt;76),"1","0")</f>
        <v>0</v>
      </c>
      <c r="N2718">
        <f>1</f>
        <v>1</v>
      </c>
      <c r="O2718">
        <f>IF(Table1[[#This Row],[Labdate]]="",0,IF(Table1[[#This Row],[Labvalue]]="",0,1))</f>
        <v>1</v>
      </c>
      <c r="P2718">
        <f>IF(YEAR(Table1[[#This Row],[Labdate]]) = 2015,1,0)</f>
        <v>1</v>
      </c>
      <c r="Q2718">
        <f>IF(SUM(Table1[[#This Row],[test completed]],Table1[[#This Row],[Year 2015]])=2,1,0)</f>
        <v>1</v>
      </c>
      <c r="R2718">
        <f>IF(Table1[[#This Row],[Labvalue]]&lt;8,1,0)</f>
        <v>0</v>
      </c>
      <c r="S2718">
        <f>IF(SUM(Table1[[#This Row],[Tested in 2015]],Table1[[#This Row],[Less than 8.0]])=2,1,0)</f>
        <v>0</v>
      </c>
    </row>
    <row r="2719" spans="1:19" x14ac:dyDescent="0.2">
      <c r="A2719">
        <v>135</v>
      </c>
      <c r="B2719" t="s">
        <v>2</v>
      </c>
      <c r="C2719" s="2">
        <v>31043</v>
      </c>
      <c r="D2719" s="3">
        <f t="shared" ca="1" si="42"/>
        <v>38</v>
      </c>
      <c r="E2719">
        <v>4</v>
      </c>
      <c r="F2719">
        <v>10</v>
      </c>
      <c r="G2719">
        <v>1</v>
      </c>
      <c r="H2719" t="s">
        <v>1</v>
      </c>
      <c r="I2719" s="5">
        <v>250.02</v>
      </c>
      <c r="J2719" t="s">
        <v>0</v>
      </c>
      <c r="K2719" s="2">
        <v>42321</v>
      </c>
      <c r="L2719" s="1">
        <v>8.2000646591186523</v>
      </c>
      <c r="M2719" t="str">
        <f ca="1">IF(AND(Table1[[#This Row],[Age]]&gt;17,Table1[[#This Row],[Age]]&lt;76),"1","0")</f>
        <v>1</v>
      </c>
      <c r="N2719">
        <f>1</f>
        <v>1</v>
      </c>
      <c r="O2719">
        <f>IF(Table1[[#This Row],[Labdate]]="",0,IF(Table1[[#This Row],[Labvalue]]="",0,1))</f>
        <v>1</v>
      </c>
      <c r="P2719">
        <f>IF(YEAR(Table1[[#This Row],[Labdate]]) = 2015,1,0)</f>
        <v>1</v>
      </c>
      <c r="Q2719">
        <f>IF(SUM(Table1[[#This Row],[test completed]],Table1[[#This Row],[Year 2015]])=2,1,0)</f>
        <v>1</v>
      </c>
      <c r="R2719">
        <f>IF(Table1[[#This Row],[Labvalue]]&lt;8,1,0)</f>
        <v>0</v>
      </c>
      <c r="S2719">
        <f>IF(SUM(Table1[[#This Row],[Tested in 2015]],Table1[[#This Row],[Less than 8.0]])=2,1,0)</f>
        <v>0</v>
      </c>
    </row>
    <row r="2720" spans="1:19" x14ac:dyDescent="0.2">
      <c r="A2720">
        <v>141</v>
      </c>
      <c r="B2720" t="s">
        <v>2</v>
      </c>
      <c r="C2720" s="2">
        <v>35644</v>
      </c>
      <c r="D2720" s="3">
        <f t="shared" ca="1" si="42"/>
        <v>25</v>
      </c>
      <c r="E2720">
        <v>4</v>
      </c>
      <c r="F2720">
        <v>10</v>
      </c>
      <c r="G2720">
        <v>1</v>
      </c>
      <c r="H2720" t="s">
        <v>1</v>
      </c>
      <c r="I2720" s="5">
        <v>250.02</v>
      </c>
      <c r="J2720" t="s">
        <v>0</v>
      </c>
      <c r="K2720" s="2">
        <v>42159</v>
      </c>
      <c r="L2720" s="1">
        <v>6.0293989181518555</v>
      </c>
      <c r="M2720" t="str">
        <f ca="1">IF(AND(Table1[[#This Row],[Age]]&gt;17,Table1[[#This Row],[Age]]&lt;76),"1","0")</f>
        <v>1</v>
      </c>
      <c r="N2720">
        <f>1</f>
        <v>1</v>
      </c>
      <c r="O2720">
        <f>IF(Table1[[#This Row],[Labdate]]="",0,IF(Table1[[#This Row],[Labvalue]]="",0,1))</f>
        <v>1</v>
      </c>
      <c r="P2720">
        <f>IF(YEAR(Table1[[#This Row],[Labdate]]) = 2015,1,0)</f>
        <v>1</v>
      </c>
      <c r="Q2720">
        <f>IF(SUM(Table1[[#This Row],[test completed]],Table1[[#This Row],[Year 2015]])=2,1,0)</f>
        <v>1</v>
      </c>
      <c r="R2720">
        <f>IF(Table1[[#This Row],[Labvalue]]&lt;8,1,0)</f>
        <v>1</v>
      </c>
      <c r="S2720">
        <f>IF(SUM(Table1[[#This Row],[Tested in 2015]],Table1[[#This Row],[Less than 8.0]])=2,1,0)</f>
        <v>1</v>
      </c>
    </row>
    <row r="2721" spans="1:19" x14ac:dyDescent="0.2">
      <c r="A2721">
        <v>143</v>
      </c>
      <c r="B2721" t="s">
        <v>2</v>
      </c>
      <c r="C2721" s="2">
        <v>29402</v>
      </c>
      <c r="D2721" s="3">
        <f t="shared" ca="1" si="42"/>
        <v>42</v>
      </c>
      <c r="E2721">
        <v>4</v>
      </c>
      <c r="F2721">
        <v>10</v>
      </c>
      <c r="G2721">
        <v>1</v>
      </c>
      <c r="H2721" t="s">
        <v>1</v>
      </c>
      <c r="I2721" s="5">
        <v>250.02</v>
      </c>
      <c r="J2721" t="s">
        <v>0</v>
      </c>
      <c r="K2721" s="2">
        <v>42047</v>
      </c>
      <c r="L2721" s="1">
        <v>7.2203226089477539</v>
      </c>
      <c r="M2721" t="str">
        <f ca="1">IF(AND(Table1[[#This Row],[Age]]&gt;17,Table1[[#This Row],[Age]]&lt;76),"1","0")</f>
        <v>1</v>
      </c>
      <c r="N2721">
        <f>1</f>
        <v>1</v>
      </c>
      <c r="O2721">
        <f>IF(Table1[[#This Row],[Labdate]]="",0,IF(Table1[[#This Row],[Labvalue]]="",0,1))</f>
        <v>1</v>
      </c>
      <c r="P2721">
        <f>IF(YEAR(Table1[[#This Row],[Labdate]]) = 2015,1,0)</f>
        <v>1</v>
      </c>
      <c r="Q2721">
        <f>IF(SUM(Table1[[#This Row],[test completed]],Table1[[#This Row],[Year 2015]])=2,1,0)</f>
        <v>1</v>
      </c>
      <c r="R2721">
        <f>IF(Table1[[#This Row],[Labvalue]]&lt;8,1,0)</f>
        <v>1</v>
      </c>
      <c r="S2721">
        <f>IF(SUM(Table1[[#This Row],[Tested in 2015]],Table1[[#This Row],[Less than 8.0]])=2,1,0)</f>
        <v>1</v>
      </c>
    </row>
    <row r="2722" spans="1:19" x14ac:dyDescent="0.2">
      <c r="A2722">
        <v>166</v>
      </c>
      <c r="B2722" t="s">
        <v>2</v>
      </c>
      <c r="C2722" s="2">
        <v>31514</v>
      </c>
      <c r="D2722" s="3">
        <f t="shared" ca="1" si="42"/>
        <v>37</v>
      </c>
      <c r="E2722">
        <v>4</v>
      </c>
      <c r="F2722">
        <v>10</v>
      </c>
      <c r="G2722">
        <v>1</v>
      </c>
      <c r="H2722" t="s">
        <v>1</v>
      </c>
      <c r="I2722" s="5">
        <v>250.02</v>
      </c>
      <c r="J2722" t="s">
        <v>0</v>
      </c>
      <c r="K2722" s="2">
        <v>42198</v>
      </c>
      <c r="L2722" s="1">
        <v>8.7284584045410156</v>
      </c>
      <c r="M2722" t="str">
        <f ca="1">IF(AND(Table1[[#This Row],[Age]]&gt;17,Table1[[#This Row],[Age]]&lt;76),"1","0")</f>
        <v>1</v>
      </c>
      <c r="N2722">
        <f>1</f>
        <v>1</v>
      </c>
      <c r="O2722">
        <f>IF(Table1[[#This Row],[Labdate]]="",0,IF(Table1[[#This Row],[Labvalue]]="",0,1))</f>
        <v>1</v>
      </c>
      <c r="P2722">
        <f>IF(YEAR(Table1[[#This Row],[Labdate]]) = 2015,1,0)</f>
        <v>1</v>
      </c>
      <c r="Q2722">
        <f>IF(SUM(Table1[[#This Row],[test completed]],Table1[[#This Row],[Year 2015]])=2,1,0)</f>
        <v>1</v>
      </c>
      <c r="R2722">
        <f>IF(Table1[[#This Row],[Labvalue]]&lt;8,1,0)</f>
        <v>0</v>
      </c>
      <c r="S2722">
        <f>IF(SUM(Table1[[#This Row],[Tested in 2015]],Table1[[#This Row],[Less than 8.0]])=2,1,0)</f>
        <v>0</v>
      </c>
    </row>
    <row r="2723" spans="1:19" x14ac:dyDescent="0.2">
      <c r="A2723">
        <v>168</v>
      </c>
      <c r="B2723" t="s">
        <v>3</v>
      </c>
      <c r="C2723" s="2">
        <v>12866</v>
      </c>
      <c r="D2723" s="3">
        <f t="shared" ca="1" si="42"/>
        <v>88</v>
      </c>
      <c r="E2723">
        <v>4</v>
      </c>
      <c r="F2723">
        <v>10</v>
      </c>
      <c r="G2723">
        <v>1</v>
      </c>
      <c r="H2723" t="s">
        <v>1</v>
      </c>
      <c r="I2723" s="5">
        <v>250.02</v>
      </c>
      <c r="J2723" t="s">
        <v>0</v>
      </c>
      <c r="K2723" s="2">
        <v>42012</v>
      </c>
      <c r="L2723" s="1">
        <v>7.0608057975769043</v>
      </c>
      <c r="M2723" t="str">
        <f ca="1">IF(AND(Table1[[#This Row],[Age]]&gt;17,Table1[[#This Row],[Age]]&lt;76),"1","0")</f>
        <v>0</v>
      </c>
      <c r="N2723">
        <f>1</f>
        <v>1</v>
      </c>
      <c r="O2723">
        <f>IF(Table1[[#This Row],[Labdate]]="",0,IF(Table1[[#This Row],[Labvalue]]="",0,1))</f>
        <v>1</v>
      </c>
      <c r="P2723">
        <f>IF(YEAR(Table1[[#This Row],[Labdate]]) = 2015,1,0)</f>
        <v>1</v>
      </c>
      <c r="Q2723">
        <f>IF(SUM(Table1[[#This Row],[test completed]],Table1[[#This Row],[Year 2015]])=2,1,0)</f>
        <v>1</v>
      </c>
      <c r="R2723">
        <f>IF(Table1[[#This Row],[Labvalue]]&lt;8,1,0)</f>
        <v>1</v>
      </c>
      <c r="S2723">
        <f>IF(SUM(Table1[[#This Row],[Tested in 2015]],Table1[[#This Row],[Less than 8.0]])=2,1,0)</f>
        <v>1</v>
      </c>
    </row>
    <row r="2724" spans="1:19" x14ac:dyDescent="0.2">
      <c r="A2724">
        <v>176</v>
      </c>
      <c r="B2724" t="s">
        <v>3</v>
      </c>
      <c r="C2724" s="2">
        <v>12558</v>
      </c>
      <c r="D2724" s="3">
        <f t="shared" ca="1" si="42"/>
        <v>89</v>
      </c>
      <c r="E2724">
        <v>4</v>
      </c>
      <c r="F2724">
        <v>10</v>
      </c>
      <c r="G2724">
        <v>1</v>
      </c>
      <c r="H2724" t="s">
        <v>1</v>
      </c>
      <c r="I2724" s="5">
        <v>250.02</v>
      </c>
      <c r="J2724" t="s">
        <v>0</v>
      </c>
      <c r="K2724" s="2">
        <v>41778</v>
      </c>
      <c r="L2724" s="1">
        <v>7.2610726356506348</v>
      </c>
      <c r="M2724" t="str">
        <f ca="1">IF(AND(Table1[[#This Row],[Age]]&gt;17,Table1[[#This Row],[Age]]&lt;76),"1","0")</f>
        <v>0</v>
      </c>
      <c r="N2724">
        <f>1</f>
        <v>1</v>
      </c>
      <c r="O2724">
        <f>IF(Table1[[#This Row],[Labdate]]="",0,IF(Table1[[#This Row],[Labvalue]]="",0,1))</f>
        <v>1</v>
      </c>
      <c r="P2724">
        <f>IF(YEAR(Table1[[#This Row],[Labdate]]) = 2015,1,0)</f>
        <v>0</v>
      </c>
      <c r="Q2724">
        <f>IF(SUM(Table1[[#This Row],[test completed]],Table1[[#This Row],[Year 2015]])=2,1,0)</f>
        <v>0</v>
      </c>
      <c r="R2724">
        <f>IF(Table1[[#This Row],[Labvalue]]&lt;8,1,0)</f>
        <v>1</v>
      </c>
      <c r="S2724">
        <f>IF(SUM(Table1[[#This Row],[Tested in 2015]],Table1[[#This Row],[Less than 8.0]])=2,1,0)</f>
        <v>0</v>
      </c>
    </row>
    <row r="2725" spans="1:19" x14ac:dyDescent="0.2">
      <c r="A2725">
        <v>211</v>
      </c>
      <c r="B2725" t="s">
        <v>3</v>
      </c>
      <c r="C2725" s="2">
        <v>37438</v>
      </c>
      <c r="D2725" s="3">
        <f t="shared" ca="1" si="42"/>
        <v>20</v>
      </c>
      <c r="E2725">
        <v>4</v>
      </c>
      <c r="F2725">
        <v>10</v>
      </c>
      <c r="G2725">
        <v>1</v>
      </c>
      <c r="H2725" t="s">
        <v>1</v>
      </c>
      <c r="I2725" s="5">
        <v>250.02</v>
      </c>
      <c r="J2725" t="s">
        <v>0</v>
      </c>
      <c r="K2725" s="2">
        <v>42131</v>
      </c>
      <c r="L2725" s="1">
        <v>8.7388763427734375</v>
      </c>
      <c r="M2725" t="str">
        <f ca="1">IF(AND(Table1[[#This Row],[Age]]&gt;17,Table1[[#This Row],[Age]]&lt;76),"1","0")</f>
        <v>1</v>
      </c>
      <c r="N2725">
        <f>1</f>
        <v>1</v>
      </c>
      <c r="O2725">
        <f>IF(Table1[[#This Row],[Labdate]]="",0,IF(Table1[[#This Row],[Labvalue]]="",0,1))</f>
        <v>1</v>
      </c>
      <c r="P2725">
        <f>IF(YEAR(Table1[[#This Row],[Labdate]]) = 2015,1,0)</f>
        <v>1</v>
      </c>
      <c r="Q2725">
        <f>IF(SUM(Table1[[#This Row],[test completed]],Table1[[#This Row],[Year 2015]])=2,1,0)</f>
        <v>1</v>
      </c>
      <c r="R2725">
        <f>IF(Table1[[#This Row],[Labvalue]]&lt;8,1,0)</f>
        <v>0</v>
      </c>
      <c r="S2725">
        <f>IF(SUM(Table1[[#This Row],[Tested in 2015]],Table1[[#This Row],[Less than 8.0]])=2,1,0)</f>
        <v>0</v>
      </c>
    </row>
    <row r="2726" spans="1:19" x14ac:dyDescent="0.2">
      <c r="A2726">
        <v>224</v>
      </c>
      <c r="B2726" t="s">
        <v>2</v>
      </c>
      <c r="C2726" s="2">
        <v>39488</v>
      </c>
      <c r="D2726" s="3">
        <f t="shared" ca="1" si="42"/>
        <v>15</v>
      </c>
      <c r="E2726">
        <v>4</v>
      </c>
      <c r="F2726">
        <v>10</v>
      </c>
      <c r="G2726">
        <v>4</v>
      </c>
      <c r="H2726" t="s">
        <v>5</v>
      </c>
      <c r="I2726" s="5">
        <v>250.02</v>
      </c>
      <c r="J2726" t="s">
        <v>0</v>
      </c>
      <c r="K2726" s="2"/>
      <c r="L2726" s="1"/>
      <c r="M2726" t="str">
        <f ca="1">IF(AND(Table1[[#This Row],[Age]]&gt;17,Table1[[#This Row],[Age]]&lt;76),"1","0")</f>
        <v>0</v>
      </c>
      <c r="N2726">
        <f>1</f>
        <v>1</v>
      </c>
      <c r="O2726">
        <f>IF(Table1[[#This Row],[Labdate]]="",0,IF(Table1[[#This Row],[Labvalue]]="",0,1))</f>
        <v>0</v>
      </c>
      <c r="P2726">
        <f>IF(YEAR(Table1[[#This Row],[Labdate]]) = 2015,1,0)</f>
        <v>0</v>
      </c>
      <c r="Q2726">
        <f>IF(SUM(Table1[[#This Row],[test completed]],Table1[[#This Row],[Year 2015]])=2,1,0)</f>
        <v>0</v>
      </c>
      <c r="R2726">
        <f>IF(Table1[[#This Row],[Labvalue]]&lt;8,1,0)</f>
        <v>1</v>
      </c>
      <c r="S2726">
        <f>IF(SUM(Table1[[#This Row],[Tested in 2015]],Table1[[#This Row],[Less than 8.0]])=2,1,0)</f>
        <v>0</v>
      </c>
    </row>
    <row r="2727" spans="1:19" x14ac:dyDescent="0.2">
      <c r="A2727">
        <v>225</v>
      </c>
      <c r="B2727" t="s">
        <v>2</v>
      </c>
      <c r="C2727" s="2">
        <v>30011</v>
      </c>
      <c r="D2727" s="3">
        <f t="shared" ca="1" si="42"/>
        <v>41</v>
      </c>
      <c r="E2727">
        <v>4</v>
      </c>
      <c r="F2727">
        <v>10</v>
      </c>
      <c r="G2727">
        <v>1</v>
      </c>
      <c r="H2727" t="s">
        <v>1</v>
      </c>
      <c r="I2727" s="5">
        <v>250.02</v>
      </c>
      <c r="J2727" t="s">
        <v>0</v>
      </c>
      <c r="K2727" s="2">
        <v>42356</v>
      </c>
      <c r="L2727" s="1">
        <v>8.3942384719848633</v>
      </c>
      <c r="M2727" t="str">
        <f ca="1">IF(AND(Table1[[#This Row],[Age]]&gt;17,Table1[[#This Row],[Age]]&lt;76),"1","0")</f>
        <v>1</v>
      </c>
      <c r="N2727">
        <f>1</f>
        <v>1</v>
      </c>
      <c r="O2727">
        <f>IF(Table1[[#This Row],[Labdate]]="",0,IF(Table1[[#This Row],[Labvalue]]="",0,1))</f>
        <v>1</v>
      </c>
      <c r="P2727">
        <f>IF(YEAR(Table1[[#This Row],[Labdate]]) = 2015,1,0)</f>
        <v>1</v>
      </c>
      <c r="Q2727">
        <f>IF(SUM(Table1[[#This Row],[test completed]],Table1[[#This Row],[Year 2015]])=2,1,0)</f>
        <v>1</v>
      </c>
      <c r="R2727">
        <f>IF(Table1[[#This Row],[Labvalue]]&lt;8,1,0)</f>
        <v>0</v>
      </c>
      <c r="S2727">
        <f>IF(SUM(Table1[[#This Row],[Tested in 2015]],Table1[[#This Row],[Less than 8.0]])=2,1,0)</f>
        <v>0</v>
      </c>
    </row>
    <row r="2728" spans="1:19" x14ac:dyDescent="0.2">
      <c r="A2728">
        <v>230</v>
      </c>
      <c r="B2728" t="s">
        <v>3</v>
      </c>
      <c r="C2728" s="2">
        <v>17944</v>
      </c>
      <c r="D2728" s="3">
        <f t="shared" ca="1" si="42"/>
        <v>74</v>
      </c>
      <c r="E2728">
        <v>4</v>
      </c>
      <c r="F2728">
        <v>10</v>
      </c>
      <c r="G2728">
        <v>1</v>
      </c>
      <c r="H2728" t="s">
        <v>1</v>
      </c>
      <c r="I2728" s="5">
        <v>250.02</v>
      </c>
      <c r="J2728" t="s">
        <v>0</v>
      </c>
      <c r="K2728" s="2">
        <v>42100</v>
      </c>
      <c r="L2728" s="1">
        <v>9.2536725997924805</v>
      </c>
      <c r="M2728" t="str">
        <f ca="1">IF(AND(Table1[[#This Row],[Age]]&gt;17,Table1[[#This Row],[Age]]&lt;76),"1","0")</f>
        <v>1</v>
      </c>
      <c r="N2728">
        <f>1</f>
        <v>1</v>
      </c>
      <c r="O2728">
        <f>IF(Table1[[#This Row],[Labdate]]="",0,IF(Table1[[#This Row],[Labvalue]]="",0,1))</f>
        <v>1</v>
      </c>
      <c r="P2728">
        <f>IF(YEAR(Table1[[#This Row],[Labdate]]) = 2015,1,0)</f>
        <v>1</v>
      </c>
      <c r="Q2728">
        <f>IF(SUM(Table1[[#This Row],[test completed]],Table1[[#This Row],[Year 2015]])=2,1,0)</f>
        <v>1</v>
      </c>
      <c r="R2728">
        <f>IF(Table1[[#This Row],[Labvalue]]&lt;8,1,0)</f>
        <v>0</v>
      </c>
      <c r="S2728">
        <f>IF(SUM(Table1[[#This Row],[Tested in 2015]],Table1[[#This Row],[Less than 8.0]])=2,1,0)</f>
        <v>0</v>
      </c>
    </row>
    <row r="2729" spans="1:19" x14ac:dyDescent="0.2">
      <c r="A2729">
        <v>248</v>
      </c>
      <c r="B2729" t="s">
        <v>2</v>
      </c>
      <c r="C2729" s="2">
        <v>13389</v>
      </c>
      <c r="D2729" s="3">
        <f t="shared" ca="1" si="42"/>
        <v>86</v>
      </c>
      <c r="E2729">
        <v>4</v>
      </c>
      <c r="F2729">
        <v>10</v>
      </c>
      <c r="G2729">
        <v>1</v>
      </c>
      <c r="H2729" t="s">
        <v>1</v>
      </c>
      <c r="I2729" s="5">
        <v>250.02</v>
      </c>
      <c r="J2729" t="s">
        <v>0</v>
      </c>
      <c r="K2729" s="2">
        <v>41737</v>
      </c>
      <c r="L2729" s="1">
        <v>6.9423336982727051</v>
      </c>
      <c r="M2729" t="str">
        <f ca="1">IF(AND(Table1[[#This Row],[Age]]&gt;17,Table1[[#This Row],[Age]]&lt;76),"1","0")</f>
        <v>0</v>
      </c>
      <c r="N2729">
        <f>1</f>
        <v>1</v>
      </c>
      <c r="O2729">
        <f>IF(Table1[[#This Row],[Labdate]]="",0,IF(Table1[[#This Row],[Labvalue]]="",0,1))</f>
        <v>1</v>
      </c>
      <c r="P2729">
        <f>IF(YEAR(Table1[[#This Row],[Labdate]]) = 2015,1,0)</f>
        <v>0</v>
      </c>
      <c r="Q2729">
        <f>IF(SUM(Table1[[#This Row],[test completed]],Table1[[#This Row],[Year 2015]])=2,1,0)</f>
        <v>0</v>
      </c>
      <c r="R2729">
        <f>IF(Table1[[#This Row],[Labvalue]]&lt;8,1,0)</f>
        <v>1</v>
      </c>
      <c r="S2729">
        <f>IF(SUM(Table1[[#This Row],[Tested in 2015]],Table1[[#This Row],[Less than 8.0]])=2,1,0)</f>
        <v>0</v>
      </c>
    </row>
    <row r="2730" spans="1:19" x14ac:dyDescent="0.2">
      <c r="A2730">
        <v>258</v>
      </c>
      <c r="B2730" t="s">
        <v>2</v>
      </c>
      <c r="C2730" s="2">
        <v>15736</v>
      </c>
      <c r="D2730" s="3">
        <f t="shared" ca="1" si="42"/>
        <v>80</v>
      </c>
      <c r="E2730">
        <v>4</v>
      </c>
      <c r="F2730">
        <v>10</v>
      </c>
      <c r="G2730">
        <v>4</v>
      </c>
      <c r="H2730" t="s">
        <v>5</v>
      </c>
      <c r="I2730" s="5">
        <v>250.02</v>
      </c>
      <c r="J2730" t="s">
        <v>0</v>
      </c>
      <c r="K2730" s="2"/>
      <c r="L2730" s="1"/>
      <c r="M2730" t="str">
        <f ca="1">IF(AND(Table1[[#This Row],[Age]]&gt;17,Table1[[#This Row],[Age]]&lt;76),"1","0")</f>
        <v>0</v>
      </c>
      <c r="N2730">
        <f>1</f>
        <v>1</v>
      </c>
      <c r="O2730">
        <f>IF(Table1[[#This Row],[Labdate]]="",0,IF(Table1[[#This Row],[Labvalue]]="",0,1))</f>
        <v>0</v>
      </c>
      <c r="P2730">
        <f>IF(YEAR(Table1[[#This Row],[Labdate]]) = 2015,1,0)</f>
        <v>0</v>
      </c>
      <c r="Q2730">
        <f>IF(SUM(Table1[[#This Row],[test completed]],Table1[[#This Row],[Year 2015]])=2,1,0)</f>
        <v>0</v>
      </c>
      <c r="R2730">
        <f>IF(Table1[[#This Row],[Labvalue]]&lt;8,1,0)</f>
        <v>1</v>
      </c>
      <c r="S2730">
        <f>IF(SUM(Table1[[#This Row],[Tested in 2015]],Table1[[#This Row],[Less than 8.0]])=2,1,0)</f>
        <v>0</v>
      </c>
    </row>
    <row r="2731" spans="1:19" x14ac:dyDescent="0.2">
      <c r="A2731">
        <v>262</v>
      </c>
      <c r="B2731" t="s">
        <v>2</v>
      </c>
      <c r="C2731" s="2">
        <v>32503</v>
      </c>
      <c r="D2731" s="3">
        <f t="shared" ca="1" si="42"/>
        <v>34</v>
      </c>
      <c r="E2731">
        <v>4</v>
      </c>
      <c r="F2731">
        <v>10</v>
      </c>
      <c r="G2731">
        <v>1</v>
      </c>
      <c r="H2731" t="s">
        <v>1</v>
      </c>
      <c r="I2731" s="5">
        <v>250.02</v>
      </c>
      <c r="J2731" t="s">
        <v>0</v>
      </c>
      <c r="K2731" s="2">
        <v>42047</v>
      </c>
      <c r="L2731" s="1">
        <v>7.2312541007995605</v>
      </c>
      <c r="M2731" t="str">
        <f ca="1">IF(AND(Table1[[#This Row],[Age]]&gt;17,Table1[[#This Row],[Age]]&lt;76),"1","0")</f>
        <v>1</v>
      </c>
      <c r="N2731">
        <f>1</f>
        <v>1</v>
      </c>
      <c r="O2731">
        <f>IF(Table1[[#This Row],[Labdate]]="",0,IF(Table1[[#This Row],[Labvalue]]="",0,1))</f>
        <v>1</v>
      </c>
      <c r="P2731">
        <f>IF(YEAR(Table1[[#This Row],[Labdate]]) = 2015,1,0)</f>
        <v>1</v>
      </c>
      <c r="Q2731">
        <f>IF(SUM(Table1[[#This Row],[test completed]],Table1[[#This Row],[Year 2015]])=2,1,0)</f>
        <v>1</v>
      </c>
      <c r="R2731">
        <f>IF(Table1[[#This Row],[Labvalue]]&lt;8,1,0)</f>
        <v>1</v>
      </c>
      <c r="S2731">
        <f>IF(SUM(Table1[[#This Row],[Tested in 2015]],Table1[[#This Row],[Less than 8.0]])=2,1,0)</f>
        <v>1</v>
      </c>
    </row>
    <row r="2732" spans="1:19" x14ac:dyDescent="0.2">
      <c r="A2732">
        <v>264</v>
      </c>
      <c r="B2732" t="s">
        <v>2</v>
      </c>
      <c r="C2732" s="2">
        <v>21820</v>
      </c>
      <c r="D2732" s="3">
        <f t="shared" ca="1" si="42"/>
        <v>63</v>
      </c>
      <c r="E2732">
        <v>4</v>
      </c>
      <c r="F2732">
        <v>10</v>
      </c>
      <c r="G2732">
        <v>1</v>
      </c>
      <c r="H2732" t="s">
        <v>1</v>
      </c>
      <c r="I2732" s="5">
        <v>250.02</v>
      </c>
      <c r="J2732" t="s">
        <v>0</v>
      </c>
      <c r="K2732" s="2">
        <v>42340</v>
      </c>
      <c r="L2732" s="1">
        <v>9.2981109619140625</v>
      </c>
      <c r="M2732" t="str">
        <f ca="1">IF(AND(Table1[[#This Row],[Age]]&gt;17,Table1[[#This Row],[Age]]&lt;76),"1","0")</f>
        <v>1</v>
      </c>
      <c r="N2732">
        <f>1</f>
        <v>1</v>
      </c>
      <c r="O2732">
        <f>IF(Table1[[#This Row],[Labdate]]="",0,IF(Table1[[#This Row],[Labvalue]]="",0,1))</f>
        <v>1</v>
      </c>
      <c r="P2732">
        <f>IF(YEAR(Table1[[#This Row],[Labdate]]) = 2015,1,0)</f>
        <v>1</v>
      </c>
      <c r="Q2732">
        <f>IF(SUM(Table1[[#This Row],[test completed]],Table1[[#This Row],[Year 2015]])=2,1,0)</f>
        <v>1</v>
      </c>
      <c r="R2732">
        <f>IF(Table1[[#This Row],[Labvalue]]&lt;8,1,0)</f>
        <v>0</v>
      </c>
      <c r="S2732">
        <f>IF(SUM(Table1[[#This Row],[Tested in 2015]],Table1[[#This Row],[Less than 8.0]])=2,1,0)</f>
        <v>0</v>
      </c>
    </row>
    <row r="2733" spans="1:19" x14ac:dyDescent="0.2">
      <c r="A2733">
        <v>267</v>
      </c>
      <c r="B2733" t="s">
        <v>3</v>
      </c>
      <c r="C2733" s="2">
        <v>21384</v>
      </c>
      <c r="D2733" s="3">
        <f t="shared" ca="1" si="42"/>
        <v>64</v>
      </c>
      <c r="E2733">
        <v>4</v>
      </c>
      <c r="F2733">
        <v>10</v>
      </c>
      <c r="G2733">
        <v>2</v>
      </c>
      <c r="H2733" t="s">
        <v>6</v>
      </c>
      <c r="I2733" s="5">
        <v>250.02</v>
      </c>
      <c r="J2733" t="s">
        <v>0</v>
      </c>
      <c r="K2733" s="2">
        <v>41747</v>
      </c>
      <c r="L2733" s="1">
        <v>8.5282373428344727</v>
      </c>
      <c r="M2733" t="str">
        <f ca="1">IF(AND(Table1[[#This Row],[Age]]&gt;17,Table1[[#This Row],[Age]]&lt;76),"1","0")</f>
        <v>1</v>
      </c>
      <c r="N2733">
        <f>1</f>
        <v>1</v>
      </c>
      <c r="O2733">
        <f>IF(Table1[[#This Row],[Labdate]]="",0,IF(Table1[[#This Row],[Labvalue]]="",0,1))</f>
        <v>1</v>
      </c>
      <c r="P2733">
        <f>IF(YEAR(Table1[[#This Row],[Labdate]]) = 2015,1,0)</f>
        <v>0</v>
      </c>
      <c r="Q2733">
        <f>IF(SUM(Table1[[#This Row],[test completed]],Table1[[#This Row],[Year 2015]])=2,1,0)</f>
        <v>0</v>
      </c>
      <c r="R2733">
        <f>IF(Table1[[#This Row],[Labvalue]]&lt;8,1,0)</f>
        <v>0</v>
      </c>
      <c r="S2733">
        <f>IF(SUM(Table1[[#This Row],[Tested in 2015]],Table1[[#This Row],[Less than 8.0]])=2,1,0)</f>
        <v>0</v>
      </c>
    </row>
    <row r="2734" spans="1:19" x14ac:dyDescent="0.2">
      <c r="A2734">
        <v>270</v>
      </c>
      <c r="B2734" t="s">
        <v>3</v>
      </c>
      <c r="C2734" s="2">
        <v>14063</v>
      </c>
      <c r="D2734" s="3">
        <f t="shared" ca="1" si="42"/>
        <v>84</v>
      </c>
      <c r="E2734">
        <v>4</v>
      </c>
      <c r="F2734">
        <v>10</v>
      </c>
      <c r="G2734">
        <v>1</v>
      </c>
      <c r="H2734" t="s">
        <v>1</v>
      </c>
      <c r="I2734" s="5">
        <v>250.02</v>
      </c>
      <c r="J2734" t="s">
        <v>0</v>
      </c>
      <c r="K2734" s="2">
        <v>41749</v>
      </c>
      <c r="L2734" s="1">
        <v>8.9415349960327148</v>
      </c>
      <c r="M2734" t="str">
        <f ca="1">IF(AND(Table1[[#This Row],[Age]]&gt;17,Table1[[#This Row],[Age]]&lt;76),"1","0")</f>
        <v>0</v>
      </c>
      <c r="N2734">
        <f>1</f>
        <v>1</v>
      </c>
      <c r="O2734">
        <f>IF(Table1[[#This Row],[Labdate]]="",0,IF(Table1[[#This Row],[Labvalue]]="",0,1))</f>
        <v>1</v>
      </c>
      <c r="P2734">
        <f>IF(YEAR(Table1[[#This Row],[Labdate]]) = 2015,1,0)</f>
        <v>0</v>
      </c>
      <c r="Q2734">
        <f>IF(SUM(Table1[[#This Row],[test completed]],Table1[[#This Row],[Year 2015]])=2,1,0)</f>
        <v>0</v>
      </c>
      <c r="R2734">
        <f>IF(Table1[[#This Row],[Labvalue]]&lt;8,1,0)</f>
        <v>0</v>
      </c>
      <c r="S2734">
        <f>IF(SUM(Table1[[#This Row],[Tested in 2015]],Table1[[#This Row],[Less than 8.0]])=2,1,0)</f>
        <v>0</v>
      </c>
    </row>
    <row r="2735" spans="1:19" x14ac:dyDescent="0.2">
      <c r="A2735">
        <v>282</v>
      </c>
      <c r="B2735" t="s">
        <v>3</v>
      </c>
      <c r="C2735" s="2">
        <v>11448</v>
      </c>
      <c r="D2735" s="3">
        <f t="shared" ca="1" si="42"/>
        <v>92</v>
      </c>
      <c r="E2735">
        <v>4</v>
      </c>
      <c r="F2735">
        <v>10</v>
      </c>
      <c r="G2735">
        <v>1</v>
      </c>
      <c r="H2735" t="s">
        <v>1</v>
      </c>
      <c r="I2735" s="5">
        <v>250.73</v>
      </c>
      <c r="J2735" t="s">
        <v>0</v>
      </c>
      <c r="K2735" s="2">
        <v>42150</v>
      </c>
      <c r="L2735" s="1">
        <v>5.8881993293762207</v>
      </c>
      <c r="M2735" t="str">
        <f ca="1">IF(AND(Table1[[#This Row],[Age]]&gt;17,Table1[[#This Row],[Age]]&lt;76),"1","0")</f>
        <v>0</v>
      </c>
      <c r="N2735">
        <f>1</f>
        <v>1</v>
      </c>
      <c r="O2735">
        <f>IF(Table1[[#This Row],[Labdate]]="",0,IF(Table1[[#This Row],[Labvalue]]="",0,1))</f>
        <v>1</v>
      </c>
      <c r="P2735">
        <f>IF(YEAR(Table1[[#This Row],[Labdate]]) = 2015,1,0)</f>
        <v>1</v>
      </c>
      <c r="Q2735">
        <f>IF(SUM(Table1[[#This Row],[test completed]],Table1[[#This Row],[Year 2015]])=2,1,0)</f>
        <v>1</v>
      </c>
      <c r="R2735">
        <f>IF(Table1[[#This Row],[Labvalue]]&lt;8,1,0)</f>
        <v>1</v>
      </c>
      <c r="S2735">
        <f>IF(SUM(Table1[[#This Row],[Tested in 2015]],Table1[[#This Row],[Less than 8.0]])=2,1,0)</f>
        <v>1</v>
      </c>
    </row>
    <row r="2736" spans="1:19" x14ac:dyDescent="0.2">
      <c r="A2736">
        <v>303</v>
      </c>
      <c r="B2736" t="s">
        <v>2</v>
      </c>
      <c r="C2736" s="2">
        <v>10296</v>
      </c>
      <c r="D2736" s="3">
        <f t="shared" ca="1" si="42"/>
        <v>95</v>
      </c>
      <c r="E2736">
        <v>4</v>
      </c>
      <c r="F2736">
        <v>10</v>
      </c>
      <c r="G2736">
        <v>4</v>
      </c>
      <c r="H2736" t="s">
        <v>5</v>
      </c>
      <c r="I2736" s="5">
        <v>250.73</v>
      </c>
      <c r="J2736" t="s">
        <v>0</v>
      </c>
      <c r="K2736" s="2"/>
      <c r="L2736" s="1"/>
      <c r="M2736" t="str">
        <f ca="1">IF(AND(Table1[[#This Row],[Age]]&gt;17,Table1[[#This Row],[Age]]&lt;76),"1","0")</f>
        <v>0</v>
      </c>
      <c r="N2736">
        <f>1</f>
        <v>1</v>
      </c>
      <c r="O2736">
        <f>IF(Table1[[#This Row],[Labdate]]="",0,IF(Table1[[#This Row],[Labvalue]]="",0,1))</f>
        <v>0</v>
      </c>
      <c r="P2736">
        <f>IF(YEAR(Table1[[#This Row],[Labdate]]) = 2015,1,0)</f>
        <v>0</v>
      </c>
      <c r="Q2736">
        <f>IF(SUM(Table1[[#This Row],[test completed]],Table1[[#This Row],[Year 2015]])=2,1,0)</f>
        <v>0</v>
      </c>
      <c r="R2736">
        <f>IF(Table1[[#This Row],[Labvalue]]&lt;8,1,0)</f>
        <v>1</v>
      </c>
      <c r="S2736">
        <f>IF(SUM(Table1[[#This Row],[Tested in 2015]],Table1[[#This Row],[Less than 8.0]])=2,1,0)</f>
        <v>0</v>
      </c>
    </row>
    <row r="2737" spans="1:19" x14ac:dyDescent="0.2">
      <c r="A2737">
        <v>311</v>
      </c>
      <c r="B2737" t="s">
        <v>3</v>
      </c>
      <c r="C2737" s="2">
        <v>23600</v>
      </c>
      <c r="D2737" s="3">
        <f t="shared" ca="1" si="42"/>
        <v>58</v>
      </c>
      <c r="E2737">
        <v>4</v>
      </c>
      <c r="F2737">
        <v>10</v>
      </c>
      <c r="G2737">
        <v>1</v>
      </c>
      <c r="H2737" t="s">
        <v>1</v>
      </c>
      <c r="I2737" s="5">
        <v>250.02</v>
      </c>
      <c r="J2737" t="s">
        <v>0</v>
      </c>
      <c r="K2737" s="2">
        <v>42006</v>
      </c>
      <c r="L2737" s="1">
        <v>8.5117549896240234</v>
      </c>
      <c r="M2737" t="str">
        <f ca="1">IF(AND(Table1[[#This Row],[Age]]&gt;17,Table1[[#This Row],[Age]]&lt;76),"1","0")</f>
        <v>1</v>
      </c>
      <c r="N2737">
        <f>1</f>
        <v>1</v>
      </c>
      <c r="O2737">
        <f>IF(Table1[[#This Row],[Labdate]]="",0,IF(Table1[[#This Row],[Labvalue]]="",0,1))</f>
        <v>1</v>
      </c>
      <c r="P2737">
        <f>IF(YEAR(Table1[[#This Row],[Labdate]]) = 2015,1,0)</f>
        <v>1</v>
      </c>
      <c r="Q2737">
        <f>IF(SUM(Table1[[#This Row],[test completed]],Table1[[#This Row],[Year 2015]])=2,1,0)</f>
        <v>1</v>
      </c>
      <c r="R2737">
        <f>IF(Table1[[#This Row],[Labvalue]]&lt;8,1,0)</f>
        <v>0</v>
      </c>
      <c r="S2737">
        <f>IF(SUM(Table1[[#This Row],[Tested in 2015]],Table1[[#This Row],[Less than 8.0]])=2,1,0)</f>
        <v>0</v>
      </c>
    </row>
    <row r="2738" spans="1:19" x14ac:dyDescent="0.2">
      <c r="A2738">
        <v>322</v>
      </c>
      <c r="B2738" t="s">
        <v>3</v>
      </c>
      <c r="C2738" s="2">
        <v>32775</v>
      </c>
      <c r="D2738" s="3">
        <f t="shared" ca="1" si="42"/>
        <v>33</v>
      </c>
      <c r="E2738">
        <v>4</v>
      </c>
      <c r="F2738">
        <v>10</v>
      </c>
      <c r="G2738">
        <v>1</v>
      </c>
      <c r="H2738" t="s">
        <v>1</v>
      </c>
      <c r="I2738" s="5">
        <v>250.4</v>
      </c>
      <c r="J2738" t="s">
        <v>0</v>
      </c>
      <c r="K2738" s="2">
        <v>41839</v>
      </c>
      <c r="L2738" s="1">
        <v>5.9058866500854492</v>
      </c>
      <c r="M2738" t="str">
        <f ca="1">IF(AND(Table1[[#This Row],[Age]]&gt;17,Table1[[#This Row],[Age]]&lt;76),"1","0")</f>
        <v>1</v>
      </c>
      <c r="N2738">
        <f>1</f>
        <v>1</v>
      </c>
      <c r="O2738">
        <f>IF(Table1[[#This Row],[Labdate]]="",0,IF(Table1[[#This Row],[Labvalue]]="",0,1))</f>
        <v>1</v>
      </c>
      <c r="P2738">
        <f>IF(YEAR(Table1[[#This Row],[Labdate]]) = 2015,1,0)</f>
        <v>0</v>
      </c>
      <c r="Q2738">
        <f>IF(SUM(Table1[[#This Row],[test completed]],Table1[[#This Row],[Year 2015]])=2,1,0)</f>
        <v>0</v>
      </c>
      <c r="R2738">
        <f>IF(Table1[[#This Row],[Labvalue]]&lt;8,1,0)</f>
        <v>1</v>
      </c>
      <c r="S2738">
        <f>IF(SUM(Table1[[#This Row],[Tested in 2015]],Table1[[#This Row],[Less than 8.0]])=2,1,0)</f>
        <v>0</v>
      </c>
    </row>
    <row r="2739" spans="1:19" x14ac:dyDescent="0.2">
      <c r="A2739">
        <v>329</v>
      </c>
      <c r="B2739" t="s">
        <v>3</v>
      </c>
      <c r="C2739" s="2">
        <v>37017</v>
      </c>
      <c r="D2739" s="3">
        <f t="shared" ca="1" si="42"/>
        <v>22</v>
      </c>
      <c r="E2739">
        <v>4</v>
      </c>
      <c r="F2739">
        <v>10</v>
      </c>
      <c r="G2739">
        <v>1</v>
      </c>
      <c r="H2739" t="s">
        <v>1</v>
      </c>
      <c r="I2739" s="5">
        <v>250.02</v>
      </c>
      <c r="J2739" t="s">
        <v>0</v>
      </c>
      <c r="K2739" s="2">
        <v>41762</v>
      </c>
      <c r="L2739" s="1">
        <v>9.3364419937133789</v>
      </c>
      <c r="M2739" t="str">
        <f ca="1">IF(AND(Table1[[#This Row],[Age]]&gt;17,Table1[[#This Row],[Age]]&lt;76),"1","0")</f>
        <v>1</v>
      </c>
      <c r="N2739">
        <f>1</f>
        <v>1</v>
      </c>
      <c r="O2739">
        <f>IF(Table1[[#This Row],[Labdate]]="",0,IF(Table1[[#This Row],[Labvalue]]="",0,1))</f>
        <v>1</v>
      </c>
      <c r="P2739">
        <f>IF(YEAR(Table1[[#This Row],[Labdate]]) = 2015,1,0)</f>
        <v>0</v>
      </c>
      <c r="Q2739">
        <f>IF(SUM(Table1[[#This Row],[test completed]],Table1[[#This Row],[Year 2015]])=2,1,0)</f>
        <v>0</v>
      </c>
      <c r="R2739">
        <f>IF(Table1[[#This Row],[Labvalue]]&lt;8,1,0)</f>
        <v>0</v>
      </c>
      <c r="S2739">
        <f>IF(SUM(Table1[[#This Row],[Tested in 2015]],Table1[[#This Row],[Less than 8.0]])=2,1,0)</f>
        <v>0</v>
      </c>
    </row>
    <row r="2740" spans="1:19" x14ac:dyDescent="0.2">
      <c r="A2740">
        <v>344</v>
      </c>
      <c r="B2740" t="s">
        <v>2</v>
      </c>
      <c r="C2740" s="2">
        <v>13107</v>
      </c>
      <c r="D2740" s="3">
        <f t="shared" ca="1" si="42"/>
        <v>87</v>
      </c>
      <c r="E2740">
        <v>4</v>
      </c>
      <c r="F2740">
        <v>10</v>
      </c>
      <c r="G2740">
        <v>1</v>
      </c>
      <c r="H2740" t="s">
        <v>1</v>
      </c>
      <c r="I2740" s="5">
        <v>250.02</v>
      </c>
      <c r="J2740" t="s">
        <v>0</v>
      </c>
      <c r="K2740" s="2">
        <v>42342</v>
      </c>
      <c r="L2740" s="1">
        <v>8.1588354110717773</v>
      </c>
      <c r="M2740" t="str">
        <f ca="1">IF(AND(Table1[[#This Row],[Age]]&gt;17,Table1[[#This Row],[Age]]&lt;76),"1","0")</f>
        <v>0</v>
      </c>
      <c r="N2740">
        <f>1</f>
        <v>1</v>
      </c>
      <c r="O2740">
        <f>IF(Table1[[#This Row],[Labdate]]="",0,IF(Table1[[#This Row],[Labvalue]]="",0,1))</f>
        <v>1</v>
      </c>
      <c r="P2740">
        <f>IF(YEAR(Table1[[#This Row],[Labdate]]) = 2015,1,0)</f>
        <v>1</v>
      </c>
      <c r="Q2740">
        <f>IF(SUM(Table1[[#This Row],[test completed]],Table1[[#This Row],[Year 2015]])=2,1,0)</f>
        <v>1</v>
      </c>
      <c r="R2740">
        <f>IF(Table1[[#This Row],[Labvalue]]&lt;8,1,0)</f>
        <v>0</v>
      </c>
      <c r="S2740">
        <f>IF(SUM(Table1[[#This Row],[Tested in 2015]],Table1[[#This Row],[Less than 8.0]])=2,1,0)</f>
        <v>0</v>
      </c>
    </row>
    <row r="2741" spans="1:19" x14ac:dyDescent="0.2">
      <c r="A2741">
        <v>346</v>
      </c>
      <c r="B2741" t="s">
        <v>3</v>
      </c>
      <c r="C2741" s="2">
        <v>26512</v>
      </c>
      <c r="D2741" s="3">
        <f t="shared" ca="1" si="42"/>
        <v>50</v>
      </c>
      <c r="E2741">
        <v>4</v>
      </c>
      <c r="F2741">
        <v>10</v>
      </c>
      <c r="G2741">
        <v>1</v>
      </c>
      <c r="H2741" t="s">
        <v>1</v>
      </c>
      <c r="I2741" s="5">
        <v>250.02</v>
      </c>
      <c r="J2741" t="s">
        <v>0</v>
      </c>
      <c r="K2741" s="2">
        <v>41875</v>
      </c>
      <c r="L2741" s="1">
        <v>7.7529115676879883</v>
      </c>
      <c r="M2741" t="str">
        <f ca="1">IF(AND(Table1[[#This Row],[Age]]&gt;17,Table1[[#This Row],[Age]]&lt;76),"1","0")</f>
        <v>1</v>
      </c>
      <c r="N2741">
        <f>1</f>
        <v>1</v>
      </c>
      <c r="O2741">
        <f>IF(Table1[[#This Row],[Labdate]]="",0,IF(Table1[[#This Row],[Labvalue]]="",0,1))</f>
        <v>1</v>
      </c>
      <c r="P2741">
        <f>IF(YEAR(Table1[[#This Row],[Labdate]]) = 2015,1,0)</f>
        <v>0</v>
      </c>
      <c r="Q2741">
        <f>IF(SUM(Table1[[#This Row],[test completed]],Table1[[#This Row],[Year 2015]])=2,1,0)</f>
        <v>0</v>
      </c>
      <c r="R2741">
        <f>IF(Table1[[#This Row],[Labvalue]]&lt;8,1,0)</f>
        <v>1</v>
      </c>
      <c r="S2741">
        <f>IF(SUM(Table1[[#This Row],[Tested in 2015]],Table1[[#This Row],[Less than 8.0]])=2,1,0)</f>
        <v>0</v>
      </c>
    </row>
    <row r="2742" spans="1:19" x14ac:dyDescent="0.2">
      <c r="A2742">
        <v>371</v>
      </c>
      <c r="B2742" t="s">
        <v>2</v>
      </c>
      <c r="C2742" s="2">
        <v>16005</v>
      </c>
      <c r="D2742" s="3">
        <f t="shared" ca="1" si="42"/>
        <v>79</v>
      </c>
      <c r="E2742">
        <v>4</v>
      </c>
      <c r="F2742">
        <v>10</v>
      </c>
      <c r="G2742">
        <v>1</v>
      </c>
      <c r="H2742" t="s">
        <v>1</v>
      </c>
      <c r="I2742" s="5">
        <v>250.02</v>
      </c>
      <c r="J2742" t="s">
        <v>0</v>
      </c>
      <c r="K2742" s="2">
        <v>42070</v>
      </c>
      <c r="L2742" s="1">
        <v>7.665703296661377</v>
      </c>
      <c r="M2742" t="str">
        <f ca="1">IF(AND(Table1[[#This Row],[Age]]&gt;17,Table1[[#This Row],[Age]]&lt;76),"1","0")</f>
        <v>0</v>
      </c>
      <c r="N2742">
        <f>1</f>
        <v>1</v>
      </c>
      <c r="O2742">
        <f>IF(Table1[[#This Row],[Labdate]]="",0,IF(Table1[[#This Row],[Labvalue]]="",0,1))</f>
        <v>1</v>
      </c>
      <c r="P2742">
        <f>IF(YEAR(Table1[[#This Row],[Labdate]]) = 2015,1,0)</f>
        <v>1</v>
      </c>
      <c r="Q2742">
        <f>IF(SUM(Table1[[#This Row],[test completed]],Table1[[#This Row],[Year 2015]])=2,1,0)</f>
        <v>1</v>
      </c>
      <c r="R2742">
        <f>IF(Table1[[#This Row],[Labvalue]]&lt;8,1,0)</f>
        <v>1</v>
      </c>
      <c r="S2742">
        <f>IF(SUM(Table1[[#This Row],[Tested in 2015]],Table1[[#This Row],[Less than 8.0]])=2,1,0)</f>
        <v>1</v>
      </c>
    </row>
    <row r="2743" spans="1:19" x14ac:dyDescent="0.2">
      <c r="A2743">
        <v>400</v>
      </c>
      <c r="B2743" t="s">
        <v>2</v>
      </c>
      <c r="C2743" s="2">
        <v>18282</v>
      </c>
      <c r="D2743" s="3">
        <f t="shared" ca="1" si="42"/>
        <v>73</v>
      </c>
      <c r="E2743">
        <v>4</v>
      </c>
      <c r="F2743">
        <v>10</v>
      </c>
      <c r="G2743">
        <v>1</v>
      </c>
      <c r="H2743" t="s">
        <v>1</v>
      </c>
      <c r="I2743" s="5">
        <v>250.02</v>
      </c>
      <c r="J2743" t="s">
        <v>0</v>
      </c>
      <c r="K2743" s="2">
        <v>41760</v>
      </c>
      <c r="L2743" s="1">
        <v>7.1850285530090332</v>
      </c>
      <c r="M2743" t="str">
        <f ca="1">IF(AND(Table1[[#This Row],[Age]]&gt;17,Table1[[#This Row],[Age]]&lt;76),"1","0")</f>
        <v>1</v>
      </c>
      <c r="N2743">
        <f>1</f>
        <v>1</v>
      </c>
      <c r="O2743">
        <f>IF(Table1[[#This Row],[Labdate]]="",0,IF(Table1[[#This Row],[Labvalue]]="",0,1))</f>
        <v>1</v>
      </c>
      <c r="P2743">
        <f>IF(YEAR(Table1[[#This Row],[Labdate]]) = 2015,1,0)</f>
        <v>0</v>
      </c>
      <c r="Q2743">
        <f>IF(SUM(Table1[[#This Row],[test completed]],Table1[[#This Row],[Year 2015]])=2,1,0)</f>
        <v>0</v>
      </c>
      <c r="R2743">
        <f>IF(Table1[[#This Row],[Labvalue]]&lt;8,1,0)</f>
        <v>1</v>
      </c>
      <c r="S2743">
        <f>IF(SUM(Table1[[#This Row],[Tested in 2015]],Table1[[#This Row],[Less than 8.0]])=2,1,0)</f>
        <v>0</v>
      </c>
    </row>
    <row r="2744" spans="1:19" x14ac:dyDescent="0.2">
      <c r="A2744">
        <v>411</v>
      </c>
      <c r="B2744" t="s">
        <v>3</v>
      </c>
      <c r="C2744" s="2">
        <v>30377</v>
      </c>
      <c r="D2744" s="3">
        <f t="shared" ca="1" si="42"/>
        <v>40</v>
      </c>
      <c r="E2744">
        <v>4</v>
      </c>
      <c r="F2744">
        <v>10</v>
      </c>
      <c r="G2744">
        <v>1</v>
      </c>
      <c r="H2744" t="s">
        <v>1</v>
      </c>
      <c r="I2744" s="5">
        <v>250.02</v>
      </c>
      <c r="J2744" t="s">
        <v>0</v>
      </c>
      <c r="K2744" s="2">
        <v>41729</v>
      </c>
      <c r="L2744" s="1">
        <v>6.8799514770507812</v>
      </c>
      <c r="M2744" t="str">
        <f ca="1">IF(AND(Table1[[#This Row],[Age]]&gt;17,Table1[[#This Row],[Age]]&lt;76),"1","0")</f>
        <v>1</v>
      </c>
      <c r="N2744">
        <f>1</f>
        <v>1</v>
      </c>
      <c r="O2744">
        <f>IF(Table1[[#This Row],[Labdate]]="",0,IF(Table1[[#This Row],[Labvalue]]="",0,1))</f>
        <v>1</v>
      </c>
      <c r="P2744">
        <f>IF(YEAR(Table1[[#This Row],[Labdate]]) = 2015,1,0)</f>
        <v>0</v>
      </c>
      <c r="Q2744">
        <f>IF(SUM(Table1[[#This Row],[test completed]],Table1[[#This Row],[Year 2015]])=2,1,0)</f>
        <v>0</v>
      </c>
      <c r="R2744">
        <f>IF(Table1[[#This Row],[Labvalue]]&lt;8,1,0)</f>
        <v>1</v>
      </c>
      <c r="S2744">
        <f>IF(SUM(Table1[[#This Row],[Tested in 2015]],Table1[[#This Row],[Less than 8.0]])=2,1,0)</f>
        <v>0</v>
      </c>
    </row>
    <row r="2745" spans="1:19" x14ac:dyDescent="0.2">
      <c r="A2745">
        <v>422</v>
      </c>
      <c r="B2745" t="s">
        <v>2</v>
      </c>
      <c r="C2745" s="2">
        <v>14528</v>
      </c>
      <c r="D2745" s="3">
        <f t="shared" ca="1" si="42"/>
        <v>83</v>
      </c>
      <c r="E2745">
        <v>4</v>
      </c>
      <c r="F2745">
        <v>10</v>
      </c>
      <c r="G2745">
        <v>1</v>
      </c>
      <c r="H2745" t="s">
        <v>1</v>
      </c>
      <c r="I2745" s="5">
        <v>250.91</v>
      </c>
      <c r="J2745" t="s">
        <v>0</v>
      </c>
      <c r="K2745" s="2">
        <v>41935</v>
      </c>
      <c r="L2745" s="1">
        <v>5.2</v>
      </c>
      <c r="M2745" t="str">
        <f ca="1">IF(AND(Table1[[#This Row],[Age]]&gt;17,Table1[[#This Row],[Age]]&lt;76),"1","0")</f>
        <v>0</v>
      </c>
      <c r="N2745">
        <f>1</f>
        <v>1</v>
      </c>
      <c r="O2745">
        <f>IF(Table1[[#This Row],[Labdate]]="",0,IF(Table1[[#This Row],[Labvalue]]="",0,1))</f>
        <v>1</v>
      </c>
      <c r="P2745">
        <f>IF(YEAR(Table1[[#This Row],[Labdate]]) = 2015,1,0)</f>
        <v>0</v>
      </c>
      <c r="Q2745">
        <f>IF(SUM(Table1[[#This Row],[test completed]],Table1[[#This Row],[Year 2015]])=2,1,0)</f>
        <v>0</v>
      </c>
      <c r="R2745">
        <f>IF(Table1[[#This Row],[Labvalue]]&lt;8,1,0)</f>
        <v>1</v>
      </c>
      <c r="S2745">
        <f>IF(SUM(Table1[[#This Row],[Tested in 2015]],Table1[[#This Row],[Less than 8.0]])=2,1,0)</f>
        <v>0</v>
      </c>
    </row>
    <row r="2746" spans="1:19" x14ac:dyDescent="0.2">
      <c r="A2746">
        <v>425</v>
      </c>
      <c r="B2746" t="s">
        <v>3</v>
      </c>
      <c r="C2746" s="2">
        <v>22671</v>
      </c>
      <c r="D2746" s="3">
        <f t="shared" ca="1" si="42"/>
        <v>61</v>
      </c>
      <c r="E2746">
        <v>4</v>
      </c>
      <c r="F2746">
        <v>10</v>
      </c>
      <c r="G2746">
        <v>1</v>
      </c>
      <c r="H2746" t="s">
        <v>1</v>
      </c>
      <c r="I2746" s="5">
        <v>250.02</v>
      </c>
      <c r="J2746" t="s">
        <v>0</v>
      </c>
      <c r="K2746" s="2">
        <v>42319</v>
      </c>
      <c r="L2746" s="1">
        <v>9.8697443008422852</v>
      </c>
      <c r="M2746" t="str">
        <f ca="1">IF(AND(Table1[[#This Row],[Age]]&gt;17,Table1[[#This Row],[Age]]&lt;76),"1","0")</f>
        <v>1</v>
      </c>
      <c r="N2746">
        <f>1</f>
        <v>1</v>
      </c>
      <c r="O2746">
        <f>IF(Table1[[#This Row],[Labdate]]="",0,IF(Table1[[#This Row],[Labvalue]]="",0,1))</f>
        <v>1</v>
      </c>
      <c r="P2746">
        <f>IF(YEAR(Table1[[#This Row],[Labdate]]) = 2015,1,0)</f>
        <v>1</v>
      </c>
      <c r="Q2746">
        <f>IF(SUM(Table1[[#This Row],[test completed]],Table1[[#This Row],[Year 2015]])=2,1,0)</f>
        <v>1</v>
      </c>
      <c r="R2746">
        <f>IF(Table1[[#This Row],[Labvalue]]&lt;8,1,0)</f>
        <v>0</v>
      </c>
      <c r="S2746">
        <f>IF(SUM(Table1[[#This Row],[Tested in 2015]],Table1[[#This Row],[Less than 8.0]])=2,1,0)</f>
        <v>0</v>
      </c>
    </row>
    <row r="2747" spans="1:19" x14ac:dyDescent="0.2">
      <c r="A2747">
        <v>455</v>
      </c>
      <c r="B2747" t="s">
        <v>3</v>
      </c>
      <c r="C2747" s="2">
        <v>40404</v>
      </c>
      <c r="D2747" s="3">
        <f t="shared" ca="1" si="42"/>
        <v>12</v>
      </c>
      <c r="E2747">
        <v>4</v>
      </c>
      <c r="F2747">
        <v>10</v>
      </c>
      <c r="G2747">
        <v>3</v>
      </c>
      <c r="H2747" t="s">
        <v>4</v>
      </c>
      <c r="I2747" s="5">
        <v>250.02</v>
      </c>
      <c r="J2747" t="s">
        <v>0</v>
      </c>
      <c r="K2747" s="2">
        <v>42072</v>
      </c>
      <c r="L2747" s="1">
        <v>9.7092752456665039</v>
      </c>
      <c r="M2747" t="str">
        <f ca="1">IF(AND(Table1[[#This Row],[Age]]&gt;17,Table1[[#This Row],[Age]]&lt;76),"1","0")</f>
        <v>0</v>
      </c>
      <c r="N2747">
        <f>1</f>
        <v>1</v>
      </c>
      <c r="O2747">
        <f>IF(Table1[[#This Row],[Labdate]]="",0,IF(Table1[[#This Row],[Labvalue]]="",0,1))</f>
        <v>1</v>
      </c>
      <c r="P2747">
        <f>IF(YEAR(Table1[[#This Row],[Labdate]]) = 2015,1,0)</f>
        <v>1</v>
      </c>
      <c r="Q2747">
        <f>IF(SUM(Table1[[#This Row],[test completed]],Table1[[#This Row],[Year 2015]])=2,1,0)</f>
        <v>1</v>
      </c>
      <c r="R2747">
        <f>IF(Table1[[#This Row],[Labvalue]]&lt;8,1,0)</f>
        <v>0</v>
      </c>
      <c r="S2747">
        <f>IF(SUM(Table1[[#This Row],[Tested in 2015]],Table1[[#This Row],[Less than 8.0]])=2,1,0)</f>
        <v>0</v>
      </c>
    </row>
    <row r="2748" spans="1:19" x14ac:dyDescent="0.2">
      <c r="A2748">
        <v>460</v>
      </c>
      <c r="B2748" t="s">
        <v>2</v>
      </c>
      <c r="C2748" s="2">
        <v>28722</v>
      </c>
      <c r="D2748" s="3">
        <f t="shared" ca="1" si="42"/>
        <v>44</v>
      </c>
      <c r="E2748">
        <v>4</v>
      </c>
      <c r="F2748">
        <v>10</v>
      </c>
      <c r="G2748">
        <v>1</v>
      </c>
      <c r="H2748" t="s">
        <v>1</v>
      </c>
      <c r="I2748" s="5">
        <v>250.02</v>
      </c>
      <c r="J2748" t="s">
        <v>0</v>
      </c>
      <c r="K2748" s="2">
        <v>41871</v>
      </c>
      <c r="L2748" s="1">
        <v>9.0093574523925781</v>
      </c>
      <c r="M2748" t="str">
        <f ca="1">IF(AND(Table1[[#This Row],[Age]]&gt;17,Table1[[#This Row],[Age]]&lt;76),"1","0")</f>
        <v>1</v>
      </c>
      <c r="N2748">
        <f>1</f>
        <v>1</v>
      </c>
      <c r="O2748">
        <f>IF(Table1[[#This Row],[Labdate]]="",0,IF(Table1[[#This Row],[Labvalue]]="",0,1))</f>
        <v>1</v>
      </c>
      <c r="P2748">
        <f>IF(YEAR(Table1[[#This Row],[Labdate]]) = 2015,1,0)</f>
        <v>0</v>
      </c>
      <c r="Q2748">
        <f>IF(SUM(Table1[[#This Row],[test completed]],Table1[[#This Row],[Year 2015]])=2,1,0)</f>
        <v>0</v>
      </c>
      <c r="R2748">
        <f>IF(Table1[[#This Row],[Labvalue]]&lt;8,1,0)</f>
        <v>0</v>
      </c>
      <c r="S2748">
        <f>IF(SUM(Table1[[#This Row],[Tested in 2015]],Table1[[#This Row],[Less than 8.0]])=2,1,0)</f>
        <v>0</v>
      </c>
    </row>
    <row r="2749" spans="1:19" x14ac:dyDescent="0.2">
      <c r="A2749">
        <v>499</v>
      </c>
      <c r="B2749" t="s">
        <v>2</v>
      </c>
      <c r="C2749" s="2">
        <v>37758</v>
      </c>
      <c r="D2749" s="3">
        <f t="shared" ca="1" si="42"/>
        <v>20</v>
      </c>
      <c r="E2749">
        <v>4</v>
      </c>
      <c r="F2749">
        <v>10</v>
      </c>
      <c r="G2749">
        <v>4</v>
      </c>
      <c r="H2749" t="s">
        <v>5</v>
      </c>
      <c r="I2749" s="5">
        <v>250.02</v>
      </c>
      <c r="J2749" t="s">
        <v>0</v>
      </c>
      <c r="K2749" s="2">
        <v>42260</v>
      </c>
      <c r="L2749" s="1">
        <v>9.9478073120117188</v>
      </c>
      <c r="M2749" t="str">
        <f ca="1">IF(AND(Table1[[#This Row],[Age]]&gt;17,Table1[[#This Row],[Age]]&lt;76),"1","0")</f>
        <v>1</v>
      </c>
      <c r="N2749">
        <f>1</f>
        <v>1</v>
      </c>
      <c r="O2749">
        <f>IF(Table1[[#This Row],[Labdate]]="",0,IF(Table1[[#This Row],[Labvalue]]="",0,1))</f>
        <v>1</v>
      </c>
      <c r="P2749">
        <f>IF(YEAR(Table1[[#This Row],[Labdate]]) = 2015,1,0)</f>
        <v>1</v>
      </c>
      <c r="Q2749">
        <f>IF(SUM(Table1[[#This Row],[test completed]],Table1[[#This Row],[Year 2015]])=2,1,0)</f>
        <v>1</v>
      </c>
      <c r="R2749">
        <f>IF(Table1[[#This Row],[Labvalue]]&lt;8,1,0)</f>
        <v>0</v>
      </c>
      <c r="S2749">
        <f>IF(SUM(Table1[[#This Row],[Tested in 2015]],Table1[[#This Row],[Less than 8.0]])=2,1,0)</f>
        <v>0</v>
      </c>
    </row>
    <row r="2750" spans="1:19" x14ac:dyDescent="0.2">
      <c r="A2750">
        <v>505</v>
      </c>
      <c r="B2750" t="s">
        <v>2</v>
      </c>
      <c r="C2750" s="2">
        <v>26714</v>
      </c>
      <c r="D2750" s="3">
        <f t="shared" ca="1" si="42"/>
        <v>50</v>
      </c>
      <c r="E2750">
        <v>4</v>
      </c>
      <c r="F2750">
        <v>10</v>
      </c>
      <c r="G2750">
        <v>1</v>
      </c>
      <c r="H2750" t="s">
        <v>1</v>
      </c>
      <c r="I2750" s="5">
        <v>250.02</v>
      </c>
      <c r="J2750" t="s">
        <v>0</v>
      </c>
      <c r="K2750" s="2">
        <v>42236</v>
      </c>
      <c r="L2750" s="1">
        <v>6.129478931427002</v>
      </c>
      <c r="M2750" t="str">
        <f ca="1">IF(AND(Table1[[#This Row],[Age]]&gt;17,Table1[[#This Row],[Age]]&lt;76),"1","0")</f>
        <v>1</v>
      </c>
      <c r="N2750">
        <f>1</f>
        <v>1</v>
      </c>
      <c r="O2750">
        <f>IF(Table1[[#This Row],[Labdate]]="",0,IF(Table1[[#This Row],[Labvalue]]="",0,1))</f>
        <v>1</v>
      </c>
      <c r="P2750">
        <f>IF(YEAR(Table1[[#This Row],[Labdate]]) = 2015,1,0)</f>
        <v>1</v>
      </c>
      <c r="Q2750">
        <f>IF(SUM(Table1[[#This Row],[test completed]],Table1[[#This Row],[Year 2015]])=2,1,0)</f>
        <v>1</v>
      </c>
      <c r="R2750">
        <f>IF(Table1[[#This Row],[Labvalue]]&lt;8,1,0)</f>
        <v>1</v>
      </c>
      <c r="S2750">
        <f>IF(SUM(Table1[[#This Row],[Tested in 2015]],Table1[[#This Row],[Less than 8.0]])=2,1,0)</f>
        <v>1</v>
      </c>
    </row>
    <row r="2751" spans="1:19" x14ac:dyDescent="0.2">
      <c r="A2751">
        <v>507</v>
      </c>
      <c r="B2751" t="s">
        <v>3</v>
      </c>
      <c r="C2751" s="2">
        <v>32549</v>
      </c>
      <c r="D2751" s="3">
        <f t="shared" ca="1" si="42"/>
        <v>34</v>
      </c>
      <c r="E2751">
        <v>4</v>
      </c>
      <c r="F2751">
        <v>10</v>
      </c>
      <c r="G2751">
        <v>1</v>
      </c>
      <c r="H2751" t="s">
        <v>1</v>
      </c>
      <c r="I2751" s="5">
        <v>250.4</v>
      </c>
      <c r="J2751" t="s">
        <v>0</v>
      </c>
      <c r="K2751" s="2">
        <v>42006</v>
      </c>
      <c r="L2751" s="1">
        <v>9.6201763153076172</v>
      </c>
      <c r="M2751" t="str">
        <f ca="1">IF(AND(Table1[[#This Row],[Age]]&gt;17,Table1[[#This Row],[Age]]&lt;76),"1","0")</f>
        <v>1</v>
      </c>
      <c r="N2751">
        <f>1</f>
        <v>1</v>
      </c>
      <c r="O2751">
        <f>IF(Table1[[#This Row],[Labdate]]="",0,IF(Table1[[#This Row],[Labvalue]]="",0,1))</f>
        <v>1</v>
      </c>
      <c r="P2751">
        <f>IF(YEAR(Table1[[#This Row],[Labdate]]) = 2015,1,0)</f>
        <v>1</v>
      </c>
      <c r="Q2751">
        <f>IF(SUM(Table1[[#This Row],[test completed]],Table1[[#This Row],[Year 2015]])=2,1,0)</f>
        <v>1</v>
      </c>
      <c r="R2751">
        <f>IF(Table1[[#This Row],[Labvalue]]&lt;8,1,0)</f>
        <v>0</v>
      </c>
      <c r="S2751">
        <f>IF(SUM(Table1[[#This Row],[Tested in 2015]],Table1[[#This Row],[Less than 8.0]])=2,1,0)</f>
        <v>0</v>
      </c>
    </row>
    <row r="2752" spans="1:19" x14ac:dyDescent="0.2">
      <c r="A2752">
        <v>509</v>
      </c>
      <c r="B2752" t="s">
        <v>3</v>
      </c>
      <c r="C2752" s="2">
        <v>38864</v>
      </c>
      <c r="D2752" s="3">
        <f t="shared" ca="1" si="42"/>
        <v>17</v>
      </c>
      <c r="E2752">
        <v>4</v>
      </c>
      <c r="F2752">
        <v>10</v>
      </c>
      <c r="G2752">
        <v>1</v>
      </c>
      <c r="H2752" t="s">
        <v>1</v>
      </c>
      <c r="I2752" s="5">
        <v>250.02</v>
      </c>
      <c r="J2752" t="s">
        <v>0</v>
      </c>
      <c r="K2752" s="2">
        <v>42030</v>
      </c>
      <c r="L2752" s="1">
        <v>9.5521059036254883</v>
      </c>
      <c r="M2752" t="str">
        <f ca="1">IF(AND(Table1[[#This Row],[Age]]&gt;17,Table1[[#This Row],[Age]]&lt;76),"1","0")</f>
        <v>0</v>
      </c>
      <c r="N2752">
        <f>1</f>
        <v>1</v>
      </c>
      <c r="O2752">
        <f>IF(Table1[[#This Row],[Labdate]]="",0,IF(Table1[[#This Row],[Labvalue]]="",0,1))</f>
        <v>1</v>
      </c>
      <c r="P2752">
        <f>IF(YEAR(Table1[[#This Row],[Labdate]]) = 2015,1,0)</f>
        <v>1</v>
      </c>
      <c r="Q2752">
        <f>IF(SUM(Table1[[#This Row],[test completed]],Table1[[#This Row],[Year 2015]])=2,1,0)</f>
        <v>1</v>
      </c>
      <c r="R2752">
        <f>IF(Table1[[#This Row],[Labvalue]]&lt;8,1,0)</f>
        <v>0</v>
      </c>
      <c r="S2752">
        <f>IF(SUM(Table1[[#This Row],[Tested in 2015]],Table1[[#This Row],[Less than 8.0]])=2,1,0)</f>
        <v>0</v>
      </c>
    </row>
    <row r="2753" spans="1:19" x14ac:dyDescent="0.2">
      <c r="A2753">
        <v>510</v>
      </c>
      <c r="B2753" t="s">
        <v>2</v>
      </c>
      <c r="C2753" s="2">
        <v>23311</v>
      </c>
      <c r="D2753" s="3">
        <f t="shared" ca="1" si="42"/>
        <v>59</v>
      </c>
      <c r="E2753">
        <v>4</v>
      </c>
      <c r="F2753">
        <v>10</v>
      </c>
      <c r="G2753">
        <v>1</v>
      </c>
      <c r="H2753" t="s">
        <v>1</v>
      </c>
      <c r="I2753" s="5">
        <v>250.02</v>
      </c>
      <c r="J2753" t="s">
        <v>0</v>
      </c>
      <c r="K2753" s="2">
        <v>41751</v>
      </c>
      <c r="L2753" s="1">
        <v>6.2091636657714844</v>
      </c>
      <c r="M2753" t="str">
        <f ca="1">IF(AND(Table1[[#This Row],[Age]]&gt;17,Table1[[#This Row],[Age]]&lt;76),"1","0")</f>
        <v>1</v>
      </c>
      <c r="N2753">
        <f>1</f>
        <v>1</v>
      </c>
      <c r="O2753">
        <f>IF(Table1[[#This Row],[Labdate]]="",0,IF(Table1[[#This Row],[Labvalue]]="",0,1))</f>
        <v>1</v>
      </c>
      <c r="P2753">
        <f>IF(YEAR(Table1[[#This Row],[Labdate]]) = 2015,1,0)</f>
        <v>0</v>
      </c>
      <c r="Q2753">
        <f>IF(SUM(Table1[[#This Row],[test completed]],Table1[[#This Row],[Year 2015]])=2,1,0)</f>
        <v>0</v>
      </c>
      <c r="R2753">
        <f>IF(Table1[[#This Row],[Labvalue]]&lt;8,1,0)</f>
        <v>1</v>
      </c>
      <c r="S2753">
        <f>IF(SUM(Table1[[#This Row],[Tested in 2015]],Table1[[#This Row],[Less than 8.0]])=2,1,0)</f>
        <v>0</v>
      </c>
    </row>
    <row r="2754" spans="1:19" x14ac:dyDescent="0.2">
      <c r="A2754">
        <v>514</v>
      </c>
      <c r="B2754" t="s">
        <v>3</v>
      </c>
      <c r="C2754" s="2">
        <v>14777</v>
      </c>
      <c r="D2754" s="3">
        <f t="shared" ref="D2754:D2817" ca="1" si="43">INT((TODAY()-C2754)/365)</f>
        <v>83</v>
      </c>
      <c r="E2754">
        <v>4</v>
      </c>
      <c r="F2754">
        <v>10</v>
      </c>
      <c r="G2754">
        <v>1</v>
      </c>
      <c r="H2754" t="s">
        <v>1</v>
      </c>
      <c r="I2754" s="5">
        <v>250.02</v>
      </c>
      <c r="J2754" t="s">
        <v>0</v>
      </c>
      <c r="K2754" s="2">
        <v>41739</v>
      </c>
      <c r="L2754" s="1">
        <v>6.0680379867553711</v>
      </c>
      <c r="M2754" t="str">
        <f ca="1">IF(AND(Table1[[#This Row],[Age]]&gt;17,Table1[[#This Row],[Age]]&lt;76),"1","0")</f>
        <v>0</v>
      </c>
      <c r="N2754">
        <f>1</f>
        <v>1</v>
      </c>
      <c r="O2754">
        <f>IF(Table1[[#This Row],[Labdate]]="",0,IF(Table1[[#This Row],[Labvalue]]="",0,1))</f>
        <v>1</v>
      </c>
      <c r="P2754">
        <f>IF(YEAR(Table1[[#This Row],[Labdate]]) = 2015,1,0)</f>
        <v>0</v>
      </c>
      <c r="Q2754">
        <f>IF(SUM(Table1[[#This Row],[test completed]],Table1[[#This Row],[Year 2015]])=2,1,0)</f>
        <v>0</v>
      </c>
      <c r="R2754">
        <f>IF(Table1[[#This Row],[Labvalue]]&lt;8,1,0)</f>
        <v>1</v>
      </c>
      <c r="S2754">
        <f>IF(SUM(Table1[[#This Row],[Tested in 2015]],Table1[[#This Row],[Less than 8.0]])=2,1,0)</f>
        <v>0</v>
      </c>
    </row>
    <row r="2755" spans="1:19" x14ac:dyDescent="0.2">
      <c r="A2755">
        <v>519</v>
      </c>
      <c r="B2755" t="s">
        <v>2</v>
      </c>
      <c r="C2755" s="2">
        <v>9248</v>
      </c>
      <c r="D2755" s="3">
        <f t="shared" ca="1" si="43"/>
        <v>98</v>
      </c>
      <c r="E2755">
        <v>4</v>
      </c>
      <c r="F2755">
        <v>10</v>
      </c>
      <c r="G2755">
        <v>1</v>
      </c>
      <c r="H2755" t="s">
        <v>1</v>
      </c>
      <c r="I2755" s="5">
        <v>250.73</v>
      </c>
      <c r="J2755" t="s">
        <v>0</v>
      </c>
      <c r="K2755" s="2">
        <v>42069</v>
      </c>
      <c r="L2755" s="1">
        <v>7.5540313720703125</v>
      </c>
      <c r="M2755" t="str">
        <f ca="1">IF(AND(Table1[[#This Row],[Age]]&gt;17,Table1[[#This Row],[Age]]&lt;76),"1","0")</f>
        <v>0</v>
      </c>
      <c r="N2755">
        <f>1</f>
        <v>1</v>
      </c>
      <c r="O2755">
        <f>IF(Table1[[#This Row],[Labdate]]="",0,IF(Table1[[#This Row],[Labvalue]]="",0,1))</f>
        <v>1</v>
      </c>
      <c r="P2755">
        <f>IF(YEAR(Table1[[#This Row],[Labdate]]) = 2015,1,0)</f>
        <v>1</v>
      </c>
      <c r="Q2755">
        <f>IF(SUM(Table1[[#This Row],[test completed]],Table1[[#This Row],[Year 2015]])=2,1,0)</f>
        <v>1</v>
      </c>
      <c r="R2755">
        <f>IF(Table1[[#This Row],[Labvalue]]&lt;8,1,0)</f>
        <v>1</v>
      </c>
      <c r="S2755">
        <f>IF(SUM(Table1[[#This Row],[Tested in 2015]],Table1[[#This Row],[Less than 8.0]])=2,1,0)</f>
        <v>1</v>
      </c>
    </row>
    <row r="2756" spans="1:19" x14ac:dyDescent="0.2">
      <c r="A2756">
        <v>521</v>
      </c>
      <c r="B2756" t="s">
        <v>2</v>
      </c>
      <c r="C2756" s="2">
        <v>29764</v>
      </c>
      <c r="D2756" s="3">
        <f t="shared" ca="1" si="43"/>
        <v>41</v>
      </c>
      <c r="E2756">
        <v>4</v>
      </c>
      <c r="F2756">
        <v>10</v>
      </c>
      <c r="G2756">
        <v>1</v>
      </c>
      <c r="H2756" t="s">
        <v>1</v>
      </c>
      <c r="I2756" s="5">
        <v>250.02</v>
      </c>
      <c r="J2756" t="s">
        <v>0</v>
      </c>
      <c r="K2756" s="2">
        <v>42096</v>
      </c>
      <c r="L2756" s="1">
        <v>8.7812604904174805</v>
      </c>
      <c r="M2756" t="str">
        <f ca="1">IF(AND(Table1[[#This Row],[Age]]&gt;17,Table1[[#This Row],[Age]]&lt;76),"1","0")</f>
        <v>1</v>
      </c>
      <c r="N2756">
        <f>1</f>
        <v>1</v>
      </c>
      <c r="O2756">
        <f>IF(Table1[[#This Row],[Labdate]]="",0,IF(Table1[[#This Row],[Labvalue]]="",0,1))</f>
        <v>1</v>
      </c>
      <c r="P2756">
        <f>IF(YEAR(Table1[[#This Row],[Labdate]]) = 2015,1,0)</f>
        <v>1</v>
      </c>
      <c r="Q2756">
        <f>IF(SUM(Table1[[#This Row],[test completed]],Table1[[#This Row],[Year 2015]])=2,1,0)</f>
        <v>1</v>
      </c>
      <c r="R2756">
        <f>IF(Table1[[#This Row],[Labvalue]]&lt;8,1,0)</f>
        <v>0</v>
      </c>
      <c r="S2756">
        <f>IF(SUM(Table1[[#This Row],[Tested in 2015]],Table1[[#This Row],[Less than 8.0]])=2,1,0)</f>
        <v>0</v>
      </c>
    </row>
    <row r="2757" spans="1:19" x14ac:dyDescent="0.2">
      <c r="A2757">
        <v>588</v>
      </c>
      <c r="B2757" t="s">
        <v>3</v>
      </c>
      <c r="C2757" s="2">
        <v>9430</v>
      </c>
      <c r="D2757" s="3">
        <f t="shared" ca="1" si="43"/>
        <v>97</v>
      </c>
      <c r="E2757">
        <v>4</v>
      </c>
      <c r="F2757">
        <v>10</v>
      </c>
      <c r="G2757">
        <v>1</v>
      </c>
      <c r="H2757" t="s">
        <v>1</v>
      </c>
      <c r="I2757" s="5">
        <v>250.73</v>
      </c>
      <c r="J2757" t="s">
        <v>0</v>
      </c>
      <c r="K2757" s="2">
        <v>42010</v>
      </c>
      <c r="L2757" s="1">
        <v>8.9370889663696289</v>
      </c>
      <c r="M2757" t="str">
        <f ca="1">IF(AND(Table1[[#This Row],[Age]]&gt;17,Table1[[#This Row],[Age]]&lt;76),"1","0")</f>
        <v>0</v>
      </c>
      <c r="N2757">
        <f>1</f>
        <v>1</v>
      </c>
      <c r="O2757">
        <f>IF(Table1[[#This Row],[Labdate]]="",0,IF(Table1[[#This Row],[Labvalue]]="",0,1))</f>
        <v>1</v>
      </c>
      <c r="P2757">
        <f>IF(YEAR(Table1[[#This Row],[Labdate]]) = 2015,1,0)</f>
        <v>1</v>
      </c>
      <c r="Q2757">
        <f>IF(SUM(Table1[[#This Row],[test completed]],Table1[[#This Row],[Year 2015]])=2,1,0)</f>
        <v>1</v>
      </c>
      <c r="R2757">
        <f>IF(Table1[[#This Row],[Labvalue]]&lt;8,1,0)</f>
        <v>0</v>
      </c>
      <c r="S2757">
        <f>IF(SUM(Table1[[#This Row],[Tested in 2015]],Table1[[#This Row],[Less than 8.0]])=2,1,0)</f>
        <v>0</v>
      </c>
    </row>
    <row r="2758" spans="1:19" x14ac:dyDescent="0.2">
      <c r="A2758">
        <v>591</v>
      </c>
      <c r="B2758" t="s">
        <v>2</v>
      </c>
      <c r="C2758" s="2">
        <v>31314</v>
      </c>
      <c r="D2758" s="3">
        <f t="shared" ca="1" si="43"/>
        <v>37</v>
      </c>
      <c r="E2758">
        <v>4</v>
      </c>
      <c r="F2758">
        <v>10</v>
      </c>
      <c r="G2758">
        <v>1</v>
      </c>
      <c r="H2758" t="s">
        <v>1</v>
      </c>
      <c r="I2758" s="5">
        <v>250.02</v>
      </c>
      <c r="J2758" t="s">
        <v>0</v>
      </c>
      <c r="K2758" s="2">
        <v>41877</v>
      </c>
      <c r="L2758" s="1">
        <v>9.0459823608398438</v>
      </c>
      <c r="M2758" t="str">
        <f ca="1">IF(AND(Table1[[#This Row],[Age]]&gt;17,Table1[[#This Row],[Age]]&lt;76),"1","0")</f>
        <v>1</v>
      </c>
      <c r="N2758">
        <f>1</f>
        <v>1</v>
      </c>
      <c r="O2758">
        <f>IF(Table1[[#This Row],[Labdate]]="",0,IF(Table1[[#This Row],[Labvalue]]="",0,1))</f>
        <v>1</v>
      </c>
      <c r="P2758">
        <f>IF(YEAR(Table1[[#This Row],[Labdate]]) = 2015,1,0)</f>
        <v>0</v>
      </c>
      <c r="Q2758">
        <f>IF(SUM(Table1[[#This Row],[test completed]],Table1[[#This Row],[Year 2015]])=2,1,0)</f>
        <v>0</v>
      </c>
      <c r="R2758">
        <f>IF(Table1[[#This Row],[Labvalue]]&lt;8,1,0)</f>
        <v>0</v>
      </c>
      <c r="S2758">
        <f>IF(SUM(Table1[[#This Row],[Tested in 2015]],Table1[[#This Row],[Less than 8.0]])=2,1,0)</f>
        <v>0</v>
      </c>
    </row>
    <row r="2759" spans="1:19" x14ac:dyDescent="0.2">
      <c r="A2759">
        <v>597</v>
      </c>
      <c r="B2759" t="s">
        <v>3</v>
      </c>
      <c r="C2759" s="2">
        <v>37847</v>
      </c>
      <c r="D2759" s="3">
        <f t="shared" ca="1" si="43"/>
        <v>19</v>
      </c>
      <c r="E2759">
        <v>4</v>
      </c>
      <c r="F2759">
        <v>10</v>
      </c>
      <c r="G2759">
        <v>1</v>
      </c>
      <c r="H2759" t="s">
        <v>1</v>
      </c>
      <c r="I2759" s="5">
        <v>250.02</v>
      </c>
      <c r="J2759" t="s">
        <v>0</v>
      </c>
      <c r="K2759" s="2">
        <v>42122</v>
      </c>
      <c r="L2759" s="1">
        <v>9.9086151123046875</v>
      </c>
      <c r="M2759" t="str">
        <f ca="1">IF(AND(Table1[[#This Row],[Age]]&gt;17,Table1[[#This Row],[Age]]&lt;76),"1","0")</f>
        <v>1</v>
      </c>
      <c r="N2759">
        <f>1</f>
        <v>1</v>
      </c>
      <c r="O2759">
        <f>IF(Table1[[#This Row],[Labdate]]="",0,IF(Table1[[#This Row],[Labvalue]]="",0,1))</f>
        <v>1</v>
      </c>
      <c r="P2759">
        <f>IF(YEAR(Table1[[#This Row],[Labdate]]) = 2015,1,0)</f>
        <v>1</v>
      </c>
      <c r="Q2759">
        <f>IF(SUM(Table1[[#This Row],[test completed]],Table1[[#This Row],[Year 2015]])=2,1,0)</f>
        <v>1</v>
      </c>
      <c r="R2759">
        <f>IF(Table1[[#This Row],[Labvalue]]&lt;8,1,0)</f>
        <v>0</v>
      </c>
      <c r="S2759">
        <f>IF(SUM(Table1[[#This Row],[Tested in 2015]],Table1[[#This Row],[Less than 8.0]])=2,1,0)</f>
        <v>0</v>
      </c>
    </row>
    <row r="2760" spans="1:19" x14ac:dyDescent="0.2">
      <c r="A2760">
        <v>603</v>
      </c>
      <c r="B2760" t="s">
        <v>3</v>
      </c>
      <c r="C2760" s="2">
        <v>21888</v>
      </c>
      <c r="D2760" s="3">
        <f t="shared" ca="1" si="43"/>
        <v>63</v>
      </c>
      <c r="E2760">
        <v>4</v>
      </c>
      <c r="F2760">
        <v>10</v>
      </c>
      <c r="G2760">
        <v>1</v>
      </c>
      <c r="H2760" t="s">
        <v>1</v>
      </c>
      <c r="I2760" s="5">
        <v>250.02</v>
      </c>
      <c r="J2760" t="s">
        <v>0</v>
      </c>
      <c r="K2760" s="2">
        <v>42033</v>
      </c>
      <c r="L2760" s="1">
        <v>8.6513166427612305</v>
      </c>
      <c r="M2760" t="str">
        <f ca="1">IF(AND(Table1[[#This Row],[Age]]&gt;17,Table1[[#This Row],[Age]]&lt;76),"1","0")</f>
        <v>1</v>
      </c>
      <c r="N2760">
        <f>1</f>
        <v>1</v>
      </c>
      <c r="O2760">
        <f>IF(Table1[[#This Row],[Labdate]]="",0,IF(Table1[[#This Row],[Labvalue]]="",0,1))</f>
        <v>1</v>
      </c>
      <c r="P2760">
        <f>IF(YEAR(Table1[[#This Row],[Labdate]]) = 2015,1,0)</f>
        <v>1</v>
      </c>
      <c r="Q2760">
        <f>IF(SUM(Table1[[#This Row],[test completed]],Table1[[#This Row],[Year 2015]])=2,1,0)</f>
        <v>1</v>
      </c>
      <c r="R2760">
        <f>IF(Table1[[#This Row],[Labvalue]]&lt;8,1,0)</f>
        <v>0</v>
      </c>
      <c r="S2760">
        <f>IF(SUM(Table1[[#This Row],[Tested in 2015]],Table1[[#This Row],[Less than 8.0]])=2,1,0)</f>
        <v>0</v>
      </c>
    </row>
    <row r="2761" spans="1:19" x14ac:dyDescent="0.2">
      <c r="A2761">
        <v>612</v>
      </c>
      <c r="B2761" t="s">
        <v>2</v>
      </c>
      <c r="C2761" s="2">
        <v>35479</v>
      </c>
      <c r="D2761" s="3">
        <f t="shared" ca="1" si="43"/>
        <v>26</v>
      </c>
      <c r="E2761">
        <v>4</v>
      </c>
      <c r="F2761">
        <v>10</v>
      </c>
      <c r="G2761">
        <v>2</v>
      </c>
      <c r="H2761" t="s">
        <v>6</v>
      </c>
      <c r="I2761" s="5">
        <v>250.02</v>
      </c>
      <c r="J2761" t="s">
        <v>0</v>
      </c>
      <c r="K2761" s="2">
        <v>41864</v>
      </c>
      <c r="L2761" s="1">
        <v>9.9102697372436523</v>
      </c>
      <c r="M2761" t="str">
        <f ca="1">IF(AND(Table1[[#This Row],[Age]]&gt;17,Table1[[#This Row],[Age]]&lt;76),"1","0")</f>
        <v>1</v>
      </c>
      <c r="N2761">
        <f>1</f>
        <v>1</v>
      </c>
      <c r="O2761">
        <f>IF(Table1[[#This Row],[Labdate]]="",0,IF(Table1[[#This Row],[Labvalue]]="",0,1))</f>
        <v>1</v>
      </c>
      <c r="P2761">
        <f>IF(YEAR(Table1[[#This Row],[Labdate]]) = 2015,1,0)</f>
        <v>0</v>
      </c>
      <c r="Q2761">
        <f>IF(SUM(Table1[[#This Row],[test completed]],Table1[[#This Row],[Year 2015]])=2,1,0)</f>
        <v>0</v>
      </c>
      <c r="R2761">
        <f>IF(Table1[[#This Row],[Labvalue]]&lt;8,1,0)</f>
        <v>0</v>
      </c>
      <c r="S2761">
        <f>IF(SUM(Table1[[#This Row],[Tested in 2015]],Table1[[#This Row],[Less than 8.0]])=2,1,0)</f>
        <v>0</v>
      </c>
    </row>
    <row r="2762" spans="1:19" x14ac:dyDescent="0.2">
      <c r="A2762">
        <v>616</v>
      </c>
      <c r="B2762" t="s">
        <v>2</v>
      </c>
      <c r="C2762" s="2">
        <v>13966</v>
      </c>
      <c r="D2762" s="3">
        <f t="shared" ca="1" si="43"/>
        <v>85</v>
      </c>
      <c r="E2762">
        <v>4</v>
      </c>
      <c r="F2762">
        <v>10</v>
      </c>
      <c r="G2762">
        <v>1</v>
      </c>
      <c r="H2762" t="s">
        <v>1</v>
      </c>
      <c r="I2762" s="5">
        <v>250.91</v>
      </c>
      <c r="J2762" t="s">
        <v>0</v>
      </c>
      <c r="K2762" s="2">
        <v>41912</v>
      </c>
      <c r="L2762" s="1">
        <v>5.8</v>
      </c>
      <c r="M2762" t="str">
        <f ca="1">IF(AND(Table1[[#This Row],[Age]]&gt;17,Table1[[#This Row],[Age]]&lt;76),"1","0")</f>
        <v>0</v>
      </c>
      <c r="N2762">
        <f>1</f>
        <v>1</v>
      </c>
      <c r="O2762">
        <f>IF(Table1[[#This Row],[Labdate]]="",0,IF(Table1[[#This Row],[Labvalue]]="",0,1))</f>
        <v>1</v>
      </c>
      <c r="P2762">
        <f>IF(YEAR(Table1[[#This Row],[Labdate]]) = 2015,1,0)</f>
        <v>0</v>
      </c>
      <c r="Q2762">
        <f>IF(SUM(Table1[[#This Row],[test completed]],Table1[[#This Row],[Year 2015]])=2,1,0)</f>
        <v>0</v>
      </c>
      <c r="R2762">
        <f>IF(Table1[[#This Row],[Labvalue]]&lt;8,1,0)</f>
        <v>1</v>
      </c>
      <c r="S2762">
        <f>IF(SUM(Table1[[#This Row],[Tested in 2015]],Table1[[#This Row],[Less than 8.0]])=2,1,0)</f>
        <v>0</v>
      </c>
    </row>
    <row r="2763" spans="1:19" x14ac:dyDescent="0.2">
      <c r="A2763">
        <v>625</v>
      </c>
      <c r="B2763" t="s">
        <v>3</v>
      </c>
      <c r="C2763" s="2">
        <v>36430</v>
      </c>
      <c r="D2763" s="3">
        <f t="shared" ca="1" si="43"/>
        <v>23</v>
      </c>
      <c r="E2763">
        <v>4</v>
      </c>
      <c r="F2763">
        <v>10</v>
      </c>
      <c r="G2763">
        <v>1</v>
      </c>
      <c r="H2763" t="s">
        <v>1</v>
      </c>
      <c r="I2763" s="5">
        <v>250.02</v>
      </c>
      <c r="J2763" t="s">
        <v>0</v>
      </c>
      <c r="K2763" s="2">
        <v>42147</v>
      </c>
      <c r="L2763" s="1">
        <v>6.1190471649169922</v>
      </c>
      <c r="M2763" t="str">
        <f ca="1">IF(AND(Table1[[#This Row],[Age]]&gt;17,Table1[[#This Row],[Age]]&lt;76),"1","0")</f>
        <v>1</v>
      </c>
      <c r="N2763">
        <f>1</f>
        <v>1</v>
      </c>
      <c r="O2763">
        <f>IF(Table1[[#This Row],[Labdate]]="",0,IF(Table1[[#This Row],[Labvalue]]="",0,1))</f>
        <v>1</v>
      </c>
      <c r="P2763">
        <f>IF(YEAR(Table1[[#This Row],[Labdate]]) = 2015,1,0)</f>
        <v>1</v>
      </c>
      <c r="Q2763">
        <f>IF(SUM(Table1[[#This Row],[test completed]],Table1[[#This Row],[Year 2015]])=2,1,0)</f>
        <v>1</v>
      </c>
      <c r="R2763">
        <f>IF(Table1[[#This Row],[Labvalue]]&lt;8,1,0)</f>
        <v>1</v>
      </c>
      <c r="S2763">
        <f>IF(SUM(Table1[[#This Row],[Tested in 2015]],Table1[[#This Row],[Less than 8.0]])=2,1,0)</f>
        <v>1</v>
      </c>
    </row>
    <row r="2764" spans="1:19" x14ac:dyDescent="0.2">
      <c r="A2764">
        <v>628</v>
      </c>
      <c r="B2764" t="s">
        <v>3</v>
      </c>
      <c r="C2764" s="2">
        <v>11668</v>
      </c>
      <c r="D2764" s="3">
        <f t="shared" ca="1" si="43"/>
        <v>91</v>
      </c>
      <c r="E2764">
        <v>4</v>
      </c>
      <c r="F2764">
        <v>10</v>
      </c>
      <c r="G2764">
        <v>1</v>
      </c>
      <c r="H2764" t="s">
        <v>1</v>
      </c>
      <c r="I2764" s="5">
        <v>250.73</v>
      </c>
      <c r="J2764" t="s">
        <v>0</v>
      </c>
      <c r="K2764" s="2">
        <v>42087</v>
      </c>
      <c r="L2764" s="1">
        <v>7.1272835731506348</v>
      </c>
      <c r="M2764" t="str">
        <f ca="1">IF(AND(Table1[[#This Row],[Age]]&gt;17,Table1[[#This Row],[Age]]&lt;76),"1","0")</f>
        <v>0</v>
      </c>
      <c r="N2764">
        <f>1</f>
        <v>1</v>
      </c>
      <c r="O2764">
        <f>IF(Table1[[#This Row],[Labdate]]="",0,IF(Table1[[#This Row],[Labvalue]]="",0,1))</f>
        <v>1</v>
      </c>
      <c r="P2764">
        <f>IF(YEAR(Table1[[#This Row],[Labdate]]) = 2015,1,0)</f>
        <v>1</v>
      </c>
      <c r="Q2764">
        <f>IF(SUM(Table1[[#This Row],[test completed]],Table1[[#This Row],[Year 2015]])=2,1,0)</f>
        <v>1</v>
      </c>
      <c r="R2764">
        <f>IF(Table1[[#This Row],[Labvalue]]&lt;8,1,0)</f>
        <v>1</v>
      </c>
      <c r="S2764">
        <f>IF(SUM(Table1[[#This Row],[Tested in 2015]],Table1[[#This Row],[Less than 8.0]])=2,1,0)</f>
        <v>1</v>
      </c>
    </row>
    <row r="2765" spans="1:19" x14ac:dyDescent="0.2">
      <c r="A2765">
        <v>632</v>
      </c>
      <c r="B2765" t="s">
        <v>3</v>
      </c>
      <c r="C2765" s="2">
        <v>31974</v>
      </c>
      <c r="D2765" s="3">
        <f t="shared" ca="1" si="43"/>
        <v>35</v>
      </c>
      <c r="E2765">
        <v>4</v>
      </c>
      <c r="F2765">
        <v>10</v>
      </c>
      <c r="G2765">
        <v>1</v>
      </c>
      <c r="H2765" t="s">
        <v>1</v>
      </c>
      <c r="I2765" s="5">
        <v>250.4</v>
      </c>
      <c r="J2765" t="s">
        <v>0</v>
      </c>
      <c r="K2765" s="2">
        <v>42258</v>
      </c>
      <c r="L2765" s="1">
        <v>9.1818885803222656</v>
      </c>
      <c r="M2765" t="str">
        <f ca="1">IF(AND(Table1[[#This Row],[Age]]&gt;17,Table1[[#This Row],[Age]]&lt;76),"1","0")</f>
        <v>1</v>
      </c>
      <c r="N2765">
        <f>1</f>
        <v>1</v>
      </c>
      <c r="O2765">
        <f>IF(Table1[[#This Row],[Labdate]]="",0,IF(Table1[[#This Row],[Labvalue]]="",0,1))</f>
        <v>1</v>
      </c>
      <c r="P2765">
        <f>IF(YEAR(Table1[[#This Row],[Labdate]]) = 2015,1,0)</f>
        <v>1</v>
      </c>
      <c r="Q2765">
        <f>IF(SUM(Table1[[#This Row],[test completed]],Table1[[#This Row],[Year 2015]])=2,1,0)</f>
        <v>1</v>
      </c>
      <c r="R2765">
        <f>IF(Table1[[#This Row],[Labvalue]]&lt;8,1,0)</f>
        <v>0</v>
      </c>
      <c r="S2765">
        <f>IF(SUM(Table1[[#This Row],[Tested in 2015]],Table1[[#This Row],[Less than 8.0]])=2,1,0)</f>
        <v>0</v>
      </c>
    </row>
    <row r="2766" spans="1:19" x14ac:dyDescent="0.2">
      <c r="A2766">
        <v>635</v>
      </c>
      <c r="B2766" t="s">
        <v>3</v>
      </c>
      <c r="C2766" s="2">
        <v>32362</v>
      </c>
      <c r="D2766" s="3">
        <f t="shared" ca="1" si="43"/>
        <v>34</v>
      </c>
      <c r="E2766">
        <v>4</v>
      </c>
      <c r="F2766">
        <v>10</v>
      </c>
      <c r="G2766">
        <v>1</v>
      </c>
      <c r="H2766" t="s">
        <v>1</v>
      </c>
      <c r="I2766" s="5">
        <v>250.4</v>
      </c>
      <c r="J2766" t="s">
        <v>0</v>
      </c>
      <c r="K2766" s="2">
        <v>41993</v>
      </c>
      <c r="L2766" s="1">
        <v>7.7780342102050781</v>
      </c>
      <c r="M2766" t="str">
        <f ca="1">IF(AND(Table1[[#This Row],[Age]]&gt;17,Table1[[#This Row],[Age]]&lt;76),"1","0")</f>
        <v>1</v>
      </c>
      <c r="N2766">
        <f>1</f>
        <v>1</v>
      </c>
      <c r="O2766">
        <f>IF(Table1[[#This Row],[Labdate]]="",0,IF(Table1[[#This Row],[Labvalue]]="",0,1))</f>
        <v>1</v>
      </c>
      <c r="P2766">
        <f>IF(YEAR(Table1[[#This Row],[Labdate]]) = 2015,1,0)</f>
        <v>0</v>
      </c>
      <c r="Q2766">
        <f>IF(SUM(Table1[[#This Row],[test completed]],Table1[[#This Row],[Year 2015]])=2,1,0)</f>
        <v>0</v>
      </c>
      <c r="R2766">
        <f>IF(Table1[[#This Row],[Labvalue]]&lt;8,1,0)</f>
        <v>1</v>
      </c>
      <c r="S2766">
        <f>IF(SUM(Table1[[#This Row],[Tested in 2015]],Table1[[#This Row],[Less than 8.0]])=2,1,0)</f>
        <v>0</v>
      </c>
    </row>
    <row r="2767" spans="1:19" x14ac:dyDescent="0.2">
      <c r="A2767">
        <v>646</v>
      </c>
      <c r="B2767" t="s">
        <v>2</v>
      </c>
      <c r="C2767" s="2">
        <v>26307</v>
      </c>
      <c r="D2767" s="3">
        <f t="shared" ca="1" si="43"/>
        <v>51</v>
      </c>
      <c r="E2767">
        <v>4</v>
      </c>
      <c r="F2767">
        <v>10</v>
      </c>
      <c r="G2767">
        <v>1</v>
      </c>
      <c r="H2767" t="s">
        <v>1</v>
      </c>
      <c r="I2767" s="5">
        <v>250.02</v>
      </c>
      <c r="J2767" t="s">
        <v>0</v>
      </c>
      <c r="K2767" s="2">
        <v>41938</v>
      </c>
      <c r="L2767" s="1">
        <v>8.5329217910766602</v>
      </c>
      <c r="M2767" t="str">
        <f ca="1">IF(AND(Table1[[#This Row],[Age]]&gt;17,Table1[[#This Row],[Age]]&lt;76),"1","0")</f>
        <v>1</v>
      </c>
      <c r="N2767">
        <f>1</f>
        <v>1</v>
      </c>
      <c r="O2767">
        <f>IF(Table1[[#This Row],[Labdate]]="",0,IF(Table1[[#This Row],[Labvalue]]="",0,1))</f>
        <v>1</v>
      </c>
      <c r="P2767">
        <f>IF(YEAR(Table1[[#This Row],[Labdate]]) = 2015,1,0)</f>
        <v>0</v>
      </c>
      <c r="Q2767">
        <f>IF(SUM(Table1[[#This Row],[test completed]],Table1[[#This Row],[Year 2015]])=2,1,0)</f>
        <v>0</v>
      </c>
      <c r="R2767">
        <f>IF(Table1[[#This Row],[Labvalue]]&lt;8,1,0)</f>
        <v>0</v>
      </c>
      <c r="S2767">
        <f>IF(SUM(Table1[[#This Row],[Tested in 2015]],Table1[[#This Row],[Less than 8.0]])=2,1,0)</f>
        <v>0</v>
      </c>
    </row>
    <row r="2768" spans="1:19" x14ac:dyDescent="0.2">
      <c r="A2768">
        <v>654</v>
      </c>
      <c r="B2768" t="s">
        <v>2</v>
      </c>
      <c r="C2768" s="2">
        <v>12029</v>
      </c>
      <c r="D2768" s="3">
        <f t="shared" ca="1" si="43"/>
        <v>90</v>
      </c>
      <c r="E2768">
        <v>4</v>
      </c>
      <c r="F2768">
        <v>10</v>
      </c>
      <c r="G2768">
        <v>7</v>
      </c>
      <c r="H2768" t="s">
        <v>8</v>
      </c>
      <c r="I2768" s="5">
        <v>250.02</v>
      </c>
      <c r="J2768" t="s">
        <v>0</v>
      </c>
      <c r="K2768" s="2"/>
      <c r="L2768" s="1"/>
      <c r="M2768" t="str">
        <f ca="1">IF(AND(Table1[[#This Row],[Age]]&gt;17,Table1[[#This Row],[Age]]&lt;76),"1","0")</f>
        <v>0</v>
      </c>
      <c r="N2768">
        <f>1</f>
        <v>1</v>
      </c>
      <c r="O2768">
        <f>IF(Table1[[#This Row],[Labdate]]="",0,IF(Table1[[#This Row],[Labvalue]]="",0,1))</f>
        <v>0</v>
      </c>
      <c r="P2768">
        <f>IF(YEAR(Table1[[#This Row],[Labdate]]) = 2015,1,0)</f>
        <v>0</v>
      </c>
      <c r="Q2768">
        <f>IF(SUM(Table1[[#This Row],[test completed]],Table1[[#This Row],[Year 2015]])=2,1,0)</f>
        <v>0</v>
      </c>
      <c r="R2768">
        <f>IF(Table1[[#This Row],[Labvalue]]&lt;8,1,0)</f>
        <v>1</v>
      </c>
      <c r="S2768">
        <f>IF(SUM(Table1[[#This Row],[Tested in 2015]],Table1[[#This Row],[Less than 8.0]])=2,1,0)</f>
        <v>0</v>
      </c>
    </row>
    <row r="2769" spans="1:19" x14ac:dyDescent="0.2">
      <c r="A2769">
        <v>655</v>
      </c>
      <c r="B2769" t="s">
        <v>2</v>
      </c>
      <c r="C2769" s="2">
        <v>26475</v>
      </c>
      <c r="D2769" s="3">
        <f t="shared" ca="1" si="43"/>
        <v>50</v>
      </c>
      <c r="E2769">
        <v>4</v>
      </c>
      <c r="F2769">
        <v>10</v>
      </c>
      <c r="G2769">
        <v>1</v>
      </c>
      <c r="H2769" t="s">
        <v>1</v>
      </c>
      <c r="I2769" s="5">
        <v>250.02</v>
      </c>
      <c r="J2769" t="s">
        <v>0</v>
      </c>
      <c r="K2769" s="2">
        <v>41868</v>
      </c>
      <c r="L2769" s="1">
        <v>9.0596189498901367</v>
      </c>
      <c r="M2769" t="str">
        <f ca="1">IF(AND(Table1[[#This Row],[Age]]&gt;17,Table1[[#This Row],[Age]]&lt;76),"1","0")</f>
        <v>1</v>
      </c>
      <c r="N2769">
        <f>1</f>
        <v>1</v>
      </c>
      <c r="O2769">
        <f>IF(Table1[[#This Row],[Labdate]]="",0,IF(Table1[[#This Row],[Labvalue]]="",0,1))</f>
        <v>1</v>
      </c>
      <c r="P2769">
        <f>IF(YEAR(Table1[[#This Row],[Labdate]]) = 2015,1,0)</f>
        <v>0</v>
      </c>
      <c r="Q2769">
        <f>IF(SUM(Table1[[#This Row],[test completed]],Table1[[#This Row],[Year 2015]])=2,1,0)</f>
        <v>0</v>
      </c>
      <c r="R2769">
        <f>IF(Table1[[#This Row],[Labvalue]]&lt;8,1,0)</f>
        <v>0</v>
      </c>
      <c r="S2769">
        <f>IF(SUM(Table1[[#This Row],[Tested in 2015]],Table1[[#This Row],[Less than 8.0]])=2,1,0)</f>
        <v>0</v>
      </c>
    </row>
    <row r="2770" spans="1:19" x14ac:dyDescent="0.2">
      <c r="A2770">
        <v>665</v>
      </c>
      <c r="B2770" t="s">
        <v>2</v>
      </c>
      <c r="C2770" s="2">
        <v>36453</v>
      </c>
      <c r="D2770" s="3">
        <f t="shared" ca="1" si="43"/>
        <v>23</v>
      </c>
      <c r="E2770">
        <v>4</v>
      </c>
      <c r="F2770">
        <v>10</v>
      </c>
      <c r="G2770">
        <v>1</v>
      </c>
      <c r="H2770" t="s">
        <v>1</v>
      </c>
      <c r="I2770" s="5">
        <v>250.02</v>
      </c>
      <c r="J2770" t="s">
        <v>0</v>
      </c>
      <c r="K2770" s="2">
        <v>41716</v>
      </c>
      <c r="L2770" s="1">
        <v>8.4100666046142578</v>
      </c>
      <c r="M2770" t="str">
        <f ca="1">IF(AND(Table1[[#This Row],[Age]]&gt;17,Table1[[#This Row],[Age]]&lt;76),"1","0")</f>
        <v>1</v>
      </c>
      <c r="N2770">
        <f>1</f>
        <v>1</v>
      </c>
      <c r="O2770">
        <f>IF(Table1[[#This Row],[Labdate]]="",0,IF(Table1[[#This Row],[Labvalue]]="",0,1))</f>
        <v>1</v>
      </c>
      <c r="P2770">
        <f>IF(YEAR(Table1[[#This Row],[Labdate]]) = 2015,1,0)</f>
        <v>0</v>
      </c>
      <c r="Q2770">
        <f>IF(SUM(Table1[[#This Row],[test completed]],Table1[[#This Row],[Year 2015]])=2,1,0)</f>
        <v>0</v>
      </c>
      <c r="R2770">
        <f>IF(Table1[[#This Row],[Labvalue]]&lt;8,1,0)</f>
        <v>0</v>
      </c>
      <c r="S2770">
        <f>IF(SUM(Table1[[#This Row],[Tested in 2015]],Table1[[#This Row],[Less than 8.0]])=2,1,0)</f>
        <v>0</v>
      </c>
    </row>
    <row r="2771" spans="1:19" x14ac:dyDescent="0.2">
      <c r="A2771">
        <v>669</v>
      </c>
      <c r="B2771" t="s">
        <v>2</v>
      </c>
      <c r="C2771" s="2">
        <v>37916</v>
      </c>
      <c r="D2771" s="3">
        <f t="shared" ca="1" si="43"/>
        <v>19</v>
      </c>
      <c r="E2771">
        <v>4</v>
      </c>
      <c r="F2771">
        <v>10</v>
      </c>
      <c r="G2771">
        <v>1</v>
      </c>
      <c r="H2771" t="s">
        <v>1</v>
      </c>
      <c r="I2771" s="5">
        <v>250.02</v>
      </c>
      <c r="J2771" t="s">
        <v>0</v>
      </c>
      <c r="K2771" s="2">
        <v>41804</v>
      </c>
      <c r="L2771" s="1">
        <v>7.9428601264953613</v>
      </c>
      <c r="M2771" t="str">
        <f ca="1">IF(AND(Table1[[#This Row],[Age]]&gt;17,Table1[[#This Row],[Age]]&lt;76),"1","0")</f>
        <v>1</v>
      </c>
      <c r="N2771">
        <f>1</f>
        <v>1</v>
      </c>
      <c r="O2771">
        <f>IF(Table1[[#This Row],[Labdate]]="",0,IF(Table1[[#This Row],[Labvalue]]="",0,1))</f>
        <v>1</v>
      </c>
      <c r="P2771">
        <f>IF(YEAR(Table1[[#This Row],[Labdate]]) = 2015,1,0)</f>
        <v>0</v>
      </c>
      <c r="Q2771">
        <f>IF(SUM(Table1[[#This Row],[test completed]],Table1[[#This Row],[Year 2015]])=2,1,0)</f>
        <v>0</v>
      </c>
      <c r="R2771">
        <f>IF(Table1[[#This Row],[Labvalue]]&lt;8,1,0)</f>
        <v>1</v>
      </c>
      <c r="S2771">
        <f>IF(SUM(Table1[[#This Row],[Tested in 2015]],Table1[[#This Row],[Less than 8.0]])=2,1,0)</f>
        <v>0</v>
      </c>
    </row>
    <row r="2772" spans="1:19" x14ac:dyDescent="0.2">
      <c r="A2772">
        <v>675</v>
      </c>
      <c r="B2772" t="s">
        <v>3</v>
      </c>
      <c r="C2772" s="2">
        <v>40245</v>
      </c>
      <c r="D2772" s="3">
        <f t="shared" ca="1" si="43"/>
        <v>13</v>
      </c>
      <c r="E2772">
        <v>4</v>
      </c>
      <c r="F2772">
        <v>10</v>
      </c>
      <c r="G2772">
        <v>2</v>
      </c>
      <c r="H2772" t="s">
        <v>6</v>
      </c>
      <c r="I2772" s="5">
        <v>250.02</v>
      </c>
      <c r="J2772" t="s">
        <v>0</v>
      </c>
      <c r="K2772" s="2">
        <v>42072</v>
      </c>
      <c r="L2772" s="1">
        <v>8.0705280303955078</v>
      </c>
      <c r="M2772" t="str">
        <f ca="1">IF(AND(Table1[[#This Row],[Age]]&gt;17,Table1[[#This Row],[Age]]&lt;76),"1","0")</f>
        <v>0</v>
      </c>
      <c r="N2772">
        <f>1</f>
        <v>1</v>
      </c>
      <c r="O2772">
        <f>IF(Table1[[#This Row],[Labdate]]="",0,IF(Table1[[#This Row],[Labvalue]]="",0,1))</f>
        <v>1</v>
      </c>
      <c r="P2772">
        <f>IF(YEAR(Table1[[#This Row],[Labdate]]) = 2015,1,0)</f>
        <v>1</v>
      </c>
      <c r="Q2772">
        <f>IF(SUM(Table1[[#This Row],[test completed]],Table1[[#This Row],[Year 2015]])=2,1,0)</f>
        <v>1</v>
      </c>
      <c r="R2772">
        <f>IF(Table1[[#This Row],[Labvalue]]&lt;8,1,0)</f>
        <v>0</v>
      </c>
      <c r="S2772">
        <f>IF(SUM(Table1[[#This Row],[Tested in 2015]],Table1[[#This Row],[Less than 8.0]])=2,1,0)</f>
        <v>0</v>
      </c>
    </row>
    <row r="2773" spans="1:19" x14ac:dyDescent="0.2">
      <c r="A2773">
        <v>688</v>
      </c>
      <c r="B2773" t="s">
        <v>2</v>
      </c>
      <c r="C2773" s="2">
        <v>18895</v>
      </c>
      <c r="D2773" s="3">
        <f t="shared" ca="1" si="43"/>
        <v>71</v>
      </c>
      <c r="E2773">
        <v>4</v>
      </c>
      <c r="F2773">
        <v>10</v>
      </c>
      <c r="G2773">
        <v>1</v>
      </c>
      <c r="H2773" t="s">
        <v>1</v>
      </c>
      <c r="I2773" s="5">
        <v>250.02</v>
      </c>
      <c r="J2773" t="s">
        <v>0</v>
      </c>
      <c r="K2773" s="2">
        <v>42247</v>
      </c>
      <c r="L2773" s="1">
        <v>6.8123321533203125</v>
      </c>
      <c r="M2773" t="str">
        <f ca="1">IF(AND(Table1[[#This Row],[Age]]&gt;17,Table1[[#This Row],[Age]]&lt;76),"1","0")</f>
        <v>1</v>
      </c>
      <c r="N2773">
        <f>1</f>
        <v>1</v>
      </c>
      <c r="O2773">
        <f>IF(Table1[[#This Row],[Labdate]]="",0,IF(Table1[[#This Row],[Labvalue]]="",0,1))</f>
        <v>1</v>
      </c>
      <c r="P2773">
        <f>IF(YEAR(Table1[[#This Row],[Labdate]]) = 2015,1,0)</f>
        <v>1</v>
      </c>
      <c r="Q2773">
        <f>IF(SUM(Table1[[#This Row],[test completed]],Table1[[#This Row],[Year 2015]])=2,1,0)</f>
        <v>1</v>
      </c>
      <c r="R2773">
        <f>IF(Table1[[#This Row],[Labvalue]]&lt;8,1,0)</f>
        <v>1</v>
      </c>
      <c r="S2773">
        <f>IF(SUM(Table1[[#This Row],[Tested in 2015]],Table1[[#This Row],[Less than 8.0]])=2,1,0)</f>
        <v>1</v>
      </c>
    </row>
    <row r="2774" spans="1:19" x14ac:dyDescent="0.2">
      <c r="A2774">
        <v>693</v>
      </c>
      <c r="B2774" t="s">
        <v>2</v>
      </c>
      <c r="C2774" s="2">
        <v>21335</v>
      </c>
      <c r="D2774" s="3">
        <f t="shared" ca="1" si="43"/>
        <v>65</v>
      </c>
      <c r="E2774">
        <v>4</v>
      </c>
      <c r="F2774">
        <v>10</v>
      </c>
      <c r="G2774">
        <v>1</v>
      </c>
      <c r="H2774" t="s">
        <v>1</v>
      </c>
      <c r="I2774" s="5">
        <v>250.02</v>
      </c>
      <c r="J2774" t="s">
        <v>0</v>
      </c>
      <c r="K2774" s="2">
        <v>41771</v>
      </c>
      <c r="L2774" s="1">
        <v>7.9141855239868164</v>
      </c>
      <c r="M2774" t="str">
        <f ca="1">IF(AND(Table1[[#This Row],[Age]]&gt;17,Table1[[#This Row],[Age]]&lt;76),"1","0")</f>
        <v>1</v>
      </c>
      <c r="N2774">
        <f>1</f>
        <v>1</v>
      </c>
      <c r="O2774">
        <f>IF(Table1[[#This Row],[Labdate]]="",0,IF(Table1[[#This Row],[Labvalue]]="",0,1))</f>
        <v>1</v>
      </c>
      <c r="P2774">
        <f>IF(YEAR(Table1[[#This Row],[Labdate]]) = 2015,1,0)</f>
        <v>0</v>
      </c>
      <c r="Q2774">
        <f>IF(SUM(Table1[[#This Row],[test completed]],Table1[[#This Row],[Year 2015]])=2,1,0)</f>
        <v>0</v>
      </c>
      <c r="R2774">
        <f>IF(Table1[[#This Row],[Labvalue]]&lt;8,1,0)</f>
        <v>1</v>
      </c>
      <c r="S2774">
        <f>IF(SUM(Table1[[#This Row],[Tested in 2015]],Table1[[#This Row],[Less than 8.0]])=2,1,0)</f>
        <v>0</v>
      </c>
    </row>
    <row r="2775" spans="1:19" x14ac:dyDescent="0.2">
      <c r="A2775">
        <v>717</v>
      </c>
      <c r="B2775" t="s">
        <v>2</v>
      </c>
      <c r="C2775" s="2">
        <v>24220</v>
      </c>
      <c r="D2775" s="3">
        <f t="shared" ca="1" si="43"/>
        <v>57</v>
      </c>
      <c r="E2775">
        <v>4</v>
      </c>
      <c r="F2775">
        <v>10</v>
      </c>
      <c r="G2775">
        <v>1</v>
      </c>
      <c r="H2775" t="s">
        <v>1</v>
      </c>
      <c r="I2775" s="5">
        <v>250.02</v>
      </c>
      <c r="J2775" t="s">
        <v>0</v>
      </c>
      <c r="K2775" s="2">
        <v>42194</v>
      </c>
      <c r="L2775" s="1">
        <v>8.008275032043457</v>
      </c>
      <c r="M2775" t="str">
        <f ca="1">IF(AND(Table1[[#This Row],[Age]]&gt;17,Table1[[#This Row],[Age]]&lt;76),"1","0")</f>
        <v>1</v>
      </c>
      <c r="N2775">
        <f>1</f>
        <v>1</v>
      </c>
      <c r="O2775">
        <f>IF(Table1[[#This Row],[Labdate]]="",0,IF(Table1[[#This Row],[Labvalue]]="",0,1))</f>
        <v>1</v>
      </c>
      <c r="P2775">
        <f>IF(YEAR(Table1[[#This Row],[Labdate]]) = 2015,1,0)</f>
        <v>1</v>
      </c>
      <c r="Q2775">
        <f>IF(SUM(Table1[[#This Row],[test completed]],Table1[[#This Row],[Year 2015]])=2,1,0)</f>
        <v>1</v>
      </c>
      <c r="R2775">
        <f>IF(Table1[[#This Row],[Labvalue]]&lt;8,1,0)</f>
        <v>0</v>
      </c>
      <c r="S2775">
        <f>IF(SUM(Table1[[#This Row],[Tested in 2015]],Table1[[#This Row],[Less than 8.0]])=2,1,0)</f>
        <v>0</v>
      </c>
    </row>
    <row r="2776" spans="1:19" x14ac:dyDescent="0.2">
      <c r="A2776">
        <v>718</v>
      </c>
      <c r="B2776" t="s">
        <v>3</v>
      </c>
      <c r="C2776" s="2">
        <v>14382</v>
      </c>
      <c r="D2776" s="3">
        <f t="shared" ca="1" si="43"/>
        <v>84</v>
      </c>
      <c r="E2776">
        <v>4</v>
      </c>
      <c r="F2776">
        <v>10</v>
      </c>
      <c r="G2776">
        <v>3</v>
      </c>
      <c r="H2776" t="s">
        <v>4</v>
      </c>
      <c r="I2776" s="5">
        <v>250.02</v>
      </c>
      <c r="J2776" t="s">
        <v>0</v>
      </c>
      <c r="K2776" s="2">
        <v>42285</v>
      </c>
      <c r="L2776" s="1">
        <v>5.9218082427978516</v>
      </c>
      <c r="M2776" t="str">
        <f ca="1">IF(AND(Table1[[#This Row],[Age]]&gt;17,Table1[[#This Row],[Age]]&lt;76),"1","0")</f>
        <v>0</v>
      </c>
      <c r="N2776">
        <f>1</f>
        <v>1</v>
      </c>
      <c r="O2776">
        <f>IF(Table1[[#This Row],[Labdate]]="",0,IF(Table1[[#This Row],[Labvalue]]="",0,1))</f>
        <v>1</v>
      </c>
      <c r="P2776">
        <f>IF(YEAR(Table1[[#This Row],[Labdate]]) = 2015,1,0)</f>
        <v>1</v>
      </c>
      <c r="Q2776">
        <f>IF(SUM(Table1[[#This Row],[test completed]],Table1[[#This Row],[Year 2015]])=2,1,0)</f>
        <v>1</v>
      </c>
      <c r="R2776">
        <f>IF(Table1[[#This Row],[Labvalue]]&lt;8,1,0)</f>
        <v>1</v>
      </c>
      <c r="S2776">
        <f>IF(SUM(Table1[[#This Row],[Tested in 2015]],Table1[[#This Row],[Less than 8.0]])=2,1,0)</f>
        <v>1</v>
      </c>
    </row>
    <row r="2777" spans="1:19" x14ac:dyDescent="0.2">
      <c r="A2777">
        <v>724</v>
      </c>
      <c r="B2777" t="s">
        <v>2</v>
      </c>
      <c r="C2777" s="2">
        <v>35326</v>
      </c>
      <c r="D2777" s="3">
        <f t="shared" ca="1" si="43"/>
        <v>26</v>
      </c>
      <c r="E2777">
        <v>4</v>
      </c>
      <c r="F2777">
        <v>10</v>
      </c>
      <c r="G2777">
        <v>1</v>
      </c>
      <c r="H2777" t="s">
        <v>1</v>
      </c>
      <c r="I2777" s="5">
        <v>250.02</v>
      </c>
      <c r="J2777" t="s">
        <v>0</v>
      </c>
      <c r="K2777" s="2">
        <v>42038</v>
      </c>
      <c r="L2777" s="1">
        <v>8.2175941467285156</v>
      </c>
      <c r="M2777" t="str">
        <f ca="1">IF(AND(Table1[[#This Row],[Age]]&gt;17,Table1[[#This Row],[Age]]&lt;76),"1","0")</f>
        <v>1</v>
      </c>
      <c r="N2777">
        <f>1</f>
        <v>1</v>
      </c>
      <c r="O2777">
        <f>IF(Table1[[#This Row],[Labdate]]="",0,IF(Table1[[#This Row],[Labvalue]]="",0,1))</f>
        <v>1</v>
      </c>
      <c r="P2777">
        <f>IF(YEAR(Table1[[#This Row],[Labdate]]) = 2015,1,0)</f>
        <v>1</v>
      </c>
      <c r="Q2777">
        <f>IF(SUM(Table1[[#This Row],[test completed]],Table1[[#This Row],[Year 2015]])=2,1,0)</f>
        <v>1</v>
      </c>
      <c r="R2777">
        <f>IF(Table1[[#This Row],[Labvalue]]&lt;8,1,0)</f>
        <v>0</v>
      </c>
      <c r="S2777">
        <f>IF(SUM(Table1[[#This Row],[Tested in 2015]],Table1[[#This Row],[Less than 8.0]])=2,1,0)</f>
        <v>0</v>
      </c>
    </row>
    <row r="2778" spans="1:19" x14ac:dyDescent="0.2">
      <c r="A2778">
        <v>735</v>
      </c>
      <c r="B2778" t="s">
        <v>2</v>
      </c>
      <c r="C2778" s="2">
        <v>36857</v>
      </c>
      <c r="D2778" s="3">
        <f t="shared" ca="1" si="43"/>
        <v>22</v>
      </c>
      <c r="E2778">
        <v>4</v>
      </c>
      <c r="F2778">
        <v>10</v>
      </c>
      <c r="G2778">
        <v>1</v>
      </c>
      <c r="H2778" t="s">
        <v>1</v>
      </c>
      <c r="I2778" s="5">
        <v>250.02</v>
      </c>
      <c r="J2778" t="s">
        <v>0</v>
      </c>
      <c r="K2778" s="2">
        <v>42099</v>
      </c>
      <c r="L2778" s="1">
        <v>7.420346736907959</v>
      </c>
      <c r="M2778" t="str">
        <f ca="1">IF(AND(Table1[[#This Row],[Age]]&gt;17,Table1[[#This Row],[Age]]&lt;76),"1","0")</f>
        <v>1</v>
      </c>
      <c r="N2778">
        <f>1</f>
        <v>1</v>
      </c>
      <c r="O2778">
        <f>IF(Table1[[#This Row],[Labdate]]="",0,IF(Table1[[#This Row],[Labvalue]]="",0,1))</f>
        <v>1</v>
      </c>
      <c r="P2778">
        <f>IF(YEAR(Table1[[#This Row],[Labdate]]) = 2015,1,0)</f>
        <v>1</v>
      </c>
      <c r="Q2778">
        <f>IF(SUM(Table1[[#This Row],[test completed]],Table1[[#This Row],[Year 2015]])=2,1,0)</f>
        <v>1</v>
      </c>
      <c r="R2778">
        <f>IF(Table1[[#This Row],[Labvalue]]&lt;8,1,0)</f>
        <v>1</v>
      </c>
      <c r="S2778">
        <f>IF(SUM(Table1[[#This Row],[Tested in 2015]],Table1[[#This Row],[Less than 8.0]])=2,1,0)</f>
        <v>1</v>
      </c>
    </row>
    <row r="2779" spans="1:19" x14ac:dyDescent="0.2">
      <c r="A2779">
        <v>738</v>
      </c>
      <c r="B2779" t="s">
        <v>2</v>
      </c>
      <c r="C2779" s="2">
        <v>33122</v>
      </c>
      <c r="D2779" s="3">
        <f t="shared" ca="1" si="43"/>
        <v>32</v>
      </c>
      <c r="E2779">
        <v>4</v>
      </c>
      <c r="F2779">
        <v>10</v>
      </c>
      <c r="G2779">
        <v>1</v>
      </c>
      <c r="H2779" t="s">
        <v>1</v>
      </c>
      <c r="I2779" s="5">
        <v>250.02</v>
      </c>
      <c r="J2779" t="s">
        <v>0</v>
      </c>
      <c r="K2779" s="2">
        <v>41862</v>
      </c>
      <c r="L2779" s="1">
        <v>6.2997312545776367</v>
      </c>
      <c r="M2779" t="str">
        <f ca="1">IF(AND(Table1[[#This Row],[Age]]&gt;17,Table1[[#This Row],[Age]]&lt;76),"1","0")</f>
        <v>1</v>
      </c>
      <c r="N2779">
        <f>1</f>
        <v>1</v>
      </c>
      <c r="O2779">
        <f>IF(Table1[[#This Row],[Labdate]]="",0,IF(Table1[[#This Row],[Labvalue]]="",0,1))</f>
        <v>1</v>
      </c>
      <c r="P2779">
        <f>IF(YEAR(Table1[[#This Row],[Labdate]]) = 2015,1,0)</f>
        <v>0</v>
      </c>
      <c r="Q2779">
        <f>IF(SUM(Table1[[#This Row],[test completed]],Table1[[#This Row],[Year 2015]])=2,1,0)</f>
        <v>0</v>
      </c>
      <c r="R2779">
        <f>IF(Table1[[#This Row],[Labvalue]]&lt;8,1,0)</f>
        <v>1</v>
      </c>
      <c r="S2779">
        <f>IF(SUM(Table1[[#This Row],[Tested in 2015]],Table1[[#This Row],[Less than 8.0]])=2,1,0)</f>
        <v>0</v>
      </c>
    </row>
    <row r="2780" spans="1:19" x14ac:dyDescent="0.2">
      <c r="A2780">
        <v>750</v>
      </c>
      <c r="B2780" t="s">
        <v>2</v>
      </c>
      <c r="C2780" s="2">
        <v>23783</v>
      </c>
      <c r="D2780" s="3">
        <f t="shared" ca="1" si="43"/>
        <v>58</v>
      </c>
      <c r="E2780">
        <v>4</v>
      </c>
      <c r="F2780">
        <v>10</v>
      </c>
      <c r="G2780">
        <v>1</v>
      </c>
      <c r="H2780" t="s">
        <v>1</v>
      </c>
      <c r="I2780" s="5">
        <v>250.02</v>
      </c>
      <c r="J2780" t="s">
        <v>0</v>
      </c>
      <c r="K2780" s="2">
        <v>42243</v>
      </c>
      <c r="L2780" s="1">
        <v>8.9199647903442383</v>
      </c>
      <c r="M2780" t="str">
        <f ca="1">IF(AND(Table1[[#This Row],[Age]]&gt;17,Table1[[#This Row],[Age]]&lt;76),"1","0")</f>
        <v>1</v>
      </c>
      <c r="N2780">
        <f>1</f>
        <v>1</v>
      </c>
      <c r="O2780">
        <f>IF(Table1[[#This Row],[Labdate]]="",0,IF(Table1[[#This Row],[Labvalue]]="",0,1))</f>
        <v>1</v>
      </c>
      <c r="P2780">
        <f>IF(YEAR(Table1[[#This Row],[Labdate]]) = 2015,1,0)</f>
        <v>1</v>
      </c>
      <c r="Q2780">
        <f>IF(SUM(Table1[[#This Row],[test completed]],Table1[[#This Row],[Year 2015]])=2,1,0)</f>
        <v>1</v>
      </c>
      <c r="R2780">
        <f>IF(Table1[[#This Row],[Labvalue]]&lt;8,1,0)</f>
        <v>0</v>
      </c>
      <c r="S2780">
        <f>IF(SUM(Table1[[#This Row],[Tested in 2015]],Table1[[#This Row],[Less than 8.0]])=2,1,0)</f>
        <v>0</v>
      </c>
    </row>
    <row r="2781" spans="1:19" x14ac:dyDescent="0.2">
      <c r="A2781">
        <v>758</v>
      </c>
      <c r="B2781" t="s">
        <v>2</v>
      </c>
      <c r="C2781" s="2">
        <v>18447</v>
      </c>
      <c r="D2781" s="3">
        <f t="shared" ca="1" si="43"/>
        <v>72</v>
      </c>
      <c r="E2781">
        <v>4</v>
      </c>
      <c r="F2781">
        <v>10</v>
      </c>
      <c r="G2781">
        <v>1</v>
      </c>
      <c r="H2781" t="s">
        <v>1</v>
      </c>
      <c r="I2781" s="5">
        <v>250.02</v>
      </c>
      <c r="J2781" t="s">
        <v>0</v>
      </c>
      <c r="K2781" s="2">
        <v>42034</v>
      </c>
      <c r="L2781" s="1">
        <v>8.9182567596435547</v>
      </c>
      <c r="M2781" t="str">
        <f ca="1">IF(AND(Table1[[#This Row],[Age]]&gt;17,Table1[[#This Row],[Age]]&lt;76),"1","0")</f>
        <v>1</v>
      </c>
      <c r="N2781">
        <f>1</f>
        <v>1</v>
      </c>
      <c r="O2781">
        <f>IF(Table1[[#This Row],[Labdate]]="",0,IF(Table1[[#This Row],[Labvalue]]="",0,1))</f>
        <v>1</v>
      </c>
      <c r="P2781">
        <f>IF(YEAR(Table1[[#This Row],[Labdate]]) = 2015,1,0)</f>
        <v>1</v>
      </c>
      <c r="Q2781">
        <f>IF(SUM(Table1[[#This Row],[test completed]],Table1[[#This Row],[Year 2015]])=2,1,0)</f>
        <v>1</v>
      </c>
      <c r="R2781">
        <f>IF(Table1[[#This Row],[Labvalue]]&lt;8,1,0)</f>
        <v>0</v>
      </c>
      <c r="S2781">
        <f>IF(SUM(Table1[[#This Row],[Tested in 2015]],Table1[[#This Row],[Less than 8.0]])=2,1,0)</f>
        <v>0</v>
      </c>
    </row>
    <row r="2782" spans="1:19" x14ac:dyDescent="0.2">
      <c r="A2782">
        <v>767</v>
      </c>
      <c r="B2782" t="s">
        <v>2</v>
      </c>
      <c r="C2782" s="2">
        <v>15845</v>
      </c>
      <c r="D2782" s="3">
        <f t="shared" ca="1" si="43"/>
        <v>80</v>
      </c>
      <c r="E2782">
        <v>4</v>
      </c>
      <c r="F2782">
        <v>10</v>
      </c>
      <c r="G2782">
        <v>1</v>
      </c>
      <c r="H2782" t="s">
        <v>1</v>
      </c>
      <c r="I2782" s="5">
        <v>250.02</v>
      </c>
      <c r="J2782" t="s">
        <v>0</v>
      </c>
      <c r="K2782" s="2">
        <v>41909</v>
      </c>
      <c r="L2782" s="1">
        <v>7.1051955223083496</v>
      </c>
      <c r="M2782" t="str">
        <f ca="1">IF(AND(Table1[[#This Row],[Age]]&gt;17,Table1[[#This Row],[Age]]&lt;76),"1","0")</f>
        <v>0</v>
      </c>
      <c r="N2782">
        <f>1</f>
        <v>1</v>
      </c>
      <c r="O2782">
        <f>IF(Table1[[#This Row],[Labdate]]="",0,IF(Table1[[#This Row],[Labvalue]]="",0,1))</f>
        <v>1</v>
      </c>
      <c r="P2782">
        <f>IF(YEAR(Table1[[#This Row],[Labdate]]) = 2015,1,0)</f>
        <v>0</v>
      </c>
      <c r="Q2782">
        <f>IF(SUM(Table1[[#This Row],[test completed]],Table1[[#This Row],[Year 2015]])=2,1,0)</f>
        <v>0</v>
      </c>
      <c r="R2782">
        <f>IF(Table1[[#This Row],[Labvalue]]&lt;8,1,0)</f>
        <v>1</v>
      </c>
      <c r="S2782">
        <f>IF(SUM(Table1[[#This Row],[Tested in 2015]],Table1[[#This Row],[Less than 8.0]])=2,1,0)</f>
        <v>0</v>
      </c>
    </row>
    <row r="2783" spans="1:19" x14ac:dyDescent="0.2">
      <c r="A2783">
        <v>771</v>
      </c>
      <c r="B2783" t="s">
        <v>2</v>
      </c>
      <c r="C2783" s="2">
        <v>27716</v>
      </c>
      <c r="D2783" s="3">
        <f t="shared" ca="1" si="43"/>
        <v>47</v>
      </c>
      <c r="E2783">
        <v>4</v>
      </c>
      <c r="F2783">
        <v>10</v>
      </c>
      <c r="G2783">
        <v>1</v>
      </c>
      <c r="H2783" t="s">
        <v>1</v>
      </c>
      <c r="I2783" s="5">
        <v>250.02</v>
      </c>
      <c r="J2783" t="s">
        <v>0</v>
      </c>
      <c r="K2783" s="2">
        <v>42158</v>
      </c>
      <c r="L2783" s="1">
        <v>9.6228322982788086</v>
      </c>
      <c r="M2783" t="str">
        <f ca="1">IF(AND(Table1[[#This Row],[Age]]&gt;17,Table1[[#This Row],[Age]]&lt;76),"1","0")</f>
        <v>1</v>
      </c>
      <c r="N2783">
        <f>1</f>
        <v>1</v>
      </c>
      <c r="O2783">
        <f>IF(Table1[[#This Row],[Labdate]]="",0,IF(Table1[[#This Row],[Labvalue]]="",0,1))</f>
        <v>1</v>
      </c>
      <c r="P2783">
        <f>IF(YEAR(Table1[[#This Row],[Labdate]]) = 2015,1,0)</f>
        <v>1</v>
      </c>
      <c r="Q2783">
        <f>IF(SUM(Table1[[#This Row],[test completed]],Table1[[#This Row],[Year 2015]])=2,1,0)</f>
        <v>1</v>
      </c>
      <c r="R2783">
        <f>IF(Table1[[#This Row],[Labvalue]]&lt;8,1,0)</f>
        <v>0</v>
      </c>
      <c r="S2783">
        <f>IF(SUM(Table1[[#This Row],[Tested in 2015]],Table1[[#This Row],[Less than 8.0]])=2,1,0)</f>
        <v>0</v>
      </c>
    </row>
    <row r="2784" spans="1:19" x14ac:dyDescent="0.2">
      <c r="A2784">
        <v>780</v>
      </c>
      <c r="B2784" t="s">
        <v>2</v>
      </c>
      <c r="C2784" s="2">
        <v>23027</v>
      </c>
      <c r="D2784" s="3">
        <f t="shared" ca="1" si="43"/>
        <v>60</v>
      </c>
      <c r="E2784">
        <v>4</v>
      </c>
      <c r="F2784">
        <v>10</v>
      </c>
      <c r="G2784">
        <v>3</v>
      </c>
      <c r="H2784" t="s">
        <v>4</v>
      </c>
      <c r="I2784" s="5">
        <v>250.02</v>
      </c>
      <c r="J2784" t="s">
        <v>0</v>
      </c>
      <c r="K2784" s="2">
        <v>41998</v>
      </c>
      <c r="L2784" s="1">
        <v>6.1329560279846191</v>
      </c>
      <c r="M2784" t="str">
        <f ca="1">IF(AND(Table1[[#This Row],[Age]]&gt;17,Table1[[#This Row],[Age]]&lt;76),"1","0")</f>
        <v>1</v>
      </c>
      <c r="N2784">
        <f>1</f>
        <v>1</v>
      </c>
      <c r="O2784">
        <f>IF(Table1[[#This Row],[Labdate]]="",0,IF(Table1[[#This Row],[Labvalue]]="",0,1))</f>
        <v>1</v>
      </c>
      <c r="P2784">
        <f>IF(YEAR(Table1[[#This Row],[Labdate]]) = 2015,1,0)</f>
        <v>0</v>
      </c>
      <c r="Q2784">
        <f>IF(SUM(Table1[[#This Row],[test completed]],Table1[[#This Row],[Year 2015]])=2,1,0)</f>
        <v>0</v>
      </c>
      <c r="R2784">
        <f>IF(Table1[[#This Row],[Labvalue]]&lt;8,1,0)</f>
        <v>1</v>
      </c>
      <c r="S2784">
        <f>IF(SUM(Table1[[#This Row],[Tested in 2015]],Table1[[#This Row],[Less than 8.0]])=2,1,0)</f>
        <v>0</v>
      </c>
    </row>
    <row r="2785" spans="1:19" x14ac:dyDescent="0.2">
      <c r="A2785">
        <v>781</v>
      </c>
      <c r="B2785" t="s">
        <v>3</v>
      </c>
      <c r="C2785" s="2">
        <v>24217</v>
      </c>
      <c r="D2785" s="3">
        <f t="shared" ca="1" si="43"/>
        <v>57</v>
      </c>
      <c r="E2785">
        <v>4</v>
      </c>
      <c r="F2785">
        <v>10</v>
      </c>
      <c r="G2785">
        <v>1</v>
      </c>
      <c r="H2785" t="s">
        <v>1</v>
      </c>
      <c r="I2785" s="5">
        <v>250.02</v>
      </c>
      <c r="J2785" t="s">
        <v>0</v>
      </c>
      <c r="K2785" s="2">
        <v>42265</v>
      </c>
      <c r="L2785" s="1">
        <v>9.5647354125976562</v>
      </c>
      <c r="M2785" t="str">
        <f ca="1">IF(AND(Table1[[#This Row],[Age]]&gt;17,Table1[[#This Row],[Age]]&lt;76),"1","0")</f>
        <v>1</v>
      </c>
      <c r="N2785">
        <f>1</f>
        <v>1</v>
      </c>
      <c r="O2785">
        <f>IF(Table1[[#This Row],[Labdate]]="",0,IF(Table1[[#This Row],[Labvalue]]="",0,1))</f>
        <v>1</v>
      </c>
      <c r="P2785">
        <f>IF(YEAR(Table1[[#This Row],[Labdate]]) = 2015,1,0)</f>
        <v>1</v>
      </c>
      <c r="Q2785">
        <f>IF(SUM(Table1[[#This Row],[test completed]],Table1[[#This Row],[Year 2015]])=2,1,0)</f>
        <v>1</v>
      </c>
      <c r="R2785">
        <f>IF(Table1[[#This Row],[Labvalue]]&lt;8,1,0)</f>
        <v>0</v>
      </c>
      <c r="S2785">
        <f>IF(SUM(Table1[[#This Row],[Tested in 2015]],Table1[[#This Row],[Less than 8.0]])=2,1,0)</f>
        <v>0</v>
      </c>
    </row>
    <row r="2786" spans="1:19" x14ac:dyDescent="0.2">
      <c r="A2786">
        <v>787</v>
      </c>
      <c r="B2786" t="s">
        <v>2</v>
      </c>
      <c r="C2786" s="2">
        <v>34133</v>
      </c>
      <c r="D2786" s="3">
        <f t="shared" ca="1" si="43"/>
        <v>29</v>
      </c>
      <c r="E2786">
        <v>4</v>
      </c>
      <c r="F2786">
        <v>10</v>
      </c>
      <c r="G2786">
        <v>1</v>
      </c>
      <c r="H2786" t="s">
        <v>1</v>
      </c>
      <c r="I2786" s="5">
        <v>250.02</v>
      </c>
      <c r="J2786" t="s">
        <v>0</v>
      </c>
      <c r="K2786" s="2">
        <v>42149</v>
      </c>
      <c r="L2786" s="1">
        <v>9.4625453948974609</v>
      </c>
      <c r="M2786" t="str">
        <f ca="1">IF(AND(Table1[[#This Row],[Age]]&gt;17,Table1[[#This Row],[Age]]&lt;76),"1","0")</f>
        <v>1</v>
      </c>
      <c r="N2786">
        <f>1</f>
        <v>1</v>
      </c>
      <c r="O2786">
        <f>IF(Table1[[#This Row],[Labdate]]="",0,IF(Table1[[#This Row],[Labvalue]]="",0,1))</f>
        <v>1</v>
      </c>
      <c r="P2786">
        <f>IF(YEAR(Table1[[#This Row],[Labdate]]) = 2015,1,0)</f>
        <v>1</v>
      </c>
      <c r="Q2786">
        <f>IF(SUM(Table1[[#This Row],[test completed]],Table1[[#This Row],[Year 2015]])=2,1,0)</f>
        <v>1</v>
      </c>
      <c r="R2786">
        <f>IF(Table1[[#This Row],[Labvalue]]&lt;8,1,0)</f>
        <v>0</v>
      </c>
      <c r="S2786">
        <f>IF(SUM(Table1[[#This Row],[Tested in 2015]],Table1[[#This Row],[Less than 8.0]])=2,1,0)</f>
        <v>0</v>
      </c>
    </row>
    <row r="2787" spans="1:19" x14ac:dyDescent="0.2">
      <c r="A2787">
        <v>788</v>
      </c>
      <c r="B2787" t="s">
        <v>3</v>
      </c>
      <c r="C2787" s="2">
        <v>28934</v>
      </c>
      <c r="D2787" s="3">
        <f t="shared" ca="1" si="43"/>
        <v>44</v>
      </c>
      <c r="E2787">
        <v>4</v>
      </c>
      <c r="F2787">
        <v>10</v>
      </c>
      <c r="G2787">
        <v>3</v>
      </c>
      <c r="H2787" t="s">
        <v>4</v>
      </c>
      <c r="I2787" s="5">
        <v>250.02</v>
      </c>
      <c r="J2787" t="s">
        <v>0</v>
      </c>
      <c r="K2787" s="2">
        <v>41978</v>
      </c>
      <c r="L2787" s="1">
        <v>8.955967903137207</v>
      </c>
      <c r="M2787" t="str">
        <f ca="1">IF(AND(Table1[[#This Row],[Age]]&gt;17,Table1[[#This Row],[Age]]&lt;76),"1","0")</f>
        <v>1</v>
      </c>
      <c r="N2787">
        <f>1</f>
        <v>1</v>
      </c>
      <c r="O2787">
        <f>IF(Table1[[#This Row],[Labdate]]="",0,IF(Table1[[#This Row],[Labvalue]]="",0,1))</f>
        <v>1</v>
      </c>
      <c r="P2787">
        <f>IF(YEAR(Table1[[#This Row],[Labdate]]) = 2015,1,0)</f>
        <v>0</v>
      </c>
      <c r="Q2787">
        <f>IF(SUM(Table1[[#This Row],[test completed]],Table1[[#This Row],[Year 2015]])=2,1,0)</f>
        <v>0</v>
      </c>
      <c r="R2787">
        <f>IF(Table1[[#This Row],[Labvalue]]&lt;8,1,0)</f>
        <v>0</v>
      </c>
      <c r="S2787">
        <f>IF(SUM(Table1[[#This Row],[Tested in 2015]],Table1[[#This Row],[Less than 8.0]])=2,1,0)</f>
        <v>0</v>
      </c>
    </row>
    <row r="2788" spans="1:19" x14ac:dyDescent="0.2">
      <c r="A2788">
        <v>789</v>
      </c>
      <c r="B2788" t="s">
        <v>2</v>
      </c>
      <c r="C2788" s="2">
        <v>39088</v>
      </c>
      <c r="D2788" s="3">
        <f t="shared" ca="1" si="43"/>
        <v>16</v>
      </c>
      <c r="E2788">
        <v>4</v>
      </c>
      <c r="F2788">
        <v>10</v>
      </c>
      <c r="G2788">
        <v>1</v>
      </c>
      <c r="H2788" t="s">
        <v>1</v>
      </c>
      <c r="I2788" s="5">
        <v>250.02</v>
      </c>
      <c r="J2788" t="s">
        <v>0</v>
      </c>
      <c r="K2788" s="2">
        <v>42063</v>
      </c>
      <c r="L2788" s="1">
        <v>8.1713943481445312</v>
      </c>
      <c r="M2788" t="str">
        <f ca="1">IF(AND(Table1[[#This Row],[Age]]&gt;17,Table1[[#This Row],[Age]]&lt;76),"1","0")</f>
        <v>0</v>
      </c>
      <c r="N2788">
        <f>1</f>
        <v>1</v>
      </c>
      <c r="O2788">
        <f>IF(Table1[[#This Row],[Labdate]]="",0,IF(Table1[[#This Row],[Labvalue]]="",0,1))</f>
        <v>1</v>
      </c>
      <c r="P2788">
        <f>IF(YEAR(Table1[[#This Row],[Labdate]]) = 2015,1,0)</f>
        <v>1</v>
      </c>
      <c r="Q2788">
        <f>IF(SUM(Table1[[#This Row],[test completed]],Table1[[#This Row],[Year 2015]])=2,1,0)</f>
        <v>1</v>
      </c>
      <c r="R2788">
        <f>IF(Table1[[#This Row],[Labvalue]]&lt;8,1,0)</f>
        <v>0</v>
      </c>
      <c r="S2788">
        <f>IF(SUM(Table1[[#This Row],[Tested in 2015]],Table1[[#This Row],[Less than 8.0]])=2,1,0)</f>
        <v>0</v>
      </c>
    </row>
    <row r="2789" spans="1:19" x14ac:dyDescent="0.2">
      <c r="A2789">
        <v>804</v>
      </c>
      <c r="B2789" t="s">
        <v>2</v>
      </c>
      <c r="C2789" s="2">
        <v>28997</v>
      </c>
      <c r="D2789" s="3">
        <f t="shared" ca="1" si="43"/>
        <v>44</v>
      </c>
      <c r="E2789">
        <v>4</v>
      </c>
      <c r="F2789">
        <v>10</v>
      </c>
      <c r="G2789">
        <v>1</v>
      </c>
      <c r="H2789" t="s">
        <v>1</v>
      </c>
      <c r="I2789" s="5">
        <v>250.02</v>
      </c>
      <c r="J2789" t="s">
        <v>0</v>
      </c>
      <c r="K2789" s="2">
        <v>41734</v>
      </c>
      <c r="L2789" s="1">
        <v>7.6488189697265625</v>
      </c>
      <c r="M2789" t="str">
        <f ca="1">IF(AND(Table1[[#This Row],[Age]]&gt;17,Table1[[#This Row],[Age]]&lt;76),"1","0")</f>
        <v>1</v>
      </c>
      <c r="N2789">
        <f>1</f>
        <v>1</v>
      </c>
      <c r="O2789">
        <f>IF(Table1[[#This Row],[Labdate]]="",0,IF(Table1[[#This Row],[Labvalue]]="",0,1))</f>
        <v>1</v>
      </c>
      <c r="P2789">
        <f>IF(YEAR(Table1[[#This Row],[Labdate]]) = 2015,1,0)</f>
        <v>0</v>
      </c>
      <c r="Q2789">
        <f>IF(SUM(Table1[[#This Row],[test completed]],Table1[[#This Row],[Year 2015]])=2,1,0)</f>
        <v>0</v>
      </c>
      <c r="R2789">
        <f>IF(Table1[[#This Row],[Labvalue]]&lt;8,1,0)</f>
        <v>1</v>
      </c>
      <c r="S2789">
        <f>IF(SUM(Table1[[#This Row],[Tested in 2015]],Table1[[#This Row],[Less than 8.0]])=2,1,0)</f>
        <v>0</v>
      </c>
    </row>
    <row r="2790" spans="1:19" x14ac:dyDescent="0.2">
      <c r="A2790">
        <v>825</v>
      </c>
      <c r="B2790" t="s">
        <v>3</v>
      </c>
      <c r="C2790" s="2">
        <v>30691</v>
      </c>
      <c r="D2790" s="3">
        <f t="shared" ca="1" si="43"/>
        <v>39</v>
      </c>
      <c r="E2790">
        <v>4</v>
      </c>
      <c r="F2790">
        <v>10</v>
      </c>
      <c r="G2790">
        <v>1</v>
      </c>
      <c r="H2790" t="s">
        <v>1</v>
      </c>
      <c r="I2790" s="5">
        <v>250.02</v>
      </c>
      <c r="J2790" t="s">
        <v>0</v>
      </c>
      <c r="K2790" s="2">
        <v>41879</v>
      </c>
      <c r="L2790" s="1">
        <v>9.4249391555786133</v>
      </c>
      <c r="M2790" t="str">
        <f ca="1">IF(AND(Table1[[#This Row],[Age]]&gt;17,Table1[[#This Row],[Age]]&lt;76),"1","0")</f>
        <v>1</v>
      </c>
      <c r="N2790">
        <f>1</f>
        <v>1</v>
      </c>
      <c r="O2790">
        <f>IF(Table1[[#This Row],[Labdate]]="",0,IF(Table1[[#This Row],[Labvalue]]="",0,1))</f>
        <v>1</v>
      </c>
      <c r="P2790">
        <f>IF(YEAR(Table1[[#This Row],[Labdate]]) = 2015,1,0)</f>
        <v>0</v>
      </c>
      <c r="Q2790">
        <f>IF(SUM(Table1[[#This Row],[test completed]],Table1[[#This Row],[Year 2015]])=2,1,0)</f>
        <v>0</v>
      </c>
      <c r="R2790">
        <f>IF(Table1[[#This Row],[Labvalue]]&lt;8,1,0)</f>
        <v>0</v>
      </c>
      <c r="S2790">
        <f>IF(SUM(Table1[[#This Row],[Tested in 2015]],Table1[[#This Row],[Less than 8.0]])=2,1,0)</f>
        <v>0</v>
      </c>
    </row>
    <row r="2791" spans="1:19" x14ac:dyDescent="0.2">
      <c r="A2791">
        <v>836</v>
      </c>
      <c r="B2791" t="s">
        <v>2</v>
      </c>
      <c r="C2791" s="2">
        <v>39255</v>
      </c>
      <c r="D2791" s="3">
        <f t="shared" ca="1" si="43"/>
        <v>15</v>
      </c>
      <c r="E2791">
        <v>4</v>
      </c>
      <c r="F2791">
        <v>10</v>
      </c>
      <c r="G2791">
        <v>1</v>
      </c>
      <c r="H2791" t="s">
        <v>1</v>
      </c>
      <c r="I2791" s="5">
        <v>250.02</v>
      </c>
      <c r="J2791" t="s">
        <v>0</v>
      </c>
      <c r="K2791" s="2">
        <v>42216</v>
      </c>
      <c r="L2791" s="1">
        <v>8.0109720230102539</v>
      </c>
      <c r="M2791" t="str">
        <f ca="1">IF(AND(Table1[[#This Row],[Age]]&gt;17,Table1[[#This Row],[Age]]&lt;76),"1","0")</f>
        <v>0</v>
      </c>
      <c r="N2791">
        <f>1</f>
        <v>1</v>
      </c>
      <c r="O2791">
        <f>IF(Table1[[#This Row],[Labdate]]="",0,IF(Table1[[#This Row],[Labvalue]]="",0,1))</f>
        <v>1</v>
      </c>
      <c r="P2791">
        <f>IF(YEAR(Table1[[#This Row],[Labdate]]) = 2015,1,0)</f>
        <v>1</v>
      </c>
      <c r="Q2791">
        <f>IF(SUM(Table1[[#This Row],[test completed]],Table1[[#This Row],[Year 2015]])=2,1,0)</f>
        <v>1</v>
      </c>
      <c r="R2791">
        <f>IF(Table1[[#This Row],[Labvalue]]&lt;8,1,0)</f>
        <v>0</v>
      </c>
      <c r="S2791">
        <f>IF(SUM(Table1[[#This Row],[Tested in 2015]],Table1[[#This Row],[Less than 8.0]])=2,1,0)</f>
        <v>0</v>
      </c>
    </row>
    <row r="2792" spans="1:19" x14ac:dyDescent="0.2">
      <c r="A2792">
        <v>861</v>
      </c>
      <c r="B2792" t="s">
        <v>3</v>
      </c>
      <c r="C2792" s="2">
        <v>21619</v>
      </c>
      <c r="D2792" s="3">
        <f t="shared" ca="1" si="43"/>
        <v>64</v>
      </c>
      <c r="E2792">
        <v>4</v>
      </c>
      <c r="F2792">
        <v>10</v>
      </c>
      <c r="G2792">
        <v>1</v>
      </c>
      <c r="H2792" t="s">
        <v>1</v>
      </c>
      <c r="I2792" s="5">
        <v>250.02</v>
      </c>
      <c r="J2792" t="s">
        <v>0</v>
      </c>
      <c r="K2792" s="2">
        <v>42034</v>
      </c>
      <c r="L2792" s="1">
        <v>7.5167145729064941</v>
      </c>
      <c r="M2792" t="str">
        <f ca="1">IF(AND(Table1[[#This Row],[Age]]&gt;17,Table1[[#This Row],[Age]]&lt;76),"1","0")</f>
        <v>1</v>
      </c>
      <c r="N2792">
        <f>1</f>
        <v>1</v>
      </c>
      <c r="O2792">
        <f>IF(Table1[[#This Row],[Labdate]]="",0,IF(Table1[[#This Row],[Labvalue]]="",0,1))</f>
        <v>1</v>
      </c>
      <c r="P2792">
        <f>IF(YEAR(Table1[[#This Row],[Labdate]]) = 2015,1,0)</f>
        <v>1</v>
      </c>
      <c r="Q2792">
        <f>IF(SUM(Table1[[#This Row],[test completed]],Table1[[#This Row],[Year 2015]])=2,1,0)</f>
        <v>1</v>
      </c>
      <c r="R2792">
        <f>IF(Table1[[#This Row],[Labvalue]]&lt;8,1,0)</f>
        <v>1</v>
      </c>
      <c r="S2792">
        <f>IF(SUM(Table1[[#This Row],[Tested in 2015]],Table1[[#This Row],[Less than 8.0]])=2,1,0)</f>
        <v>1</v>
      </c>
    </row>
    <row r="2793" spans="1:19" x14ac:dyDescent="0.2">
      <c r="A2793">
        <v>873</v>
      </c>
      <c r="B2793" t="s">
        <v>3</v>
      </c>
      <c r="C2793" s="2">
        <v>17303</v>
      </c>
      <c r="D2793" s="3">
        <f t="shared" ca="1" si="43"/>
        <v>76</v>
      </c>
      <c r="E2793">
        <v>4</v>
      </c>
      <c r="F2793">
        <v>10</v>
      </c>
      <c r="G2793">
        <v>3</v>
      </c>
      <c r="H2793" t="s">
        <v>4</v>
      </c>
      <c r="I2793" s="5">
        <v>250.02</v>
      </c>
      <c r="J2793" t="s">
        <v>0</v>
      </c>
      <c r="K2793" s="2"/>
      <c r="L2793" s="1"/>
      <c r="M2793" t="str">
        <f ca="1">IF(AND(Table1[[#This Row],[Age]]&gt;17,Table1[[#This Row],[Age]]&lt;76),"1","0")</f>
        <v>0</v>
      </c>
      <c r="N2793">
        <f>1</f>
        <v>1</v>
      </c>
      <c r="O2793">
        <f>IF(Table1[[#This Row],[Labdate]]="",0,IF(Table1[[#This Row],[Labvalue]]="",0,1))</f>
        <v>0</v>
      </c>
      <c r="P2793">
        <f>IF(YEAR(Table1[[#This Row],[Labdate]]) = 2015,1,0)</f>
        <v>0</v>
      </c>
      <c r="Q2793">
        <f>IF(SUM(Table1[[#This Row],[test completed]],Table1[[#This Row],[Year 2015]])=2,1,0)</f>
        <v>0</v>
      </c>
      <c r="R2793">
        <f>IF(Table1[[#This Row],[Labvalue]]&lt;8,1,0)</f>
        <v>1</v>
      </c>
      <c r="S2793">
        <f>IF(SUM(Table1[[#This Row],[Tested in 2015]],Table1[[#This Row],[Less than 8.0]])=2,1,0)</f>
        <v>0</v>
      </c>
    </row>
    <row r="2794" spans="1:19" x14ac:dyDescent="0.2">
      <c r="A2794">
        <v>875</v>
      </c>
      <c r="B2794" t="s">
        <v>2</v>
      </c>
      <c r="C2794" s="2">
        <v>9382</v>
      </c>
      <c r="D2794" s="3">
        <f t="shared" ca="1" si="43"/>
        <v>97</v>
      </c>
      <c r="E2794">
        <v>4</v>
      </c>
      <c r="F2794">
        <v>10</v>
      </c>
      <c r="G2794">
        <v>1</v>
      </c>
      <c r="H2794" t="s">
        <v>1</v>
      </c>
      <c r="I2794" s="5">
        <v>250.73</v>
      </c>
      <c r="J2794" t="s">
        <v>0</v>
      </c>
      <c r="K2794" s="2"/>
      <c r="L2794" s="1"/>
      <c r="M2794" t="str">
        <f ca="1">IF(AND(Table1[[#This Row],[Age]]&gt;17,Table1[[#This Row],[Age]]&lt;76),"1","0")</f>
        <v>0</v>
      </c>
      <c r="N2794">
        <f>1</f>
        <v>1</v>
      </c>
      <c r="O2794">
        <f>IF(Table1[[#This Row],[Labdate]]="",0,IF(Table1[[#This Row],[Labvalue]]="",0,1))</f>
        <v>0</v>
      </c>
      <c r="P2794">
        <f>IF(YEAR(Table1[[#This Row],[Labdate]]) = 2015,1,0)</f>
        <v>0</v>
      </c>
      <c r="Q2794">
        <f>IF(SUM(Table1[[#This Row],[test completed]],Table1[[#This Row],[Year 2015]])=2,1,0)</f>
        <v>0</v>
      </c>
      <c r="R2794">
        <f>IF(Table1[[#This Row],[Labvalue]]&lt;8,1,0)</f>
        <v>1</v>
      </c>
      <c r="S2794">
        <f>IF(SUM(Table1[[#This Row],[Tested in 2015]],Table1[[#This Row],[Less than 8.0]])=2,1,0)</f>
        <v>0</v>
      </c>
    </row>
    <row r="2795" spans="1:19" x14ac:dyDescent="0.2">
      <c r="A2795">
        <v>879</v>
      </c>
      <c r="B2795" t="s">
        <v>2</v>
      </c>
      <c r="C2795" s="2">
        <v>19134</v>
      </c>
      <c r="D2795" s="3">
        <f t="shared" ca="1" si="43"/>
        <v>71</v>
      </c>
      <c r="E2795">
        <v>4</v>
      </c>
      <c r="F2795">
        <v>10</v>
      </c>
      <c r="G2795">
        <v>1</v>
      </c>
      <c r="H2795" t="s">
        <v>1</v>
      </c>
      <c r="I2795" s="5">
        <v>250.02</v>
      </c>
      <c r="J2795" t="s">
        <v>0</v>
      </c>
      <c r="K2795" s="2"/>
      <c r="L2795" s="1"/>
      <c r="M2795" t="str">
        <f ca="1">IF(AND(Table1[[#This Row],[Age]]&gt;17,Table1[[#This Row],[Age]]&lt;76),"1","0")</f>
        <v>1</v>
      </c>
      <c r="N2795">
        <f>1</f>
        <v>1</v>
      </c>
      <c r="O2795">
        <f>IF(Table1[[#This Row],[Labdate]]="",0,IF(Table1[[#This Row],[Labvalue]]="",0,1))</f>
        <v>0</v>
      </c>
      <c r="P2795">
        <f>IF(YEAR(Table1[[#This Row],[Labdate]]) = 2015,1,0)</f>
        <v>0</v>
      </c>
      <c r="Q2795">
        <f>IF(SUM(Table1[[#This Row],[test completed]],Table1[[#This Row],[Year 2015]])=2,1,0)</f>
        <v>0</v>
      </c>
      <c r="R2795">
        <f>IF(Table1[[#This Row],[Labvalue]]&lt;8,1,0)</f>
        <v>1</v>
      </c>
      <c r="S2795">
        <f>IF(SUM(Table1[[#This Row],[Tested in 2015]],Table1[[#This Row],[Less than 8.0]])=2,1,0)</f>
        <v>0</v>
      </c>
    </row>
    <row r="2796" spans="1:19" x14ac:dyDescent="0.2">
      <c r="A2796">
        <v>888</v>
      </c>
      <c r="B2796" t="s">
        <v>3</v>
      </c>
      <c r="C2796" s="2">
        <v>33012</v>
      </c>
      <c r="D2796" s="3">
        <f t="shared" ca="1" si="43"/>
        <v>33</v>
      </c>
      <c r="E2796">
        <v>4</v>
      </c>
      <c r="F2796">
        <v>10</v>
      </c>
      <c r="G2796">
        <v>1</v>
      </c>
      <c r="H2796" t="s">
        <v>1</v>
      </c>
      <c r="I2796" s="5">
        <v>250.02</v>
      </c>
      <c r="J2796" t="s">
        <v>0</v>
      </c>
      <c r="K2796" s="2"/>
      <c r="L2796" s="1"/>
      <c r="M2796" t="str">
        <f ca="1">IF(AND(Table1[[#This Row],[Age]]&gt;17,Table1[[#This Row],[Age]]&lt;76),"1","0")</f>
        <v>1</v>
      </c>
      <c r="N2796">
        <f>1</f>
        <v>1</v>
      </c>
      <c r="O2796">
        <f>IF(Table1[[#This Row],[Labdate]]="",0,IF(Table1[[#This Row],[Labvalue]]="",0,1))</f>
        <v>0</v>
      </c>
      <c r="P2796">
        <f>IF(YEAR(Table1[[#This Row],[Labdate]]) = 2015,1,0)</f>
        <v>0</v>
      </c>
      <c r="Q2796">
        <f>IF(SUM(Table1[[#This Row],[test completed]],Table1[[#This Row],[Year 2015]])=2,1,0)</f>
        <v>0</v>
      </c>
      <c r="R2796">
        <f>IF(Table1[[#This Row],[Labvalue]]&lt;8,1,0)</f>
        <v>1</v>
      </c>
      <c r="S2796">
        <f>IF(SUM(Table1[[#This Row],[Tested in 2015]],Table1[[#This Row],[Less than 8.0]])=2,1,0)</f>
        <v>0</v>
      </c>
    </row>
    <row r="2797" spans="1:19" x14ac:dyDescent="0.2">
      <c r="A2797">
        <v>890</v>
      </c>
      <c r="B2797" t="s">
        <v>3</v>
      </c>
      <c r="C2797" s="2">
        <v>39124</v>
      </c>
      <c r="D2797" s="3">
        <f t="shared" ca="1" si="43"/>
        <v>16</v>
      </c>
      <c r="E2797">
        <v>4</v>
      </c>
      <c r="F2797">
        <v>10</v>
      </c>
      <c r="G2797">
        <v>1</v>
      </c>
      <c r="H2797" t="s">
        <v>1</v>
      </c>
      <c r="I2797" s="5">
        <v>250.02</v>
      </c>
      <c r="J2797" t="s">
        <v>0</v>
      </c>
      <c r="K2797" s="2"/>
      <c r="L2797" s="1"/>
      <c r="M2797" t="str">
        <f ca="1">IF(AND(Table1[[#This Row],[Age]]&gt;17,Table1[[#This Row],[Age]]&lt;76),"1","0")</f>
        <v>0</v>
      </c>
      <c r="N2797">
        <f>1</f>
        <v>1</v>
      </c>
      <c r="O2797">
        <f>IF(Table1[[#This Row],[Labdate]]="",0,IF(Table1[[#This Row],[Labvalue]]="",0,1))</f>
        <v>0</v>
      </c>
      <c r="P2797">
        <f>IF(YEAR(Table1[[#This Row],[Labdate]]) = 2015,1,0)</f>
        <v>0</v>
      </c>
      <c r="Q2797">
        <f>IF(SUM(Table1[[#This Row],[test completed]],Table1[[#This Row],[Year 2015]])=2,1,0)</f>
        <v>0</v>
      </c>
      <c r="R2797">
        <f>IF(Table1[[#This Row],[Labvalue]]&lt;8,1,0)</f>
        <v>1</v>
      </c>
      <c r="S2797">
        <f>IF(SUM(Table1[[#This Row],[Tested in 2015]],Table1[[#This Row],[Less than 8.0]])=2,1,0)</f>
        <v>0</v>
      </c>
    </row>
    <row r="2798" spans="1:19" x14ac:dyDescent="0.2">
      <c r="A2798">
        <v>901</v>
      </c>
      <c r="B2798" t="s">
        <v>2</v>
      </c>
      <c r="C2798" s="2">
        <v>38516</v>
      </c>
      <c r="D2798" s="3">
        <f t="shared" ca="1" si="43"/>
        <v>17</v>
      </c>
      <c r="E2798">
        <v>4</v>
      </c>
      <c r="F2798">
        <v>10</v>
      </c>
      <c r="G2798">
        <v>1</v>
      </c>
      <c r="H2798" t="s">
        <v>1</v>
      </c>
      <c r="I2798" s="5">
        <v>250.02</v>
      </c>
      <c r="J2798" t="s">
        <v>0</v>
      </c>
      <c r="K2798" s="2"/>
      <c r="L2798" s="1"/>
      <c r="M2798" t="str">
        <f ca="1">IF(AND(Table1[[#This Row],[Age]]&gt;17,Table1[[#This Row],[Age]]&lt;76),"1","0")</f>
        <v>0</v>
      </c>
      <c r="N2798">
        <f>1</f>
        <v>1</v>
      </c>
      <c r="O2798">
        <f>IF(Table1[[#This Row],[Labdate]]="",0,IF(Table1[[#This Row],[Labvalue]]="",0,1))</f>
        <v>0</v>
      </c>
      <c r="P2798">
        <f>IF(YEAR(Table1[[#This Row],[Labdate]]) = 2015,1,0)</f>
        <v>0</v>
      </c>
      <c r="Q2798">
        <f>IF(SUM(Table1[[#This Row],[test completed]],Table1[[#This Row],[Year 2015]])=2,1,0)</f>
        <v>0</v>
      </c>
      <c r="R2798">
        <f>IF(Table1[[#This Row],[Labvalue]]&lt;8,1,0)</f>
        <v>1</v>
      </c>
      <c r="S2798">
        <f>IF(SUM(Table1[[#This Row],[Tested in 2015]],Table1[[#This Row],[Less than 8.0]])=2,1,0)</f>
        <v>0</v>
      </c>
    </row>
    <row r="2799" spans="1:19" x14ac:dyDescent="0.2">
      <c r="A2799">
        <v>910</v>
      </c>
      <c r="B2799" t="s">
        <v>3</v>
      </c>
      <c r="C2799" s="2">
        <v>10847</v>
      </c>
      <c r="D2799" s="3">
        <f t="shared" ca="1" si="43"/>
        <v>93</v>
      </c>
      <c r="E2799">
        <v>4</v>
      </c>
      <c r="F2799">
        <v>10</v>
      </c>
      <c r="G2799">
        <v>1</v>
      </c>
      <c r="H2799" t="s">
        <v>1</v>
      </c>
      <c r="I2799" s="5">
        <v>250.73</v>
      </c>
      <c r="J2799" t="s">
        <v>0</v>
      </c>
      <c r="K2799" s="2"/>
      <c r="L2799" s="1"/>
      <c r="M2799" t="str">
        <f ca="1">IF(AND(Table1[[#This Row],[Age]]&gt;17,Table1[[#This Row],[Age]]&lt;76),"1","0")</f>
        <v>0</v>
      </c>
      <c r="N2799">
        <f>1</f>
        <v>1</v>
      </c>
      <c r="O2799">
        <f>IF(Table1[[#This Row],[Labdate]]="",0,IF(Table1[[#This Row],[Labvalue]]="",0,1))</f>
        <v>0</v>
      </c>
      <c r="P2799">
        <f>IF(YEAR(Table1[[#This Row],[Labdate]]) = 2015,1,0)</f>
        <v>0</v>
      </c>
      <c r="Q2799">
        <f>IF(SUM(Table1[[#This Row],[test completed]],Table1[[#This Row],[Year 2015]])=2,1,0)</f>
        <v>0</v>
      </c>
      <c r="R2799">
        <f>IF(Table1[[#This Row],[Labvalue]]&lt;8,1,0)</f>
        <v>1</v>
      </c>
      <c r="S2799">
        <f>IF(SUM(Table1[[#This Row],[Tested in 2015]],Table1[[#This Row],[Less than 8.0]])=2,1,0)</f>
        <v>0</v>
      </c>
    </row>
    <row r="2800" spans="1:19" x14ac:dyDescent="0.2">
      <c r="A2800">
        <v>915</v>
      </c>
      <c r="B2800" t="s">
        <v>2</v>
      </c>
      <c r="C2800" s="2">
        <v>19549</v>
      </c>
      <c r="D2800" s="3">
        <f t="shared" ca="1" si="43"/>
        <v>69</v>
      </c>
      <c r="E2800">
        <v>4</v>
      </c>
      <c r="F2800">
        <v>10</v>
      </c>
      <c r="G2800">
        <v>1</v>
      </c>
      <c r="H2800" t="s">
        <v>1</v>
      </c>
      <c r="I2800" s="5">
        <v>250.02</v>
      </c>
      <c r="J2800" t="s">
        <v>0</v>
      </c>
      <c r="K2800" s="2"/>
      <c r="L2800" s="1"/>
      <c r="M2800" t="str">
        <f ca="1">IF(AND(Table1[[#This Row],[Age]]&gt;17,Table1[[#This Row],[Age]]&lt;76),"1","0")</f>
        <v>1</v>
      </c>
      <c r="N2800">
        <f>1</f>
        <v>1</v>
      </c>
      <c r="O2800">
        <f>IF(Table1[[#This Row],[Labdate]]="",0,IF(Table1[[#This Row],[Labvalue]]="",0,1))</f>
        <v>0</v>
      </c>
      <c r="P2800">
        <f>IF(YEAR(Table1[[#This Row],[Labdate]]) = 2015,1,0)</f>
        <v>0</v>
      </c>
      <c r="Q2800">
        <f>IF(SUM(Table1[[#This Row],[test completed]],Table1[[#This Row],[Year 2015]])=2,1,0)</f>
        <v>0</v>
      </c>
      <c r="R2800">
        <f>IF(Table1[[#This Row],[Labvalue]]&lt;8,1,0)</f>
        <v>1</v>
      </c>
      <c r="S2800">
        <f>IF(SUM(Table1[[#This Row],[Tested in 2015]],Table1[[#This Row],[Less than 8.0]])=2,1,0)</f>
        <v>0</v>
      </c>
    </row>
    <row r="2801" spans="1:19" x14ac:dyDescent="0.2">
      <c r="A2801">
        <v>918</v>
      </c>
      <c r="B2801" t="s">
        <v>2</v>
      </c>
      <c r="C2801" s="2">
        <v>38292</v>
      </c>
      <c r="D2801" s="3">
        <f t="shared" ca="1" si="43"/>
        <v>18</v>
      </c>
      <c r="E2801">
        <v>4</v>
      </c>
      <c r="F2801">
        <v>10</v>
      </c>
      <c r="G2801">
        <v>1</v>
      </c>
      <c r="H2801" t="s">
        <v>1</v>
      </c>
      <c r="I2801" s="5">
        <v>250.02</v>
      </c>
      <c r="J2801" t="s">
        <v>0</v>
      </c>
      <c r="K2801" s="2"/>
      <c r="L2801" s="1"/>
      <c r="M2801" t="str">
        <f ca="1">IF(AND(Table1[[#This Row],[Age]]&gt;17,Table1[[#This Row],[Age]]&lt;76),"1","0")</f>
        <v>1</v>
      </c>
      <c r="N2801">
        <f>1</f>
        <v>1</v>
      </c>
      <c r="O2801">
        <f>IF(Table1[[#This Row],[Labdate]]="",0,IF(Table1[[#This Row],[Labvalue]]="",0,1))</f>
        <v>0</v>
      </c>
      <c r="P2801">
        <f>IF(YEAR(Table1[[#This Row],[Labdate]]) = 2015,1,0)</f>
        <v>0</v>
      </c>
      <c r="Q2801">
        <f>IF(SUM(Table1[[#This Row],[test completed]],Table1[[#This Row],[Year 2015]])=2,1,0)</f>
        <v>0</v>
      </c>
      <c r="R2801">
        <f>IF(Table1[[#This Row],[Labvalue]]&lt;8,1,0)</f>
        <v>1</v>
      </c>
      <c r="S2801">
        <f>IF(SUM(Table1[[#This Row],[Tested in 2015]],Table1[[#This Row],[Less than 8.0]])=2,1,0)</f>
        <v>0</v>
      </c>
    </row>
    <row r="2802" spans="1:19" x14ac:dyDescent="0.2">
      <c r="A2802">
        <v>919</v>
      </c>
      <c r="B2802" t="s">
        <v>2</v>
      </c>
      <c r="C2802" s="2">
        <v>24872</v>
      </c>
      <c r="D2802" s="3">
        <f t="shared" ca="1" si="43"/>
        <v>55</v>
      </c>
      <c r="E2802">
        <v>4</v>
      </c>
      <c r="F2802">
        <v>10</v>
      </c>
      <c r="G2802">
        <v>7</v>
      </c>
      <c r="H2802" t="s">
        <v>8</v>
      </c>
      <c r="I2802" s="5">
        <v>250.02</v>
      </c>
      <c r="J2802" t="s">
        <v>0</v>
      </c>
      <c r="K2802" s="2"/>
      <c r="L2802" s="1"/>
      <c r="M2802" t="str">
        <f ca="1">IF(AND(Table1[[#This Row],[Age]]&gt;17,Table1[[#This Row],[Age]]&lt;76),"1","0")</f>
        <v>1</v>
      </c>
      <c r="N2802">
        <f>1</f>
        <v>1</v>
      </c>
      <c r="O2802">
        <f>IF(Table1[[#This Row],[Labdate]]="",0,IF(Table1[[#This Row],[Labvalue]]="",0,1))</f>
        <v>0</v>
      </c>
      <c r="P2802">
        <f>IF(YEAR(Table1[[#This Row],[Labdate]]) = 2015,1,0)</f>
        <v>0</v>
      </c>
      <c r="Q2802">
        <f>IF(SUM(Table1[[#This Row],[test completed]],Table1[[#This Row],[Year 2015]])=2,1,0)</f>
        <v>0</v>
      </c>
      <c r="R2802">
        <f>IF(Table1[[#This Row],[Labvalue]]&lt;8,1,0)</f>
        <v>1</v>
      </c>
      <c r="S2802">
        <f>IF(SUM(Table1[[#This Row],[Tested in 2015]],Table1[[#This Row],[Less than 8.0]])=2,1,0)</f>
        <v>0</v>
      </c>
    </row>
    <row r="2803" spans="1:19" x14ac:dyDescent="0.2">
      <c r="A2803">
        <v>928</v>
      </c>
      <c r="B2803" t="s">
        <v>3</v>
      </c>
      <c r="C2803" s="2">
        <v>39723</v>
      </c>
      <c r="D2803" s="3">
        <f t="shared" ca="1" si="43"/>
        <v>14</v>
      </c>
      <c r="E2803">
        <v>4</v>
      </c>
      <c r="F2803">
        <v>10</v>
      </c>
      <c r="G2803">
        <v>1</v>
      </c>
      <c r="H2803" t="s">
        <v>1</v>
      </c>
      <c r="I2803" s="5">
        <v>250.02</v>
      </c>
      <c r="J2803" t="s">
        <v>0</v>
      </c>
      <c r="K2803" s="2"/>
      <c r="L2803" s="1"/>
      <c r="M2803" t="str">
        <f ca="1">IF(AND(Table1[[#This Row],[Age]]&gt;17,Table1[[#This Row],[Age]]&lt;76),"1","0")</f>
        <v>0</v>
      </c>
      <c r="N2803">
        <f>1</f>
        <v>1</v>
      </c>
      <c r="O2803">
        <f>IF(Table1[[#This Row],[Labdate]]="",0,IF(Table1[[#This Row],[Labvalue]]="",0,1))</f>
        <v>0</v>
      </c>
      <c r="P2803">
        <f>IF(YEAR(Table1[[#This Row],[Labdate]]) = 2015,1,0)</f>
        <v>0</v>
      </c>
      <c r="Q2803">
        <f>IF(SUM(Table1[[#This Row],[test completed]],Table1[[#This Row],[Year 2015]])=2,1,0)</f>
        <v>0</v>
      </c>
      <c r="R2803">
        <f>IF(Table1[[#This Row],[Labvalue]]&lt;8,1,0)</f>
        <v>1</v>
      </c>
      <c r="S2803">
        <f>IF(SUM(Table1[[#This Row],[Tested in 2015]],Table1[[#This Row],[Less than 8.0]])=2,1,0)</f>
        <v>0</v>
      </c>
    </row>
    <row r="2804" spans="1:19" x14ac:dyDescent="0.2">
      <c r="A2804">
        <v>932</v>
      </c>
      <c r="B2804" t="s">
        <v>2</v>
      </c>
      <c r="C2804" s="2">
        <v>12928</v>
      </c>
      <c r="D2804" s="3">
        <f t="shared" ca="1" si="43"/>
        <v>88</v>
      </c>
      <c r="E2804">
        <v>4</v>
      </c>
      <c r="F2804">
        <v>10</v>
      </c>
      <c r="G2804">
        <v>1</v>
      </c>
      <c r="H2804" t="s">
        <v>1</v>
      </c>
      <c r="I2804" s="5">
        <v>250.02</v>
      </c>
      <c r="J2804" t="s">
        <v>0</v>
      </c>
      <c r="K2804" s="2"/>
      <c r="L2804" s="1"/>
      <c r="M2804" t="str">
        <f ca="1">IF(AND(Table1[[#This Row],[Age]]&gt;17,Table1[[#This Row],[Age]]&lt;76),"1","0")</f>
        <v>0</v>
      </c>
      <c r="N2804">
        <f>1</f>
        <v>1</v>
      </c>
      <c r="O2804">
        <f>IF(Table1[[#This Row],[Labdate]]="",0,IF(Table1[[#This Row],[Labvalue]]="",0,1))</f>
        <v>0</v>
      </c>
      <c r="P2804">
        <f>IF(YEAR(Table1[[#This Row],[Labdate]]) = 2015,1,0)</f>
        <v>0</v>
      </c>
      <c r="Q2804">
        <f>IF(SUM(Table1[[#This Row],[test completed]],Table1[[#This Row],[Year 2015]])=2,1,0)</f>
        <v>0</v>
      </c>
      <c r="R2804">
        <f>IF(Table1[[#This Row],[Labvalue]]&lt;8,1,0)</f>
        <v>1</v>
      </c>
      <c r="S2804">
        <f>IF(SUM(Table1[[#This Row],[Tested in 2015]],Table1[[#This Row],[Less than 8.0]])=2,1,0)</f>
        <v>0</v>
      </c>
    </row>
    <row r="2805" spans="1:19" x14ac:dyDescent="0.2">
      <c r="A2805">
        <v>941</v>
      </c>
      <c r="B2805" t="s">
        <v>2</v>
      </c>
      <c r="C2805" s="2">
        <v>12265</v>
      </c>
      <c r="D2805" s="3">
        <f t="shared" ca="1" si="43"/>
        <v>89</v>
      </c>
      <c r="E2805">
        <v>4</v>
      </c>
      <c r="F2805">
        <v>10</v>
      </c>
      <c r="G2805">
        <v>1</v>
      </c>
      <c r="H2805" t="s">
        <v>1</v>
      </c>
      <c r="I2805" s="5">
        <v>250.02</v>
      </c>
      <c r="J2805" t="s">
        <v>0</v>
      </c>
      <c r="K2805" s="2"/>
      <c r="L2805" s="1"/>
      <c r="M2805" t="str">
        <f ca="1">IF(AND(Table1[[#This Row],[Age]]&gt;17,Table1[[#This Row],[Age]]&lt;76),"1","0")</f>
        <v>0</v>
      </c>
      <c r="N2805">
        <f>1</f>
        <v>1</v>
      </c>
      <c r="O2805">
        <f>IF(Table1[[#This Row],[Labdate]]="",0,IF(Table1[[#This Row],[Labvalue]]="",0,1))</f>
        <v>0</v>
      </c>
      <c r="P2805">
        <f>IF(YEAR(Table1[[#This Row],[Labdate]]) = 2015,1,0)</f>
        <v>0</v>
      </c>
      <c r="Q2805">
        <f>IF(SUM(Table1[[#This Row],[test completed]],Table1[[#This Row],[Year 2015]])=2,1,0)</f>
        <v>0</v>
      </c>
      <c r="R2805">
        <f>IF(Table1[[#This Row],[Labvalue]]&lt;8,1,0)</f>
        <v>1</v>
      </c>
      <c r="S2805">
        <f>IF(SUM(Table1[[#This Row],[Tested in 2015]],Table1[[#This Row],[Less than 8.0]])=2,1,0)</f>
        <v>0</v>
      </c>
    </row>
    <row r="2806" spans="1:19" x14ac:dyDescent="0.2">
      <c r="A2806">
        <v>958</v>
      </c>
      <c r="B2806" t="s">
        <v>2</v>
      </c>
      <c r="C2806" s="2">
        <v>37160</v>
      </c>
      <c r="D2806" s="3">
        <f t="shared" ca="1" si="43"/>
        <v>21</v>
      </c>
      <c r="E2806">
        <v>4</v>
      </c>
      <c r="F2806">
        <v>10</v>
      </c>
      <c r="G2806">
        <v>1</v>
      </c>
      <c r="H2806" t="s">
        <v>1</v>
      </c>
      <c r="I2806" s="5">
        <v>250.02</v>
      </c>
      <c r="J2806" t="s">
        <v>0</v>
      </c>
      <c r="K2806" s="2"/>
      <c r="L2806" s="1"/>
      <c r="M2806" t="str">
        <f ca="1">IF(AND(Table1[[#This Row],[Age]]&gt;17,Table1[[#This Row],[Age]]&lt;76),"1","0")</f>
        <v>1</v>
      </c>
      <c r="N2806">
        <f>1</f>
        <v>1</v>
      </c>
      <c r="O2806">
        <f>IF(Table1[[#This Row],[Labdate]]="",0,IF(Table1[[#This Row],[Labvalue]]="",0,1))</f>
        <v>0</v>
      </c>
      <c r="P2806">
        <f>IF(YEAR(Table1[[#This Row],[Labdate]]) = 2015,1,0)</f>
        <v>0</v>
      </c>
      <c r="Q2806">
        <f>IF(SUM(Table1[[#This Row],[test completed]],Table1[[#This Row],[Year 2015]])=2,1,0)</f>
        <v>0</v>
      </c>
      <c r="R2806">
        <f>IF(Table1[[#This Row],[Labvalue]]&lt;8,1,0)</f>
        <v>1</v>
      </c>
      <c r="S2806">
        <f>IF(SUM(Table1[[#This Row],[Tested in 2015]],Table1[[#This Row],[Less than 8.0]])=2,1,0)</f>
        <v>0</v>
      </c>
    </row>
    <row r="2807" spans="1:19" x14ac:dyDescent="0.2">
      <c r="A2807">
        <v>964</v>
      </c>
      <c r="B2807" t="s">
        <v>2</v>
      </c>
      <c r="C2807" s="2">
        <v>39843</v>
      </c>
      <c r="D2807" s="3">
        <f t="shared" ca="1" si="43"/>
        <v>14</v>
      </c>
      <c r="E2807">
        <v>4</v>
      </c>
      <c r="F2807">
        <v>10</v>
      </c>
      <c r="G2807">
        <v>1</v>
      </c>
      <c r="H2807" t="s">
        <v>1</v>
      </c>
      <c r="I2807" s="5">
        <v>250.02</v>
      </c>
      <c r="J2807" t="s">
        <v>0</v>
      </c>
      <c r="K2807" s="2"/>
      <c r="L2807" s="1"/>
      <c r="M2807" t="str">
        <f ca="1">IF(AND(Table1[[#This Row],[Age]]&gt;17,Table1[[#This Row],[Age]]&lt;76),"1","0")</f>
        <v>0</v>
      </c>
      <c r="N2807">
        <f>1</f>
        <v>1</v>
      </c>
      <c r="O2807">
        <f>IF(Table1[[#This Row],[Labdate]]="",0,IF(Table1[[#This Row],[Labvalue]]="",0,1))</f>
        <v>0</v>
      </c>
      <c r="P2807">
        <f>IF(YEAR(Table1[[#This Row],[Labdate]]) = 2015,1,0)</f>
        <v>0</v>
      </c>
      <c r="Q2807">
        <f>IF(SUM(Table1[[#This Row],[test completed]],Table1[[#This Row],[Year 2015]])=2,1,0)</f>
        <v>0</v>
      </c>
      <c r="R2807">
        <f>IF(Table1[[#This Row],[Labvalue]]&lt;8,1,0)</f>
        <v>1</v>
      </c>
      <c r="S2807">
        <f>IF(SUM(Table1[[#This Row],[Tested in 2015]],Table1[[#This Row],[Less than 8.0]])=2,1,0)</f>
        <v>0</v>
      </c>
    </row>
    <row r="2808" spans="1:19" x14ac:dyDescent="0.2">
      <c r="A2808">
        <v>992</v>
      </c>
      <c r="B2808" t="s">
        <v>2</v>
      </c>
      <c r="C2808" s="2">
        <v>13728</v>
      </c>
      <c r="D2808" s="3">
        <f t="shared" ca="1" si="43"/>
        <v>85</v>
      </c>
      <c r="E2808">
        <v>4</v>
      </c>
      <c r="F2808">
        <v>10</v>
      </c>
      <c r="G2808">
        <v>1</v>
      </c>
      <c r="H2808" t="s">
        <v>1</v>
      </c>
      <c r="I2808" s="5">
        <v>250.02</v>
      </c>
      <c r="J2808" t="s">
        <v>0</v>
      </c>
      <c r="K2808" s="2"/>
      <c r="L2808" s="1"/>
      <c r="M2808" t="str">
        <f ca="1">IF(AND(Table1[[#This Row],[Age]]&gt;17,Table1[[#This Row],[Age]]&lt;76),"1","0")</f>
        <v>0</v>
      </c>
      <c r="N2808">
        <f>1</f>
        <v>1</v>
      </c>
      <c r="O2808">
        <f>IF(Table1[[#This Row],[Labdate]]="",0,IF(Table1[[#This Row],[Labvalue]]="",0,1))</f>
        <v>0</v>
      </c>
      <c r="P2808">
        <f>IF(YEAR(Table1[[#This Row],[Labdate]]) = 2015,1,0)</f>
        <v>0</v>
      </c>
      <c r="Q2808">
        <f>IF(SUM(Table1[[#This Row],[test completed]],Table1[[#This Row],[Year 2015]])=2,1,0)</f>
        <v>0</v>
      </c>
      <c r="R2808">
        <f>IF(Table1[[#This Row],[Labvalue]]&lt;8,1,0)</f>
        <v>1</v>
      </c>
      <c r="S2808">
        <f>IF(SUM(Table1[[#This Row],[Tested in 2015]],Table1[[#This Row],[Less than 8.0]])=2,1,0)</f>
        <v>0</v>
      </c>
    </row>
    <row r="2809" spans="1:19" x14ac:dyDescent="0.2">
      <c r="A2809">
        <v>997</v>
      </c>
      <c r="B2809" t="s">
        <v>2</v>
      </c>
      <c r="C2809" s="2">
        <v>24042</v>
      </c>
      <c r="D2809" s="3">
        <f t="shared" ca="1" si="43"/>
        <v>57</v>
      </c>
      <c r="E2809">
        <v>4</v>
      </c>
      <c r="F2809">
        <v>10</v>
      </c>
      <c r="G2809">
        <v>1</v>
      </c>
      <c r="H2809" t="s">
        <v>1</v>
      </c>
      <c r="I2809" s="5">
        <v>250.02</v>
      </c>
      <c r="J2809" t="s">
        <v>0</v>
      </c>
      <c r="K2809" s="2"/>
      <c r="L2809" s="1"/>
      <c r="M2809" t="str">
        <f ca="1">IF(AND(Table1[[#This Row],[Age]]&gt;17,Table1[[#This Row],[Age]]&lt;76),"1","0")</f>
        <v>1</v>
      </c>
      <c r="N2809">
        <f>1</f>
        <v>1</v>
      </c>
      <c r="O2809">
        <f>IF(Table1[[#This Row],[Labdate]]="",0,IF(Table1[[#This Row],[Labvalue]]="",0,1))</f>
        <v>0</v>
      </c>
      <c r="P2809">
        <f>IF(YEAR(Table1[[#This Row],[Labdate]]) = 2015,1,0)</f>
        <v>0</v>
      </c>
      <c r="Q2809">
        <f>IF(SUM(Table1[[#This Row],[test completed]],Table1[[#This Row],[Year 2015]])=2,1,0)</f>
        <v>0</v>
      </c>
      <c r="R2809">
        <f>IF(Table1[[#This Row],[Labvalue]]&lt;8,1,0)</f>
        <v>1</v>
      </c>
      <c r="S2809">
        <f>IF(SUM(Table1[[#This Row],[Tested in 2015]],Table1[[#This Row],[Less than 8.0]])=2,1,0)</f>
        <v>0</v>
      </c>
    </row>
    <row r="2810" spans="1:19" x14ac:dyDescent="0.2">
      <c r="A2810">
        <v>1009</v>
      </c>
      <c r="B2810" t="s">
        <v>2</v>
      </c>
      <c r="C2810" s="2">
        <v>9043</v>
      </c>
      <c r="D2810" s="3">
        <f t="shared" ca="1" si="43"/>
        <v>98</v>
      </c>
      <c r="E2810">
        <v>4</v>
      </c>
      <c r="F2810">
        <v>10</v>
      </c>
      <c r="G2810">
        <v>1</v>
      </c>
      <c r="H2810" t="s">
        <v>1</v>
      </c>
      <c r="I2810" s="5">
        <v>250.73</v>
      </c>
      <c r="J2810" t="s">
        <v>0</v>
      </c>
      <c r="K2810" s="2"/>
      <c r="L2810" s="1"/>
      <c r="M2810" t="str">
        <f ca="1">IF(AND(Table1[[#This Row],[Age]]&gt;17,Table1[[#This Row],[Age]]&lt;76),"1","0")</f>
        <v>0</v>
      </c>
      <c r="N2810">
        <f>1</f>
        <v>1</v>
      </c>
      <c r="O2810">
        <f>IF(Table1[[#This Row],[Labdate]]="",0,IF(Table1[[#This Row],[Labvalue]]="",0,1))</f>
        <v>0</v>
      </c>
      <c r="P2810">
        <f>IF(YEAR(Table1[[#This Row],[Labdate]]) = 2015,1,0)</f>
        <v>0</v>
      </c>
      <c r="Q2810">
        <f>IF(SUM(Table1[[#This Row],[test completed]],Table1[[#This Row],[Year 2015]])=2,1,0)</f>
        <v>0</v>
      </c>
      <c r="R2810">
        <f>IF(Table1[[#This Row],[Labvalue]]&lt;8,1,0)</f>
        <v>1</v>
      </c>
      <c r="S2810">
        <f>IF(SUM(Table1[[#This Row],[Tested in 2015]],Table1[[#This Row],[Less than 8.0]])=2,1,0)</f>
        <v>0</v>
      </c>
    </row>
    <row r="2811" spans="1:19" x14ac:dyDescent="0.2">
      <c r="A2811">
        <v>1030</v>
      </c>
      <c r="B2811" t="s">
        <v>3</v>
      </c>
      <c r="C2811" s="2">
        <v>26769</v>
      </c>
      <c r="D2811" s="3">
        <f t="shared" ca="1" si="43"/>
        <v>50</v>
      </c>
      <c r="E2811">
        <v>4</v>
      </c>
      <c r="F2811">
        <v>10</v>
      </c>
      <c r="G2811">
        <v>1</v>
      </c>
      <c r="H2811" t="s">
        <v>1</v>
      </c>
      <c r="I2811" s="5">
        <v>250.02</v>
      </c>
      <c r="J2811" t="s">
        <v>0</v>
      </c>
      <c r="K2811" s="2"/>
      <c r="L2811" s="1"/>
      <c r="M2811" t="str">
        <f ca="1">IF(AND(Table1[[#This Row],[Age]]&gt;17,Table1[[#This Row],[Age]]&lt;76),"1","0")</f>
        <v>1</v>
      </c>
      <c r="N2811">
        <f>1</f>
        <v>1</v>
      </c>
      <c r="O2811">
        <f>IF(Table1[[#This Row],[Labdate]]="",0,IF(Table1[[#This Row],[Labvalue]]="",0,1))</f>
        <v>0</v>
      </c>
      <c r="P2811">
        <f>IF(YEAR(Table1[[#This Row],[Labdate]]) = 2015,1,0)</f>
        <v>0</v>
      </c>
      <c r="Q2811">
        <f>IF(SUM(Table1[[#This Row],[test completed]],Table1[[#This Row],[Year 2015]])=2,1,0)</f>
        <v>0</v>
      </c>
      <c r="R2811">
        <f>IF(Table1[[#This Row],[Labvalue]]&lt;8,1,0)</f>
        <v>1</v>
      </c>
      <c r="S2811">
        <f>IF(SUM(Table1[[#This Row],[Tested in 2015]],Table1[[#This Row],[Less than 8.0]])=2,1,0)</f>
        <v>0</v>
      </c>
    </row>
    <row r="2812" spans="1:19" x14ac:dyDescent="0.2">
      <c r="A2812">
        <v>1036</v>
      </c>
      <c r="B2812" t="s">
        <v>3</v>
      </c>
      <c r="C2812" s="2">
        <v>38680</v>
      </c>
      <c r="D2812" s="3">
        <f t="shared" ca="1" si="43"/>
        <v>17</v>
      </c>
      <c r="E2812">
        <v>4</v>
      </c>
      <c r="F2812">
        <v>10</v>
      </c>
      <c r="G2812">
        <v>1</v>
      </c>
      <c r="H2812" t="s">
        <v>1</v>
      </c>
      <c r="I2812" s="5">
        <v>250.02</v>
      </c>
      <c r="J2812" t="s">
        <v>0</v>
      </c>
      <c r="K2812" s="2"/>
      <c r="L2812" s="1"/>
      <c r="M2812" t="str">
        <f ca="1">IF(AND(Table1[[#This Row],[Age]]&gt;17,Table1[[#This Row],[Age]]&lt;76),"1","0")</f>
        <v>0</v>
      </c>
      <c r="N2812">
        <f>1</f>
        <v>1</v>
      </c>
      <c r="O2812">
        <f>IF(Table1[[#This Row],[Labdate]]="",0,IF(Table1[[#This Row],[Labvalue]]="",0,1))</f>
        <v>0</v>
      </c>
      <c r="P2812">
        <f>IF(YEAR(Table1[[#This Row],[Labdate]]) = 2015,1,0)</f>
        <v>0</v>
      </c>
      <c r="Q2812">
        <f>IF(SUM(Table1[[#This Row],[test completed]],Table1[[#This Row],[Year 2015]])=2,1,0)</f>
        <v>0</v>
      </c>
      <c r="R2812">
        <f>IF(Table1[[#This Row],[Labvalue]]&lt;8,1,0)</f>
        <v>1</v>
      </c>
      <c r="S2812">
        <f>IF(SUM(Table1[[#This Row],[Tested in 2015]],Table1[[#This Row],[Less than 8.0]])=2,1,0)</f>
        <v>0</v>
      </c>
    </row>
    <row r="2813" spans="1:19" x14ac:dyDescent="0.2">
      <c r="A2813">
        <v>1037</v>
      </c>
      <c r="B2813" t="s">
        <v>3</v>
      </c>
      <c r="C2813" s="2">
        <v>11928</v>
      </c>
      <c r="D2813" s="3">
        <f t="shared" ca="1" si="43"/>
        <v>90</v>
      </c>
      <c r="E2813">
        <v>4</v>
      </c>
      <c r="F2813">
        <v>10</v>
      </c>
      <c r="G2813">
        <v>1</v>
      </c>
      <c r="H2813" t="s">
        <v>1</v>
      </c>
      <c r="I2813" s="5">
        <v>250.02</v>
      </c>
      <c r="J2813" t="s">
        <v>0</v>
      </c>
      <c r="K2813" s="2"/>
      <c r="L2813" s="1"/>
      <c r="M2813" t="str">
        <f ca="1">IF(AND(Table1[[#This Row],[Age]]&gt;17,Table1[[#This Row],[Age]]&lt;76),"1","0")</f>
        <v>0</v>
      </c>
      <c r="N2813">
        <f>1</f>
        <v>1</v>
      </c>
      <c r="O2813">
        <f>IF(Table1[[#This Row],[Labdate]]="",0,IF(Table1[[#This Row],[Labvalue]]="",0,1))</f>
        <v>0</v>
      </c>
      <c r="P2813">
        <f>IF(YEAR(Table1[[#This Row],[Labdate]]) = 2015,1,0)</f>
        <v>0</v>
      </c>
      <c r="Q2813">
        <f>IF(SUM(Table1[[#This Row],[test completed]],Table1[[#This Row],[Year 2015]])=2,1,0)</f>
        <v>0</v>
      </c>
      <c r="R2813">
        <f>IF(Table1[[#This Row],[Labvalue]]&lt;8,1,0)</f>
        <v>1</v>
      </c>
      <c r="S2813">
        <f>IF(SUM(Table1[[#This Row],[Tested in 2015]],Table1[[#This Row],[Less than 8.0]])=2,1,0)</f>
        <v>0</v>
      </c>
    </row>
    <row r="2814" spans="1:19" x14ac:dyDescent="0.2">
      <c r="A2814">
        <v>1038</v>
      </c>
      <c r="B2814" t="s">
        <v>2</v>
      </c>
      <c r="C2814" s="2">
        <v>17504</v>
      </c>
      <c r="D2814" s="3">
        <f t="shared" ca="1" si="43"/>
        <v>75</v>
      </c>
      <c r="E2814">
        <v>4</v>
      </c>
      <c r="F2814">
        <v>10</v>
      </c>
      <c r="G2814">
        <v>1</v>
      </c>
      <c r="H2814" t="s">
        <v>1</v>
      </c>
      <c r="I2814" s="5">
        <v>250.02</v>
      </c>
      <c r="J2814" t="s">
        <v>0</v>
      </c>
      <c r="K2814" s="2"/>
      <c r="L2814" s="1"/>
      <c r="M2814" t="str">
        <f ca="1">IF(AND(Table1[[#This Row],[Age]]&gt;17,Table1[[#This Row],[Age]]&lt;76),"1","0")</f>
        <v>1</v>
      </c>
      <c r="N2814">
        <f>1</f>
        <v>1</v>
      </c>
      <c r="O2814">
        <f>IF(Table1[[#This Row],[Labdate]]="",0,IF(Table1[[#This Row],[Labvalue]]="",0,1))</f>
        <v>0</v>
      </c>
      <c r="P2814">
        <f>IF(YEAR(Table1[[#This Row],[Labdate]]) = 2015,1,0)</f>
        <v>0</v>
      </c>
      <c r="Q2814">
        <f>IF(SUM(Table1[[#This Row],[test completed]],Table1[[#This Row],[Year 2015]])=2,1,0)</f>
        <v>0</v>
      </c>
      <c r="R2814">
        <f>IF(Table1[[#This Row],[Labvalue]]&lt;8,1,0)</f>
        <v>1</v>
      </c>
      <c r="S2814">
        <f>IF(SUM(Table1[[#This Row],[Tested in 2015]],Table1[[#This Row],[Less than 8.0]])=2,1,0)</f>
        <v>0</v>
      </c>
    </row>
    <row r="2815" spans="1:19" x14ac:dyDescent="0.2">
      <c r="A2815">
        <v>1061</v>
      </c>
      <c r="B2815" t="s">
        <v>2</v>
      </c>
      <c r="C2815" s="2">
        <v>25904</v>
      </c>
      <c r="D2815" s="3">
        <f t="shared" ca="1" si="43"/>
        <v>52</v>
      </c>
      <c r="E2815">
        <v>4</v>
      </c>
      <c r="F2815">
        <v>10</v>
      </c>
      <c r="G2815">
        <v>1</v>
      </c>
      <c r="H2815" t="s">
        <v>1</v>
      </c>
      <c r="I2815" s="5">
        <v>250.02</v>
      </c>
      <c r="J2815" t="s">
        <v>0</v>
      </c>
      <c r="K2815" s="2"/>
      <c r="L2815" s="1"/>
      <c r="M2815" t="str">
        <f ca="1">IF(AND(Table1[[#This Row],[Age]]&gt;17,Table1[[#This Row],[Age]]&lt;76),"1","0")</f>
        <v>1</v>
      </c>
      <c r="N2815">
        <f>1</f>
        <v>1</v>
      </c>
      <c r="O2815">
        <f>IF(Table1[[#This Row],[Labdate]]="",0,IF(Table1[[#This Row],[Labvalue]]="",0,1))</f>
        <v>0</v>
      </c>
      <c r="P2815">
        <f>IF(YEAR(Table1[[#This Row],[Labdate]]) = 2015,1,0)</f>
        <v>0</v>
      </c>
      <c r="Q2815">
        <f>IF(SUM(Table1[[#This Row],[test completed]],Table1[[#This Row],[Year 2015]])=2,1,0)</f>
        <v>0</v>
      </c>
      <c r="R2815">
        <f>IF(Table1[[#This Row],[Labvalue]]&lt;8,1,0)</f>
        <v>1</v>
      </c>
      <c r="S2815">
        <f>IF(SUM(Table1[[#This Row],[Tested in 2015]],Table1[[#This Row],[Less than 8.0]])=2,1,0)</f>
        <v>0</v>
      </c>
    </row>
    <row r="2816" spans="1:19" x14ac:dyDescent="0.2">
      <c r="A2816">
        <v>1064</v>
      </c>
      <c r="B2816" t="s">
        <v>3</v>
      </c>
      <c r="C2816" s="2">
        <v>16877</v>
      </c>
      <c r="D2816" s="3">
        <f t="shared" ca="1" si="43"/>
        <v>77</v>
      </c>
      <c r="E2816">
        <v>4</v>
      </c>
      <c r="F2816">
        <v>10</v>
      </c>
      <c r="G2816">
        <v>1</v>
      </c>
      <c r="H2816" t="s">
        <v>1</v>
      </c>
      <c r="I2816" s="5">
        <v>250.02</v>
      </c>
      <c r="J2816" t="s">
        <v>0</v>
      </c>
      <c r="K2816" s="2"/>
      <c r="L2816" s="1"/>
      <c r="M2816" t="str">
        <f ca="1">IF(AND(Table1[[#This Row],[Age]]&gt;17,Table1[[#This Row],[Age]]&lt;76),"1","0")</f>
        <v>0</v>
      </c>
      <c r="N2816">
        <f>1</f>
        <v>1</v>
      </c>
      <c r="O2816">
        <f>IF(Table1[[#This Row],[Labdate]]="",0,IF(Table1[[#This Row],[Labvalue]]="",0,1))</f>
        <v>0</v>
      </c>
      <c r="P2816">
        <f>IF(YEAR(Table1[[#This Row],[Labdate]]) = 2015,1,0)</f>
        <v>0</v>
      </c>
      <c r="Q2816">
        <f>IF(SUM(Table1[[#This Row],[test completed]],Table1[[#This Row],[Year 2015]])=2,1,0)</f>
        <v>0</v>
      </c>
      <c r="R2816">
        <f>IF(Table1[[#This Row],[Labvalue]]&lt;8,1,0)</f>
        <v>1</v>
      </c>
      <c r="S2816">
        <f>IF(SUM(Table1[[#This Row],[Tested in 2015]],Table1[[#This Row],[Less than 8.0]])=2,1,0)</f>
        <v>0</v>
      </c>
    </row>
    <row r="2817" spans="1:19" x14ac:dyDescent="0.2">
      <c r="A2817">
        <v>1074</v>
      </c>
      <c r="B2817" t="s">
        <v>2</v>
      </c>
      <c r="C2817" s="2">
        <v>24984</v>
      </c>
      <c r="D2817" s="3">
        <f t="shared" ca="1" si="43"/>
        <v>55</v>
      </c>
      <c r="E2817">
        <v>4</v>
      </c>
      <c r="F2817">
        <v>10</v>
      </c>
      <c r="G2817">
        <v>1</v>
      </c>
      <c r="H2817" t="s">
        <v>1</v>
      </c>
      <c r="I2817" s="5">
        <v>250.02</v>
      </c>
      <c r="J2817" t="s">
        <v>0</v>
      </c>
      <c r="K2817" s="2"/>
      <c r="L2817" s="1"/>
      <c r="M2817" t="str">
        <f ca="1">IF(AND(Table1[[#This Row],[Age]]&gt;17,Table1[[#This Row],[Age]]&lt;76),"1","0")</f>
        <v>1</v>
      </c>
      <c r="N2817">
        <f>1</f>
        <v>1</v>
      </c>
      <c r="O2817">
        <f>IF(Table1[[#This Row],[Labdate]]="",0,IF(Table1[[#This Row],[Labvalue]]="",0,1))</f>
        <v>0</v>
      </c>
      <c r="P2817">
        <f>IF(YEAR(Table1[[#This Row],[Labdate]]) = 2015,1,0)</f>
        <v>0</v>
      </c>
      <c r="Q2817">
        <f>IF(SUM(Table1[[#This Row],[test completed]],Table1[[#This Row],[Year 2015]])=2,1,0)</f>
        <v>0</v>
      </c>
      <c r="R2817">
        <f>IF(Table1[[#This Row],[Labvalue]]&lt;8,1,0)</f>
        <v>1</v>
      </c>
      <c r="S2817">
        <f>IF(SUM(Table1[[#This Row],[Tested in 2015]],Table1[[#This Row],[Less than 8.0]])=2,1,0)</f>
        <v>0</v>
      </c>
    </row>
    <row r="2818" spans="1:19" x14ac:dyDescent="0.2">
      <c r="A2818">
        <v>1076</v>
      </c>
      <c r="B2818" t="s">
        <v>2</v>
      </c>
      <c r="C2818" s="2">
        <v>38748</v>
      </c>
      <c r="D2818" s="3">
        <f t="shared" ref="D2818:D2881" ca="1" si="44">INT((TODAY()-C2818)/365)</f>
        <v>17</v>
      </c>
      <c r="E2818">
        <v>4</v>
      </c>
      <c r="F2818">
        <v>10</v>
      </c>
      <c r="G2818">
        <v>1</v>
      </c>
      <c r="H2818" t="s">
        <v>1</v>
      </c>
      <c r="I2818" s="5">
        <v>250.02</v>
      </c>
      <c r="J2818" t="s">
        <v>0</v>
      </c>
      <c r="K2818" s="2"/>
      <c r="L2818" s="1"/>
      <c r="M2818" t="str">
        <f ca="1">IF(AND(Table1[[#This Row],[Age]]&gt;17,Table1[[#This Row],[Age]]&lt;76),"1","0")</f>
        <v>0</v>
      </c>
      <c r="N2818">
        <f>1</f>
        <v>1</v>
      </c>
      <c r="O2818">
        <f>IF(Table1[[#This Row],[Labdate]]="",0,IF(Table1[[#This Row],[Labvalue]]="",0,1))</f>
        <v>0</v>
      </c>
      <c r="P2818">
        <f>IF(YEAR(Table1[[#This Row],[Labdate]]) = 2015,1,0)</f>
        <v>0</v>
      </c>
      <c r="Q2818">
        <f>IF(SUM(Table1[[#This Row],[test completed]],Table1[[#This Row],[Year 2015]])=2,1,0)</f>
        <v>0</v>
      </c>
      <c r="R2818">
        <f>IF(Table1[[#This Row],[Labvalue]]&lt;8,1,0)</f>
        <v>1</v>
      </c>
      <c r="S2818">
        <f>IF(SUM(Table1[[#This Row],[Tested in 2015]],Table1[[#This Row],[Less than 8.0]])=2,1,0)</f>
        <v>0</v>
      </c>
    </row>
    <row r="2819" spans="1:19" x14ac:dyDescent="0.2">
      <c r="A2819">
        <v>1077</v>
      </c>
      <c r="B2819" t="s">
        <v>3</v>
      </c>
      <c r="C2819" s="2">
        <v>17605</v>
      </c>
      <c r="D2819" s="3">
        <f t="shared" ca="1" si="44"/>
        <v>75</v>
      </c>
      <c r="E2819">
        <v>4</v>
      </c>
      <c r="F2819">
        <v>10</v>
      </c>
      <c r="G2819">
        <v>1</v>
      </c>
      <c r="H2819" t="s">
        <v>1</v>
      </c>
      <c r="I2819" s="5">
        <v>250.02</v>
      </c>
      <c r="J2819" t="s">
        <v>0</v>
      </c>
      <c r="K2819" s="2"/>
      <c r="L2819" s="1"/>
      <c r="M2819" t="str">
        <f ca="1">IF(AND(Table1[[#This Row],[Age]]&gt;17,Table1[[#This Row],[Age]]&lt;76),"1","0")</f>
        <v>1</v>
      </c>
      <c r="N2819">
        <f>1</f>
        <v>1</v>
      </c>
      <c r="O2819">
        <f>IF(Table1[[#This Row],[Labdate]]="",0,IF(Table1[[#This Row],[Labvalue]]="",0,1))</f>
        <v>0</v>
      </c>
      <c r="P2819">
        <f>IF(YEAR(Table1[[#This Row],[Labdate]]) = 2015,1,0)</f>
        <v>0</v>
      </c>
      <c r="Q2819">
        <f>IF(SUM(Table1[[#This Row],[test completed]],Table1[[#This Row],[Year 2015]])=2,1,0)</f>
        <v>0</v>
      </c>
      <c r="R2819">
        <f>IF(Table1[[#This Row],[Labvalue]]&lt;8,1,0)</f>
        <v>1</v>
      </c>
      <c r="S2819">
        <f>IF(SUM(Table1[[#This Row],[Tested in 2015]],Table1[[#This Row],[Less than 8.0]])=2,1,0)</f>
        <v>0</v>
      </c>
    </row>
    <row r="2820" spans="1:19" x14ac:dyDescent="0.2">
      <c r="A2820">
        <v>1092</v>
      </c>
      <c r="B2820" t="s">
        <v>2</v>
      </c>
      <c r="C2820" s="2">
        <v>27817</v>
      </c>
      <c r="D2820" s="3">
        <f t="shared" ca="1" si="44"/>
        <v>47</v>
      </c>
      <c r="E2820">
        <v>4</v>
      </c>
      <c r="F2820">
        <v>10</v>
      </c>
      <c r="G2820">
        <v>1</v>
      </c>
      <c r="H2820" t="s">
        <v>1</v>
      </c>
      <c r="I2820" s="5">
        <v>250.02</v>
      </c>
      <c r="J2820" t="s">
        <v>0</v>
      </c>
      <c r="K2820" s="2"/>
      <c r="L2820" s="1"/>
      <c r="M2820" t="str">
        <f ca="1">IF(AND(Table1[[#This Row],[Age]]&gt;17,Table1[[#This Row],[Age]]&lt;76),"1","0")</f>
        <v>1</v>
      </c>
      <c r="N2820">
        <f>1</f>
        <v>1</v>
      </c>
      <c r="O2820">
        <f>IF(Table1[[#This Row],[Labdate]]="",0,IF(Table1[[#This Row],[Labvalue]]="",0,1))</f>
        <v>0</v>
      </c>
      <c r="P2820">
        <f>IF(YEAR(Table1[[#This Row],[Labdate]]) = 2015,1,0)</f>
        <v>0</v>
      </c>
      <c r="Q2820">
        <f>IF(SUM(Table1[[#This Row],[test completed]],Table1[[#This Row],[Year 2015]])=2,1,0)</f>
        <v>0</v>
      </c>
      <c r="R2820">
        <f>IF(Table1[[#This Row],[Labvalue]]&lt;8,1,0)</f>
        <v>1</v>
      </c>
      <c r="S2820">
        <f>IF(SUM(Table1[[#This Row],[Tested in 2015]],Table1[[#This Row],[Less than 8.0]])=2,1,0)</f>
        <v>0</v>
      </c>
    </row>
    <row r="2821" spans="1:19" x14ac:dyDescent="0.2">
      <c r="A2821">
        <v>1094</v>
      </c>
      <c r="B2821" t="s">
        <v>3</v>
      </c>
      <c r="C2821" s="2">
        <v>35141</v>
      </c>
      <c r="D2821" s="3">
        <f t="shared" ca="1" si="44"/>
        <v>27</v>
      </c>
      <c r="E2821">
        <v>4</v>
      </c>
      <c r="F2821">
        <v>10</v>
      </c>
      <c r="G2821">
        <v>1</v>
      </c>
      <c r="H2821" t="s">
        <v>1</v>
      </c>
      <c r="I2821" s="5">
        <v>250.02</v>
      </c>
      <c r="J2821" t="s">
        <v>0</v>
      </c>
      <c r="K2821" s="2"/>
      <c r="L2821" s="1"/>
      <c r="M2821" t="str">
        <f ca="1">IF(AND(Table1[[#This Row],[Age]]&gt;17,Table1[[#This Row],[Age]]&lt;76),"1","0")</f>
        <v>1</v>
      </c>
      <c r="N2821">
        <f>1</f>
        <v>1</v>
      </c>
      <c r="O2821">
        <f>IF(Table1[[#This Row],[Labdate]]="",0,IF(Table1[[#This Row],[Labvalue]]="",0,1))</f>
        <v>0</v>
      </c>
      <c r="P2821">
        <f>IF(YEAR(Table1[[#This Row],[Labdate]]) = 2015,1,0)</f>
        <v>0</v>
      </c>
      <c r="Q2821">
        <f>IF(SUM(Table1[[#This Row],[test completed]],Table1[[#This Row],[Year 2015]])=2,1,0)</f>
        <v>0</v>
      </c>
      <c r="R2821">
        <f>IF(Table1[[#This Row],[Labvalue]]&lt;8,1,0)</f>
        <v>1</v>
      </c>
      <c r="S2821">
        <f>IF(SUM(Table1[[#This Row],[Tested in 2015]],Table1[[#This Row],[Less than 8.0]])=2,1,0)</f>
        <v>0</v>
      </c>
    </row>
    <row r="2822" spans="1:19" x14ac:dyDescent="0.2">
      <c r="A2822">
        <v>1118</v>
      </c>
      <c r="B2822" t="s">
        <v>2</v>
      </c>
      <c r="C2822" s="2">
        <v>26622</v>
      </c>
      <c r="D2822" s="3">
        <f t="shared" ca="1" si="44"/>
        <v>50</v>
      </c>
      <c r="E2822">
        <v>4</v>
      </c>
      <c r="F2822">
        <v>10</v>
      </c>
      <c r="G2822">
        <v>1</v>
      </c>
      <c r="H2822" t="s">
        <v>1</v>
      </c>
      <c r="I2822" s="5">
        <v>250.02</v>
      </c>
      <c r="J2822" t="s">
        <v>0</v>
      </c>
      <c r="K2822" s="2"/>
      <c r="L2822" s="1"/>
      <c r="M2822" t="str">
        <f ca="1">IF(AND(Table1[[#This Row],[Age]]&gt;17,Table1[[#This Row],[Age]]&lt;76),"1","0")</f>
        <v>1</v>
      </c>
      <c r="N2822">
        <f>1</f>
        <v>1</v>
      </c>
      <c r="O2822">
        <f>IF(Table1[[#This Row],[Labdate]]="",0,IF(Table1[[#This Row],[Labvalue]]="",0,1))</f>
        <v>0</v>
      </c>
      <c r="P2822">
        <f>IF(YEAR(Table1[[#This Row],[Labdate]]) = 2015,1,0)</f>
        <v>0</v>
      </c>
      <c r="Q2822">
        <f>IF(SUM(Table1[[#This Row],[test completed]],Table1[[#This Row],[Year 2015]])=2,1,0)</f>
        <v>0</v>
      </c>
      <c r="R2822">
        <f>IF(Table1[[#This Row],[Labvalue]]&lt;8,1,0)</f>
        <v>1</v>
      </c>
      <c r="S2822">
        <f>IF(SUM(Table1[[#This Row],[Tested in 2015]],Table1[[#This Row],[Less than 8.0]])=2,1,0)</f>
        <v>0</v>
      </c>
    </row>
    <row r="2823" spans="1:19" x14ac:dyDescent="0.2">
      <c r="A2823">
        <v>1126</v>
      </c>
      <c r="B2823" t="s">
        <v>2</v>
      </c>
      <c r="C2823" s="2">
        <v>28179</v>
      </c>
      <c r="D2823" s="3">
        <f t="shared" ca="1" si="44"/>
        <v>46</v>
      </c>
      <c r="E2823">
        <v>4</v>
      </c>
      <c r="F2823">
        <v>10</v>
      </c>
      <c r="G2823">
        <v>1</v>
      </c>
      <c r="H2823" t="s">
        <v>1</v>
      </c>
      <c r="I2823" s="5">
        <v>250.02</v>
      </c>
      <c r="J2823" t="s">
        <v>0</v>
      </c>
      <c r="K2823" s="2"/>
      <c r="L2823" s="1"/>
      <c r="M2823" t="str">
        <f ca="1">IF(AND(Table1[[#This Row],[Age]]&gt;17,Table1[[#This Row],[Age]]&lt;76),"1","0")</f>
        <v>1</v>
      </c>
      <c r="N2823">
        <f>1</f>
        <v>1</v>
      </c>
      <c r="O2823">
        <f>IF(Table1[[#This Row],[Labdate]]="",0,IF(Table1[[#This Row],[Labvalue]]="",0,1))</f>
        <v>0</v>
      </c>
      <c r="P2823">
        <f>IF(YEAR(Table1[[#This Row],[Labdate]]) = 2015,1,0)</f>
        <v>0</v>
      </c>
      <c r="Q2823">
        <f>IF(SUM(Table1[[#This Row],[test completed]],Table1[[#This Row],[Year 2015]])=2,1,0)</f>
        <v>0</v>
      </c>
      <c r="R2823">
        <f>IF(Table1[[#This Row],[Labvalue]]&lt;8,1,0)</f>
        <v>1</v>
      </c>
      <c r="S2823">
        <f>IF(SUM(Table1[[#This Row],[Tested in 2015]],Table1[[#This Row],[Less than 8.0]])=2,1,0)</f>
        <v>0</v>
      </c>
    </row>
    <row r="2824" spans="1:19" x14ac:dyDescent="0.2">
      <c r="A2824">
        <v>1150</v>
      </c>
      <c r="B2824" t="s">
        <v>3</v>
      </c>
      <c r="C2824" s="2">
        <v>9918</v>
      </c>
      <c r="D2824" s="3">
        <f t="shared" ca="1" si="44"/>
        <v>96</v>
      </c>
      <c r="E2824">
        <v>4</v>
      </c>
      <c r="F2824">
        <v>10</v>
      </c>
      <c r="G2824">
        <v>1</v>
      </c>
      <c r="H2824" t="s">
        <v>1</v>
      </c>
      <c r="I2824" s="5">
        <v>250.73</v>
      </c>
      <c r="J2824" t="s">
        <v>0</v>
      </c>
      <c r="K2824" s="2"/>
      <c r="L2824" s="1"/>
      <c r="M2824" t="str">
        <f ca="1">IF(AND(Table1[[#This Row],[Age]]&gt;17,Table1[[#This Row],[Age]]&lt;76),"1","0")</f>
        <v>0</v>
      </c>
      <c r="N2824">
        <f>1</f>
        <v>1</v>
      </c>
      <c r="O2824">
        <f>IF(Table1[[#This Row],[Labdate]]="",0,IF(Table1[[#This Row],[Labvalue]]="",0,1))</f>
        <v>0</v>
      </c>
      <c r="P2824">
        <f>IF(YEAR(Table1[[#This Row],[Labdate]]) = 2015,1,0)</f>
        <v>0</v>
      </c>
      <c r="Q2824">
        <f>IF(SUM(Table1[[#This Row],[test completed]],Table1[[#This Row],[Year 2015]])=2,1,0)</f>
        <v>0</v>
      </c>
      <c r="R2824">
        <f>IF(Table1[[#This Row],[Labvalue]]&lt;8,1,0)</f>
        <v>1</v>
      </c>
      <c r="S2824">
        <f>IF(SUM(Table1[[#This Row],[Tested in 2015]],Table1[[#This Row],[Less than 8.0]])=2,1,0)</f>
        <v>0</v>
      </c>
    </row>
    <row r="2825" spans="1:19" x14ac:dyDescent="0.2">
      <c r="A2825">
        <v>1160</v>
      </c>
      <c r="B2825" t="s">
        <v>3</v>
      </c>
      <c r="C2825" s="2">
        <v>26243</v>
      </c>
      <c r="D2825" s="3">
        <f t="shared" ca="1" si="44"/>
        <v>51</v>
      </c>
      <c r="E2825">
        <v>4</v>
      </c>
      <c r="F2825">
        <v>10</v>
      </c>
      <c r="G2825">
        <v>1</v>
      </c>
      <c r="H2825" t="s">
        <v>1</v>
      </c>
      <c r="I2825" s="5">
        <v>250.02</v>
      </c>
      <c r="J2825" t="s">
        <v>0</v>
      </c>
      <c r="K2825" s="2"/>
      <c r="L2825" s="1"/>
      <c r="M2825" t="str">
        <f ca="1">IF(AND(Table1[[#This Row],[Age]]&gt;17,Table1[[#This Row],[Age]]&lt;76),"1","0")</f>
        <v>1</v>
      </c>
      <c r="N2825">
        <f>1</f>
        <v>1</v>
      </c>
      <c r="O2825">
        <f>IF(Table1[[#This Row],[Labdate]]="",0,IF(Table1[[#This Row],[Labvalue]]="",0,1))</f>
        <v>0</v>
      </c>
      <c r="P2825">
        <f>IF(YEAR(Table1[[#This Row],[Labdate]]) = 2015,1,0)</f>
        <v>0</v>
      </c>
      <c r="Q2825">
        <f>IF(SUM(Table1[[#This Row],[test completed]],Table1[[#This Row],[Year 2015]])=2,1,0)</f>
        <v>0</v>
      </c>
      <c r="R2825">
        <f>IF(Table1[[#This Row],[Labvalue]]&lt;8,1,0)</f>
        <v>1</v>
      </c>
      <c r="S2825">
        <f>IF(SUM(Table1[[#This Row],[Tested in 2015]],Table1[[#This Row],[Less than 8.0]])=2,1,0)</f>
        <v>0</v>
      </c>
    </row>
    <row r="2826" spans="1:19" x14ac:dyDescent="0.2">
      <c r="A2826">
        <v>1180</v>
      </c>
      <c r="B2826" t="s">
        <v>2</v>
      </c>
      <c r="C2826" s="2">
        <v>33852</v>
      </c>
      <c r="D2826" s="3">
        <f t="shared" ca="1" si="44"/>
        <v>30</v>
      </c>
      <c r="E2826">
        <v>4</v>
      </c>
      <c r="F2826">
        <v>10</v>
      </c>
      <c r="G2826">
        <v>1</v>
      </c>
      <c r="H2826" t="s">
        <v>1</v>
      </c>
      <c r="I2826" s="5">
        <v>250.02</v>
      </c>
      <c r="J2826" t="s">
        <v>0</v>
      </c>
      <c r="K2826" s="2"/>
      <c r="L2826" s="1"/>
      <c r="M2826" t="str">
        <f ca="1">IF(AND(Table1[[#This Row],[Age]]&gt;17,Table1[[#This Row],[Age]]&lt;76),"1","0")</f>
        <v>1</v>
      </c>
      <c r="N2826">
        <f>1</f>
        <v>1</v>
      </c>
      <c r="O2826">
        <f>IF(Table1[[#This Row],[Labdate]]="",0,IF(Table1[[#This Row],[Labvalue]]="",0,1))</f>
        <v>0</v>
      </c>
      <c r="P2826">
        <f>IF(YEAR(Table1[[#This Row],[Labdate]]) = 2015,1,0)</f>
        <v>0</v>
      </c>
      <c r="Q2826">
        <f>IF(SUM(Table1[[#This Row],[test completed]],Table1[[#This Row],[Year 2015]])=2,1,0)</f>
        <v>0</v>
      </c>
      <c r="R2826">
        <f>IF(Table1[[#This Row],[Labvalue]]&lt;8,1,0)</f>
        <v>1</v>
      </c>
      <c r="S2826">
        <f>IF(SUM(Table1[[#This Row],[Tested in 2015]],Table1[[#This Row],[Less than 8.0]])=2,1,0)</f>
        <v>0</v>
      </c>
    </row>
    <row r="2827" spans="1:19" x14ac:dyDescent="0.2">
      <c r="A2827">
        <v>1183</v>
      </c>
      <c r="B2827" t="s">
        <v>3</v>
      </c>
      <c r="C2827" s="2">
        <v>18478</v>
      </c>
      <c r="D2827" s="3">
        <f t="shared" ca="1" si="44"/>
        <v>72</v>
      </c>
      <c r="E2827">
        <v>4</v>
      </c>
      <c r="F2827">
        <v>10</v>
      </c>
      <c r="G2827">
        <v>1</v>
      </c>
      <c r="H2827" t="s">
        <v>1</v>
      </c>
      <c r="I2827" s="5">
        <v>250.02</v>
      </c>
      <c r="J2827" t="s">
        <v>0</v>
      </c>
      <c r="K2827" s="2"/>
      <c r="L2827" s="1"/>
      <c r="M2827" t="str">
        <f ca="1">IF(AND(Table1[[#This Row],[Age]]&gt;17,Table1[[#This Row],[Age]]&lt;76),"1","0")</f>
        <v>1</v>
      </c>
      <c r="N2827">
        <f>1</f>
        <v>1</v>
      </c>
      <c r="O2827">
        <f>IF(Table1[[#This Row],[Labdate]]="",0,IF(Table1[[#This Row],[Labvalue]]="",0,1))</f>
        <v>0</v>
      </c>
      <c r="P2827">
        <f>IF(YEAR(Table1[[#This Row],[Labdate]]) = 2015,1,0)</f>
        <v>0</v>
      </c>
      <c r="Q2827">
        <f>IF(SUM(Table1[[#This Row],[test completed]],Table1[[#This Row],[Year 2015]])=2,1,0)</f>
        <v>0</v>
      </c>
      <c r="R2827">
        <f>IF(Table1[[#This Row],[Labvalue]]&lt;8,1,0)</f>
        <v>1</v>
      </c>
      <c r="S2827">
        <f>IF(SUM(Table1[[#This Row],[Tested in 2015]],Table1[[#This Row],[Less than 8.0]])=2,1,0)</f>
        <v>0</v>
      </c>
    </row>
    <row r="2828" spans="1:19" x14ac:dyDescent="0.2">
      <c r="A2828">
        <v>1186</v>
      </c>
      <c r="B2828" t="s">
        <v>3</v>
      </c>
      <c r="C2828" s="2">
        <v>16479</v>
      </c>
      <c r="D2828" s="3">
        <f t="shared" ca="1" si="44"/>
        <v>78</v>
      </c>
      <c r="E2828">
        <v>4</v>
      </c>
      <c r="F2828">
        <v>10</v>
      </c>
      <c r="G2828">
        <v>4</v>
      </c>
      <c r="H2828" t="s">
        <v>5</v>
      </c>
      <c r="I2828" s="5">
        <v>250.02</v>
      </c>
      <c r="J2828" t="s">
        <v>0</v>
      </c>
      <c r="K2828" s="2">
        <v>41925</v>
      </c>
      <c r="L2828" s="1">
        <v>9.8724784851074219</v>
      </c>
      <c r="M2828" t="str">
        <f ca="1">IF(AND(Table1[[#This Row],[Age]]&gt;17,Table1[[#This Row],[Age]]&lt;76),"1","0")</f>
        <v>0</v>
      </c>
      <c r="N2828">
        <f>1</f>
        <v>1</v>
      </c>
      <c r="O2828">
        <f>IF(Table1[[#This Row],[Labdate]]="",0,IF(Table1[[#This Row],[Labvalue]]="",0,1))</f>
        <v>1</v>
      </c>
      <c r="P2828">
        <f>IF(YEAR(Table1[[#This Row],[Labdate]]) = 2015,1,0)</f>
        <v>0</v>
      </c>
      <c r="Q2828">
        <f>IF(SUM(Table1[[#This Row],[test completed]],Table1[[#This Row],[Year 2015]])=2,1,0)</f>
        <v>0</v>
      </c>
      <c r="R2828">
        <f>IF(Table1[[#This Row],[Labvalue]]&lt;8,1,0)</f>
        <v>0</v>
      </c>
      <c r="S2828">
        <f>IF(SUM(Table1[[#This Row],[Tested in 2015]],Table1[[#This Row],[Less than 8.0]])=2,1,0)</f>
        <v>0</v>
      </c>
    </row>
    <row r="2829" spans="1:19" x14ac:dyDescent="0.2">
      <c r="A2829">
        <v>1188</v>
      </c>
      <c r="B2829" t="s">
        <v>3</v>
      </c>
      <c r="C2829" s="2">
        <v>24581</v>
      </c>
      <c r="D2829" s="3">
        <f t="shared" ca="1" si="44"/>
        <v>56</v>
      </c>
      <c r="E2829">
        <v>4</v>
      </c>
      <c r="F2829">
        <v>10</v>
      </c>
      <c r="G2829">
        <v>3</v>
      </c>
      <c r="H2829" t="s">
        <v>4</v>
      </c>
      <c r="I2829" s="5">
        <v>250.02</v>
      </c>
      <c r="J2829" t="s">
        <v>0</v>
      </c>
      <c r="K2829" s="2">
        <v>42123</v>
      </c>
      <c r="L2829" s="1">
        <v>8.4715900421142578</v>
      </c>
      <c r="M2829" t="str">
        <f ca="1">IF(AND(Table1[[#This Row],[Age]]&gt;17,Table1[[#This Row],[Age]]&lt;76),"1","0")</f>
        <v>1</v>
      </c>
      <c r="N2829">
        <f>1</f>
        <v>1</v>
      </c>
      <c r="O2829">
        <f>IF(Table1[[#This Row],[Labdate]]="",0,IF(Table1[[#This Row],[Labvalue]]="",0,1))</f>
        <v>1</v>
      </c>
      <c r="P2829">
        <f>IF(YEAR(Table1[[#This Row],[Labdate]]) = 2015,1,0)</f>
        <v>1</v>
      </c>
      <c r="Q2829">
        <f>IF(SUM(Table1[[#This Row],[test completed]],Table1[[#This Row],[Year 2015]])=2,1,0)</f>
        <v>1</v>
      </c>
      <c r="R2829">
        <f>IF(Table1[[#This Row],[Labvalue]]&lt;8,1,0)</f>
        <v>0</v>
      </c>
      <c r="S2829">
        <f>IF(SUM(Table1[[#This Row],[Tested in 2015]],Table1[[#This Row],[Less than 8.0]])=2,1,0)</f>
        <v>0</v>
      </c>
    </row>
    <row r="2830" spans="1:19" x14ac:dyDescent="0.2">
      <c r="A2830">
        <v>1189</v>
      </c>
      <c r="B2830" t="s">
        <v>2</v>
      </c>
      <c r="C2830" s="2">
        <v>33217</v>
      </c>
      <c r="D2830" s="3">
        <f t="shared" ca="1" si="44"/>
        <v>32</v>
      </c>
      <c r="E2830">
        <v>4</v>
      </c>
      <c r="F2830">
        <v>10</v>
      </c>
      <c r="G2830">
        <v>1</v>
      </c>
      <c r="H2830" t="s">
        <v>1</v>
      </c>
      <c r="I2830" s="5">
        <v>250.02</v>
      </c>
      <c r="J2830" t="s">
        <v>0</v>
      </c>
      <c r="K2830" s="2">
        <v>41731</v>
      </c>
      <c r="L2830" s="1">
        <v>7.3972158432006836</v>
      </c>
      <c r="M2830" t="str">
        <f ca="1">IF(AND(Table1[[#This Row],[Age]]&gt;17,Table1[[#This Row],[Age]]&lt;76),"1","0")</f>
        <v>1</v>
      </c>
      <c r="N2830">
        <f>1</f>
        <v>1</v>
      </c>
      <c r="O2830">
        <f>IF(Table1[[#This Row],[Labdate]]="",0,IF(Table1[[#This Row],[Labvalue]]="",0,1))</f>
        <v>1</v>
      </c>
      <c r="P2830">
        <f>IF(YEAR(Table1[[#This Row],[Labdate]]) = 2015,1,0)</f>
        <v>0</v>
      </c>
      <c r="Q2830">
        <f>IF(SUM(Table1[[#This Row],[test completed]],Table1[[#This Row],[Year 2015]])=2,1,0)</f>
        <v>0</v>
      </c>
      <c r="R2830">
        <f>IF(Table1[[#This Row],[Labvalue]]&lt;8,1,0)</f>
        <v>1</v>
      </c>
      <c r="S2830">
        <f>IF(SUM(Table1[[#This Row],[Tested in 2015]],Table1[[#This Row],[Less than 8.0]])=2,1,0)</f>
        <v>0</v>
      </c>
    </row>
    <row r="2831" spans="1:19" x14ac:dyDescent="0.2">
      <c r="A2831">
        <v>1222</v>
      </c>
      <c r="B2831" t="s">
        <v>2</v>
      </c>
      <c r="C2831" s="2">
        <v>30213</v>
      </c>
      <c r="D2831" s="3">
        <f t="shared" ca="1" si="44"/>
        <v>40</v>
      </c>
      <c r="E2831">
        <v>4</v>
      </c>
      <c r="F2831">
        <v>10</v>
      </c>
      <c r="G2831">
        <v>1</v>
      </c>
      <c r="H2831" t="s">
        <v>1</v>
      </c>
      <c r="I2831" s="5">
        <v>250.02</v>
      </c>
      <c r="J2831" t="s">
        <v>0</v>
      </c>
      <c r="K2831" s="2">
        <v>41730</v>
      </c>
      <c r="L2831" s="1">
        <v>7.2639012336730957</v>
      </c>
      <c r="M2831" t="str">
        <f ca="1">IF(AND(Table1[[#This Row],[Age]]&gt;17,Table1[[#This Row],[Age]]&lt;76),"1","0")</f>
        <v>1</v>
      </c>
      <c r="N2831">
        <f>1</f>
        <v>1</v>
      </c>
      <c r="O2831">
        <f>IF(Table1[[#This Row],[Labdate]]="",0,IF(Table1[[#This Row],[Labvalue]]="",0,1))</f>
        <v>1</v>
      </c>
      <c r="P2831">
        <f>IF(YEAR(Table1[[#This Row],[Labdate]]) = 2015,1,0)</f>
        <v>0</v>
      </c>
      <c r="Q2831">
        <f>IF(SUM(Table1[[#This Row],[test completed]],Table1[[#This Row],[Year 2015]])=2,1,0)</f>
        <v>0</v>
      </c>
      <c r="R2831">
        <f>IF(Table1[[#This Row],[Labvalue]]&lt;8,1,0)</f>
        <v>1</v>
      </c>
      <c r="S2831">
        <f>IF(SUM(Table1[[#This Row],[Tested in 2015]],Table1[[#This Row],[Less than 8.0]])=2,1,0)</f>
        <v>0</v>
      </c>
    </row>
    <row r="2832" spans="1:19" x14ac:dyDescent="0.2">
      <c r="A2832">
        <v>1237</v>
      </c>
      <c r="B2832" t="s">
        <v>3</v>
      </c>
      <c r="C2832" s="2">
        <v>27961</v>
      </c>
      <c r="D2832" s="3">
        <f t="shared" ca="1" si="44"/>
        <v>46</v>
      </c>
      <c r="E2832">
        <v>4</v>
      </c>
      <c r="F2832">
        <v>10</v>
      </c>
      <c r="G2832">
        <v>1</v>
      </c>
      <c r="H2832" t="s">
        <v>1</v>
      </c>
      <c r="I2832" s="5">
        <v>250.02</v>
      </c>
      <c r="J2832" t="s">
        <v>0</v>
      </c>
      <c r="K2832" s="2">
        <v>41757</v>
      </c>
      <c r="L2832" s="1">
        <v>7.8711786270141602</v>
      </c>
      <c r="M2832" t="str">
        <f ca="1">IF(AND(Table1[[#This Row],[Age]]&gt;17,Table1[[#This Row],[Age]]&lt;76),"1","0")</f>
        <v>1</v>
      </c>
      <c r="N2832">
        <f>1</f>
        <v>1</v>
      </c>
      <c r="O2832">
        <f>IF(Table1[[#This Row],[Labdate]]="",0,IF(Table1[[#This Row],[Labvalue]]="",0,1))</f>
        <v>1</v>
      </c>
      <c r="P2832">
        <f>IF(YEAR(Table1[[#This Row],[Labdate]]) = 2015,1,0)</f>
        <v>0</v>
      </c>
      <c r="Q2832">
        <f>IF(SUM(Table1[[#This Row],[test completed]],Table1[[#This Row],[Year 2015]])=2,1,0)</f>
        <v>0</v>
      </c>
      <c r="R2832">
        <f>IF(Table1[[#This Row],[Labvalue]]&lt;8,1,0)</f>
        <v>1</v>
      </c>
      <c r="S2832">
        <f>IF(SUM(Table1[[#This Row],[Tested in 2015]],Table1[[#This Row],[Less than 8.0]])=2,1,0)</f>
        <v>0</v>
      </c>
    </row>
    <row r="2833" spans="1:19" x14ac:dyDescent="0.2">
      <c r="A2833">
        <v>1242</v>
      </c>
      <c r="B2833" t="s">
        <v>3</v>
      </c>
      <c r="C2833" s="2">
        <v>25523</v>
      </c>
      <c r="D2833" s="3">
        <f t="shared" ca="1" si="44"/>
        <v>53</v>
      </c>
      <c r="E2833">
        <v>4</v>
      </c>
      <c r="F2833">
        <v>10</v>
      </c>
      <c r="G2833">
        <v>1</v>
      </c>
      <c r="H2833" t="s">
        <v>1</v>
      </c>
      <c r="I2833" s="5">
        <v>250.02</v>
      </c>
      <c r="J2833" t="s">
        <v>0</v>
      </c>
      <c r="K2833" s="2">
        <v>41793</v>
      </c>
      <c r="L2833" s="1">
        <v>8.6946582794189453</v>
      </c>
      <c r="M2833" t="str">
        <f ca="1">IF(AND(Table1[[#This Row],[Age]]&gt;17,Table1[[#This Row],[Age]]&lt;76),"1","0")</f>
        <v>1</v>
      </c>
      <c r="N2833">
        <f>1</f>
        <v>1</v>
      </c>
      <c r="O2833">
        <f>IF(Table1[[#This Row],[Labdate]]="",0,IF(Table1[[#This Row],[Labvalue]]="",0,1))</f>
        <v>1</v>
      </c>
      <c r="P2833">
        <f>IF(YEAR(Table1[[#This Row],[Labdate]]) = 2015,1,0)</f>
        <v>0</v>
      </c>
      <c r="Q2833">
        <f>IF(SUM(Table1[[#This Row],[test completed]],Table1[[#This Row],[Year 2015]])=2,1,0)</f>
        <v>0</v>
      </c>
      <c r="R2833">
        <f>IF(Table1[[#This Row],[Labvalue]]&lt;8,1,0)</f>
        <v>0</v>
      </c>
      <c r="S2833">
        <f>IF(SUM(Table1[[#This Row],[Tested in 2015]],Table1[[#This Row],[Less than 8.0]])=2,1,0)</f>
        <v>0</v>
      </c>
    </row>
    <row r="2834" spans="1:19" x14ac:dyDescent="0.2">
      <c r="A2834">
        <v>1250</v>
      </c>
      <c r="B2834" t="s">
        <v>2</v>
      </c>
      <c r="C2834" s="2">
        <v>36992</v>
      </c>
      <c r="D2834" s="3">
        <f t="shared" ca="1" si="44"/>
        <v>22</v>
      </c>
      <c r="E2834">
        <v>4</v>
      </c>
      <c r="F2834">
        <v>10</v>
      </c>
      <c r="G2834">
        <v>1</v>
      </c>
      <c r="H2834" t="s">
        <v>1</v>
      </c>
      <c r="I2834" s="5">
        <v>250.02</v>
      </c>
      <c r="J2834" t="s">
        <v>0</v>
      </c>
      <c r="K2834" s="2">
        <v>42144</v>
      </c>
      <c r="L2834" s="1">
        <v>9.0364112854003906</v>
      </c>
      <c r="M2834" t="str">
        <f ca="1">IF(AND(Table1[[#This Row],[Age]]&gt;17,Table1[[#This Row],[Age]]&lt;76),"1","0")</f>
        <v>1</v>
      </c>
      <c r="N2834">
        <f>1</f>
        <v>1</v>
      </c>
      <c r="O2834">
        <f>IF(Table1[[#This Row],[Labdate]]="",0,IF(Table1[[#This Row],[Labvalue]]="",0,1))</f>
        <v>1</v>
      </c>
      <c r="P2834">
        <f>IF(YEAR(Table1[[#This Row],[Labdate]]) = 2015,1,0)</f>
        <v>1</v>
      </c>
      <c r="Q2834">
        <f>IF(SUM(Table1[[#This Row],[test completed]],Table1[[#This Row],[Year 2015]])=2,1,0)</f>
        <v>1</v>
      </c>
      <c r="R2834">
        <f>IF(Table1[[#This Row],[Labvalue]]&lt;8,1,0)</f>
        <v>0</v>
      </c>
      <c r="S2834">
        <f>IF(SUM(Table1[[#This Row],[Tested in 2015]],Table1[[#This Row],[Less than 8.0]])=2,1,0)</f>
        <v>0</v>
      </c>
    </row>
    <row r="2835" spans="1:19" x14ac:dyDescent="0.2">
      <c r="A2835">
        <v>1253</v>
      </c>
      <c r="B2835" t="s">
        <v>2</v>
      </c>
      <c r="C2835" s="2">
        <v>10119</v>
      </c>
      <c r="D2835" s="3">
        <f t="shared" ca="1" si="44"/>
        <v>95</v>
      </c>
      <c r="E2835">
        <v>4</v>
      </c>
      <c r="F2835">
        <v>10</v>
      </c>
      <c r="G2835">
        <v>1</v>
      </c>
      <c r="H2835" t="s">
        <v>1</v>
      </c>
      <c r="I2835" s="5">
        <v>250.73</v>
      </c>
      <c r="J2835" t="s">
        <v>0</v>
      </c>
      <c r="K2835" s="2">
        <v>41900</v>
      </c>
      <c r="L2835" s="1">
        <v>7.5482349395751953</v>
      </c>
      <c r="M2835" t="str">
        <f ca="1">IF(AND(Table1[[#This Row],[Age]]&gt;17,Table1[[#This Row],[Age]]&lt;76),"1","0")</f>
        <v>0</v>
      </c>
      <c r="N2835">
        <f>1</f>
        <v>1</v>
      </c>
      <c r="O2835">
        <f>IF(Table1[[#This Row],[Labdate]]="",0,IF(Table1[[#This Row],[Labvalue]]="",0,1))</f>
        <v>1</v>
      </c>
      <c r="P2835">
        <f>IF(YEAR(Table1[[#This Row],[Labdate]]) = 2015,1,0)</f>
        <v>0</v>
      </c>
      <c r="Q2835">
        <f>IF(SUM(Table1[[#This Row],[test completed]],Table1[[#This Row],[Year 2015]])=2,1,0)</f>
        <v>0</v>
      </c>
      <c r="R2835">
        <f>IF(Table1[[#This Row],[Labvalue]]&lt;8,1,0)</f>
        <v>1</v>
      </c>
      <c r="S2835">
        <f>IF(SUM(Table1[[#This Row],[Tested in 2015]],Table1[[#This Row],[Less than 8.0]])=2,1,0)</f>
        <v>0</v>
      </c>
    </row>
    <row r="2836" spans="1:19" x14ac:dyDescent="0.2">
      <c r="A2836">
        <v>1272</v>
      </c>
      <c r="B2836" t="s">
        <v>3</v>
      </c>
      <c r="C2836" s="2">
        <v>31413</v>
      </c>
      <c r="D2836" s="3">
        <f t="shared" ca="1" si="44"/>
        <v>37</v>
      </c>
      <c r="E2836">
        <v>4</v>
      </c>
      <c r="F2836">
        <v>10</v>
      </c>
      <c r="G2836">
        <v>1</v>
      </c>
      <c r="H2836" t="s">
        <v>1</v>
      </c>
      <c r="I2836" s="5">
        <v>250.4</v>
      </c>
      <c r="J2836" t="s">
        <v>0</v>
      </c>
      <c r="K2836" s="2">
        <v>42179</v>
      </c>
      <c r="L2836" s="1">
        <v>9.2400321960449219</v>
      </c>
      <c r="M2836" t="str">
        <f ca="1">IF(AND(Table1[[#This Row],[Age]]&gt;17,Table1[[#This Row],[Age]]&lt;76),"1","0")</f>
        <v>1</v>
      </c>
      <c r="N2836">
        <f>1</f>
        <v>1</v>
      </c>
      <c r="O2836">
        <f>IF(Table1[[#This Row],[Labdate]]="",0,IF(Table1[[#This Row],[Labvalue]]="",0,1))</f>
        <v>1</v>
      </c>
      <c r="P2836">
        <f>IF(YEAR(Table1[[#This Row],[Labdate]]) = 2015,1,0)</f>
        <v>1</v>
      </c>
      <c r="Q2836">
        <f>IF(SUM(Table1[[#This Row],[test completed]],Table1[[#This Row],[Year 2015]])=2,1,0)</f>
        <v>1</v>
      </c>
      <c r="R2836">
        <f>IF(Table1[[#This Row],[Labvalue]]&lt;8,1,0)</f>
        <v>0</v>
      </c>
      <c r="S2836">
        <f>IF(SUM(Table1[[#This Row],[Tested in 2015]],Table1[[#This Row],[Less than 8.0]])=2,1,0)</f>
        <v>0</v>
      </c>
    </row>
    <row r="2837" spans="1:19" x14ac:dyDescent="0.2">
      <c r="A2837">
        <v>1274</v>
      </c>
      <c r="B2837" t="s">
        <v>3</v>
      </c>
      <c r="C2837" s="2">
        <v>34019</v>
      </c>
      <c r="D2837" s="3">
        <f t="shared" ca="1" si="44"/>
        <v>30</v>
      </c>
      <c r="E2837">
        <v>4</v>
      </c>
      <c r="F2837">
        <v>10</v>
      </c>
      <c r="G2837">
        <v>1</v>
      </c>
      <c r="H2837" t="s">
        <v>1</v>
      </c>
      <c r="I2837" s="5">
        <v>250.02</v>
      </c>
      <c r="J2837" t="s">
        <v>0</v>
      </c>
      <c r="K2837" s="2">
        <v>41805</v>
      </c>
      <c r="L2837" s="1">
        <v>6.6933298110961914</v>
      </c>
      <c r="M2837" t="str">
        <f ca="1">IF(AND(Table1[[#This Row],[Age]]&gt;17,Table1[[#This Row],[Age]]&lt;76),"1","0")</f>
        <v>1</v>
      </c>
      <c r="N2837">
        <f>1</f>
        <v>1</v>
      </c>
      <c r="O2837">
        <f>IF(Table1[[#This Row],[Labdate]]="",0,IF(Table1[[#This Row],[Labvalue]]="",0,1))</f>
        <v>1</v>
      </c>
      <c r="P2837">
        <f>IF(YEAR(Table1[[#This Row],[Labdate]]) = 2015,1,0)</f>
        <v>0</v>
      </c>
      <c r="Q2837">
        <f>IF(SUM(Table1[[#This Row],[test completed]],Table1[[#This Row],[Year 2015]])=2,1,0)</f>
        <v>0</v>
      </c>
      <c r="R2837">
        <f>IF(Table1[[#This Row],[Labvalue]]&lt;8,1,0)</f>
        <v>1</v>
      </c>
      <c r="S2837">
        <f>IF(SUM(Table1[[#This Row],[Tested in 2015]],Table1[[#This Row],[Less than 8.0]])=2,1,0)</f>
        <v>0</v>
      </c>
    </row>
    <row r="2838" spans="1:19" x14ac:dyDescent="0.2">
      <c r="A2838">
        <v>1282</v>
      </c>
      <c r="B2838" t="s">
        <v>3</v>
      </c>
      <c r="C2838" s="2">
        <v>12081</v>
      </c>
      <c r="D2838" s="3">
        <f t="shared" ca="1" si="44"/>
        <v>90</v>
      </c>
      <c r="E2838">
        <v>4</v>
      </c>
      <c r="F2838">
        <v>10</v>
      </c>
      <c r="G2838">
        <v>1</v>
      </c>
      <c r="H2838" t="s">
        <v>1</v>
      </c>
      <c r="I2838" s="5">
        <v>250.02</v>
      </c>
      <c r="J2838" t="s">
        <v>0</v>
      </c>
      <c r="K2838" s="2">
        <v>41802</v>
      </c>
      <c r="L2838" s="1">
        <v>7.1853828430175781</v>
      </c>
      <c r="M2838" t="str">
        <f ca="1">IF(AND(Table1[[#This Row],[Age]]&gt;17,Table1[[#This Row],[Age]]&lt;76),"1","0")</f>
        <v>0</v>
      </c>
      <c r="N2838">
        <f>1</f>
        <v>1</v>
      </c>
      <c r="O2838">
        <f>IF(Table1[[#This Row],[Labdate]]="",0,IF(Table1[[#This Row],[Labvalue]]="",0,1))</f>
        <v>1</v>
      </c>
      <c r="P2838">
        <f>IF(YEAR(Table1[[#This Row],[Labdate]]) = 2015,1,0)</f>
        <v>0</v>
      </c>
      <c r="Q2838">
        <f>IF(SUM(Table1[[#This Row],[test completed]],Table1[[#This Row],[Year 2015]])=2,1,0)</f>
        <v>0</v>
      </c>
      <c r="R2838">
        <f>IF(Table1[[#This Row],[Labvalue]]&lt;8,1,0)</f>
        <v>1</v>
      </c>
      <c r="S2838">
        <f>IF(SUM(Table1[[#This Row],[Tested in 2015]],Table1[[#This Row],[Less than 8.0]])=2,1,0)</f>
        <v>0</v>
      </c>
    </row>
    <row r="2839" spans="1:19" x14ac:dyDescent="0.2">
      <c r="A2839">
        <v>1284</v>
      </c>
      <c r="B2839" t="s">
        <v>3</v>
      </c>
      <c r="C2839" s="2">
        <v>39453</v>
      </c>
      <c r="D2839" s="3">
        <f t="shared" ca="1" si="44"/>
        <v>15</v>
      </c>
      <c r="E2839">
        <v>4</v>
      </c>
      <c r="F2839">
        <v>10</v>
      </c>
      <c r="G2839">
        <v>1</v>
      </c>
      <c r="H2839" t="s">
        <v>1</v>
      </c>
      <c r="I2839" s="5">
        <v>250.02</v>
      </c>
      <c r="J2839" t="s">
        <v>0</v>
      </c>
      <c r="K2839" s="2">
        <v>41735</v>
      </c>
      <c r="L2839" s="1">
        <v>9.0707006454467773</v>
      </c>
      <c r="M2839" t="str">
        <f ca="1">IF(AND(Table1[[#This Row],[Age]]&gt;17,Table1[[#This Row],[Age]]&lt;76),"1","0")</f>
        <v>0</v>
      </c>
      <c r="N2839">
        <f>1</f>
        <v>1</v>
      </c>
      <c r="O2839">
        <f>IF(Table1[[#This Row],[Labdate]]="",0,IF(Table1[[#This Row],[Labvalue]]="",0,1))</f>
        <v>1</v>
      </c>
      <c r="P2839">
        <f>IF(YEAR(Table1[[#This Row],[Labdate]]) = 2015,1,0)</f>
        <v>0</v>
      </c>
      <c r="Q2839">
        <f>IF(SUM(Table1[[#This Row],[test completed]],Table1[[#This Row],[Year 2015]])=2,1,0)</f>
        <v>0</v>
      </c>
      <c r="R2839">
        <f>IF(Table1[[#This Row],[Labvalue]]&lt;8,1,0)</f>
        <v>0</v>
      </c>
      <c r="S2839">
        <f>IF(SUM(Table1[[#This Row],[Tested in 2015]],Table1[[#This Row],[Less than 8.0]])=2,1,0)</f>
        <v>0</v>
      </c>
    </row>
    <row r="2840" spans="1:19" x14ac:dyDescent="0.2">
      <c r="A2840">
        <v>1285</v>
      </c>
      <c r="B2840" t="s">
        <v>3</v>
      </c>
      <c r="C2840" s="2">
        <v>12291</v>
      </c>
      <c r="D2840" s="3">
        <f t="shared" ca="1" si="44"/>
        <v>89</v>
      </c>
      <c r="E2840">
        <v>4</v>
      </c>
      <c r="F2840">
        <v>10</v>
      </c>
      <c r="G2840">
        <v>1</v>
      </c>
      <c r="H2840" t="s">
        <v>1</v>
      </c>
      <c r="I2840" s="5">
        <v>250.02</v>
      </c>
      <c r="J2840" t="s">
        <v>0</v>
      </c>
      <c r="K2840" s="2">
        <v>42320</v>
      </c>
      <c r="L2840" s="1">
        <v>9.3746719360351562</v>
      </c>
      <c r="M2840" t="str">
        <f ca="1">IF(AND(Table1[[#This Row],[Age]]&gt;17,Table1[[#This Row],[Age]]&lt;76),"1","0")</f>
        <v>0</v>
      </c>
      <c r="N2840">
        <f>1</f>
        <v>1</v>
      </c>
      <c r="O2840">
        <f>IF(Table1[[#This Row],[Labdate]]="",0,IF(Table1[[#This Row],[Labvalue]]="",0,1))</f>
        <v>1</v>
      </c>
      <c r="P2840">
        <f>IF(YEAR(Table1[[#This Row],[Labdate]]) = 2015,1,0)</f>
        <v>1</v>
      </c>
      <c r="Q2840">
        <f>IF(SUM(Table1[[#This Row],[test completed]],Table1[[#This Row],[Year 2015]])=2,1,0)</f>
        <v>1</v>
      </c>
      <c r="R2840">
        <f>IF(Table1[[#This Row],[Labvalue]]&lt;8,1,0)</f>
        <v>0</v>
      </c>
      <c r="S2840">
        <f>IF(SUM(Table1[[#This Row],[Tested in 2015]],Table1[[#This Row],[Less than 8.0]])=2,1,0)</f>
        <v>0</v>
      </c>
    </row>
    <row r="2841" spans="1:19" x14ac:dyDescent="0.2">
      <c r="A2841">
        <v>1289</v>
      </c>
      <c r="B2841" t="s">
        <v>2</v>
      </c>
      <c r="C2841" s="2">
        <v>33479</v>
      </c>
      <c r="D2841" s="3">
        <f t="shared" ca="1" si="44"/>
        <v>31</v>
      </c>
      <c r="E2841">
        <v>4</v>
      </c>
      <c r="F2841">
        <v>10</v>
      </c>
      <c r="G2841">
        <v>1</v>
      </c>
      <c r="H2841" t="s">
        <v>1</v>
      </c>
      <c r="I2841" s="5">
        <v>250.02</v>
      </c>
      <c r="J2841" t="s">
        <v>0</v>
      </c>
      <c r="K2841" s="2">
        <v>42153</v>
      </c>
      <c r="L2841" s="1">
        <v>7.0816349983215332</v>
      </c>
      <c r="M2841" t="str">
        <f ca="1">IF(AND(Table1[[#This Row],[Age]]&gt;17,Table1[[#This Row],[Age]]&lt;76),"1","0")</f>
        <v>1</v>
      </c>
      <c r="N2841">
        <f>1</f>
        <v>1</v>
      </c>
      <c r="O2841">
        <f>IF(Table1[[#This Row],[Labdate]]="",0,IF(Table1[[#This Row],[Labvalue]]="",0,1))</f>
        <v>1</v>
      </c>
      <c r="P2841">
        <f>IF(YEAR(Table1[[#This Row],[Labdate]]) = 2015,1,0)</f>
        <v>1</v>
      </c>
      <c r="Q2841">
        <f>IF(SUM(Table1[[#This Row],[test completed]],Table1[[#This Row],[Year 2015]])=2,1,0)</f>
        <v>1</v>
      </c>
      <c r="R2841">
        <f>IF(Table1[[#This Row],[Labvalue]]&lt;8,1,0)</f>
        <v>1</v>
      </c>
      <c r="S2841">
        <f>IF(SUM(Table1[[#This Row],[Tested in 2015]],Table1[[#This Row],[Less than 8.0]])=2,1,0)</f>
        <v>1</v>
      </c>
    </row>
    <row r="2842" spans="1:19" x14ac:dyDescent="0.2">
      <c r="A2842">
        <v>1300</v>
      </c>
      <c r="B2842" t="s">
        <v>2</v>
      </c>
      <c r="C2842" s="2">
        <v>34059</v>
      </c>
      <c r="D2842" s="3">
        <f t="shared" ca="1" si="44"/>
        <v>30</v>
      </c>
      <c r="E2842">
        <v>4</v>
      </c>
      <c r="F2842">
        <v>10</v>
      </c>
      <c r="G2842">
        <v>1</v>
      </c>
      <c r="H2842" t="s">
        <v>1</v>
      </c>
      <c r="I2842" s="5">
        <v>250.02</v>
      </c>
      <c r="J2842" t="s">
        <v>0</v>
      </c>
      <c r="K2842" s="2">
        <v>42037</v>
      </c>
      <c r="L2842" s="1">
        <v>8.2412700653076172</v>
      </c>
      <c r="M2842" t="str">
        <f ca="1">IF(AND(Table1[[#This Row],[Age]]&gt;17,Table1[[#This Row],[Age]]&lt;76),"1","0")</f>
        <v>1</v>
      </c>
      <c r="N2842">
        <f>1</f>
        <v>1</v>
      </c>
      <c r="O2842">
        <f>IF(Table1[[#This Row],[Labdate]]="",0,IF(Table1[[#This Row],[Labvalue]]="",0,1))</f>
        <v>1</v>
      </c>
      <c r="P2842">
        <f>IF(YEAR(Table1[[#This Row],[Labdate]]) = 2015,1,0)</f>
        <v>1</v>
      </c>
      <c r="Q2842">
        <f>IF(SUM(Table1[[#This Row],[test completed]],Table1[[#This Row],[Year 2015]])=2,1,0)</f>
        <v>1</v>
      </c>
      <c r="R2842">
        <f>IF(Table1[[#This Row],[Labvalue]]&lt;8,1,0)</f>
        <v>0</v>
      </c>
      <c r="S2842">
        <f>IF(SUM(Table1[[#This Row],[Tested in 2015]],Table1[[#This Row],[Less than 8.0]])=2,1,0)</f>
        <v>0</v>
      </c>
    </row>
    <row r="2843" spans="1:19" x14ac:dyDescent="0.2">
      <c r="A2843">
        <v>1348</v>
      </c>
      <c r="B2843" t="s">
        <v>2</v>
      </c>
      <c r="C2843" s="2">
        <v>28407</v>
      </c>
      <c r="D2843" s="3">
        <f t="shared" ca="1" si="44"/>
        <v>45</v>
      </c>
      <c r="E2843">
        <v>4</v>
      </c>
      <c r="F2843">
        <v>10</v>
      </c>
      <c r="G2843">
        <v>1</v>
      </c>
      <c r="H2843" t="s">
        <v>1</v>
      </c>
      <c r="I2843" s="5">
        <v>250.02</v>
      </c>
      <c r="J2843" t="s">
        <v>0</v>
      </c>
      <c r="K2843" s="2">
        <v>42000</v>
      </c>
      <c r="L2843" s="1">
        <v>7.968513011932373</v>
      </c>
      <c r="M2843" t="str">
        <f ca="1">IF(AND(Table1[[#This Row],[Age]]&gt;17,Table1[[#This Row],[Age]]&lt;76),"1","0")</f>
        <v>1</v>
      </c>
      <c r="N2843">
        <f>1</f>
        <v>1</v>
      </c>
      <c r="O2843">
        <f>IF(Table1[[#This Row],[Labdate]]="",0,IF(Table1[[#This Row],[Labvalue]]="",0,1))</f>
        <v>1</v>
      </c>
      <c r="P2843">
        <f>IF(YEAR(Table1[[#This Row],[Labdate]]) = 2015,1,0)</f>
        <v>0</v>
      </c>
      <c r="Q2843">
        <f>IF(SUM(Table1[[#This Row],[test completed]],Table1[[#This Row],[Year 2015]])=2,1,0)</f>
        <v>0</v>
      </c>
      <c r="R2843">
        <f>IF(Table1[[#This Row],[Labvalue]]&lt;8,1,0)</f>
        <v>1</v>
      </c>
      <c r="S2843">
        <f>IF(SUM(Table1[[#This Row],[Tested in 2015]],Table1[[#This Row],[Less than 8.0]])=2,1,0)</f>
        <v>0</v>
      </c>
    </row>
    <row r="2844" spans="1:19" x14ac:dyDescent="0.2">
      <c r="A2844">
        <v>1363</v>
      </c>
      <c r="B2844" t="s">
        <v>2</v>
      </c>
      <c r="C2844" s="2">
        <v>25465</v>
      </c>
      <c r="D2844" s="3">
        <f t="shared" ca="1" si="44"/>
        <v>53</v>
      </c>
      <c r="E2844">
        <v>4</v>
      </c>
      <c r="F2844">
        <v>10</v>
      </c>
      <c r="G2844">
        <v>4</v>
      </c>
      <c r="H2844" t="s">
        <v>5</v>
      </c>
      <c r="I2844" s="5">
        <v>250.02</v>
      </c>
      <c r="J2844" t="s">
        <v>0</v>
      </c>
      <c r="K2844" s="2"/>
      <c r="L2844" s="1"/>
      <c r="M2844" t="str">
        <f ca="1">IF(AND(Table1[[#This Row],[Age]]&gt;17,Table1[[#This Row],[Age]]&lt;76),"1","0")</f>
        <v>1</v>
      </c>
      <c r="N2844">
        <f>1</f>
        <v>1</v>
      </c>
      <c r="O2844">
        <f>IF(Table1[[#This Row],[Labdate]]="",0,IF(Table1[[#This Row],[Labvalue]]="",0,1))</f>
        <v>0</v>
      </c>
      <c r="P2844">
        <f>IF(YEAR(Table1[[#This Row],[Labdate]]) = 2015,1,0)</f>
        <v>0</v>
      </c>
      <c r="Q2844">
        <f>IF(SUM(Table1[[#This Row],[test completed]],Table1[[#This Row],[Year 2015]])=2,1,0)</f>
        <v>0</v>
      </c>
      <c r="R2844">
        <f>IF(Table1[[#This Row],[Labvalue]]&lt;8,1,0)</f>
        <v>1</v>
      </c>
      <c r="S2844">
        <f>IF(SUM(Table1[[#This Row],[Tested in 2015]],Table1[[#This Row],[Less than 8.0]])=2,1,0)</f>
        <v>0</v>
      </c>
    </row>
    <row r="2845" spans="1:19" x14ac:dyDescent="0.2">
      <c r="A2845">
        <v>1376</v>
      </c>
      <c r="B2845" t="s">
        <v>3</v>
      </c>
      <c r="C2845" s="2">
        <v>36693</v>
      </c>
      <c r="D2845" s="3">
        <f t="shared" ca="1" si="44"/>
        <v>22</v>
      </c>
      <c r="E2845">
        <v>4</v>
      </c>
      <c r="F2845">
        <v>10</v>
      </c>
      <c r="G2845">
        <v>1</v>
      </c>
      <c r="H2845" t="s">
        <v>1</v>
      </c>
      <c r="I2845" s="5">
        <v>250.02</v>
      </c>
      <c r="J2845" t="s">
        <v>0</v>
      </c>
      <c r="K2845" s="2">
        <v>42011</v>
      </c>
      <c r="L2845" s="1">
        <v>7.0420618057250977</v>
      </c>
      <c r="M2845" t="str">
        <f ca="1">IF(AND(Table1[[#This Row],[Age]]&gt;17,Table1[[#This Row],[Age]]&lt;76),"1","0")</f>
        <v>1</v>
      </c>
      <c r="N2845">
        <f>1</f>
        <v>1</v>
      </c>
      <c r="O2845">
        <f>IF(Table1[[#This Row],[Labdate]]="",0,IF(Table1[[#This Row],[Labvalue]]="",0,1))</f>
        <v>1</v>
      </c>
      <c r="P2845">
        <f>IF(YEAR(Table1[[#This Row],[Labdate]]) = 2015,1,0)</f>
        <v>1</v>
      </c>
      <c r="Q2845">
        <f>IF(SUM(Table1[[#This Row],[test completed]],Table1[[#This Row],[Year 2015]])=2,1,0)</f>
        <v>1</v>
      </c>
      <c r="R2845">
        <f>IF(Table1[[#This Row],[Labvalue]]&lt;8,1,0)</f>
        <v>1</v>
      </c>
      <c r="S2845">
        <f>IF(SUM(Table1[[#This Row],[Tested in 2015]],Table1[[#This Row],[Less than 8.0]])=2,1,0)</f>
        <v>1</v>
      </c>
    </row>
    <row r="2846" spans="1:19" x14ac:dyDescent="0.2">
      <c r="A2846">
        <v>1389</v>
      </c>
      <c r="B2846" t="s">
        <v>2</v>
      </c>
      <c r="C2846" s="2">
        <v>29193</v>
      </c>
      <c r="D2846" s="3">
        <f t="shared" ca="1" si="44"/>
        <v>43</v>
      </c>
      <c r="E2846">
        <v>4</v>
      </c>
      <c r="F2846">
        <v>10</v>
      </c>
      <c r="G2846">
        <v>1</v>
      </c>
      <c r="H2846" t="s">
        <v>1</v>
      </c>
      <c r="I2846" s="5">
        <v>250.02</v>
      </c>
      <c r="J2846" t="s">
        <v>0</v>
      </c>
      <c r="K2846" s="2">
        <v>42312</v>
      </c>
      <c r="L2846" s="1">
        <v>9.5260639190673828</v>
      </c>
      <c r="M2846" t="str">
        <f ca="1">IF(AND(Table1[[#This Row],[Age]]&gt;17,Table1[[#This Row],[Age]]&lt;76),"1","0")</f>
        <v>1</v>
      </c>
      <c r="N2846">
        <f>1</f>
        <v>1</v>
      </c>
      <c r="O2846">
        <f>IF(Table1[[#This Row],[Labdate]]="",0,IF(Table1[[#This Row],[Labvalue]]="",0,1))</f>
        <v>1</v>
      </c>
      <c r="P2846">
        <f>IF(YEAR(Table1[[#This Row],[Labdate]]) = 2015,1,0)</f>
        <v>1</v>
      </c>
      <c r="Q2846">
        <f>IF(SUM(Table1[[#This Row],[test completed]],Table1[[#This Row],[Year 2015]])=2,1,0)</f>
        <v>1</v>
      </c>
      <c r="R2846">
        <f>IF(Table1[[#This Row],[Labvalue]]&lt;8,1,0)</f>
        <v>0</v>
      </c>
      <c r="S2846">
        <f>IF(SUM(Table1[[#This Row],[Tested in 2015]],Table1[[#This Row],[Less than 8.0]])=2,1,0)</f>
        <v>0</v>
      </c>
    </row>
    <row r="2847" spans="1:19" x14ac:dyDescent="0.2">
      <c r="A2847">
        <v>1396</v>
      </c>
      <c r="B2847" t="s">
        <v>3</v>
      </c>
      <c r="C2847" s="2">
        <v>28209</v>
      </c>
      <c r="D2847" s="3">
        <f t="shared" ca="1" si="44"/>
        <v>46</v>
      </c>
      <c r="E2847">
        <v>4</v>
      </c>
      <c r="F2847">
        <v>10</v>
      </c>
      <c r="G2847">
        <v>1</v>
      </c>
      <c r="H2847" t="s">
        <v>1</v>
      </c>
      <c r="I2847" s="5">
        <v>250.02</v>
      </c>
      <c r="J2847" t="s">
        <v>0</v>
      </c>
      <c r="K2847" s="2">
        <v>42088</v>
      </c>
      <c r="L2847" s="1">
        <v>9.4511995315551758</v>
      </c>
      <c r="M2847" t="str">
        <f ca="1">IF(AND(Table1[[#This Row],[Age]]&gt;17,Table1[[#This Row],[Age]]&lt;76),"1","0")</f>
        <v>1</v>
      </c>
      <c r="N2847">
        <f>1</f>
        <v>1</v>
      </c>
      <c r="O2847">
        <f>IF(Table1[[#This Row],[Labdate]]="",0,IF(Table1[[#This Row],[Labvalue]]="",0,1))</f>
        <v>1</v>
      </c>
      <c r="P2847">
        <f>IF(YEAR(Table1[[#This Row],[Labdate]]) = 2015,1,0)</f>
        <v>1</v>
      </c>
      <c r="Q2847">
        <f>IF(SUM(Table1[[#This Row],[test completed]],Table1[[#This Row],[Year 2015]])=2,1,0)</f>
        <v>1</v>
      </c>
      <c r="R2847">
        <f>IF(Table1[[#This Row],[Labvalue]]&lt;8,1,0)</f>
        <v>0</v>
      </c>
      <c r="S2847">
        <f>IF(SUM(Table1[[#This Row],[Tested in 2015]],Table1[[#This Row],[Less than 8.0]])=2,1,0)</f>
        <v>0</v>
      </c>
    </row>
    <row r="2848" spans="1:19" x14ac:dyDescent="0.2">
      <c r="A2848">
        <v>1400</v>
      </c>
      <c r="B2848" t="s">
        <v>3</v>
      </c>
      <c r="C2848" s="2">
        <v>15084</v>
      </c>
      <c r="D2848" s="3">
        <f t="shared" ca="1" si="44"/>
        <v>82</v>
      </c>
      <c r="E2848">
        <v>4</v>
      </c>
      <c r="F2848">
        <v>10</v>
      </c>
      <c r="G2848">
        <v>2</v>
      </c>
      <c r="H2848" t="s">
        <v>6</v>
      </c>
      <c r="I2848" s="5">
        <v>250.02</v>
      </c>
      <c r="J2848" t="s">
        <v>0</v>
      </c>
      <c r="K2848" s="2">
        <v>42079</v>
      </c>
      <c r="L2848" s="1">
        <v>8.0131864547729492</v>
      </c>
      <c r="M2848" t="str">
        <f ca="1">IF(AND(Table1[[#This Row],[Age]]&gt;17,Table1[[#This Row],[Age]]&lt;76),"1","0")</f>
        <v>0</v>
      </c>
      <c r="N2848">
        <f>1</f>
        <v>1</v>
      </c>
      <c r="O2848">
        <f>IF(Table1[[#This Row],[Labdate]]="",0,IF(Table1[[#This Row],[Labvalue]]="",0,1))</f>
        <v>1</v>
      </c>
      <c r="P2848">
        <f>IF(YEAR(Table1[[#This Row],[Labdate]]) = 2015,1,0)</f>
        <v>1</v>
      </c>
      <c r="Q2848">
        <f>IF(SUM(Table1[[#This Row],[test completed]],Table1[[#This Row],[Year 2015]])=2,1,0)</f>
        <v>1</v>
      </c>
      <c r="R2848">
        <f>IF(Table1[[#This Row],[Labvalue]]&lt;8,1,0)</f>
        <v>0</v>
      </c>
      <c r="S2848">
        <f>IF(SUM(Table1[[#This Row],[Tested in 2015]],Table1[[#This Row],[Less than 8.0]])=2,1,0)</f>
        <v>0</v>
      </c>
    </row>
    <row r="2849" spans="1:19" x14ac:dyDescent="0.2">
      <c r="A2849">
        <v>1418</v>
      </c>
      <c r="B2849" t="s">
        <v>3</v>
      </c>
      <c r="C2849" s="2">
        <v>21098</v>
      </c>
      <c r="D2849" s="3">
        <f t="shared" ca="1" si="44"/>
        <v>65</v>
      </c>
      <c r="E2849">
        <v>4</v>
      </c>
      <c r="F2849">
        <v>10</v>
      </c>
      <c r="G2849">
        <v>1</v>
      </c>
      <c r="H2849" t="s">
        <v>1</v>
      </c>
      <c r="I2849" s="5">
        <v>250.02</v>
      </c>
      <c r="J2849" t="s">
        <v>0</v>
      </c>
      <c r="K2849" s="2">
        <v>42189</v>
      </c>
      <c r="L2849" s="1">
        <v>7.9474849700927734</v>
      </c>
      <c r="M2849" t="str">
        <f ca="1">IF(AND(Table1[[#This Row],[Age]]&gt;17,Table1[[#This Row],[Age]]&lt;76),"1","0")</f>
        <v>1</v>
      </c>
      <c r="N2849">
        <f>1</f>
        <v>1</v>
      </c>
      <c r="O2849">
        <f>IF(Table1[[#This Row],[Labdate]]="",0,IF(Table1[[#This Row],[Labvalue]]="",0,1))</f>
        <v>1</v>
      </c>
      <c r="P2849">
        <f>IF(YEAR(Table1[[#This Row],[Labdate]]) = 2015,1,0)</f>
        <v>1</v>
      </c>
      <c r="Q2849">
        <f>IF(SUM(Table1[[#This Row],[test completed]],Table1[[#This Row],[Year 2015]])=2,1,0)</f>
        <v>1</v>
      </c>
      <c r="R2849">
        <f>IF(Table1[[#This Row],[Labvalue]]&lt;8,1,0)</f>
        <v>1</v>
      </c>
      <c r="S2849">
        <f>IF(SUM(Table1[[#This Row],[Tested in 2015]],Table1[[#This Row],[Less than 8.0]])=2,1,0)</f>
        <v>1</v>
      </c>
    </row>
    <row r="2850" spans="1:19" x14ac:dyDescent="0.2">
      <c r="A2850">
        <v>1419</v>
      </c>
      <c r="B2850" t="s">
        <v>3</v>
      </c>
      <c r="C2850" s="2">
        <v>31266</v>
      </c>
      <c r="D2850" s="3">
        <f t="shared" ca="1" si="44"/>
        <v>37</v>
      </c>
      <c r="E2850">
        <v>4</v>
      </c>
      <c r="F2850">
        <v>10</v>
      </c>
      <c r="G2850">
        <v>1</v>
      </c>
      <c r="H2850" t="s">
        <v>1</v>
      </c>
      <c r="I2850" s="5">
        <v>250.4</v>
      </c>
      <c r="J2850" t="s">
        <v>0</v>
      </c>
      <c r="K2850" s="2">
        <v>42024</v>
      </c>
      <c r="L2850" s="1">
        <v>6.8997015953063965</v>
      </c>
      <c r="M2850" t="str">
        <f ca="1">IF(AND(Table1[[#This Row],[Age]]&gt;17,Table1[[#This Row],[Age]]&lt;76),"1","0")</f>
        <v>1</v>
      </c>
      <c r="N2850">
        <f>1</f>
        <v>1</v>
      </c>
      <c r="O2850">
        <f>IF(Table1[[#This Row],[Labdate]]="",0,IF(Table1[[#This Row],[Labvalue]]="",0,1))</f>
        <v>1</v>
      </c>
      <c r="P2850">
        <f>IF(YEAR(Table1[[#This Row],[Labdate]]) = 2015,1,0)</f>
        <v>1</v>
      </c>
      <c r="Q2850">
        <f>IF(SUM(Table1[[#This Row],[test completed]],Table1[[#This Row],[Year 2015]])=2,1,0)</f>
        <v>1</v>
      </c>
      <c r="R2850">
        <f>IF(Table1[[#This Row],[Labvalue]]&lt;8,1,0)</f>
        <v>1</v>
      </c>
      <c r="S2850">
        <f>IF(SUM(Table1[[#This Row],[Tested in 2015]],Table1[[#This Row],[Less than 8.0]])=2,1,0)</f>
        <v>1</v>
      </c>
    </row>
    <row r="2851" spans="1:19" x14ac:dyDescent="0.2">
      <c r="A2851">
        <v>1425</v>
      </c>
      <c r="B2851" t="s">
        <v>3</v>
      </c>
      <c r="C2851" s="2">
        <v>13232</v>
      </c>
      <c r="D2851" s="3">
        <f t="shared" ca="1" si="44"/>
        <v>87</v>
      </c>
      <c r="E2851">
        <v>4</v>
      </c>
      <c r="F2851">
        <v>10</v>
      </c>
      <c r="G2851">
        <v>1</v>
      </c>
      <c r="H2851" t="s">
        <v>1</v>
      </c>
      <c r="I2851" s="5">
        <v>250.02</v>
      </c>
      <c r="J2851" t="s">
        <v>0</v>
      </c>
      <c r="K2851" s="2">
        <v>41735</v>
      </c>
      <c r="L2851" s="1">
        <v>8.1152257919311523</v>
      </c>
      <c r="M2851" t="str">
        <f ca="1">IF(AND(Table1[[#This Row],[Age]]&gt;17,Table1[[#This Row],[Age]]&lt;76),"1","0")</f>
        <v>0</v>
      </c>
      <c r="N2851">
        <f>1</f>
        <v>1</v>
      </c>
      <c r="O2851">
        <f>IF(Table1[[#This Row],[Labdate]]="",0,IF(Table1[[#This Row],[Labvalue]]="",0,1))</f>
        <v>1</v>
      </c>
      <c r="P2851">
        <f>IF(YEAR(Table1[[#This Row],[Labdate]]) = 2015,1,0)</f>
        <v>0</v>
      </c>
      <c r="Q2851">
        <f>IF(SUM(Table1[[#This Row],[test completed]],Table1[[#This Row],[Year 2015]])=2,1,0)</f>
        <v>0</v>
      </c>
      <c r="R2851">
        <f>IF(Table1[[#This Row],[Labvalue]]&lt;8,1,0)</f>
        <v>0</v>
      </c>
      <c r="S2851">
        <f>IF(SUM(Table1[[#This Row],[Tested in 2015]],Table1[[#This Row],[Less than 8.0]])=2,1,0)</f>
        <v>0</v>
      </c>
    </row>
    <row r="2852" spans="1:19" x14ac:dyDescent="0.2">
      <c r="A2852">
        <v>1433</v>
      </c>
      <c r="B2852" t="s">
        <v>2</v>
      </c>
      <c r="C2852" s="2">
        <v>13806</v>
      </c>
      <c r="D2852" s="3">
        <f t="shared" ca="1" si="44"/>
        <v>85</v>
      </c>
      <c r="E2852">
        <v>4</v>
      </c>
      <c r="F2852">
        <v>10</v>
      </c>
      <c r="G2852">
        <v>1</v>
      </c>
      <c r="H2852" t="s">
        <v>1</v>
      </c>
      <c r="I2852" s="5">
        <v>250.91</v>
      </c>
      <c r="J2852" t="s">
        <v>0</v>
      </c>
      <c r="K2852" s="2">
        <v>41916</v>
      </c>
      <c r="L2852" s="1">
        <v>5.8</v>
      </c>
      <c r="M2852" t="str">
        <f ca="1">IF(AND(Table1[[#This Row],[Age]]&gt;17,Table1[[#This Row],[Age]]&lt;76),"1","0")</f>
        <v>0</v>
      </c>
      <c r="N2852">
        <f>1</f>
        <v>1</v>
      </c>
      <c r="O2852">
        <f>IF(Table1[[#This Row],[Labdate]]="",0,IF(Table1[[#This Row],[Labvalue]]="",0,1))</f>
        <v>1</v>
      </c>
      <c r="P2852">
        <f>IF(YEAR(Table1[[#This Row],[Labdate]]) = 2015,1,0)</f>
        <v>0</v>
      </c>
      <c r="Q2852">
        <f>IF(SUM(Table1[[#This Row],[test completed]],Table1[[#This Row],[Year 2015]])=2,1,0)</f>
        <v>0</v>
      </c>
      <c r="R2852">
        <f>IF(Table1[[#This Row],[Labvalue]]&lt;8,1,0)</f>
        <v>1</v>
      </c>
      <c r="S2852">
        <f>IF(SUM(Table1[[#This Row],[Tested in 2015]],Table1[[#This Row],[Less than 8.0]])=2,1,0)</f>
        <v>0</v>
      </c>
    </row>
    <row r="2853" spans="1:19" x14ac:dyDescent="0.2">
      <c r="A2853">
        <v>1460</v>
      </c>
      <c r="B2853" t="s">
        <v>2</v>
      </c>
      <c r="C2853" s="2">
        <v>34492</v>
      </c>
      <c r="D2853" s="3">
        <f t="shared" ca="1" si="44"/>
        <v>29</v>
      </c>
      <c r="E2853">
        <v>4</v>
      </c>
      <c r="F2853">
        <v>10</v>
      </c>
      <c r="G2853">
        <v>1</v>
      </c>
      <c r="H2853" t="s">
        <v>1</v>
      </c>
      <c r="I2853" s="5">
        <v>250.02</v>
      </c>
      <c r="J2853" t="s">
        <v>0</v>
      </c>
      <c r="K2853" s="2">
        <v>41746</v>
      </c>
      <c r="L2853" s="1">
        <v>8.8802738189697266</v>
      </c>
      <c r="M2853" t="str">
        <f ca="1">IF(AND(Table1[[#This Row],[Age]]&gt;17,Table1[[#This Row],[Age]]&lt;76),"1","0")</f>
        <v>1</v>
      </c>
      <c r="N2853">
        <f>1</f>
        <v>1</v>
      </c>
      <c r="O2853">
        <f>IF(Table1[[#This Row],[Labdate]]="",0,IF(Table1[[#This Row],[Labvalue]]="",0,1))</f>
        <v>1</v>
      </c>
      <c r="P2853">
        <f>IF(YEAR(Table1[[#This Row],[Labdate]]) = 2015,1,0)</f>
        <v>0</v>
      </c>
      <c r="Q2853">
        <f>IF(SUM(Table1[[#This Row],[test completed]],Table1[[#This Row],[Year 2015]])=2,1,0)</f>
        <v>0</v>
      </c>
      <c r="R2853">
        <f>IF(Table1[[#This Row],[Labvalue]]&lt;8,1,0)</f>
        <v>0</v>
      </c>
      <c r="S2853">
        <f>IF(SUM(Table1[[#This Row],[Tested in 2015]],Table1[[#This Row],[Less than 8.0]])=2,1,0)</f>
        <v>0</v>
      </c>
    </row>
    <row r="2854" spans="1:19" x14ac:dyDescent="0.2">
      <c r="A2854">
        <v>1477</v>
      </c>
      <c r="B2854" t="s">
        <v>2</v>
      </c>
      <c r="C2854" s="2">
        <v>11391</v>
      </c>
      <c r="D2854" s="3">
        <f t="shared" ca="1" si="44"/>
        <v>92</v>
      </c>
      <c r="E2854">
        <v>4</v>
      </c>
      <c r="F2854">
        <v>10</v>
      </c>
      <c r="G2854">
        <v>1</v>
      </c>
      <c r="H2854" t="s">
        <v>1</v>
      </c>
      <c r="I2854" s="5">
        <v>250.73</v>
      </c>
      <c r="J2854" t="s">
        <v>0</v>
      </c>
      <c r="K2854" s="2">
        <v>42103</v>
      </c>
      <c r="L2854" s="1">
        <v>9.8502464294433594</v>
      </c>
      <c r="M2854" t="str">
        <f ca="1">IF(AND(Table1[[#This Row],[Age]]&gt;17,Table1[[#This Row],[Age]]&lt;76),"1","0")</f>
        <v>0</v>
      </c>
      <c r="N2854">
        <f>1</f>
        <v>1</v>
      </c>
      <c r="O2854">
        <f>IF(Table1[[#This Row],[Labdate]]="",0,IF(Table1[[#This Row],[Labvalue]]="",0,1))</f>
        <v>1</v>
      </c>
      <c r="P2854">
        <f>IF(YEAR(Table1[[#This Row],[Labdate]]) = 2015,1,0)</f>
        <v>1</v>
      </c>
      <c r="Q2854">
        <f>IF(SUM(Table1[[#This Row],[test completed]],Table1[[#This Row],[Year 2015]])=2,1,0)</f>
        <v>1</v>
      </c>
      <c r="R2854">
        <f>IF(Table1[[#This Row],[Labvalue]]&lt;8,1,0)</f>
        <v>0</v>
      </c>
      <c r="S2854">
        <f>IF(SUM(Table1[[#This Row],[Tested in 2015]],Table1[[#This Row],[Less than 8.0]])=2,1,0)</f>
        <v>0</v>
      </c>
    </row>
    <row r="2855" spans="1:19" x14ac:dyDescent="0.2">
      <c r="A2855">
        <v>1496</v>
      </c>
      <c r="B2855" t="s">
        <v>3</v>
      </c>
      <c r="C2855" s="2">
        <v>13033</v>
      </c>
      <c r="D2855" s="3">
        <f t="shared" ca="1" si="44"/>
        <v>87</v>
      </c>
      <c r="E2855">
        <v>4</v>
      </c>
      <c r="F2855">
        <v>10</v>
      </c>
      <c r="G2855">
        <v>1</v>
      </c>
      <c r="H2855" t="s">
        <v>1</v>
      </c>
      <c r="I2855" s="5">
        <v>250.02</v>
      </c>
      <c r="J2855" t="s">
        <v>0</v>
      </c>
      <c r="K2855" s="2">
        <v>42167</v>
      </c>
      <c r="L2855" s="1">
        <v>8.6759624481201172</v>
      </c>
      <c r="M2855" t="str">
        <f ca="1">IF(AND(Table1[[#This Row],[Age]]&gt;17,Table1[[#This Row],[Age]]&lt;76),"1","0")</f>
        <v>0</v>
      </c>
      <c r="N2855">
        <f>1</f>
        <v>1</v>
      </c>
      <c r="O2855">
        <f>IF(Table1[[#This Row],[Labdate]]="",0,IF(Table1[[#This Row],[Labvalue]]="",0,1))</f>
        <v>1</v>
      </c>
      <c r="P2855">
        <f>IF(YEAR(Table1[[#This Row],[Labdate]]) = 2015,1,0)</f>
        <v>1</v>
      </c>
      <c r="Q2855">
        <f>IF(SUM(Table1[[#This Row],[test completed]],Table1[[#This Row],[Year 2015]])=2,1,0)</f>
        <v>1</v>
      </c>
      <c r="R2855">
        <f>IF(Table1[[#This Row],[Labvalue]]&lt;8,1,0)</f>
        <v>0</v>
      </c>
      <c r="S2855">
        <f>IF(SUM(Table1[[#This Row],[Tested in 2015]],Table1[[#This Row],[Less than 8.0]])=2,1,0)</f>
        <v>0</v>
      </c>
    </row>
    <row r="2856" spans="1:19" x14ac:dyDescent="0.2">
      <c r="A2856">
        <v>1513</v>
      </c>
      <c r="B2856" t="s">
        <v>2</v>
      </c>
      <c r="C2856" s="2">
        <v>9935</v>
      </c>
      <c r="D2856" s="3">
        <f t="shared" ca="1" si="44"/>
        <v>96</v>
      </c>
      <c r="E2856">
        <v>4</v>
      </c>
      <c r="F2856">
        <v>10</v>
      </c>
      <c r="G2856">
        <v>1</v>
      </c>
      <c r="H2856" t="s">
        <v>1</v>
      </c>
      <c r="I2856" s="5">
        <v>250.73</v>
      </c>
      <c r="J2856" t="s">
        <v>0</v>
      </c>
      <c r="K2856" s="2">
        <v>42353</v>
      </c>
      <c r="L2856" s="1">
        <v>8.6100912094116211</v>
      </c>
      <c r="M2856" t="str">
        <f ca="1">IF(AND(Table1[[#This Row],[Age]]&gt;17,Table1[[#This Row],[Age]]&lt;76),"1","0")</f>
        <v>0</v>
      </c>
      <c r="N2856">
        <f>1</f>
        <v>1</v>
      </c>
      <c r="O2856">
        <f>IF(Table1[[#This Row],[Labdate]]="",0,IF(Table1[[#This Row],[Labvalue]]="",0,1))</f>
        <v>1</v>
      </c>
      <c r="P2856">
        <f>IF(YEAR(Table1[[#This Row],[Labdate]]) = 2015,1,0)</f>
        <v>1</v>
      </c>
      <c r="Q2856">
        <f>IF(SUM(Table1[[#This Row],[test completed]],Table1[[#This Row],[Year 2015]])=2,1,0)</f>
        <v>1</v>
      </c>
      <c r="R2856">
        <f>IF(Table1[[#This Row],[Labvalue]]&lt;8,1,0)</f>
        <v>0</v>
      </c>
      <c r="S2856">
        <f>IF(SUM(Table1[[#This Row],[Tested in 2015]],Table1[[#This Row],[Less than 8.0]])=2,1,0)</f>
        <v>0</v>
      </c>
    </row>
    <row r="2857" spans="1:19" x14ac:dyDescent="0.2">
      <c r="A2857">
        <v>1521</v>
      </c>
      <c r="B2857" t="s">
        <v>2</v>
      </c>
      <c r="C2857" s="2">
        <v>9734</v>
      </c>
      <c r="D2857" s="3">
        <f t="shared" ca="1" si="44"/>
        <v>96</v>
      </c>
      <c r="E2857">
        <v>4</v>
      </c>
      <c r="F2857">
        <v>10</v>
      </c>
      <c r="G2857">
        <v>1</v>
      </c>
      <c r="H2857" t="s">
        <v>1</v>
      </c>
      <c r="I2857" s="5">
        <v>250.73</v>
      </c>
      <c r="J2857" t="s">
        <v>0</v>
      </c>
      <c r="K2857" s="2">
        <v>42130</v>
      </c>
      <c r="L2857" s="1">
        <v>9.7508001327514648</v>
      </c>
      <c r="M2857" t="str">
        <f ca="1">IF(AND(Table1[[#This Row],[Age]]&gt;17,Table1[[#This Row],[Age]]&lt;76),"1","0")</f>
        <v>0</v>
      </c>
      <c r="N2857">
        <f>1</f>
        <v>1</v>
      </c>
      <c r="O2857">
        <f>IF(Table1[[#This Row],[Labdate]]="",0,IF(Table1[[#This Row],[Labvalue]]="",0,1))</f>
        <v>1</v>
      </c>
      <c r="P2857">
        <f>IF(YEAR(Table1[[#This Row],[Labdate]]) = 2015,1,0)</f>
        <v>1</v>
      </c>
      <c r="Q2857">
        <f>IF(SUM(Table1[[#This Row],[test completed]],Table1[[#This Row],[Year 2015]])=2,1,0)</f>
        <v>1</v>
      </c>
      <c r="R2857">
        <f>IF(Table1[[#This Row],[Labvalue]]&lt;8,1,0)</f>
        <v>0</v>
      </c>
      <c r="S2857">
        <f>IF(SUM(Table1[[#This Row],[Tested in 2015]],Table1[[#This Row],[Less than 8.0]])=2,1,0)</f>
        <v>0</v>
      </c>
    </row>
    <row r="2858" spans="1:19" x14ac:dyDescent="0.2">
      <c r="A2858">
        <v>1528</v>
      </c>
      <c r="B2858" t="s">
        <v>2</v>
      </c>
      <c r="C2858" s="2">
        <v>12781</v>
      </c>
      <c r="D2858" s="3">
        <f t="shared" ca="1" si="44"/>
        <v>88</v>
      </c>
      <c r="E2858">
        <v>4</v>
      </c>
      <c r="F2858">
        <v>10</v>
      </c>
      <c r="G2858">
        <v>1</v>
      </c>
      <c r="H2858" t="s">
        <v>1</v>
      </c>
      <c r="I2858" s="5">
        <v>250.02</v>
      </c>
      <c r="J2858" t="s">
        <v>0</v>
      </c>
      <c r="K2858" s="2">
        <v>42020</v>
      </c>
      <c r="L2858" s="1">
        <v>6.4231138229370117</v>
      </c>
      <c r="M2858" t="str">
        <f ca="1">IF(AND(Table1[[#This Row],[Age]]&gt;17,Table1[[#This Row],[Age]]&lt;76),"1","0")</f>
        <v>0</v>
      </c>
      <c r="N2858">
        <f>1</f>
        <v>1</v>
      </c>
      <c r="O2858">
        <f>IF(Table1[[#This Row],[Labdate]]="",0,IF(Table1[[#This Row],[Labvalue]]="",0,1))</f>
        <v>1</v>
      </c>
      <c r="P2858">
        <f>IF(YEAR(Table1[[#This Row],[Labdate]]) = 2015,1,0)</f>
        <v>1</v>
      </c>
      <c r="Q2858">
        <f>IF(SUM(Table1[[#This Row],[test completed]],Table1[[#This Row],[Year 2015]])=2,1,0)</f>
        <v>1</v>
      </c>
      <c r="R2858">
        <f>IF(Table1[[#This Row],[Labvalue]]&lt;8,1,0)</f>
        <v>1</v>
      </c>
      <c r="S2858">
        <f>IF(SUM(Table1[[#This Row],[Tested in 2015]],Table1[[#This Row],[Less than 8.0]])=2,1,0)</f>
        <v>1</v>
      </c>
    </row>
    <row r="2859" spans="1:19" x14ac:dyDescent="0.2">
      <c r="A2859">
        <v>1531</v>
      </c>
      <c r="B2859" t="s">
        <v>3</v>
      </c>
      <c r="C2859" s="2">
        <v>28513</v>
      </c>
      <c r="D2859" s="3">
        <f t="shared" ca="1" si="44"/>
        <v>45</v>
      </c>
      <c r="E2859">
        <v>4</v>
      </c>
      <c r="F2859">
        <v>10</v>
      </c>
      <c r="G2859">
        <v>1</v>
      </c>
      <c r="H2859" t="s">
        <v>1</v>
      </c>
      <c r="I2859" s="5">
        <v>250.02</v>
      </c>
      <c r="J2859" t="s">
        <v>0</v>
      </c>
      <c r="K2859" s="2">
        <v>41939</v>
      </c>
      <c r="L2859" s="1">
        <v>5.8319253921508789</v>
      </c>
      <c r="M2859" t="str">
        <f ca="1">IF(AND(Table1[[#This Row],[Age]]&gt;17,Table1[[#This Row],[Age]]&lt;76),"1","0")</f>
        <v>1</v>
      </c>
      <c r="N2859">
        <f>1</f>
        <v>1</v>
      </c>
      <c r="O2859">
        <f>IF(Table1[[#This Row],[Labdate]]="",0,IF(Table1[[#This Row],[Labvalue]]="",0,1))</f>
        <v>1</v>
      </c>
      <c r="P2859">
        <f>IF(YEAR(Table1[[#This Row],[Labdate]]) = 2015,1,0)</f>
        <v>0</v>
      </c>
      <c r="Q2859">
        <f>IF(SUM(Table1[[#This Row],[test completed]],Table1[[#This Row],[Year 2015]])=2,1,0)</f>
        <v>0</v>
      </c>
      <c r="R2859">
        <f>IF(Table1[[#This Row],[Labvalue]]&lt;8,1,0)</f>
        <v>1</v>
      </c>
      <c r="S2859">
        <f>IF(SUM(Table1[[#This Row],[Tested in 2015]],Table1[[#This Row],[Less than 8.0]])=2,1,0)</f>
        <v>0</v>
      </c>
    </row>
    <row r="2860" spans="1:19" x14ac:dyDescent="0.2">
      <c r="A2860">
        <v>1546</v>
      </c>
      <c r="B2860" t="s">
        <v>2</v>
      </c>
      <c r="C2860" s="2">
        <v>20768</v>
      </c>
      <c r="D2860" s="3">
        <f t="shared" ca="1" si="44"/>
        <v>66</v>
      </c>
      <c r="E2860">
        <v>4</v>
      </c>
      <c r="F2860">
        <v>10</v>
      </c>
      <c r="G2860">
        <v>1</v>
      </c>
      <c r="H2860" t="s">
        <v>1</v>
      </c>
      <c r="I2860" s="5">
        <v>250.02</v>
      </c>
      <c r="J2860" t="s">
        <v>0</v>
      </c>
      <c r="K2860" s="2">
        <v>42166</v>
      </c>
      <c r="L2860" s="1">
        <v>6.6313004493713379</v>
      </c>
      <c r="M2860" t="str">
        <f ca="1">IF(AND(Table1[[#This Row],[Age]]&gt;17,Table1[[#This Row],[Age]]&lt;76),"1","0")</f>
        <v>1</v>
      </c>
      <c r="N2860">
        <f>1</f>
        <v>1</v>
      </c>
      <c r="O2860">
        <f>IF(Table1[[#This Row],[Labdate]]="",0,IF(Table1[[#This Row],[Labvalue]]="",0,1))</f>
        <v>1</v>
      </c>
      <c r="P2860">
        <f>IF(YEAR(Table1[[#This Row],[Labdate]]) = 2015,1,0)</f>
        <v>1</v>
      </c>
      <c r="Q2860">
        <f>IF(SUM(Table1[[#This Row],[test completed]],Table1[[#This Row],[Year 2015]])=2,1,0)</f>
        <v>1</v>
      </c>
      <c r="R2860">
        <f>IF(Table1[[#This Row],[Labvalue]]&lt;8,1,0)</f>
        <v>1</v>
      </c>
      <c r="S2860">
        <f>IF(SUM(Table1[[#This Row],[Tested in 2015]],Table1[[#This Row],[Less than 8.0]])=2,1,0)</f>
        <v>1</v>
      </c>
    </row>
    <row r="2861" spans="1:19" x14ac:dyDescent="0.2">
      <c r="A2861">
        <v>1550</v>
      </c>
      <c r="B2861" t="s">
        <v>3</v>
      </c>
      <c r="C2861" s="2">
        <v>17064</v>
      </c>
      <c r="D2861" s="3">
        <f t="shared" ca="1" si="44"/>
        <v>76</v>
      </c>
      <c r="E2861">
        <v>4</v>
      </c>
      <c r="F2861">
        <v>10</v>
      </c>
      <c r="G2861">
        <v>1</v>
      </c>
      <c r="H2861" t="s">
        <v>1</v>
      </c>
      <c r="I2861" s="5">
        <v>250.02</v>
      </c>
      <c r="J2861" t="s">
        <v>0</v>
      </c>
      <c r="K2861" s="2">
        <v>41981</v>
      </c>
      <c r="L2861" s="1">
        <v>6.284184455871582</v>
      </c>
      <c r="M2861" t="str">
        <f ca="1">IF(AND(Table1[[#This Row],[Age]]&gt;17,Table1[[#This Row],[Age]]&lt;76),"1","0")</f>
        <v>0</v>
      </c>
      <c r="N2861">
        <f>1</f>
        <v>1</v>
      </c>
      <c r="O2861">
        <f>IF(Table1[[#This Row],[Labdate]]="",0,IF(Table1[[#This Row],[Labvalue]]="",0,1))</f>
        <v>1</v>
      </c>
      <c r="P2861">
        <f>IF(YEAR(Table1[[#This Row],[Labdate]]) = 2015,1,0)</f>
        <v>0</v>
      </c>
      <c r="Q2861">
        <f>IF(SUM(Table1[[#This Row],[test completed]],Table1[[#This Row],[Year 2015]])=2,1,0)</f>
        <v>0</v>
      </c>
      <c r="R2861">
        <f>IF(Table1[[#This Row],[Labvalue]]&lt;8,1,0)</f>
        <v>1</v>
      </c>
      <c r="S2861">
        <f>IF(SUM(Table1[[#This Row],[Tested in 2015]],Table1[[#This Row],[Less than 8.0]])=2,1,0)</f>
        <v>0</v>
      </c>
    </row>
    <row r="2862" spans="1:19" x14ac:dyDescent="0.2">
      <c r="A2862">
        <v>1580</v>
      </c>
      <c r="B2862" t="s">
        <v>3</v>
      </c>
      <c r="C2862" s="2">
        <v>10093</v>
      </c>
      <c r="D2862" s="3">
        <f t="shared" ca="1" si="44"/>
        <v>95</v>
      </c>
      <c r="E2862">
        <v>4</v>
      </c>
      <c r="F2862">
        <v>10</v>
      </c>
      <c r="G2862">
        <v>1</v>
      </c>
      <c r="H2862" t="s">
        <v>1</v>
      </c>
      <c r="I2862" s="5">
        <v>250.73</v>
      </c>
      <c r="J2862" t="s">
        <v>0</v>
      </c>
      <c r="K2862" s="2">
        <v>41716</v>
      </c>
      <c r="L2862" s="1">
        <v>6.2222676277160645</v>
      </c>
      <c r="M2862" t="str">
        <f ca="1">IF(AND(Table1[[#This Row],[Age]]&gt;17,Table1[[#This Row],[Age]]&lt;76),"1","0")</f>
        <v>0</v>
      </c>
      <c r="N2862">
        <f>1</f>
        <v>1</v>
      </c>
      <c r="O2862">
        <f>IF(Table1[[#This Row],[Labdate]]="",0,IF(Table1[[#This Row],[Labvalue]]="",0,1))</f>
        <v>1</v>
      </c>
      <c r="P2862">
        <f>IF(YEAR(Table1[[#This Row],[Labdate]]) = 2015,1,0)</f>
        <v>0</v>
      </c>
      <c r="Q2862">
        <f>IF(SUM(Table1[[#This Row],[test completed]],Table1[[#This Row],[Year 2015]])=2,1,0)</f>
        <v>0</v>
      </c>
      <c r="R2862">
        <f>IF(Table1[[#This Row],[Labvalue]]&lt;8,1,0)</f>
        <v>1</v>
      </c>
      <c r="S2862">
        <f>IF(SUM(Table1[[#This Row],[Tested in 2015]],Table1[[#This Row],[Less than 8.0]])=2,1,0)</f>
        <v>0</v>
      </c>
    </row>
    <row r="2863" spans="1:19" x14ac:dyDescent="0.2">
      <c r="A2863">
        <v>1594</v>
      </c>
      <c r="B2863" t="s">
        <v>2</v>
      </c>
      <c r="C2863" s="2">
        <v>22855</v>
      </c>
      <c r="D2863" s="3">
        <f t="shared" ca="1" si="44"/>
        <v>60</v>
      </c>
      <c r="E2863">
        <v>4</v>
      </c>
      <c r="F2863">
        <v>10</v>
      </c>
      <c r="G2863">
        <v>1</v>
      </c>
      <c r="H2863" t="s">
        <v>1</v>
      </c>
      <c r="I2863" s="5">
        <v>250.02</v>
      </c>
      <c r="J2863" t="s">
        <v>0</v>
      </c>
      <c r="K2863" s="2">
        <v>42226</v>
      </c>
      <c r="L2863" s="1">
        <v>8.327728271484375</v>
      </c>
      <c r="M2863" t="str">
        <f ca="1">IF(AND(Table1[[#This Row],[Age]]&gt;17,Table1[[#This Row],[Age]]&lt;76),"1","0")</f>
        <v>1</v>
      </c>
      <c r="N2863">
        <f>1</f>
        <v>1</v>
      </c>
      <c r="O2863">
        <f>IF(Table1[[#This Row],[Labdate]]="",0,IF(Table1[[#This Row],[Labvalue]]="",0,1))</f>
        <v>1</v>
      </c>
      <c r="P2863">
        <f>IF(YEAR(Table1[[#This Row],[Labdate]]) = 2015,1,0)</f>
        <v>1</v>
      </c>
      <c r="Q2863">
        <f>IF(SUM(Table1[[#This Row],[test completed]],Table1[[#This Row],[Year 2015]])=2,1,0)</f>
        <v>1</v>
      </c>
      <c r="R2863">
        <f>IF(Table1[[#This Row],[Labvalue]]&lt;8,1,0)</f>
        <v>0</v>
      </c>
      <c r="S2863">
        <f>IF(SUM(Table1[[#This Row],[Tested in 2015]],Table1[[#This Row],[Less than 8.0]])=2,1,0)</f>
        <v>0</v>
      </c>
    </row>
    <row r="2864" spans="1:19" x14ac:dyDescent="0.2">
      <c r="A2864">
        <v>1611</v>
      </c>
      <c r="B2864" t="s">
        <v>2</v>
      </c>
      <c r="C2864" s="2">
        <v>20855</v>
      </c>
      <c r="D2864" s="3">
        <f t="shared" ca="1" si="44"/>
        <v>66</v>
      </c>
      <c r="E2864">
        <v>4</v>
      </c>
      <c r="F2864">
        <v>10</v>
      </c>
      <c r="G2864">
        <v>7</v>
      </c>
      <c r="H2864" t="s">
        <v>8</v>
      </c>
      <c r="I2864" s="5">
        <v>250.02</v>
      </c>
      <c r="J2864" t="s">
        <v>0</v>
      </c>
      <c r="K2864" s="2"/>
      <c r="L2864" s="1"/>
      <c r="M2864" t="str">
        <f ca="1">IF(AND(Table1[[#This Row],[Age]]&gt;17,Table1[[#This Row],[Age]]&lt;76),"1","0")</f>
        <v>1</v>
      </c>
      <c r="N2864">
        <f>1</f>
        <v>1</v>
      </c>
      <c r="O2864">
        <f>IF(Table1[[#This Row],[Labdate]]="",0,IF(Table1[[#This Row],[Labvalue]]="",0,1))</f>
        <v>0</v>
      </c>
      <c r="P2864">
        <f>IF(YEAR(Table1[[#This Row],[Labdate]]) = 2015,1,0)</f>
        <v>0</v>
      </c>
      <c r="Q2864">
        <f>IF(SUM(Table1[[#This Row],[test completed]],Table1[[#This Row],[Year 2015]])=2,1,0)</f>
        <v>0</v>
      </c>
      <c r="R2864">
        <f>IF(Table1[[#This Row],[Labvalue]]&lt;8,1,0)</f>
        <v>1</v>
      </c>
      <c r="S2864">
        <f>IF(SUM(Table1[[#This Row],[Tested in 2015]],Table1[[#This Row],[Less than 8.0]])=2,1,0)</f>
        <v>0</v>
      </c>
    </row>
    <row r="2865" spans="1:19" x14ac:dyDescent="0.2">
      <c r="A2865">
        <v>1618</v>
      </c>
      <c r="B2865" t="s">
        <v>3</v>
      </c>
      <c r="C2865" s="2">
        <v>34457</v>
      </c>
      <c r="D2865" s="3">
        <f t="shared" ca="1" si="44"/>
        <v>29</v>
      </c>
      <c r="E2865">
        <v>4</v>
      </c>
      <c r="F2865">
        <v>10</v>
      </c>
      <c r="G2865">
        <v>1</v>
      </c>
      <c r="H2865" t="s">
        <v>1</v>
      </c>
      <c r="I2865" s="5">
        <v>250.02</v>
      </c>
      <c r="J2865" t="s">
        <v>0</v>
      </c>
      <c r="K2865" s="2">
        <v>42319</v>
      </c>
      <c r="L2865" s="1">
        <v>7.8870944976806641</v>
      </c>
      <c r="M2865" t="str">
        <f ca="1">IF(AND(Table1[[#This Row],[Age]]&gt;17,Table1[[#This Row],[Age]]&lt;76),"1","0")</f>
        <v>1</v>
      </c>
      <c r="N2865">
        <f>1</f>
        <v>1</v>
      </c>
      <c r="O2865">
        <f>IF(Table1[[#This Row],[Labdate]]="",0,IF(Table1[[#This Row],[Labvalue]]="",0,1))</f>
        <v>1</v>
      </c>
      <c r="P2865">
        <f>IF(YEAR(Table1[[#This Row],[Labdate]]) = 2015,1,0)</f>
        <v>1</v>
      </c>
      <c r="Q2865">
        <f>IF(SUM(Table1[[#This Row],[test completed]],Table1[[#This Row],[Year 2015]])=2,1,0)</f>
        <v>1</v>
      </c>
      <c r="R2865">
        <f>IF(Table1[[#This Row],[Labvalue]]&lt;8,1,0)</f>
        <v>1</v>
      </c>
      <c r="S2865">
        <f>IF(SUM(Table1[[#This Row],[Tested in 2015]],Table1[[#This Row],[Less than 8.0]])=2,1,0)</f>
        <v>1</v>
      </c>
    </row>
    <row r="2866" spans="1:19" x14ac:dyDescent="0.2">
      <c r="A2866">
        <v>1620</v>
      </c>
      <c r="B2866" t="s">
        <v>3</v>
      </c>
      <c r="C2866" s="2">
        <v>15474</v>
      </c>
      <c r="D2866" s="3">
        <f t="shared" ca="1" si="44"/>
        <v>81</v>
      </c>
      <c r="E2866">
        <v>4</v>
      </c>
      <c r="F2866">
        <v>10</v>
      </c>
      <c r="G2866">
        <v>1</v>
      </c>
      <c r="H2866" t="s">
        <v>1</v>
      </c>
      <c r="I2866" s="5">
        <v>250.02</v>
      </c>
      <c r="J2866" t="s">
        <v>0</v>
      </c>
      <c r="K2866" s="2">
        <v>42295</v>
      </c>
      <c r="L2866" s="1">
        <v>7.604698657989502</v>
      </c>
      <c r="M2866" t="str">
        <f ca="1">IF(AND(Table1[[#This Row],[Age]]&gt;17,Table1[[#This Row],[Age]]&lt;76),"1","0")</f>
        <v>0</v>
      </c>
      <c r="N2866">
        <f>1</f>
        <v>1</v>
      </c>
      <c r="O2866">
        <f>IF(Table1[[#This Row],[Labdate]]="",0,IF(Table1[[#This Row],[Labvalue]]="",0,1))</f>
        <v>1</v>
      </c>
      <c r="P2866">
        <f>IF(YEAR(Table1[[#This Row],[Labdate]]) = 2015,1,0)</f>
        <v>1</v>
      </c>
      <c r="Q2866">
        <f>IF(SUM(Table1[[#This Row],[test completed]],Table1[[#This Row],[Year 2015]])=2,1,0)</f>
        <v>1</v>
      </c>
      <c r="R2866">
        <f>IF(Table1[[#This Row],[Labvalue]]&lt;8,1,0)</f>
        <v>1</v>
      </c>
      <c r="S2866">
        <f>IF(SUM(Table1[[#This Row],[Tested in 2015]],Table1[[#This Row],[Less than 8.0]])=2,1,0)</f>
        <v>1</v>
      </c>
    </row>
    <row r="2867" spans="1:19" x14ac:dyDescent="0.2">
      <c r="A2867">
        <v>1629</v>
      </c>
      <c r="B2867" t="s">
        <v>3</v>
      </c>
      <c r="C2867" s="2">
        <v>33838</v>
      </c>
      <c r="D2867" s="3">
        <f t="shared" ca="1" si="44"/>
        <v>30</v>
      </c>
      <c r="E2867">
        <v>4</v>
      </c>
      <c r="F2867">
        <v>10</v>
      </c>
      <c r="G2867">
        <v>1</v>
      </c>
      <c r="H2867" t="s">
        <v>1</v>
      </c>
      <c r="I2867" s="5">
        <v>250.02</v>
      </c>
      <c r="J2867" t="s">
        <v>0</v>
      </c>
      <c r="K2867" s="2">
        <v>41735</v>
      </c>
      <c r="L2867" s="1">
        <v>9.7100486755371094</v>
      </c>
      <c r="M2867" t="str">
        <f ca="1">IF(AND(Table1[[#This Row],[Age]]&gt;17,Table1[[#This Row],[Age]]&lt;76),"1","0")</f>
        <v>1</v>
      </c>
      <c r="N2867">
        <f>1</f>
        <v>1</v>
      </c>
      <c r="O2867">
        <f>IF(Table1[[#This Row],[Labdate]]="",0,IF(Table1[[#This Row],[Labvalue]]="",0,1))</f>
        <v>1</v>
      </c>
      <c r="P2867">
        <f>IF(YEAR(Table1[[#This Row],[Labdate]]) = 2015,1,0)</f>
        <v>0</v>
      </c>
      <c r="Q2867">
        <f>IF(SUM(Table1[[#This Row],[test completed]],Table1[[#This Row],[Year 2015]])=2,1,0)</f>
        <v>0</v>
      </c>
      <c r="R2867">
        <f>IF(Table1[[#This Row],[Labvalue]]&lt;8,1,0)</f>
        <v>0</v>
      </c>
      <c r="S2867">
        <f>IF(SUM(Table1[[#This Row],[Tested in 2015]],Table1[[#This Row],[Less than 8.0]])=2,1,0)</f>
        <v>0</v>
      </c>
    </row>
    <row r="2868" spans="1:19" x14ac:dyDescent="0.2">
      <c r="A2868">
        <v>1630</v>
      </c>
      <c r="B2868" t="s">
        <v>3</v>
      </c>
      <c r="C2868" s="2">
        <v>27521</v>
      </c>
      <c r="D2868" s="3">
        <f t="shared" ca="1" si="44"/>
        <v>48</v>
      </c>
      <c r="E2868">
        <v>4</v>
      </c>
      <c r="F2868">
        <v>10</v>
      </c>
      <c r="G2868">
        <v>1</v>
      </c>
      <c r="H2868" t="s">
        <v>1</v>
      </c>
      <c r="I2868" s="5">
        <v>250.02</v>
      </c>
      <c r="J2868" t="s">
        <v>0</v>
      </c>
      <c r="K2868" s="2">
        <v>42056</v>
      </c>
      <c r="L2868" s="1">
        <v>9.54644775390625</v>
      </c>
      <c r="M2868" t="str">
        <f ca="1">IF(AND(Table1[[#This Row],[Age]]&gt;17,Table1[[#This Row],[Age]]&lt;76),"1","0")</f>
        <v>1</v>
      </c>
      <c r="N2868">
        <f>1</f>
        <v>1</v>
      </c>
      <c r="O2868">
        <f>IF(Table1[[#This Row],[Labdate]]="",0,IF(Table1[[#This Row],[Labvalue]]="",0,1))</f>
        <v>1</v>
      </c>
      <c r="P2868">
        <f>IF(YEAR(Table1[[#This Row],[Labdate]]) = 2015,1,0)</f>
        <v>1</v>
      </c>
      <c r="Q2868">
        <f>IF(SUM(Table1[[#This Row],[test completed]],Table1[[#This Row],[Year 2015]])=2,1,0)</f>
        <v>1</v>
      </c>
      <c r="R2868">
        <f>IF(Table1[[#This Row],[Labvalue]]&lt;8,1,0)</f>
        <v>0</v>
      </c>
      <c r="S2868">
        <f>IF(SUM(Table1[[#This Row],[Tested in 2015]],Table1[[#This Row],[Less than 8.0]])=2,1,0)</f>
        <v>0</v>
      </c>
    </row>
    <row r="2869" spans="1:19" x14ac:dyDescent="0.2">
      <c r="A2869">
        <v>1634</v>
      </c>
      <c r="B2869" t="s">
        <v>2</v>
      </c>
      <c r="C2869" s="2">
        <v>20663</v>
      </c>
      <c r="D2869" s="3">
        <f t="shared" ca="1" si="44"/>
        <v>66</v>
      </c>
      <c r="E2869">
        <v>4</v>
      </c>
      <c r="F2869">
        <v>10</v>
      </c>
      <c r="G2869">
        <v>3</v>
      </c>
      <c r="H2869" t="s">
        <v>4</v>
      </c>
      <c r="I2869" s="5">
        <v>250.02</v>
      </c>
      <c r="J2869" t="s">
        <v>0</v>
      </c>
      <c r="K2869" s="2">
        <v>41849</v>
      </c>
      <c r="L2869" s="1">
        <v>9.6134023666381836</v>
      </c>
      <c r="M2869" t="str">
        <f ca="1">IF(AND(Table1[[#This Row],[Age]]&gt;17,Table1[[#This Row],[Age]]&lt;76),"1","0")</f>
        <v>1</v>
      </c>
      <c r="N2869">
        <f>1</f>
        <v>1</v>
      </c>
      <c r="O2869">
        <f>IF(Table1[[#This Row],[Labdate]]="",0,IF(Table1[[#This Row],[Labvalue]]="",0,1))</f>
        <v>1</v>
      </c>
      <c r="P2869">
        <f>IF(YEAR(Table1[[#This Row],[Labdate]]) = 2015,1,0)</f>
        <v>0</v>
      </c>
      <c r="Q2869">
        <f>IF(SUM(Table1[[#This Row],[test completed]],Table1[[#This Row],[Year 2015]])=2,1,0)</f>
        <v>0</v>
      </c>
      <c r="R2869">
        <f>IF(Table1[[#This Row],[Labvalue]]&lt;8,1,0)</f>
        <v>0</v>
      </c>
      <c r="S2869">
        <f>IF(SUM(Table1[[#This Row],[Tested in 2015]],Table1[[#This Row],[Less than 8.0]])=2,1,0)</f>
        <v>0</v>
      </c>
    </row>
    <row r="2870" spans="1:19" x14ac:dyDescent="0.2">
      <c r="A2870">
        <v>1645</v>
      </c>
      <c r="B2870" t="s">
        <v>3</v>
      </c>
      <c r="C2870" s="2">
        <v>19204</v>
      </c>
      <c r="D2870" s="3">
        <f t="shared" ca="1" si="44"/>
        <v>70</v>
      </c>
      <c r="E2870">
        <v>4</v>
      </c>
      <c r="F2870">
        <v>10</v>
      </c>
      <c r="G2870">
        <v>1</v>
      </c>
      <c r="H2870" t="s">
        <v>1</v>
      </c>
      <c r="I2870" s="5">
        <v>250.02</v>
      </c>
      <c r="J2870" t="s">
        <v>0</v>
      </c>
      <c r="K2870" s="2">
        <v>42022</v>
      </c>
      <c r="L2870" s="1">
        <v>9.1260690689086914</v>
      </c>
      <c r="M2870" t="str">
        <f ca="1">IF(AND(Table1[[#This Row],[Age]]&gt;17,Table1[[#This Row],[Age]]&lt;76),"1","0")</f>
        <v>1</v>
      </c>
      <c r="N2870">
        <f>1</f>
        <v>1</v>
      </c>
      <c r="O2870">
        <f>IF(Table1[[#This Row],[Labdate]]="",0,IF(Table1[[#This Row],[Labvalue]]="",0,1))</f>
        <v>1</v>
      </c>
      <c r="P2870">
        <f>IF(YEAR(Table1[[#This Row],[Labdate]]) = 2015,1,0)</f>
        <v>1</v>
      </c>
      <c r="Q2870">
        <f>IF(SUM(Table1[[#This Row],[test completed]],Table1[[#This Row],[Year 2015]])=2,1,0)</f>
        <v>1</v>
      </c>
      <c r="R2870">
        <f>IF(Table1[[#This Row],[Labvalue]]&lt;8,1,0)</f>
        <v>0</v>
      </c>
      <c r="S2870">
        <f>IF(SUM(Table1[[#This Row],[Tested in 2015]],Table1[[#This Row],[Less than 8.0]])=2,1,0)</f>
        <v>0</v>
      </c>
    </row>
    <row r="2871" spans="1:19" x14ac:dyDescent="0.2">
      <c r="A2871">
        <v>1663</v>
      </c>
      <c r="B2871" t="s">
        <v>2</v>
      </c>
      <c r="C2871" s="2">
        <v>36625</v>
      </c>
      <c r="D2871" s="3">
        <f t="shared" ca="1" si="44"/>
        <v>23</v>
      </c>
      <c r="E2871">
        <v>4</v>
      </c>
      <c r="F2871">
        <v>10</v>
      </c>
      <c r="G2871">
        <v>1</v>
      </c>
      <c r="H2871" t="s">
        <v>1</v>
      </c>
      <c r="I2871" s="5">
        <v>250.02</v>
      </c>
      <c r="J2871" t="s">
        <v>0</v>
      </c>
      <c r="K2871" s="2">
        <v>41803</v>
      </c>
      <c r="L2871" s="1">
        <v>7.7207798957824707</v>
      </c>
      <c r="M2871" t="str">
        <f ca="1">IF(AND(Table1[[#This Row],[Age]]&gt;17,Table1[[#This Row],[Age]]&lt;76),"1","0")</f>
        <v>1</v>
      </c>
      <c r="N2871">
        <f>1</f>
        <v>1</v>
      </c>
      <c r="O2871">
        <f>IF(Table1[[#This Row],[Labdate]]="",0,IF(Table1[[#This Row],[Labvalue]]="",0,1))</f>
        <v>1</v>
      </c>
      <c r="P2871">
        <f>IF(YEAR(Table1[[#This Row],[Labdate]]) = 2015,1,0)</f>
        <v>0</v>
      </c>
      <c r="Q2871">
        <f>IF(SUM(Table1[[#This Row],[test completed]],Table1[[#This Row],[Year 2015]])=2,1,0)</f>
        <v>0</v>
      </c>
      <c r="R2871">
        <f>IF(Table1[[#This Row],[Labvalue]]&lt;8,1,0)</f>
        <v>1</v>
      </c>
      <c r="S2871">
        <f>IF(SUM(Table1[[#This Row],[Tested in 2015]],Table1[[#This Row],[Less than 8.0]])=2,1,0)</f>
        <v>0</v>
      </c>
    </row>
    <row r="2872" spans="1:19" x14ac:dyDescent="0.2">
      <c r="A2872">
        <v>1665</v>
      </c>
      <c r="B2872" t="s">
        <v>3</v>
      </c>
      <c r="C2872" s="2">
        <v>32165</v>
      </c>
      <c r="D2872" s="3">
        <f t="shared" ca="1" si="44"/>
        <v>35</v>
      </c>
      <c r="E2872">
        <v>4</v>
      </c>
      <c r="F2872">
        <v>10</v>
      </c>
      <c r="G2872">
        <v>1</v>
      </c>
      <c r="H2872" t="s">
        <v>1</v>
      </c>
      <c r="I2872" s="5">
        <v>250.4</v>
      </c>
      <c r="J2872" t="s">
        <v>0</v>
      </c>
      <c r="K2872" s="2">
        <v>41964</v>
      </c>
      <c r="L2872" s="1">
        <v>6.3423800468444824</v>
      </c>
      <c r="M2872" t="str">
        <f ca="1">IF(AND(Table1[[#This Row],[Age]]&gt;17,Table1[[#This Row],[Age]]&lt;76),"1","0")</f>
        <v>1</v>
      </c>
      <c r="N2872">
        <f>1</f>
        <v>1</v>
      </c>
      <c r="O2872">
        <f>IF(Table1[[#This Row],[Labdate]]="",0,IF(Table1[[#This Row],[Labvalue]]="",0,1))</f>
        <v>1</v>
      </c>
      <c r="P2872">
        <f>IF(YEAR(Table1[[#This Row],[Labdate]]) = 2015,1,0)</f>
        <v>0</v>
      </c>
      <c r="Q2872">
        <f>IF(SUM(Table1[[#This Row],[test completed]],Table1[[#This Row],[Year 2015]])=2,1,0)</f>
        <v>0</v>
      </c>
      <c r="R2872">
        <f>IF(Table1[[#This Row],[Labvalue]]&lt;8,1,0)</f>
        <v>1</v>
      </c>
      <c r="S2872">
        <f>IF(SUM(Table1[[#This Row],[Tested in 2015]],Table1[[#This Row],[Less than 8.0]])=2,1,0)</f>
        <v>0</v>
      </c>
    </row>
    <row r="2873" spans="1:19" x14ac:dyDescent="0.2">
      <c r="A2873">
        <v>1678</v>
      </c>
      <c r="B2873" t="s">
        <v>2</v>
      </c>
      <c r="C2873" s="2">
        <v>32792</v>
      </c>
      <c r="D2873" s="3">
        <f t="shared" ca="1" si="44"/>
        <v>33</v>
      </c>
      <c r="E2873">
        <v>4</v>
      </c>
      <c r="F2873">
        <v>10</v>
      </c>
      <c r="G2873">
        <v>1</v>
      </c>
      <c r="H2873" t="s">
        <v>1</v>
      </c>
      <c r="I2873" s="5">
        <v>250.02</v>
      </c>
      <c r="J2873" t="s">
        <v>0</v>
      </c>
      <c r="K2873" s="2">
        <v>41739</v>
      </c>
      <c r="L2873" s="1">
        <v>9.3887310028076172</v>
      </c>
      <c r="M2873" t="str">
        <f ca="1">IF(AND(Table1[[#This Row],[Age]]&gt;17,Table1[[#This Row],[Age]]&lt;76),"1","0")</f>
        <v>1</v>
      </c>
      <c r="N2873">
        <f>1</f>
        <v>1</v>
      </c>
      <c r="O2873">
        <f>IF(Table1[[#This Row],[Labdate]]="",0,IF(Table1[[#This Row],[Labvalue]]="",0,1))</f>
        <v>1</v>
      </c>
      <c r="P2873">
        <f>IF(YEAR(Table1[[#This Row],[Labdate]]) = 2015,1,0)</f>
        <v>0</v>
      </c>
      <c r="Q2873">
        <f>IF(SUM(Table1[[#This Row],[test completed]],Table1[[#This Row],[Year 2015]])=2,1,0)</f>
        <v>0</v>
      </c>
      <c r="R2873">
        <f>IF(Table1[[#This Row],[Labvalue]]&lt;8,1,0)</f>
        <v>0</v>
      </c>
      <c r="S2873">
        <f>IF(SUM(Table1[[#This Row],[Tested in 2015]],Table1[[#This Row],[Less than 8.0]])=2,1,0)</f>
        <v>0</v>
      </c>
    </row>
    <row r="2874" spans="1:19" x14ac:dyDescent="0.2">
      <c r="A2874">
        <v>1688</v>
      </c>
      <c r="B2874" t="s">
        <v>2</v>
      </c>
      <c r="C2874" s="2">
        <v>23649</v>
      </c>
      <c r="D2874" s="3">
        <f t="shared" ca="1" si="44"/>
        <v>58</v>
      </c>
      <c r="E2874">
        <v>4</v>
      </c>
      <c r="F2874">
        <v>10</v>
      </c>
      <c r="G2874">
        <v>1</v>
      </c>
      <c r="H2874" t="s">
        <v>1</v>
      </c>
      <c r="I2874" s="5">
        <v>250.02</v>
      </c>
      <c r="J2874" t="s">
        <v>0</v>
      </c>
      <c r="K2874" s="2">
        <v>42052</v>
      </c>
      <c r="L2874" s="1">
        <v>9.7650632858276367</v>
      </c>
      <c r="M2874" t="str">
        <f ca="1">IF(AND(Table1[[#This Row],[Age]]&gt;17,Table1[[#This Row],[Age]]&lt;76),"1","0")</f>
        <v>1</v>
      </c>
      <c r="N2874">
        <f>1</f>
        <v>1</v>
      </c>
      <c r="O2874">
        <f>IF(Table1[[#This Row],[Labdate]]="",0,IF(Table1[[#This Row],[Labvalue]]="",0,1))</f>
        <v>1</v>
      </c>
      <c r="P2874">
        <f>IF(YEAR(Table1[[#This Row],[Labdate]]) = 2015,1,0)</f>
        <v>1</v>
      </c>
      <c r="Q2874">
        <f>IF(SUM(Table1[[#This Row],[test completed]],Table1[[#This Row],[Year 2015]])=2,1,0)</f>
        <v>1</v>
      </c>
      <c r="R2874">
        <f>IF(Table1[[#This Row],[Labvalue]]&lt;8,1,0)</f>
        <v>0</v>
      </c>
      <c r="S2874">
        <f>IF(SUM(Table1[[#This Row],[Tested in 2015]],Table1[[#This Row],[Less than 8.0]])=2,1,0)</f>
        <v>0</v>
      </c>
    </row>
    <row r="2875" spans="1:19" x14ac:dyDescent="0.2">
      <c r="A2875">
        <v>1700</v>
      </c>
      <c r="B2875" t="s">
        <v>2</v>
      </c>
      <c r="C2875" s="2">
        <v>37601</v>
      </c>
      <c r="D2875" s="3">
        <f t="shared" ca="1" si="44"/>
        <v>20</v>
      </c>
      <c r="E2875">
        <v>4</v>
      </c>
      <c r="F2875">
        <v>10</v>
      </c>
      <c r="G2875">
        <v>3</v>
      </c>
      <c r="H2875" t="s">
        <v>4</v>
      </c>
      <c r="I2875" s="5">
        <v>250.02</v>
      </c>
      <c r="J2875" t="s">
        <v>0</v>
      </c>
      <c r="K2875" s="2">
        <v>42031</v>
      </c>
      <c r="L2875" s="1">
        <v>7.1892237663269043</v>
      </c>
      <c r="M2875" t="str">
        <f ca="1">IF(AND(Table1[[#This Row],[Age]]&gt;17,Table1[[#This Row],[Age]]&lt;76),"1","0")</f>
        <v>1</v>
      </c>
      <c r="N2875">
        <f>1</f>
        <v>1</v>
      </c>
      <c r="O2875">
        <f>IF(Table1[[#This Row],[Labdate]]="",0,IF(Table1[[#This Row],[Labvalue]]="",0,1))</f>
        <v>1</v>
      </c>
      <c r="P2875">
        <f>IF(YEAR(Table1[[#This Row],[Labdate]]) = 2015,1,0)</f>
        <v>1</v>
      </c>
      <c r="Q2875">
        <f>IF(SUM(Table1[[#This Row],[test completed]],Table1[[#This Row],[Year 2015]])=2,1,0)</f>
        <v>1</v>
      </c>
      <c r="R2875">
        <f>IF(Table1[[#This Row],[Labvalue]]&lt;8,1,0)</f>
        <v>1</v>
      </c>
      <c r="S2875">
        <f>IF(SUM(Table1[[#This Row],[Tested in 2015]],Table1[[#This Row],[Less than 8.0]])=2,1,0)</f>
        <v>1</v>
      </c>
    </row>
    <row r="2876" spans="1:19" x14ac:dyDescent="0.2">
      <c r="A2876">
        <v>1715</v>
      </c>
      <c r="B2876" t="s">
        <v>2</v>
      </c>
      <c r="C2876" s="2">
        <v>20230</v>
      </c>
      <c r="D2876" s="3">
        <f t="shared" ca="1" si="44"/>
        <v>68</v>
      </c>
      <c r="E2876">
        <v>4</v>
      </c>
      <c r="F2876">
        <v>10</v>
      </c>
      <c r="G2876">
        <v>1</v>
      </c>
      <c r="H2876" t="s">
        <v>1</v>
      </c>
      <c r="I2876" s="5">
        <v>250.02</v>
      </c>
      <c r="J2876" t="s">
        <v>0</v>
      </c>
      <c r="K2876" s="2">
        <v>41967</v>
      </c>
      <c r="L2876" s="1">
        <v>6.2496118545532227</v>
      </c>
      <c r="M2876" t="str">
        <f ca="1">IF(AND(Table1[[#This Row],[Age]]&gt;17,Table1[[#This Row],[Age]]&lt;76),"1","0")</f>
        <v>1</v>
      </c>
      <c r="N2876">
        <f>1</f>
        <v>1</v>
      </c>
      <c r="O2876">
        <f>IF(Table1[[#This Row],[Labdate]]="",0,IF(Table1[[#This Row],[Labvalue]]="",0,1))</f>
        <v>1</v>
      </c>
      <c r="P2876">
        <f>IF(YEAR(Table1[[#This Row],[Labdate]]) = 2015,1,0)</f>
        <v>0</v>
      </c>
      <c r="Q2876">
        <f>IF(SUM(Table1[[#This Row],[test completed]],Table1[[#This Row],[Year 2015]])=2,1,0)</f>
        <v>0</v>
      </c>
      <c r="R2876">
        <f>IF(Table1[[#This Row],[Labvalue]]&lt;8,1,0)</f>
        <v>1</v>
      </c>
      <c r="S2876">
        <f>IF(SUM(Table1[[#This Row],[Tested in 2015]],Table1[[#This Row],[Less than 8.0]])=2,1,0)</f>
        <v>0</v>
      </c>
    </row>
    <row r="2877" spans="1:19" x14ac:dyDescent="0.2">
      <c r="A2877">
        <v>1748</v>
      </c>
      <c r="B2877" t="s">
        <v>2</v>
      </c>
      <c r="C2877" s="2">
        <v>21978</v>
      </c>
      <c r="D2877" s="3">
        <f t="shared" ca="1" si="44"/>
        <v>63</v>
      </c>
      <c r="E2877">
        <v>4</v>
      </c>
      <c r="F2877">
        <v>10</v>
      </c>
      <c r="G2877">
        <v>1</v>
      </c>
      <c r="H2877" t="s">
        <v>1</v>
      </c>
      <c r="I2877" s="5">
        <v>250.02</v>
      </c>
      <c r="J2877" t="s">
        <v>0</v>
      </c>
      <c r="K2877" s="2">
        <v>42167</v>
      </c>
      <c r="L2877" s="1">
        <v>6.7753405570983887</v>
      </c>
      <c r="M2877" t="str">
        <f ca="1">IF(AND(Table1[[#This Row],[Age]]&gt;17,Table1[[#This Row],[Age]]&lt;76),"1","0")</f>
        <v>1</v>
      </c>
      <c r="N2877">
        <f>1</f>
        <v>1</v>
      </c>
      <c r="O2877">
        <f>IF(Table1[[#This Row],[Labdate]]="",0,IF(Table1[[#This Row],[Labvalue]]="",0,1))</f>
        <v>1</v>
      </c>
      <c r="P2877">
        <f>IF(YEAR(Table1[[#This Row],[Labdate]]) = 2015,1,0)</f>
        <v>1</v>
      </c>
      <c r="Q2877">
        <f>IF(SUM(Table1[[#This Row],[test completed]],Table1[[#This Row],[Year 2015]])=2,1,0)</f>
        <v>1</v>
      </c>
      <c r="R2877">
        <f>IF(Table1[[#This Row],[Labvalue]]&lt;8,1,0)</f>
        <v>1</v>
      </c>
      <c r="S2877">
        <f>IF(SUM(Table1[[#This Row],[Tested in 2015]],Table1[[#This Row],[Less than 8.0]])=2,1,0)</f>
        <v>1</v>
      </c>
    </row>
    <row r="2878" spans="1:19" x14ac:dyDescent="0.2">
      <c r="A2878">
        <v>1759</v>
      </c>
      <c r="B2878" t="s">
        <v>3</v>
      </c>
      <c r="C2878" s="2">
        <v>18917</v>
      </c>
      <c r="D2878" s="3">
        <f t="shared" ca="1" si="44"/>
        <v>71</v>
      </c>
      <c r="E2878">
        <v>4</v>
      </c>
      <c r="F2878">
        <v>10</v>
      </c>
      <c r="G2878">
        <v>1</v>
      </c>
      <c r="H2878" t="s">
        <v>1</v>
      </c>
      <c r="I2878" s="5">
        <v>250.02</v>
      </c>
      <c r="J2878" t="s">
        <v>0</v>
      </c>
      <c r="K2878" s="2">
        <v>42024</v>
      </c>
      <c r="L2878" s="1">
        <v>8.2932767868041992</v>
      </c>
      <c r="M2878" t="str">
        <f ca="1">IF(AND(Table1[[#This Row],[Age]]&gt;17,Table1[[#This Row],[Age]]&lt;76),"1","0")</f>
        <v>1</v>
      </c>
      <c r="N2878">
        <f>1</f>
        <v>1</v>
      </c>
      <c r="O2878">
        <f>IF(Table1[[#This Row],[Labdate]]="",0,IF(Table1[[#This Row],[Labvalue]]="",0,1))</f>
        <v>1</v>
      </c>
      <c r="P2878">
        <f>IF(YEAR(Table1[[#This Row],[Labdate]]) = 2015,1,0)</f>
        <v>1</v>
      </c>
      <c r="Q2878">
        <f>IF(SUM(Table1[[#This Row],[test completed]],Table1[[#This Row],[Year 2015]])=2,1,0)</f>
        <v>1</v>
      </c>
      <c r="R2878">
        <f>IF(Table1[[#This Row],[Labvalue]]&lt;8,1,0)</f>
        <v>0</v>
      </c>
      <c r="S2878">
        <f>IF(SUM(Table1[[#This Row],[Tested in 2015]],Table1[[#This Row],[Less than 8.0]])=2,1,0)</f>
        <v>0</v>
      </c>
    </row>
    <row r="2879" spans="1:19" x14ac:dyDescent="0.2">
      <c r="A2879">
        <v>1783</v>
      </c>
      <c r="B2879" t="s">
        <v>3</v>
      </c>
      <c r="C2879" s="2">
        <v>26943</v>
      </c>
      <c r="D2879" s="3">
        <f t="shared" ca="1" si="44"/>
        <v>49</v>
      </c>
      <c r="E2879">
        <v>4</v>
      </c>
      <c r="F2879">
        <v>10</v>
      </c>
      <c r="G2879">
        <v>1</v>
      </c>
      <c r="H2879" t="s">
        <v>1</v>
      </c>
      <c r="I2879" s="5">
        <v>250.02</v>
      </c>
      <c r="J2879" t="s">
        <v>0</v>
      </c>
      <c r="K2879" s="2">
        <v>42164</v>
      </c>
      <c r="L2879" s="1">
        <v>9.5609712600708008</v>
      </c>
      <c r="M2879" t="str">
        <f ca="1">IF(AND(Table1[[#This Row],[Age]]&gt;17,Table1[[#This Row],[Age]]&lt;76),"1","0")</f>
        <v>1</v>
      </c>
      <c r="N2879">
        <f>1</f>
        <v>1</v>
      </c>
      <c r="O2879">
        <f>IF(Table1[[#This Row],[Labdate]]="",0,IF(Table1[[#This Row],[Labvalue]]="",0,1))</f>
        <v>1</v>
      </c>
      <c r="P2879">
        <f>IF(YEAR(Table1[[#This Row],[Labdate]]) = 2015,1,0)</f>
        <v>1</v>
      </c>
      <c r="Q2879">
        <f>IF(SUM(Table1[[#This Row],[test completed]],Table1[[#This Row],[Year 2015]])=2,1,0)</f>
        <v>1</v>
      </c>
      <c r="R2879">
        <f>IF(Table1[[#This Row],[Labvalue]]&lt;8,1,0)</f>
        <v>0</v>
      </c>
      <c r="S2879">
        <f>IF(SUM(Table1[[#This Row],[Tested in 2015]],Table1[[#This Row],[Less than 8.0]])=2,1,0)</f>
        <v>0</v>
      </c>
    </row>
    <row r="2880" spans="1:19" x14ac:dyDescent="0.2">
      <c r="A2880">
        <v>1791</v>
      </c>
      <c r="B2880" t="s">
        <v>2</v>
      </c>
      <c r="C2880" s="2">
        <v>27290</v>
      </c>
      <c r="D2880" s="3">
        <f t="shared" ca="1" si="44"/>
        <v>48</v>
      </c>
      <c r="E2880">
        <v>4</v>
      </c>
      <c r="F2880">
        <v>10</v>
      </c>
      <c r="G2880">
        <v>1</v>
      </c>
      <c r="H2880" t="s">
        <v>1</v>
      </c>
      <c r="I2880" s="5">
        <v>250.02</v>
      </c>
      <c r="J2880" t="s">
        <v>0</v>
      </c>
      <c r="K2880" s="2">
        <v>41980</v>
      </c>
      <c r="L2880" s="1">
        <v>8.0860509872436523</v>
      </c>
      <c r="M2880" t="str">
        <f ca="1">IF(AND(Table1[[#This Row],[Age]]&gt;17,Table1[[#This Row],[Age]]&lt;76),"1","0")</f>
        <v>1</v>
      </c>
      <c r="N2880">
        <f>1</f>
        <v>1</v>
      </c>
      <c r="O2880">
        <f>IF(Table1[[#This Row],[Labdate]]="",0,IF(Table1[[#This Row],[Labvalue]]="",0,1))</f>
        <v>1</v>
      </c>
      <c r="P2880">
        <f>IF(YEAR(Table1[[#This Row],[Labdate]]) = 2015,1,0)</f>
        <v>0</v>
      </c>
      <c r="Q2880">
        <f>IF(SUM(Table1[[#This Row],[test completed]],Table1[[#This Row],[Year 2015]])=2,1,0)</f>
        <v>0</v>
      </c>
      <c r="R2880">
        <f>IF(Table1[[#This Row],[Labvalue]]&lt;8,1,0)</f>
        <v>0</v>
      </c>
      <c r="S2880">
        <f>IF(SUM(Table1[[#This Row],[Tested in 2015]],Table1[[#This Row],[Less than 8.0]])=2,1,0)</f>
        <v>0</v>
      </c>
    </row>
    <row r="2881" spans="1:19" x14ac:dyDescent="0.2">
      <c r="A2881">
        <v>1801</v>
      </c>
      <c r="B2881" t="s">
        <v>2</v>
      </c>
      <c r="C2881" s="2">
        <v>29664</v>
      </c>
      <c r="D2881" s="3">
        <f t="shared" ca="1" si="44"/>
        <v>42</v>
      </c>
      <c r="E2881">
        <v>4</v>
      </c>
      <c r="F2881">
        <v>10</v>
      </c>
      <c r="G2881">
        <v>1</v>
      </c>
      <c r="H2881" t="s">
        <v>1</v>
      </c>
      <c r="I2881" s="5">
        <v>250.02</v>
      </c>
      <c r="J2881" t="s">
        <v>0</v>
      </c>
      <c r="K2881" s="2">
        <v>42014</v>
      </c>
      <c r="L2881" s="1">
        <v>9.0657196044921875</v>
      </c>
      <c r="M2881" t="str">
        <f ca="1">IF(AND(Table1[[#This Row],[Age]]&gt;17,Table1[[#This Row],[Age]]&lt;76),"1","0")</f>
        <v>1</v>
      </c>
      <c r="N2881">
        <f>1</f>
        <v>1</v>
      </c>
      <c r="O2881">
        <f>IF(Table1[[#This Row],[Labdate]]="",0,IF(Table1[[#This Row],[Labvalue]]="",0,1))</f>
        <v>1</v>
      </c>
      <c r="P2881">
        <f>IF(YEAR(Table1[[#This Row],[Labdate]]) = 2015,1,0)</f>
        <v>1</v>
      </c>
      <c r="Q2881">
        <f>IF(SUM(Table1[[#This Row],[test completed]],Table1[[#This Row],[Year 2015]])=2,1,0)</f>
        <v>1</v>
      </c>
      <c r="R2881">
        <f>IF(Table1[[#This Row],[Labvalue]]&lt;8,1,0)</f>
        <v>0</v>
      </c>
      <c r="S2881">
        <f>IF(SUM(Table1[[#This Row],[Tested in 2015]],Table1[[#This Row],[Less than 8.0]])=2,1,0)</f>
        <v>0</v>
      </c>
    </row>
    <row r="2882" spans="1:19" x14ac:dyDescent="0.2">
      <c r="A2882">
        <v>1803</v>
      </c>
      <c r="B2882" t="s">
        <v>2</v>
      </c>
      <c r="C2882" s="2">
        <v>18172</v>
      </c>
      <c r="D2882" s="3">
        <f t="shared" ref="D2882:D2945" ca="1" si="45">INT((TODAY()-C2882)/365)</f>
        <v>73</v>
      </c>
      <c r="E2882">
        <v>4</v>
      </c>
      <c r="F2882">
        <v>10</v>
      </c>
      <c r="G2882">
        <v>3</v>
      </c>
      <c r="H2882" t="s">
        <v>4</v>
      </c>
      <c r="I2882" s="5">
        <v>250.02</v>
      </c>
      <c r="J2882" t="s">
        <v>0</v>
      </c>
      <c r="K2882" s="2">
        <v>42201</v>
      </c>
      <c r="L2882" s="1">
        <v>8.4477853775024414</v>
      </c>
      <c r="M2882" t="str">
        <f ca="1">IF(AND(Table1[[#This Row],[Age]]&gt;17,Table1[[#This Row],[Age]]&lt;76),"1","0")</f>
        <v>1</v>
      </c>
      <c r="N2882">
        <f>1</f>
        <v>1</v>
      </c>
      <c r="O2882">
        <f>IF(Table1[[#This Row],[Labdate]]="",0,IF(Table1[[#This Row],[Labvalue]]="",0,1))</f>
        <v>1</v>
      </c>
      <c r="P2882">
        <f>IF(YEAR(Table1[[#This Row],[Labdate]]) = 2015,1,0)</f>
        <v>1</v>
      </c>
      <c r="Q2882">
        <f>IF(SUM(Table1[[#This Row],[test completed]],Table1[[#This Row],[Year 2015]])=2,1,0)</f>
        <v>1</v>
      </c>
      <c r="R2882">
        <f>IF(Table1[[#This Row],[Labvalue]]&lt;8,1,0)</f>
        <v>0</v>
      </c>
      <c r="S2882">
        <f>IF(SUM(Table1[[#This Row],[Tested in 2015]],Table1[[#This Row],[Less than 8.0]])=2,1,0)</f>
        <v>0</v>
      </c>
    </row>
    <row r="2883" spans="1:19" x14ac:dyDescent="0.2">
      <c r="A2883">
        <v>1812</v>
      </c>
      <c r="B2883" t="s">
        <v>3</v>
      </c>
      <c r="C2883" s="2">
        <v>20033</v>
      </c>
      <c r="D2883" s="3">
        <f t="shared" ca="1" si="45"/>
        <v>68</v>
      </c>
      <c r="E2883">
        <v>4</v>
      </c>
      <c r="F2883">
        <v>10</v>
      </c>
      <c r="G2883">
        <v>1</v>
      </c>
      <c r="H2883" t="s">
        <v>1</v>
      </c>
      <c r="I2883" s="5">
        <v>250.02</v>
      </c>
      <c r="J2883" t="s">
        <v>0</v>
      </c>
      <c r="K2883" s="2">
        <v>42015</v>
      </c>
      <c r="L2883" s="1">
        <v>8.308837890625</v>
      </c>
      <c r="M2883" t="str">
        <f ca="1">IF(AND(Table1[[#This Row],[Age]]&gt;17,Table1[[#This Row],[Age]]&lt;76),"1","0")</f>
        <v>1</v>
      </c>
      <c r="N2883">
        <f>1</f>
        <v>1</v>
      </c>
      <c r="O2883">
        <f>IF(Table1[[#This Row],[Labdate]]="",0,IF(Table1[[#This Row],[Labvalue]]="",0,1))</f>
        <v>1</v>
      </c>
      <c r="P2883">
        <f>IF(YEAR(Table1[[#This Row],[Labdate]]) = 2015,1,0)</f>
        <v>1</v>
      </c>
      <c r="Q2883">
        <f>IF(SUM(Table1[[#This Row],[test completed]],Table1[[#This Row],[Year 2015]])=2,1,0)</f>
        <v>1</v>
      </c>
      <c r="R2883">
        <f>IF(Table1[[#This Row],[Labvalue]]&lt;8,1,0)</f>
        <v>0</v>
      </c>
      <c r="S2883">
        <f>IF(SUM(Table1[[#This Row],[Tested in 2015]],Table1[[#This Row],[Less than 8.0]])=2,1,0)</f>
        <v>0</v>
      </c>
    </row>
    <row r="2884" spans="1:19" x14ac:dyDescent="0.2">
      <c r="A2884">
        <v>1818</v>
      </c>
      <c r="B2884" t="s">
        <v>2</v>
      </c>
      <c r="C2884" s="2">
        <v>22730</v>
      </c>
      <c r="D2884" s="3">
        <f t="shared" ca="1" si="45"/>
        <v>61</v>
      </c>
      <c r="E2884">
        <v>4</v>
      </c>
      <c r="F2884">
        <v>10</v>
      </c>
      <c r="G2884">
        <v>1</v>
      </c>
      <c r="H2884" t="s">
        <v>1</v>
      </c>
      <c r="I2884" s="5">
        <v>250.02</v>
      </c>
      <c r="J2884" t="s">
        <v>0</v>
      </c>
      <c r="K2884" s="2">
        <v>41967</v>
      </c>
      <c r="L2884" s="1">
        <v>8.8531436920166016</v>
      </c>
      <c r="M2884" t="str">
        <f ca="1">IF(AND(Table1[[#This Row],[Age]]&gt;17,Table1[[#This Row],[Age]]&lt;76),"1","0")</f>
        <v>1</v>
      </c>
      <c r="N2884">
        <f>1</f>
        <v>1</v>
      </c>
      <c r="O2884">
        <f>IF(Table1[[#This Row],[Labdate]]="",0,IF(Table1[[#This Row],[Labvalue]]="",0,1))</f>
        <v>1</v>
      </c>
      <c r="P2884">
        <f>IF(YEAR(Table1[[#This Row],[Labdate]]) = 2015,1,0)</f>
        <v>0</v>
      </c>
      <c r="Q2884">
        <f>IF(SUM(Table1[[#This Row],[test completed]],Table1[[#This Row],[Year 2015]])=2,1,0)</f>
        <v>0</v>
      </c>
      <c r="R2884">
        <f>IF(Table1[[#This Row],[Labvalue]]&lt;8,1,0)</f>
        <v>0</v>
      </c>
      <c r="S2884">
        <f>IF(SUM(Table1[[#This Row],[Tested in 2015]],Table1[[#This Row],[Less than 8.0]])=2,1,0)</f>
        <v>0</v>
      </c>
    </row>
    <row r="2885" spans="1:19" x14ac:dyDescent="0.2">
      <c r="A2885">
        <v>1819</v>
      </c>
      <c r="B2885" t="s">
        <v>2</v>
      </c>
      <c r="C2885" s="2">
        <v>39679</v>
      </c>
      <c r="D2885" s="3">
        <f t="shared" ca="1" si="45"/>
        <v>14</v>
      </c>
      <c r="E2885">
        <v>4</v>
      </c>
      <c r="F2885">
        <v>10</v>
      </c>
      <c r="G2885">
        <v>1</v>
      </c>
      <c r="H2885" t="s">
        <v>1</v>
      </c>
      <c r="I2885" s="5">
        <v>250.02</v>
      </c>
      <c r="J2885" t="s">
        <v>0</v>
      </c>
      <c r="K2885" s="2">
        <v>42299</v>
      </c>
      <c r="L2885" s="1">
        <v>7.5535373687744141</v>
      </c>
      <c r="M2885" t="str">
        <f ca="1">IF(AND(Table1[[#This Row],[Age]]&gt;17,Table1[[#This Row],[Age]]&lt;76),"1","0")</f>
        <v>0</v>
      </c>
      <c r="N2885">
        <f>1</f>
        <v>1</v>
      </c>
      <c r="O2885">
        <f>IF(Table1[[#This Row],[Labdate]]="",0,IF(Table1[[#This Row],[Labvalue]]="",0,1))</f>
        <v>1</v>
      </c>
      <c r="P2885">
        <f>IF(YEAR(Table1[[#This Row],[Labdate]]) = 2015,1,0)</f>
        <v>1</v>
      </c>
      <c r="Q2885">
        <f>IF(SUM(Table1[[#This Row],[test completed]],Table1[[#This Row],[Year 2015]])=2,1,0)</f>
        <v>1</v>
      </c>
      <c r="R2885">
        <f>IF(Table1[[#This Row],[Labvalue]]&lt;8,1,0)</f>
        <v>1</v>
      </c>
      <c r="S2885">
        <f>IF(SUM(Table1[[#This Row],[Tested in 2015]],Table1[[#This Row],[Less than 8.0]])=2,1,0)</f>
        <v>1</v>
      </c>
    </row>
    <row r="2886" spans="1:19" x14ac:dyDescent="0.2">
      <c r="A2886">
        <v>1821</v>
      </c>
      <c r="B2886" t="s">
        <v>3</v>
      </c>
      <c r="C2886" s="2">
        <v>15660</v>
      </c>
      <c r="D2886" s="3">
        <f t="shared" ca="1" si="45"/>
        <v>80</v>
      </c>
      <c r="E2886">
        <v>4</v>
      </c>
      <c r="F2886">
        <v>10</v>
      </c>
      <c r="G2886">
        <v>3</v>
      </c>
      <c r="H2886" t="s">
        <v>4</v>
      </c>
      <c r="I2886" s="5">
        <v>250.02</v>
      </c>
      <c r="J2886" t="s">
        <v>0</v>
      </c>
      <c r="K2886" s="2">
        <v>41718</v>
      </c>
      <c r="L2886" s="1">
        <v>7.3048577308654785</v>
      </c>
      <c r="M2886" t="str">
        <f ca="1">IF(AND(Table1[[#This Row],[Age]]&gt;17,Table1[[#This Row],[Age]]&lt;76),"1","0")</f>
        <v>0</v>
      </c>
      <c r="N2886">
        <f>1</f>
        <v>1</v>
      </c>
      <c r="O2886">
        <f>IF(Table1[[#This Row],[Labdate]]="",0,IF(Table1[[#This Row],[Labvalue]]="",0,1))</f>
        <v>1</v>
      </c>
      <c r="P2886">
        <f>IF(YEAR(Table1[[#This Row],[Labdate]]) = 2015,1,0)</f>
        <v>0</v>
      </c>
      <c r="Q2886">
        <f>IF(SUM(Table1[[#This Row],[test completed]],Table1[[#This Row],[Year 2015]])=2,1,0)</f>
        <v>0</v>
      </c>
      <c r="R2886">
        <f>IF(Table1[[#This Row],[Labvalue]]&lt;8,1,0)</f>
        <v>1</v>
      </c>
      <c r="S2886">
        <f>IF(SUM(Table1[[#This Row],[Tested in 2015]],Table1[[#This Row],[Less than 8.0]])=2,1,0)</f>
        <v>0</v>
      </c>
    </row>
    <row r="2887" spans="1:19" x14ac:dyDescent="0.2">
      <c r="A2887">
        <v>1828</v>
      </c>
      <c r="B2887" t="s">
        <v>2</v>
      </c>
      <c r="C2887" s="2">
        <v>23157</v>
      </c>
      <c r="D2887" s="3">
        <f t="shared" ca="1" si="45"/>
        <v>60</v>
      </c>
      <c r="E2887">
        <v>4</v>
      </c>
      <c r="F2887">
        <v>10</v>
      </c>
      <c r="G2887">
        <v>1</v>
      </c>
      <c r="H2887" t="s">
        <v>1</v>
      </c>
      <c r="I2887" s="5">
        <v>250.02</v>
      </c>
      <c r="J2887" t="s">
        <v>0</v>
      </c>
      <c r="K2887" s="2">
        <v>41767</v>
      </c>
      <c r="L2887" s="1">
        <v>9.2104959487915039</v>
      </c>
      <c r="M2887" t="str">
        <f ca="1">IF(AND(Table1[[#This Row],[Age]]&gt;17,Table1[[#This Row],[Age]]&lt;76),"1","0")</f>
        <v>1</v>
      </c>
      <c r="N2887">
        <f>1</f>
        <v>1</v>
      </c>
      <c r="O2887">
        <f>IF(Table1[[#This Row],[Labdate]]="",0,IF(Table1[[#This Row],[Labvalue]]="",0,1))</f>
        <v>1</v>
      </c>
      <c r="P2887">
        <f>IF(YEAR(Table1[[#This Row],[Labdate]]) = 2015,1,0)</f>
        <v>0</v>
      </c>
      <c r="Q2887">
        <f>IF(SUM(Table1[[#This Row],[test completed]],Table1[[#This Row],[Year 2015]])=2,1,0)</f>
        <v>0</v>
      </c>
      <c r="R2887">
        <f>IF(Table1[[#This Row],[Labvalue]]&lt;8,1,0)</f>
        <v>0</v>
      </c>
      <c r="S2887">
        <f>IF(SUM(Table1[[#This Row],[Tested in 2015]],Table1[[#This Row],[Less than 8.0]])=2,1,0)</f>
        <v>0</v>
      </c>
    </row>
    <row r="2888" spans="1:19" x14ac:dyDescent="0.2">
      <c r="A2888">
        <v>1834</v>
      </c>
      <c r="B2888" t="s">
        <v>2</v>
      </c>
      <c r="C2888" s="2">
        <v>24313</v>
      </c>
      <c r="D2888" s="3">
        <f t="shared" ca="1" si="45"/>
        <v>56</v>
      </c>
      <c r="E2888">
        <v>4</v>
      </c>
      <c r="F2888">
        <v>10</v>
      </c>
      <c r="G2888">
        <v>1</v>
      </c>
      <c r="H2888" t="s">
        <v>1</v>
      </c>
      <c r="I2888" s="5">
        <v>250.02</v>
      </c>
      <c r="J2888" t="s">
        <v>0</v>
      </c>
      <c r="K2888" s="2">
        <v>42062</v>
      </c>
      <c r="L2888" s="1">
        <v>9.980560302734375</v>
      </c>
      <c r="M2888" t="str">
        <f ca="1">IF(AND(Table1[[#This Row],[Age]]&gt;17,Table1[[#This Row],[Age]]&lt;76),"1","0")</f>
        <v>1</v>
      </c>
      <c r="N2888">
        <f>1</f>
        <v>1</v>
      </c>
      <c r="O2888">
        <f>IF(Table1[[#This Row],[Labdate]]="",0,IF(Table1[[#This Row],[Labvalue]]="",0,1))</f>
        <v>1</v>
      </c>
      <c r="P2888">
        <f>IF(YEAR(Table1[[#This Row],[Labdate]]) = 2015,1,0)</f>
        <v>1</v>
      </c>
      <c r="Q2888">
        <f>IF(SUM(Table1[[#This Row],[test completed]],Table1[[#This Row],[Year 2015]])=2,1,0)</f>
        <v>1</v>
      </c>
      <c r="R2888">
        <f>IF(Table1[[#This Row],[Labvalue]]&lt;8,1,0)</f>
        <v>0</v>
      </c>
      <c r="S2888">
        <f>IF(SUM(Table1[[#This Row],[Tested in 2015]],Table1[[#This Row],[Less than 8.0]])=2,1,0)</f>
        <v>0</v>
      </c>
    </row>
    <row r="2889" spans="1:19" x14ac:dyDescent="0.2">
      <c r="A2889">
        <v>1840</v>
      </c>
      <c r="B2889" t="s">
        <v>2</v>
      </c>
      <c r="C2889" s="2">
        <v>21163</v>
      </c>
      <c r="D2889" s="3">
        <f t="shared" ca="1" si="45"/>
        <v>65</v>
      </c>
      <c r="E2889">
        <v>4</v>
      </c>
      <c r="F2889">
        <v>10</v>
      </c>
      <c r="G2889">
        <v>1</v>
      </c>
      <c r="H2889" t="s">
        <v>1</v>
      </c>
      <c r="I2889" s="5">
        <v>250.02</v>
      </c>
      <c r="J2889" t="s">
        <v>0</v>
      </c>
      <c r="K2889" s="2">
        <v>41756</v>
      </c>
      <c r="L2889" s="1">
        <v>5.9709072113037109</v>
      </c>
      <c r="M2889" t="str">
        <f ca="1">IF(AND(Table1[[#This Row],[Age]]&gt;17,Table1[[#This Row],[Age]]&lt;76),"1","0")</f>
        <v>1</v>
      </c>
      <c r="N2889">
        <f>1</f>
        <v>1</v>
      </c>
      <c r="O2889">
        <f>IF(Table1[[#This Row],[Labdate]]="",0,IF(Table1[[#This Row],[Labvalue]]="",0,1))</f>
        <v>1</v>
      </c>
      <c r="P2889">
        <f>IF(YEAR(Table1[[#This Row],[Labdate]]) = 2015,1,0)</f>
        <v>0</v>
      </c>
      <c r="Q2889">
        <f>IF(SUM(Table1[[#This Row],[test completed]],Table1[[#This Row],[Year 2015]])=2,1,0)</f>
        <v>0</v>
      </c>
      <c r="R2889">
        <f>IF(Table1[[#This Row],[Labvalue]]&lt;8,1,0)</f>
        <v>1</v>
      </c>
      <c r="S2889">
        <f>IF(SUM(Table1[[#This Row],[Tested in 2015]],Table1[[#This Row],[Less than 8.0]])=2,1,0)</f>
        <v>0</v>
      </c>
    </row>
    <row r="2890" spans="1:19" x14ac:dyDescent="0.2">
      <c r="A2890">
        <v>1846</v>
      </c>
      <c r="B2890" t="s">
        <v>3</v>
      </c>
      <c r="C2890" s="2">
        <v>27117</v>
      </c>
      <c r="D2890" s="3">
        <f t="shared" ca="1" si="45"/>
        <v>49</v>
      </c>
      <c r="E2890">
        <v>4</v>
      </c>
      <c r="F2890">
        <v>10</v>
      </c>
      <c r="G2890">
        <v>1</v>
      </c>
      <c r="H2890" t="s">
        <v>1</v>
      </c>
      <c r="I2890" s="5">
        <v>250.02</v>
      </c>
      <c r="J2890" t="s">
        <v>0</v>
      </c>
      <c r="K2890" s="2">
        <v>42003</v>
      </c>
      <c r="L2890" s="1">
        <v>8.2362890243530273</v>
      </c>
      <c r="M2890" t="str">
        <f ca="1">IF(AND(Table1[[#This Row],[Age]]&gt;17,Table1[[#This Row],[Age]]&lt;76),"1","0")</f>
        <v>1</v>
      </c>
      <c r="N2890">
        <f>1</f>
        <v>1</v>
      </c>
      <c r="O2890">
        <f>IF(Table1[[#This Row],[Labdate]]="",0,IF(Table1[[#This Row],[Labvalue]]="",0,1))</f>
        <v>1</v>
      </c>
      <c r="P2890">
        <f>IF(YEAR(Table1[[#This Row],[Labdate]]) = 2015,1,0)</f>
        <v>0</v>
      </c>
      <c r="Q2890">
        <f>IF(SUM(Table1[[#This Row],[test completed]],Table1[[#This Row],[Year 2015]])=2,1,0)</f>
        <v>0</v>
      </c>
      <c r="R2890">
        <f>IF(Table1[[#This Row],[Labvalue]]&lt;8,1,0)</f>
        <v>0</v>
      </c>
      <c r="S2890">
        <f>IF(SUM(Table1[[#This Row],[Tested in 2015]],Table1[[#This Row],[Less than 8.0]])=2,1,0)</f>
        <v>0</v>
      </c>
    </row>
    <row r="2891" spans="1:19" x14ac:dyDescent="0.2">
      <c r="A2891">
        <v>1852</v>
      </c>
      <c r="B2891" t="s">
        <v>2</v>
      </c>
      <c r="C2891" s="2">
        <v>26809</v>
      </c>
      <c r="D2891" s="3">
        <f t="shared" ca="1" si="45"/>
        <v>50</v>
      </c>
      <c r="E2891">
        <v>4</v>
      </c>
      <c r="F2891">
        <v>10</v>
      </c>
      <c r="G2891">
        <v>1</v>
      </c>
      <c r="H2891" t="s">
        <v>1</v>
      </c>
      <c r="I2891" s="5">
        <v>250.02</v>
      </c>
      <c r="J2891" t="s">
        <v>0</v>
      </c>
      <c r="K2891" s="2">
        <v>41908</v>
      </c>
      <c r="L2891" s="1">
        <v>6.613563060760498</v>
      </c>
      <c r="M2891" t="str">
        <f ca="1">IF(AND(Table1[[#This Row],[Age]]&gt;17,Table1[[#This Row],[Age]]&lt;76),"1","0")</f>
        <v>1</v>
      </c>
      <c r="N2891">
        <f>1</f>
        <v>1</v>
      </c>
      <c r="O2891">
        <f>IF(Table1[[#This Row],[Labdate]]="",0,IF(Table1[[#This Row],[Labvalue]]="",0,1))</f>
        <v>1</v>
      </c>
      <c r="P2891">
        <f>IF(YEAR(Table1[[#This Row],[Labdate]]) = 2015,1,0)</f>
        <v>0</v>
      </c>
      <c r="Q2891">
        <f>IF(SUM(Table1[[#This Row],[test completed]],Table1[[#This Row],[Year 2015]])=2,1,0)</f>
        <v>0</v>
      </c>
      <c r="R2891">
        <f>IF(Table1[[#This Row],[Labvalue]]&lt;8,1,0)</f>
        <v>1</v>
      </c>
      <c r="S2891">
        <f>IF(SUM(Table1[[#This Row],[Tested in 2015]],Table1[[#This Row],[Less than 8.0]])=2,1,0)</f>
        <v>0</v>
      </c>
    </row>
    <row r="2892" spans="1:19" x14ac:dyDescent="0.2">
      <c r="A2892">
        <v>1854</v>
      </c>
      <c r="B2892" t="s">
        <v>3</v>
      </c>
      <c r="C2892" s="2">
        <v>37653</v>
      </c>
      <c r="D2892" s="3">
        <f t="shared" ca="1" si="45"/>
        <v>20</v>
      </c>
      <c r="E2892">
        <v>4</v>
      </c>
      <c r="F2892">
        <v>10</v>
      </c>
      <c r="G2892">
        <v>1</v>
      </c>
      <c r="H2892" t="s">
        <v>1</v>
      </c>
      <c r="I2892" s="5">
        <v>250.02</v>
      </c>
      <c r="J2892" t="s">
        <v>0</v>
      </c>
      <c r="K2892" s="2">
        <v>41715</v>
      </c>
      <c r="L2892" s="1">
        <v>6.3295454978942871</v>
      </c>
      <c r="M2892" t="str">
        <f ca="1">IF(AND(Table1[[#This Row],[Age]]&gt;17,Table1[[#This Row],[Age]]&lt;76),"1","0")</f>
        <v>1</v>
      </c>
      <c r="N2892">
        <f>1</f>
        <v>1</v>
      </c>
      <c r="O2892">
        <f>IF(Table1[[#This Row],[Labdate]]="",0,IF(Table1[[#This Row],[Labvalue]]="",0,1))</f>
        <v>1</v>
      </c>
      <c r="P2892">
        <f>IF(YEAR(Table1[[#This Row],[Labdate]]) = 2015,1,0)</f>
        <v>0</v>
      </c>
      <c r="Q2892">
        <f>IF(SUM(Table1[[#This Row],[test completed]],Table1[[#This Row],[Year 2015]])=2,1,0)</f>
        <v>0</v>
      </c>
      <c r="R2892">
        <f>IF(Table1[[#This Row],[Labvalue]]&lt;8,1,0)</f>
        <v>1</v>
      </c>
      <c r="S2892">
        <f>IF(SUM(Table1[[#This Row],[Tested in 2015]],Table1[[#This Row],[Less than 8.0]])=2,1,0)</f>
        <v>0</v>
      </c>
    </row>
    <row r="2893" spans="1:19" x14ac:dyDescent="0.2">
      <c r="A2893">
        <v>1855</v>
      </c>
      <c r="B2893" t="s">
        <v>2</v>
      </c>
      <c r="C2893" s="2">
        <v>11111</v>
      </c>
      <c r="D2893" s="3">
        <f t="shared" ca="1" si="45"/>
        <v>93</v>
      </c>
      <c r="E2893">
        <v>4</v>
      </c>
      <c r="F2893">
        <v>10</v>
      </c>
      <c r="G2893">
        <v>1</v>
      </c>
      <c r="H2893" t="s">
        <v>1</v>
      </c>
      <c r="I2893" s="5">
        <v>250.73</v>
      </c>
      <c r="J2893" t="s">
        <v>0</v>
      </c>
      <c r="K2893" s="2">
        <v>41794</v>
      </c>
      <c r="L2893" s="1">
        <v>9.1895008087158203</v>
      </c>
      <c r="M2893" t="str">
        <f ca="1">IF(AND(Table1[[#This Row],[Age]]&gt;17,Table1[[#This Row],[Age]]&lt;76),"1","0")</f>
        <v>0</v>
      </c>
      <c r="N2893">
        <f>1</f>
        <v>1</v>
      </c>
      <c r="O2893">
        <f>IF(Table1[[#This Row],[Labdate]]="",0,IF(Table1[[#This Row],[Labvalue]]="",0,1))</f>
        <v>1</v>
      </c>
      <c r="P2893">
        <f>IF(YEAR(Table1[[#This Row],[Labdate]]) = 2015,1,0)</f>
        <v>0</v>
      </c>
      <c r="Q2893">
        <f>IF(SUM(Table1[[#This Row],[test completed]],Table1[[#This Row],[Year 2015]])=2,1,0)</f>
        <v>0</v>
      </c>
      <c r="R2893">
        <f>IF(Table1[[#This Row],[Labvalue]]&lt;8,1,0)</f>
        <v>0</v>
      </c>
      <c r="S2893">
        <f>IF(SUM(Table1[[#This Row],[Tested in 2015]],Table1[[#This Row],[Less than 8.0]])=2,1,0)</f>
        <v>0</v>
      </c>
    </row>
    <row r="2894" spans="1:19" x14ac:dyDescent="0.2">
      <c r="A2894">
        <v>1858</v>
      </c>
      <c r="B2894" t="s">
        <v>2</v>
      </c>
      <c r="C2894" s="2">
        <v>23918</v>
      </c>
      <c r="D2894" s="3">
        <f t="shared" ca="1" si="45"/>
        <v>57</v>
      </c>
      <c r="E2894">
        <v>4</v>
      </c>
      <c r="F2894">
        <v>10</v>
      </c>
      <c r="G2894">
        <v>1</v>
      </c>
      <c r="H2894" t="s">
        <v>1</v>
      </c>
      <c r="I2894" s="5">
        <v>250.02</v>
      </c>
      <c r="J2894" t="s">
        <v>0</v>
      </c>
      <c r="K2894" s="2">
        <v>42159</v>
      </c>
      <c r="L2894" s="1">
        <v>6.3343300819396973</v>
      </c>
      <c r="M2894" t="str">
        <f ca="1">IF(AND(Table1[[#This Row],[Age]]&gt;17,Table1[[#This Row],[Age]]&lt;76),"1","0")</f>
        <v>1</v>
      </c>
      <c r="N2894">
        <f>1</f>
        <v>1</v>
      </c>
      <c r="O2894">
        <f>IF(Table1[[#This Row],[Labdate]]="",0,IF(Table1[[#This Row],[Labvalue]]="",0,1))</f>
        <v>1</v>
      </c>
      <c r="P2894">
        <f>IF(YEAR(Table1[[#This Row],[Labdate]]) = 2015,1,0)</f>
        <v>1</v>
      </c>
      <c r="Q2894">
        <f>IF(SUM(Table1[[#This Row],[test completed]],Table1[[#This Row],[Year 2015]])=2,1,0)</f>
        <v>1</v>
      </c>
      <c r="R2894">
        <f>IF(Table1[[#This Row],[Labvalue]]&lt;8,1,0)</f>
        <v>1</v>
      </c>
      <c r="S2894">
        <f>IF(SUM(Table1[[#This Row],[Tested in 2015]],Table1[[#This Row],[Less than 8.0]])=2,1,0)</f>
        <v>1</v>
      </c>
    </row>
    <row r="2895" spans="1:19" x14ac:dyDescent="0.2">
      <c r="A2895">
        <v>1865</v>
      </c>
      <c r="B2895" t="s">
        <v>2</v>
      </c>
      <c r="C2895" s="2">
        <v>18662</v>
      </c>
      <c r="D2895" s="3">
        <f t="shared" ca="1" si="45"/>
        <v>72</v>
      </c>
      <c r="E2895">
        <v>4</v>
      </c>
      <c r="F2895">
        <v>10</v>
      </c>
      <c r="G2895">
        <v>1</v>
      </c>
      <c r="H2895" t="s">
        <v>1</v>
      </c>
      <c r="I2895" s="5">
        <v>250.02</v>
      </c>
      <c r="J2895" t="s">
        <v>0</v>
      </c>
      <c r="K2895" s="2">
        <v>41757</v>
      </c>
      <c r="L2895" s="1">
        <v>8.0210103988647461</v>
      </c>
      <c r="M2895" t="str">
        <f ca="1">IF(AND(Table1[[#This Row],[Age]]&gt;17,Table1[[#This Row],[Age]]&lt;76),"1","0")</f>
        <v>1</v>
      </c>
      <c r="N2895">
        <f>1</f>
        <v>1</v>
      </c>
      <c r="O2895">
        <f>IF(Table1[[#This Row],[Labdate]]="",0,IF(Table1[[#This Row],[Labvalue]]="",0,1))</f>
        <v>1</v>
      </c>
      <c r="P2895">
        <f>IF(YEAR(Table1[[#This Row],[Labdate]]) = 2015,1,0)</f>
        <v>0</v>
      </c>
      <c r="Q2895">
        <f>IF(SUM(Table1[[#This Row],[test completed]],Table1[[#This Row],[Year 2015]])=2,1,0)</f>
        <v>0</v>
      </c>
      <c r="R2895">
        <f>IF(Table1[[#This Row],[Labvalue]]&lt;8,1,0)</f>
        <v>0</v>
      </c>
      <c r="S2895">
        <f>IF(SUM(Table1[[#This Row],[Tested in 2015]],Table1[[#This Row],[Less than 8.0]])=2,1,0)</f>
        <v>0</v>
      </c>
    </row>
    <row r="2896" spans="1:19" x14ac:dyDescent="0.2">
      <c r="A2896">
        <v>1869</v>
      </c>
      <c r="B2896" t="s">
        <v>3</v>
      </c>
      <c r="C2896" s="2">
        <v>39951</v>
      </c>
      <c r="D2896" s="3">
        <f t="shared" ca="1" si="45"/>
        <v>14</v>
      </c>
      <c r="E2896">
        <v>4</v>
      </c>
      <c r="F2896">
        <v>10</v>
      </c>
      <c r="G2896">
        <v>1</v>
      </c>
      <c r="H2896" t="s">
        <v>1</v>
      </c>
      <c r="I2896" s="5">
        <v>250.02</v>
      </c>
      <c r="J2896" t="s">
        <v>0</v>
      </c>
      <c r="K2896" s="2">
        <v>42312</v>
      </c>
      <c r="L2896" s="1">
        <v>8.6131315231323242</v>
      </c>
      <c r="M2896" t="str">
        <f ca="1">IF(AND(Table1[[#This Row],[Age]]&gt;17,Table1[[#This Row],[Age]]&lt;76),"1","0")</f>
        <v>0</v>
      </c>
      <c r="N2896">
        <f>1</f>
        <v>1</v>
      </c>
      <c r="O2896">
        <f>IF(Table1[[#This Row],[Labdate]]="",0,IF(Table1[[#This Row],[Labvalue]]="",0,1))</f>
        <v>1</v>
      </c>
      <c r="P2896">
        <f>IF(YEAR(Table1[[#This Row],[Labdate]]) = 2015,1,0)</f>
        <v>1</v>
      </c>
      <c r="Q2896">
        <f>IF(SUM(Table1[[#This Row],[test completed]],Table1[[#This Row],[Year 2015]])=2,1,0)</f>
        <v>1</v>
      </c>
      <c r="R2896">
        <f>IF(Table1[[#This Row],[Labvalue]]&lt;8,1,0)</f>
        <v>0</v>
      </c>
      <c r="S2896">
        <f>IF(SUM(Table1[[#This Row],[Tested in 2015]],Table1[[#This Row],[Less than 8.0]])=2,1,0)</f>
        <v>0</v>
      </c>
    </row>
    <row r="2897" spans="1:19" x14ac:dyDescent="0.2">
      <c r="A2897">
        <v>1902</v>
      </c>
      <c r="B2897" t="s">
        <v>2</v>
      </c>
      <c r="C2897" s="2">
        <v>38565</v>
      </c>
      <c r="D2897" s="3">
        <f t="shared" ca="1" si="45"/>
        <v>17</v>
      </c>
      <c r="E2897">
        <v>4</v>
      </c>
      <c r="F2897">
        <v>10</v>
      </c>
      <c r="G2897">
        <v>1</v>
      </c>
      <c r="H2897" t="s">
        <v>1</v>
      </c>
      <c r="I2897" s="5">
        <v>250.02</v>
      </c>
      <c r="J2897" t="s">
        <v>0</v>
      </c>
      <c r="K2897" s="2">
        <v>41911</v>
      </c>
      <c r="L2897" s="1">
        <v>8.209040641784668</v>
      </c>
      <c r="M2897" t="str">
        <f ca="1">IF(AND(Table1[[#This Row],[Age]]&gt;17,Table1[[#This Row],[Age]]&lt;76),"1","0")</f>
        <v>0</v>
      </c>
      <c r="N2897">
        <f>1</f>
        <v>1</v>
      </c>
      <c r="O2897">
        <f>IF(Table1[[#This Row],[Labdate]]="",0,IF(Table1[[#This Row],[Labvalue]]="",0,1))</f>
        <v>1</v>
      </c>
      <c r="P2897">
        <f>IF(YEAR(Table1[[#This Row],[Labdate]]) = 2015,1,0)</f>
        <v>0</v>
      </c>
      <c r="Q2897">
        <f>IF(SUM(Table1[[#This Row],[test completed]],Table1[[#This Row],[Year 2015]])=2,1,0)</f>
        <v>0</v>
      </c>
      <c r="R2897">
        <f>IF(Table1[[#This Row],[Labvalue]]&lt;8,1,0)</f>
        <v>0</v>
      </c>
      <c r="S2897">
        <f>IF(SUM(Table1[[#This Row],[Tested in 2015]],Table1[[#This Row],[Less than 8.0]])=2,1,0)</f>
        <v>0</v>
      </c>
    </row>
    <row r="2898" spans="1:19" x14ac:dyDescent="0.2">
      <c r="A2898">
        <v>1923</v>
      </c>
      <c r="B2898" t="s">
        <v>2</v>
      </c>
      <c r="C2898" s="2">
        <v>10537</v>
      </c>
      <c r="D2898" s="3">
        <f t="shared" ca="1" si="45"/>
        <v>94</v>
      </c>
      <c r="E2898">
        <v>4</v>
      </c>
      <c r="F2898">
        <v>10</v>
      </c>
      <c r="G2898">
        <v>1</v>
      </c>
      <c r="H2898" t="s">
        <v>1</v>
      </c>
      <c r="I2898" s="5">
        <v>250.73</v>
      </c>
      <c r="J2898" t="s">
        <v>0</v>
      </c>
      <c r="K2898" s="2">
        <v>41959</v>
      </c>
      <c r="L2898" s="1">
        <v>9.9444093704223633</v>
      </c>
      <c r="M2898" t="str">
        <f ca="1">IF(AND(Table1[[#This Row],[Age]]&gt;17,Table1[[#This Row],[Age]]&lt;76),"1","0")</f>
        <v>0</v>
      </c>
      <c r="N2898">
        <f>1</f>
        <v>1</v>
      </c>
      <c r="O2898">
        <f>IF(Table1[[#This Row],[Labdate]]="",0,IF(Table1[[#This Row],[Labvalue]]="",0,1))</f>
        <v>1</v>
      </c>
      <c r="P2898">
        <f>IF(YEAR(Table1[[#This Row],[Labdate]]) = 2015,1,0)</f>
        <v>0</v>
      </c>
      <c r="Q2898">
        <f>IF(SUM(Table1[[#This Row],[test completed]],Table1[[#This Row],[Year 2015]])=2,1,0)</f>
        <v>0</v>
      </c>
      <c r="R2898">
        <f>IF(Table1[[#This Row],[Labvalue]]&lt;8,1,0)</f>
        <v>0</v>
      </c>
      <c r="S2898">
        <f>IF(SUM(Table1[[#This Row],[Tested in 2015]],Table1[[#This Row],[Less than 8.0]])=2,1,0)</f>
        <v>0</v>
      </c>
    </row>
    <row r="2899" spans="1:19" x14ac:dyDescent="0.2">
      <c r="A2899">
        <v>1931</v>
      </c>
      <c r="B2899" t="s">
        <v>2</v>
      </c>
      <c r="C2899" s="2">
        <v>16699</v>
      </c>
      <c r="D2899" s="3">
        <f t="shared" ca="1" si="45"/>
        <v>77</v>
      </c>
      <c r="E2899">
        <v>4</v>
      </c>
      <c r="F2899">
        <v>10</v>
      </c>
      <c r="G2899">
        <v>1</v>
      </c>
      <c r="H2899" t="s">
        <v>1</v>
      </c>
      <c r="I2899" s="5">
        <v>250.02</v>
      </c>
      <c r="J2899" t="s">
        <v>0</v>
      </c>
      <c r="K2899" s="2">
        <v>42122</v>
      </c>
      <c r="L2899" s="1">
        <v>7.4910016059875488</v>
      </c>
      <c r="M2899" t="str">
        <f ca="1">IF(AND(Table1[[#This Row],[Age]]&gt;17,Table1[[#This Row],[Age]]&lt;76),"1","0")</f>
        <v>0</v>
      </c>
      <c r="N2899">
        <f>1</f>
        <v>1</v>
      </c>
      <c r="O2899">
        <f>IF(Table1[[#This Row],[Labdate]]="",0,IF(Table1[[#This Row],[Labvalue]]="",0,1))</f>
        <v>1</v>
      </c>
      <c r="P2899">
        <f>IF(YEAR(Table1[[#This Row],[Labdate]]) = 2015,1,0)</f>
        <v>1</v>
      </c>
      <c r="Q2899">
        <f>IF(SUM(Table1[[#This Row],[test completed]],Table1[[#This Row],[Year 2015]])=2,1,0)</f>
        <v>1</v>
      </c>
      <c r="R2899">
        <f>IF(Table1[[#This Row],[Labvalue]]&lt;8,1,0)</f>
        <v>1</v>
      </c>
      <c r="S2899">
        <f>IF(SUM(Table1[[#This Row],[Tested in 2015]],Table1[[#This Row],[Less than 8.0]])=2,1,0)</f>
        <v>1</v>
      </c>
    </row>
    <row r="2900" spans="1:19" x14ac:dyDescent="0.2">
      <c r="A2900">
        <v>1940</v>
      </c>
      <c r="B2900" t="s">
        <v>2</v>
      </c>
      <c r="C2900" s="2">
        <v>28879</v>
      </c>
      <c r="D2900" s="3">
        <f t="shared" ca="1" si="45"/>
        <v>44</v>
      </c>
      <c r="E2900">
        <v>4</v>
      </c>
      <c r="F2900">
        <v>10</v>
      </c>
      <c r="G2900">
        <v>1</v>
      </c>
      <c r="H2900" t="s">
        <v>1</v>
      </c>
      <c r="I2900" s="5">
        <v>250.02</v>
      </c>
      <c r="J2900" t="s">
        <v>0</v>
      </c>
      <c r="K2900" s="2">
        <v>41978</v>
      </c>
      <c r="L2900" s="1">
        <v>6.6450300216674805</v>
      </c>
      <c r="M2900" t="str">
        <f ca="1">IF(AND(Table1[[#This Row],[Age]]&gt;17,Table1[[#This Row],[Age]]&lt;76),"1","0")</f>
        <v>1</v>
      </c>
      <c r="N2900">
        <f>1</f>
        <v>1</v>
      </c>
      <c r="O2900">
        <f>IF(Table1[[#This Row],[Labdate]]="",0,IF(Table1[[#This Row],[Labvalue]]="",0,1))</f>
        <v>1</v>
      </c>
      <c r="P2900">
        <f>IF(YEAR(Table1[[#This Row],[Labdate]]) = 2015,1,0)</f>
        <v>0</v>
      </c>
      <c r="Q2900">
        <f>IF(SUM(Table1[[#This Row],[test completed]],Table1[[#This Row],[Year 2015]])=2,1,0)</f>
        <v>0</v>
      </c>
      <c r="R2900">
        <f>IF(Table1[[#This Row],[Labvalue]]&lt;8,1,0)</f>
        <v>1</v>
      </c>
      <c r="S2900">
        <f>IF(SUM(Table1[[#This Row],[Tested in 2015]],Table1[[#This Row],[Less than 8.0]])=2,1,0)</f>
        <v>0</v>
      </c>
    </row>
    <row r="2901" spans="1:19" x14ac:dyDescent="0.2">
      <c r="A2901">
        <v>1968</v>
      </c>
      <c r="B2901" t="s">
        <v>2</v>
      </c>
      <c r="C2901" s="2">
        <v>22447</v>
      </c>
      <c r="D2901" s="3">
        <f t="shared" ca="1" si="45"/>
        <v>62</v>
      </c>
      <c r="E2901">
        <v>4</v>
      </c>
      <c r="F2901">
        <v>10</v>
      </c>
      <c r="G2901">
        <v>1</v>
      </c>
      <c r="H2901" t="s">
        <v>1</v>
      </c>
      <c r="I2901" s="5">
        <v>250.02</v>
      </c>
      <c r="J2901" t="s">
        <v>0</v>
      </c>
      <c r="K2901" s="2">
        <v>41894</v>
      </c>
      <c r="L2901" s="1">
        <v>7.6272830963134766</v>
      </c>
      <c r="M2901" t="str">
        <f ca="1">IF(AND(Table1[[#This Row],[Age]]&gt;17,Table1[[#This Row],[Age]]&lt;76),"1","0")</f>
        <v>1</v>
      </c>
      <c r="N2901">
        <f>1</f>
        <v>1</v>
      </c>
      <c r="O2901">
        <f>IF(Table1[[#This Row],[Labdate]]="",0,IF(Table1[[#This Row],[Labvalue]]="",0,1))</f>
        <v>1</v>
      </c>
      <c r="P2901">
        <f>IF(YEAR(Table1[[#This Row],[Labdate]]) = 2015,1,0)</f>
        <v>0</v>
      </c>
      <c r="Q2901">
        <f>IF(SUM(Table1[[#This Row],[test completed]],Table1[[#This Row],[Year 2015]])=2,1,0)</f>
        <v>0</v>
      </c>
      <c r="R2901">
        <f>IF(Table1[[#This Row],[Labvalue]]&lt;8,1,0)</f>
        <v>1</v>
      </c>
      <c r="S2901">
        <f>IF(SUM(Table1[[#This Row],[Tested in 2015]],Table1[[#This Row],[Less than 8.0]])=2,1,0)</f>
        <v>0</v>
      </c>
    </row>
    <row r="2902" spans="1:19" x14ac:dyDescent="0.2">
      <c r="A2902">
        <v>1972</v>
      </c>
      <c r="B2902" t="s">
        <v>2</v>
      </c>
      <c r="C2902" s="2">
        <v>15006</v>
      </c>
      <c r="D2902" s="3">
        <f t="shared" ca="1" si="45"/>
        <v>82</v>
      </c>
      <c r="E2902">
        <v>4</v>
      </c>
      <c r="F2902">
        <v>10</v>
      </c>
      <c r="G2902">
        <v>1</v>
      </c>
      <c r="H2902" t="s">
        <v>1</v>
      </c>
      <c r="I2902" s="5">
        <v>250.02</v>
      </c>
      <c r="J2902" t="s">
        <v>0</v>
      </c>
      <c r="K2902" s="2">
        <v>41945</v>
      </c>
      <c r="L2902" s="1">
        <v>8.8277158737182617</v>
      </c>
      <c r="M2902" t="str">
        <f ca="1">IF(AND(Table1[[#This Row],[Age]]&gt;17,Table1[[#This Row],[Age]]&lt;76),"1","0")</f>
        <v>0</v>
      </c>
      <c r="N2902">
        <f>1</f>
        <v>1</v>
      </c>
      <c r="O2902">
        <f>IF(Table1[[#This Row],[Labdate]]="",0,IF(Table1[[#This Row],[Labvalue]]="",0,1))</f>
        <v>1</v>
      </c>
      <c r="P2902">
        <f>IF(YEAR(Table1[[#This Row],[Labdate]]) = 2015,1,0)</f>
        <v>0</v>
      </c>
      <c r="Q2902">
        <f>IF(SUM(Table1[[#This Row],[test completed]],Table1[[#This Row],[Year 2015]])=2,1,0)</f>
        <v>0</v>
      </c>
      <c r="R2902">
        <f>IF(Table1[[#This Row],[Labvalue]]&lt;8,1,0)</f>
        <v>0</v>
      </c>
      <c r="S2902">
        <f>IF(SUM(Table1[[#This Row],[Tested in 2015]],Table1[[#This Row],[Less than 8.0]])=2,1,0)</f>
        <v>0</v>
      </c>
    </row>
    <row r="2903" spans="1:19" x14ac:dyDescent="0.2">
      <c r="A2903">
        <v>1978</v>
      </c>
      <c r="B2903" t="s">
        <v>2</v>
      </c>
      <c r="C2903" s="2">
        <v>36323</v>
      </c>
      <c r="D2903" s="3">
        <f t="shared" ca="1" si="45"/>
        <v>23</v>
      </c>
      <c r="E2903">
        <v>4</v>
      </c>
      <c r="F2903">
        <v>10</v>
      </c>
      <c r="G2903">
        <v>1</v>
      </c>
      <c r="H2903" t="s">
        <v>1</v>
      </c>
      <c r="I2903" s="5">
        <v>250.02</v>
      </c>
      <c r="J2903" t="s">
        <v>0</v>
      </c>
      <c r="K2903" s="2">
        <v>42010</v>
      </c>
      <c r="L2903" s="1">
        <v>6.6606154441833496</v>
      </c>
      <c r="M2903" t="str">
        <f ca="1">IF(AND(Table1[[#This Row],[Age]]&gt;17,Table1[[#This Row],[Age]]&lt;76),"1","0")</f>
        <v>1</v>
      </c>
      <c r="N2903">
        <f>1</f>
        <v>1</v>
      </c>
      <c r="O2903">
        <f>IF(Table1[[#This Row],[Labdate]]="",0,IF(Table1[[#This Row],[Labvalue]]="",0,1))</f>
        <v>1</v>
      </c>
      <c r="P2903">
        <f>IF(YEAR(Table1[[#This Row],[Labdate]]) = 2015,1,0)</f>
        <v>1</v>
      </c>
      <c r="Q2903">
        <f>IF(SUM(Table1[[#This Row],[test completed]],Table1[[#This Row],[Year 2015]])=2,1,0)</f>
        <v>1</v>
      </c>
      <c r="R2903">
        <f>IF(Table1[[#This Row],[Labvalue]]&lt;8,1,0)</f>
        <v>1</v>
      </c>
      <c r="S2903">
        <f>IF(SUM(Table1[[#This Row],[Tested in 2015]],Table1[[#This Row],[Less than 8.0]])=2,1,0)</f>
        <v>1</v>
      </c>
    </row>
    <row r="2904" spans="1:19" x14ac:dyDescent="0.2">
      <c r="A2904">
        <v>1981</v>
      </c>
      <c r="B2904" t="s">
        <v>2</v>
      </c>
      <c r="C2904" s="2">
        <v>11775</v>
      </c>
      <c r="D2904" s="3">
        <f t="shared" ca="1" si="45"/>
        <v>91</v>
      </c>
      <c r="E2904">
        <v>4</v>
      </c>
      <c r="F2904">
        <v>10</v>
      </c>
      <c r="G2904">
        <v>1</v>
      </c>
      <c r="H2904" t="s">
        <v>1</v>
      </c>
      <c r="I2904" s="5">
        <v>250.73</v>
      </c>
      <c r="J2904" t="s">
        <v>0</v>
      </c>
      <c r="K2904" s="2">
        <v>42158</v>
      </c>
      <c r="L2904" s="1">
        <v>9.6246671676635742</v>
      </c>
      <c r="M2904" t="str">
        <f ca="1">IF(AND(Table1[[#This Row],[Age]]&gt;17,Table1[[#This Row],[Age]]&lt;76),"1","0")</f>
        <v>0</v>
      </c>
      <c r="N2904">
        <f>1</f>
        <v>1</v>
      </c>
      <c r="O2904">
        <f>IF(Table1[[#This Row],[Labdate]]="",0,IF(Table1[[#This Row],[Labvalue]]="",0,1))</f>
        <v>1</v>
      </c>
      <c r="P2904">
        <f>IF(YEAR(Table1[[#This Row],[Labdate]]) = 2015,1,0)</f>
        <v>1</v>
      </c>
      <c r="Q2904">
        <f>IF(SUM(Table1[[#This Row],[test completed]],Table1[[#This Row],[Year 2015]])=2,1,0)</f>
        <v>1</v>
      </c>
      <c r="R2904">
        <f>IF(Table1[[#This Row],[Labvalue]]&lt;8,1,0)</f>
        <v>0</v>
      </c>
      <c r="S2904">
        <f>IF(SUM(Table1[[#This Row],[Tested in 2015]],Table1[[#This Row],[Less than 8.0]])=2,1,0)</f>
        <v>0</v>
      </c>
    </row>
    <row r="2905" spans="1:19" x14ac:dyDescent="0.2">
      <c r="A2905">
        <v>2001</v>
      </c>
      <c r="B2905" t="s">
        <v>3</v>
      </c>
      <c r="C2905" s="2">
        <v>20261</v>
      </c>
      <c r="D2905" s="3">
        <f t="shared" ca="1" si="45"/>
        <v>67</v>
      </c>
      <c r="E2905">
        <v>4</v>
      </c>
      <c r="F2905">
        <v>10</v>
      </c>
      <c r="G2905">
        <v>1</v>
      </c>
      <c r="H2905" t="s">
        <v>1</v>
      </c>
      <c r="I2905" s="5">
        <v>250.02</v>
      </c>
      <c r="J2905" t="s">
        <v>0</v>
      </c>
      <c r="K2905" s="2">
        <v>42297</v>
      </c>
      <c r="L2905" s="1">
        <v>8.9582986831665039</v>
      </c>
      <c r="M2905" t="str">
        <f ca="1">IF(AND(Table1[[#This Row],[Age]]&gt;17,Table1[[#This Row],[Age]]&lt;76),"1","0")</f>
        <v>1</v>
      </c>
      <c r="N2905">
        <f>1</f>
        <v>1</v>
      </c>
      <c r="O2905">
        <f>IF(Table1[[#This Row],[Labdate]]="",0,IF(Table1[[#This Row],[Labvalue]]="",0,1))</f>
        <v>1</v>
      </c>
      <c r="P2905">
        <f>IF(YEAR(Table1[[#This Row],[Labdate]]) = 2015,1,0)</f>
        <v>1</v>
      </c>
      <c r="Q2905">
        <f>IF(SUM(Table1[[#This Row],[test completed]],Table1[[#This Row],[Year 2015]])=2,1,0)</f>
        <v>1</v>
      </c>
      <c r="R2905">
        <f>IF(Table1[[#This Row],[Labvalue]]&lt;8,1,0)</f>
        <v>0</v>
      </c>
      <c r="S2905">
        <f>IF(SUM(Table1[[#This Row],[Tested in 2015]],Table1[[#This Row],[Less than 8.0]])=2,1,0)</f>
        <v>0</v>
      </c>
    </row>
    <row r="2906" spans="1:19" x14ac:dyDescent="0.2">
      <c r="A2906">
        <v>2003</v>
      </c>
      <c r="B2906" t="s">
        <v>2</v>
      </c>
      <c r="C2906" s="2">
        <v>17201</v>
      </c>
      <c r="D2906" s="3">
        <f t="shared" ca="1" si="45"/>
        <v>76</v>
      </c>
      <c r="E2906">
        <v>4</v>
      </c>
      <c r="F2906">
        <v>10</v>
      </c>
      <c r="G2906">
        <v>1</v>
      </c>
      <c r="H2906" t="s">
        <v>1</v>
      </c>
      <c r="I2906" s="5">
        <v>250.02</v>
      </c>
      <c r="J2906" t="s">
        <v>0</v>
      </c>
      <c r="K2906" s="2">
        <v>41755</v>
      </c>
      <c r="L2906" s="1">
        <v>7.927401065826416</v>
      </c>
      <c r="M2906" t="str">
        <f ca="1">IF(AND(Table1[[#This Row],[Age]]&gt;17,Table1[[#This Row],[Age]]&lt;76),"1","0")</f>
        <v>0</v>
      </c>
      <c r="N2906">
        <f>1</f>
        <v>1</v>
      </c>
      <c r="O2906">
        <f>IF(Table1[[#This Row],[Labdate]]="",0,IF(Table1[[#This Row],[Labvalue]]="",0,1))</f>
        <v>1</v>
      </c>
      <c r="P2906">
        <f>IF(YEAR(Table1[[#This Row],[Labdate]]) = 2015,1,0)</f>
        <v>0</v>
      </c>
      <c r="Q2906">
        <f>IF(SUM(Table1[[#This Row],[test completed]],Table1[[#This Row],[Year 2015]])=2,1,0)</f>
        <v>0</v>
      </c>
      <c r="R2906">
        <f>IF(Table1[[#This Row],[Labvalue]]&lt;8,1,0)</f>
        <v>1</v>
      </c>
      <c r="S2906">
        <f>IF(SUM(Table1[[#This Row],[Tested in 2015]],Table1[[#This Row],[Less than 8.0]])=2,1,0)</f>
        <v>0</v>
      </c>
    </row>
    <row r="2907" spans="1:19" x14ac:dyDescent="0.2">
      <c r="A2907">
        <v>2004</v>
      </c>
      <c r="B2907" t="s">
        <v>3</v>
      </c>
      <c r="C2907" s="2">
        <v>19797</v>
      </c>
      <c r="D2907" s="3">
        <f t="shared" ca="1" si="45"/>
        <v>69</v>
      </c>
      <c r="E2907">
        <v>4</v>
      </c>
      <c r="F2907">
        <v>10</v>
      </c>
      <c r="G2907">
        <v>1</v>
      </c>
      <c r="H2907" t="s">
        <v>1</v>
      </c>
      <c r="I2907" s="5">
        <v>250.02</v>
      </c>
      <c r="J2907" t="s">
        <v>0</v>
      </c>
      <c r="K2907" s="2">
        <v>42029</v>
      </c>
      <c r="L2907" s="1">
        <v>5.8674449920654297</v>
      </c>
      <c r="M2907" t="str">
        <f ca="1">IF(AND(Table1[[#This Row],[Age]]&gt;17,Table1[[#This Row],[Age]]&lt;76),"1","0")</f>
        <v>1</v>
      </c>
      <c r="N2907">
        <f>1</f>
        <v>1</v>
      </c>
      <c r="O2907">
        <f>IF(Table1[[#This Row],[Labdate]]="",0,IF(Table1[[#This Row],[Labvalue]]="",0,1))</f>
        <v>1</v>
      </c>
      <c r="P2907">
        <f>IF(YEAR(Table1[[#This Row],[Labdate]]) = 2015,1,0)</f>
        <v>1</v>
      </c>
      <c r="Q2907">
        <f>IF(SUM(Table1[[#This Row],[test completed]],Table1[[#This Row],[Year 2015]])=2,1,0)</f>
        <v>1</v>
      </c>
      <c r="R2907">
        <f>IF(Table1[[#This Row],[Labvalue]]&lt;8,1,0)</f>
        <v>1</v>
      </c>
      <c r="S2907">
        <f>IF(SUM(Table1[[#This Row],[Tested in 2015]],Table1[[#This Row],[Less than 8.0]])=2,1,0)</f>
        <v>1</v>
      </c>
    </row>
    <row r="2908" spans="1:19" x14ac:dyDescent="0.2">
      <c r="A2908">
        <v>2030</v>
      </c>
      <c r="B2908" t="s">
        <v>2</v>
      </c>
      <c r="C2908" s="2">
        <v>35887</v>
      </c>
      <c r="D2908" s="3">
        <f t="shared" ca="1" si="45"/>
        <v>25</v>
      </c>
      <c r="E2908">
        <v>4</v>
      </c>
      <c r="F2908">
        <v>10</v>
      </c>
      <c r="G2908">
        <v>1</v>
      </c>
      <c r="H2908" t="s">
        <v>1</v>
      </c>
      <c r="I2908" s="5">
        <v>250.02</v>
      </c>
      <c r="J2908" t="s">
        <v>0</v>
      </c>
      <c r="K2908" s="2">
        <v>42196</v>
      </c>
      <c r="L2908" s="1">
        <v>9.5105037689208984</v>
      </c>
      <c r="M2908" t="str">
        <f ca="1">IF(AND(Table1[[#This Row],[Age]]&gt;17,Table1[[#This Row],[Age]]&lt;76),"1","0")</f>
        <v>1</v>
      </c>
      <c r="N2908">
        <f>1</f>
        <v>1</v>
      </c>
      <c r="O2908">
        <f>IF(Table1[[#This Row],[Labdate]]="",0,IF(Table1[[#This Row],[Labvalue]]="",0,1))</f>
        <v>1</v>
      </c>
      <c r="P2908">
        <f>IF(YEAR(Table1[[#This Row],[Labdate]]) = 2015,1,0)</f>
        <v>1</v>
      </c>
      <c r="Q2908">
        <f>IF(SUM(Table1[[#This Row],[test completed]],Table1[[#This Row],[Year 2015]])=2,1,0)</f>
        <v>1</v>
      </c>
      <c r="R2908">
        <f>IF(Table1[[#This Row],[Labvalue]]&lt;8,1,0)</f>
        <v>0</v>
      </c>
      <c r="S2908">
        <f>IF(SUM(Table1[[#This Row],[Tested in 2015]],Table1[[#This Row],[Less than 8.0]])=2,1,0)</f>
        <v>0</v>
      </c>
    </row>
    <row r="2909" spans="1:19" x14ac:dyDescent="0.2">
      <c r="A2909">
        <v>2031</v>
      </c>
      <c r="B2909" t="s">
        <v>2</v>
      </c>
      <c r="C2909" s="2">
        <v>20994</v>
      </c>
      <c r="D2909" s="3">
        <f t="shared" ca="1" si="45"/>
        <v>65</v>
      </c>
      <c r="E2909">
        <v>4</v>
      </c>
      <c r="F2909">
        <v>10</v>
      </c>
      <c r="G2909">
        <v>1</v>
      </c>
      <c r="H2909" t="s">
        <v>1</v>
      </c>
      <c r="I2909" s="5">
        <v>250.02</v>
      </c>
      <c r="J2909" t="s">
        <v>0</v>
      </c>
      <c r="K2909" s="2">
        <v>42100</v>
      </c>
      <c r="L2909" s="1">
        <v>9.3797788619995117</v>
      </c>
      <c r="M2909" t="str">
        <f ca="1">IF(AND(Table1[[#This Row],[Age]]&gt;17,Table1[[#This Row],[Age]]&lt;76),"1","0")</f>
        <v>1</v>
      </c>
      <c r="N2909">
        <f>1</f>
        <v>1</v>
      </c>
      <c r="O2909">
        <f>IF(Table1[[#This Row],[Labdate]]="",0,IF(Table1[[#This Row],[Labvalue]]="",0,1))</f>
        <v>1</v>
      </c>
      <c r="P2909">
        <f>IF(YEAR(Table1[[#This Row],[Labdate]]) = 2015,1,0)</f>
        <v>1</v>
      </c>
      <c r="Q2909">
        <f>IF(SUM(Table1[[#This Row],[test completed]],Table1[[#This Row],[Year 2015]])=2,1,0)</f>
        <v>1</v>
      </c>
      <c r="R2909">
        <f>IF(Table1[[#This Row],[Labvalue]]&lt;8,1,0)</f>
        <v>0</v>
      </c>
      <c r="S2909">
        <f>IF(SUM(Table1[[#This Row],[Tested in 2015]],Table1[[#This Row],[Less than 8.0]])=2,1,0)</f>
        <v>0</v>
      </c>
    </row>
    <row r="2910" spans="1:19" x14ac:dyDescent="0.2">
      <c r="A2910">
        <v>2047</v>
      </c>
      <c r="B2910" t="s">
        <v>2</v>
      </c>
      <c r="C2910" s="2">
        <v>34301</v>
      </c>
      <c r="D2910" s="3">
        <f t="shared" ca="1" si="45"/>
        <v>29</v>
      </c>
      <c r="E2910">
        <v>4</v>
      </c>
      <c r="F2910">
        <v>10</v>
      </c>
      <c r="G2910">
        <v>1</v>
      </c>
      <c r="H2910" t="s">
        <v>1</v>
      </c>
      <c r="I2910" s="5">
        <v>250.02</v>
      </c>
      <c r="J2910" t="s">
        <v>0</v>
      </c>
      <c r="K2910" s="2">
        <v>42035</v>
      </c>
      <c r="L2910" s="1">
        <v>7.170802116394043</v>
      </c>
      <c r="M2910" t="str">
        <f ca="1">IF(AND(Table1[[#This Row],[Age]]&gt;17,Table1[[#This Row],[Age]]&lt;76),"1","0")</f>
        <v>1</v>
      </c>
      <c r="N2910">
        <f>1</f>
        <v>1</v>
      </c>
      <c r="O2910">
        <f>IF(Table1[[#This Row],[Labdate]]="",0,IF(Table1[[#This Row],[Labvalue]]="",0,1))</f>
        <v>1</v>
      </c>
      <c r="P2910">
        <f>IF(YEAR(Table1[[#This Row],[Labdate]]) = 2015,1,0)</f>
        <v>1</v>
      </c>
      <c r="Q2910">
        <f>IF(SUM(Table1[[#This Row],[test completed]],Table1[[#This Row],[Year 2015]])=2,1,0)</f>
        <v>1</v>
      </c>
      <c r="R2910">
        <f>IF(Table1[[#This Row],[Labvalue]]&lt;8,1,0)</f>
        <v>1</v>
      </c>
      <c r="S2910">
        <f>IF(SUM(Table1[[#This Row],[Tested in 2015]],Table1[[#This Row],[Less than 8.0]])=2,1,0)</f>
        <v>1</v>
      </c>
    </row>
    <row r="2911" spans="1:19" x14ac:dyDescent="0.2">
      <c r="A2911">
        <v>2048</v>
      </c>
      <c r="B2911" t="s">
        <v>2</v>
      </c>
      <c r="C2911" s="2">
        <v>20392</v>
      </c>
      <c r="D2911" s="3">
        <f t="shared" ca="1" si="45"/>
        <v>67</v>
      </c>
      <c r="E2911">
        <v>4</v>
      </c>
      <c r="F2911">
        <v>10</v>
      </c>
      <c r="G2911">
        <v>1</v>
      </c>
      <c r="H2911" t="s">
        <v>1</v>
      </c>
      <c r="I2911" s="5">
        <v>250.02</v>
      </c>
      <c r="J2911" t="s">
        <v>0</v>
      </c>
      <c r="K2911" s="2">
        <v>41757</v>
      </c>
      <c r="L2911" s="1">
        <v>8.9406719207763672</v>
      </c>
      <c r="M2911" t="str">
        <f ca="1">IF(AND(Table1[[#This Row],[Age]]&gt;17,Table1[[#This Row],[Age]]&lt;76),"1","0")</f>
        <v>1</v>
      </c>
      <c r="N2911">
        <f>1</f>
        <v>1</v>
      </c>
      <c r="O2911">
        <f>IF(Table1[[#This Row],[Labdate]]="",0,IF(Table1[[#This Row],[Labvalue]]="",0,1))</f>
        <v>1</v>
      </c>
      <c r="P2911">
        <f>IF(YEAR(Table1[[#This Row],[Labdate]]) = 2015,1,0)</f>
        <v>0</v>
      </c>
      <c r="Q2911">
        <f>IF(SUM(Table1[[#This Row],[test completed]],Table1[[#This Row],[Year 2015]])=2,1,0)</f>
        <v>0</v>
      </c>
      <c r="R2911">
        <f>IF(Table1[[#This Row],[Labvalue]]&lt;8,1,0)</f>
        <v>0</v>
      </c>
      <c r="S2911">
        <f>IF(SUM(Table1[[#This Row],[Tested in 2015]],Table1[[#This Row],[Less than 8.0]])=2,1,0)</f>
        <v>0</v>
      </c>
    </row>
    <row r="2912" spans="1:19" x14ac:dyDescent="0.2">
      <c r="A2912">
        <v>2055</v>
      </c>
      <c r="B2912" t="s">
        <v>3</v>
      </c>
      <c r="C2912" s="2">
        <v>23375</v>
      </c>
      <c r="D2912" s="3">
        <f t="shared" ca="1" si="45"/>
        <v>59</v>
      </c>
      <c r="E2912">
        <v>4</v>
      </c>
      <c r="F2912">
        <v>10</v>
      </c>
      <c r="G2912">
        <v>1</v>
      </c>
      <c r="H2912" t="s">
        <v>1</v>
      </c>
      <c r="I2912" s="5">
        <v>250.02</v>
      </c>
      <c r="J2912" t="s">
        <v>0</v>
      </c>
      <c r="K2912" s="2">
        <v>41985</v>
      </c>
      <c r="L2912" s="1">
        <v>7.8099536895751953</v>
      </c>
      <c r="M2912" t="str">
        <f ca="1">IF(AND(Table1[[#This Row],[Age]]&gt;17,Table1[[#This Row],[Age]]&lt;76),"1","0")</f>
        <v>1</v>
      </c>
      <c r="N2912">
        <f>1</f>
        <v>1</v>
      </c>
      <c r="O2912">
        <f>IF(Table1[[#This Row],[Labdate]]="",0,IF(Table1[[#This Row],[Labvalue]]="",0,1))</f>
        <v>1</v>
      </c>
      <c r="P2912">
        <f>IF(YEAR(Table1[[#This Row],[Labdate]]) = 2015,1,0)</f>
        <v>0</v>
      </c>
      <c r="Q2912">
        <f>IF(SUM(Table1[[#This Row],[test completed]],Table1[[#This Row],[Year 2015]])=2,1,0)</f>
        <v>0</v>
      </c>
      <c r="R2912">
        <f>IF(Table1[[#This Row],[Labvalue]]&lt;8,1,0)</f>
        <v>1</v>
      </c>
      <c r="S2912">
        <f>IF(SUM(Table1[[#This Row],[Tested in 2015]],Table1[[#This Row],[Less than 8.0]])=2,1,0)</f>
        <v>0</v>
      </c>
    </row>
    <row r="2913" spans="1:19" x14ac:dyDescent="0.2">
      <c r="A2913">
        <v>2057</v>
      </c>
      <c r="B2913" t="s">
        <v>2</v>
      </c>
      <c r="C2913" s="2">
        <v>36050</v>
      </c>
      <c r="D2913" s="3">
        <f t="shared" ca="1" si="45"/>
        <v>24</v>
      </c>
      <c r="E2913">
        <v>4</v>
      </c>
      <c r="F2913">
        <v>10</v>
      </c>
      <c r="G2913">
        <v>1</v>
      </c>
      <c r="H2913" t="s">
        <v>1</v>
      </c>
      <c r="I2913" s="5">
        <v>250.02</v>
      </c>
      <c r="J2913" t="s">
        <v>0</v>
      </c>
      <c r="K2913" s="2">
        <v>42015</v>
      </c>
      <c r="L2913" s="1">
        <v>7.7377634048461914</v>
      </c>
      <c r="M2913" t="str">
        <f ca="1">IF(AND(Table1[[#This Row],[Age]]&gt;17,Table1[[#This Row],[Age]]&lt;76),"1","0")</f>
        <v>1</v>
      </c>
      <c r="N2913">
        <f>1</f>
        <v>1</v>
      </c>
      <c r="O2913">
        <f>IF(Table1[[#This Row],[Labdate]]="",0,IF(Table1[[#This Row],[Labvalue]]="",0,1))</f>
        <v>1</v>
      </c>
      <c r="P2913">
        <f>IF(YEAR(Table1[[#This Row],[Labdate]]) = 2015,1,0)</f>
        <v>1</v>
      </c>
      <c r="Q2913">
        <f>IF(SUM(Table1[[#This Row],[test completed]],Table1[[#This Row],[Year 2015]])=2,1,0)</f>
        <v>1</v>
      </c>
      <c r="R2913">
        <f>IF(Table1[[#This Row],[Labvalue]]&lt;8,1,0)</f>
        <v>1</v>
      </c>
      <c r="S2913">
        <f>IF(SUM(Table1[[#This Row],[Tested in 2015]],Table1[[#This Row],[Less than 8.0]])=2,1,0)</f>
        <v>1</v>
      </c>
    </row>
    <row r="2914" spans="1:19" x14ac:dyDescent="0.2">
      <c r="A2914">
        <v>2058</v>
      </c>
      <c r="B2914" t="s">
        <v>2</v>
      </c>
      <c r="C2914" s="2">
        <v>35738</v>
      </c>
      <c r="D2914" s="3">
        <f t="shared" ca="1" si="45"/>
        <v>25</v>
      </c>
      <c r="E2914">
        <v>4</v>
      </c>
      <c r="F2914">
        <v>10</v>
      </c>
      <c r="G2914">
        <v>1</v>
      </c>
      <c r="H2914" t="s">
        <v>1</v>
      </c>
      <c r="I2914" s="5">
        <v>250.02</v>
      </c>
      <c r="J2914" t="s">
        <v>0</v>
      </c>
      <c r="K2914" s="2">
        <v>42266</v>
      </c>
      <c r="L2914" s="1">
        <v>9.7200460433959961</v>
      </c>
      <c r="M2914" t="str">
        <f ca="1">IF(AND(Table1[[#This Row],[Age]]&gt;17,Table1[[#This Row],[Age]]&lt;76),"1","0")</f>
        <v>1</v>
      </c>
      <c r="N2914">
        <f>1</f>
        <v>1</v>
      </c>
      <c r="O2914">
        <f>IF(Table1[[#This Row],[Labdate]]="",0,IF(Table1[[#This Row],[Labvalue]]="",0,1))</f>
        <v>1</v>
      </c>
      <c r="P2914">
        <f>IF(YEAR(Table1[[#This Row],[Labdate]]) = 2015,1,0)</f>
        <v>1</v>
      </c>
      <c r="Q2914">
        <f>IF(SUM(Table1[[#This Row],[test completed]],Table1[[#This Row],[Year 2015]])=2,1,0)</f>
        <v>1</v>
      </c>
      <c r="R2914">
        <f>IF(Table1[[#This Row],[Labvalue]]&lt;8,1,0)</f>
        <v>0</v>
      </c>
      <c r="S2914">
        <f>IF(SUM(Table1[[#This Row],[Tested in 2015]],Table1[[#This Row],[Less than 8.0]])=2,1,0)</f>
        <v>0</v>
      </c>
    </row>
    <row r="2915" spans="1:19" x14ac:dyDescent="0.2">
      <c r="A2915">
        <v>2064</v>
      </c>
      <c r="B2915" t="s">
        <v>2</v>
      </c>
      <c r="C2915" s="2">
        <v>15529</v>
      </c>
      <c r="D2915" s="3">
        <f t="shared" ca="1" si="45"/>
        <v>80</v>
      </c>
      <c r="E2915">
        <v>4</v>
      </c>
      <c r="F2915">
        <v>10</v>
      </c>
      <c r="G2915">
        <v>1</v>
      </c>
      <c r="H2915" t="s">
        <v>1</v>
      </c>
      <c r="I2915" s="5">
        <v>250.02</v>
      </c>
      <c r="J2915" t="s">
        <v>0</v>
      </c>
      <c r="K2915" s="2">
        <v>41899</v>
      </c>
      <c r="L2915" s="1">
        <v>9.036860466003418</v>
      </c>
      <c r="M2915" t="str">
        <f ca="1">IF(AND(Table1[[#This Row],[Age]]&gt;17,Table1[[#This Row],[Age]]&lt;76),"1","0")</f>
        <v>0</v>
      </c>
      <c r="N2915">
        <f>1</f>
        <v>1</v>
      </c>
      <c r="O2915">
        <f>IF(Table1[[#This Row],[Labdate]]="",0,IF(Table1[[#This Row],[Labvalue]]="",0,1))</f>
        <v>1</v>
      </c>
      <c r="P2915">
        <f>IF(YEAR(Table1[[#This Row],[Labdate]]) = 2015,1,0)</f>
        <v>0</v>
      </c>
      <c r="Q2915">
        <f>IF(SUM(Table1[[#This Row],[test completed]],Table1[[#This Row],[Year 2015]])=2,1,0)</f>
        <v>0</v>
      </c>
      <c r="R2915">
        <f>IF(Table1[[#This Row],[Labvalue]]&lt;8,1,0)</f>
        <v>0</v>
      </c>
      <c r="S2915">
        <f>IF(SUM(Table1[[#This Row],[Tested in 2015]],Table1[[#This Row],[Less than 8.0]])=2,1,0)</f>
        <v>0</v>
      </c>
    </row>
    <row r="2916" spans="1:19" x14ac:dyDescent="0.2">
      <c r="A2916">
        <v>2073</v>
      </c>
      <c r="B2916" t="s">
        <v>3</v>
      </c>
      <c r="C2916" s="2">
        <v>27724</v>
      </c>
      <c r="D2916" s="3">
        <f t="shared" ca="1" si="45"/>
        <v>47</v>
      </c>
      <c r="E2916">
        <v>4</v>
      </c>
      <c r="F2916">
        <v>10</v>
      </c>
      <c r="G2916">
        <v>1</v>
      </c>
      <c r="H2916" t="s">
        <v>1</v>
      </c>
      <c r="I2916" s="5">
        <v>250.02</v>
      </c>
      <c r="J2916" t="s">
        <v>0</v>
      </c>
      <c r="K2916" s="2">
        <v>42061</v>
      </c>
      <c r="L2916" s="1">
        <v>8.1288108825683594</v>
      </c>
      <c r="M2916" t="str">
        <f ca="1">IF(AND(Table1[[#This Row],[Age]]&gt;17,Table1[[#This Row],[Age]]&lt;76),"1","0")</f>
        <v>1</v>
      </c>
      <c r="N2916">
        <f>1</f>
        <v>1</v>
      </c>
      <c r="O2916">
        <f>IF(Table1[[#This Row],[Labdate]]="",0,IF(Table1[[#This Row],[Labvalue]]="",0,1))</f>
        <v>1</v>
      </c>
      <c r="P2916">
        <f>IF(YEAR(Table1[[#This Row],[Labdate]]) = 2015,1,0)</f>
        <v>1</v>
      </c>
      <c r="Q2916">
        <f>IF(SUM(Table1[[#This Row],[test completed]],Table1[[#This Row],[Year 2015]])=2,1,0)</f>
        <v>1</v>
      </c>
      <c r="R2916">
        <f>IF(Table1[[#This Row],[Labvalue]]&lt;8,1,0)</f>
        <v>0</v>
      </c>
      <c r="S2916">
        <f>IF(SUM(Table1[[#This Row],[Tested in 2015]],Table1[[#This Row],[Less than 8.0]])=2,1,0)</f>
        <v>0</v>
      </c>
    </row>
    <row r="2917" spans="1:19" x14ac:dyDescent="0.2">
      <c r="A2917">
        <v>2117</v>
      </c>
      <c r="B2917" t="s">
        <v>2</v>
      </c>
      <c r="C2917" s="2">
        <v>19902</v>
      </c>
      <c r="D2917" s="3">
        <f t="shared" ca="1" si="45"/>
        <v>68</v>
      </c>
      <c r="E2917">
        <v>4</v>
      </c>
      <c r="F2917">
        <v>10</v>
      </c>
      <c r="G2917">
        <v>1</v>
      </c>
      <c r="H2917" t="s">
        <v>1</v>
      </c>
      <c r="I2917" s="5">
        <v>250.02</v>
      </c>
      <c r="J2917" t="s">
        <v>0</v>
      </c>
      <c r="K2917" s="2">
        <v>42253</v>
      </c>
      <c r="L2917" s="1">
        <v>9.9725551605224609</v>
      </c>
      <c r="M2917" t="str">
        <f ca="1">IF(AND(Table1[[#This Row],[Age]]&gt;17,Table1[[#This Row],[Age]]&lt;76),"1","0")</f>
        <v>1</v>
      </c>
      <c r="N2917">
        <f>1</f>
        <v>1</v>
      </c>
      <c r="O2917">
        <f>IF(Table1[[#This Row],[Labdate]]="",0,IF(Table1[[#This Row],[Labvalue]]="",0,1))</f>
        <v>1</v>
      </c>
      <c r="P2917">
        <f>IF(YEAR(Table1[[#This Row],[Labdate]]) = 2015,1,0)</f>
        <v>1</v>
      </c>
      <c r="Q2917">
        <f>IF(SUM(Table1[[#This Row],[test completed]],Table1[[#This Row],[Year 2015]])=2,1,0)</f>
        <v>1</v>
      </c>
      <c r="R2917">
        <f>IF(Table1[[#This Row],[Labvalue]]&lt;8,1,0)</f>
        <v>0</v>
      </c>
      <c r="S2917">
        <f>IF(SUM(Table1[[#This Row],[Tested in 2015]],Table1[[#This Row],[Less than 8.0]])=2,1,0)</f>
        <v>0</v>
      </c>
    </row>
    <row r="2918" spans="1:19" x14ac:dyDescent="0.2">
      <c r="A2918">
        <v>2140</v>
      </c>
      <c r="B2918" t="s">
        <v>2</v>
      </c>
      <c r="C2918" s="2">
        <v>10694</v>
      </c>
      <c r="D2918" s="3">
        <f t="shared" ca="1" si="45"/>
        <v>94</v>
      </c>
      <c r="E2918">
        <v>4</v>
      </c>
      <c r="F2918">
        <v>10</v>
      </c>
      <c r="G2918">
        <v>1</v>
      </c>
      <c r="H2918" t="s">
        <v>1</v>
      </c>
      <c r="I2918" s="5">
        <v>250.73</v>
      </c>
      <c r="J2918" t="s">
        <v>0</v>
      </c>
      <c r="K2918" s="2">
        <v>42116</v>
      </c>
      <c r="L2918" s="1">
        <v>9.3656120300292969</v>
      </c>
      <c r="M2918" t="str">
        <f ca="1">IF(AND(Table1[[#This Row],[Age]]&gt;17,Table1[[#This Row],[Age]]&lt;76),"1","0")</f>
        <v>0</v>
      </c>
      <c r="N2918">
        <f>1</f>
        <v>1</v>
      </c>
      <c r="O2918">
        <f>IF(Table1[[#This Row],[Labdate]]="",0,IF(Table1[[#This Row],[Labvalue]]="",0,1))</f>
        <v>1</v>
      </c>
      <c r="P2918">
        <f>IF(YEAR(Table1[[#This Row],[Labdate]]) = 2015,1,0)</f>
        <v>1</v>
      </c>
      <c r="Q2918">
        <f>IF(SUM(Table1[[#This Row],[test completed]],Table1[[#This Row],[Year 2015]])=2,1,0)</f>
        <v>1</v>
      </c>
      <c r="R2918">
        <f>IF(Table1[[#This Row],[Labvalue]]&lt;8,1,0)</f>
        <v>0</v>
      </c>
      <c r="S2918">
        <f>IF(SUM(Table1[[#This Row],[Tested in 2015]],Table1[[#This Row],[Less than 8.0]])=2,1,0)</f>
        <v>0</v>
      </c>
    </row>
    <row r="2919" spans="1:19" x14ac:dyDescent="0.2">
      <c r="A2919">
        <v>2147</v>
      </c>
      <c r="B2919" t="s">
        <v>3</v>
      </c>
      <c r="C2919" s="2">
        <v>13579</v>
      </c>
      <c r="D2919" s="3">
        <f t="shared" ca="1" si="45"/>
        <v>86</v>
      </c>
      <c r="E2919">
        <v>4</v>
      </c>
      <c r="F2919">
        <v>10</v>
      </c>
      <c r="G2919">
        <v>1</v>
      </c>
      <c r="H2919" t="s">
        <v>1</v>
      </c>
      <c r="I2919" s="5">
        <v>250.02</v>
      </c>
      <c r="J2919" t="s">
        <v>0</v>
      </c>
      <c r="K2919" s="2">
        <v>41816</v>
      </c>
      <c r="L2919" s="1">
        <v>6.6516280174255371</v>
      </c>
      <c r="M2919" t="str">
        <f ca="1">IF(AND(Table1[[#This Row],[Age]]&gt;17,Table1[[#This Row],[Age]]&lt;76),"1","0")</f>
        <v>0</v>
      </c>
      <c r="N2919">
        <f>1</f>
        <v>1</v>
      </c>
      <c r="O2919">
        <f>IF(Table1[[#This Row],[Labdate]]="",0,IF(Table1[[#This Row],[Labvalue]]="",0,1))</f>
        <v>1</v>
      </c>
      <c r="P2919">
        <f>IF(YEAR(Table1[[#This Row],[Labdate]]) = 2015,1,0)</f>
        <v>0</v>
      </c>
      <c r="Q2919">
        <f>IF(SUM(Table1[[#This Row],[test completed]],Table1[[#This Row],[Year 2015]])=2,1,0)</f>
        <v>0</v>
      </c>
      <c r="R2919">
        <f>IF(Table1[[#This Row],[Labvalue]]&lt;8,1,0)</f>
        <v>1</v>
      </c>
      <c r="S2919">
        <f>IF(SUM(Table1[[#This Row],[Tested in 2015]],Table1[[#This Row],[Less than 8.0]])=2,1,0)</f>
        <v>0</v>
      </c>
    </row>
    <row r="2920" spans="1:19" x14ac:dyDescent="0.2">
      <c r="A2920">
        <v>2156</v>
      </c>
      <c r="B2920" t="s">
        <v>2</v>
      </c>
      <c r="C2920" s="2">
        <v>21622</v>
      </c>
      <c r="D2920" s="3">
        <f t="shared" ca="1" si="45"/>
        <v>64</v>
      </c>
      <c r="E2920">
        <v>4</v>
      </c>
      <c r="F2920">
        <v>10</v>
      </c>
      <c r="G2920">
        <v>1</v>
      </c>
      <c r="H2920" t="s">
        <v>1</v>
      </c>
      <c r="I2920" s="5">
        <v>250.02</v>
      </c>
      <c r="J2920" t="s">
        <v>0</v>
      </c>
      <c r="K2920" s="2">
        <v>41855</v>
      </c>
      <c r="L2920" s="1">
        <v>9.6208486557006836</v>
      </c>
      <c r="M2920" t="str">
        <f ca="1">IF(AND(Table1[[#This Row],[Age]]&gt;17,Table1[[#This Row],[Age]]&lt;76),"1","0")</f>
        <v>1</v>
      </c>
      <c r="N2920">
        <f>1</f>
        <v>1</v>
      </c>
      <c r="O2920">
        <f>IF(Table1[[#This Row],[Labdate]]="",0,IF(Table1[[#This Row],[Labvalue]]="",0,1))</f>
        <v>1</v>
      </c>
      <c r="P2920">
        <f>IF(YEAR(Table1[[#This Row],[Labdate]]) = 2015,1,0)</f>
        <v>0</v>
      </c>
      <c r="Q2920">
        <f>IF(SUM(Table1[[#This Row],[test completed]],Table1[[#This Row],[Year 2015]])=2,1,0)</f>
        <v>0</v>
      </c>
      <c r="R2920">
        <f>IF(Table1[[#This Row],[Labvalue]]&lt;8,1,0)</f>
        <v>0</v>
      </c>
      <c r="S2920">
        <f>IF(SUM(Table1[[#This Row],[Tested in 2015]],Table1[[#This Row],[Less than 8.0]])=2,1,0)</f>
        <v>0</v>
      </c>
    </row>
    <row r="2921" spans="1:19" x14ac:dyDescent="0.2">
      <c r="A2921">
        <v>2162</v>
      </c>
      <c r="B2921" t="s">
        <v>2</v>
      </c>
      <c r="C2921" s="2">
        <v>26164</v>
      </c>
      <c r="D2921" s="3">
        <f t="shared" ca="1" si="45"/>
        <v>51</v>
      </c>
      <c r="E2921">
        <v>4</v>
      </c>
      <c r="F2921">
        <v>10</v>
      </c>
      <c r="G2921">
        <v>1</v>
      </c>
      <c r="H2921" t="s">
        <v>1</v>
      </c>
      <c r="I2921" s="5">
        <v>250.02</v>
      </c>
      <c r="J2921" t="s">
        <v>0</v>
      </c>
      <c r="K2921" s="2">
        <v>42059</v>
      </c>
      <c r="L2921" s="1">
        <v>7.8376336097717285</v>
      </c>
      <c r="M2921" t="str">
        <f ca="1">IF(AND(Table1[[#This Row],[Age]]&gt;17,Table1[[#This Row],[Age]]&lt;76),"1","0")</f>
        <v>1</v>
      </c>
      <c r="N2921">
        <f>1</f>
        <v>1</v>
      </c>
      <c r="O2921">
        <f>IF(Table1[[#This Row],[Labdate]]="",0,IF(Table1[[#This Row],[Labvalue]]="",0,1))</f>
        <v>1</v>
      </c>
      <c r="P2921">
        <f>IF(YEAR(Table1[[#This Row],[Labdate]]) = 2015,1,0)</f>
        <v>1</v>
      </c>
      <c r="Q2921">
        <f>IF(SUM(Table1[[#This Row],[test completed]],Table1[[#This Row],[Year 2015]])=2,1,0)</f>
        <v>1</v>
      </c>
      <c r="R2921">
        <f>IF(Table1[[#This Row],[Labvalue]]&lt;8,1,0)</f>
        <v>1</v>
      </c>
      <c r="S2921">
        <f>IF(SUM(Table1[[#This Row],[Tested in 2015]],Table1[[#This Row],[Less than 8.0]])=2,1,0)</f>
        <v>1</v>
      </c>
    </row>
    <row r="2922" spans="1:19" x14ac:dyDescent="0.2">
      <c r="A2922">
        <v>2184</v>
      </c>
      <c r="B2922" t="s">
        <v>2</v>
      </c>
      <c r="C2922" s="2">
        <v>14384</v>
      </c>
      <c r="D2922" s="3">
        <f t="shared" ca="1" si="45"/>
        <v>84</v>
      </c>
      <c r="E2922">
        <v>4</v>
      </c>
      <c r="F2922">
        <v>10</v>
      </c>
      <c r="G2922">
        <v>1</v>
      </c>
      <c r="H2922" t="s">
        <v>1</v>
      </c>
      <c r="I2922" s="5">
        <v>250.91</v>
      </c>
      <c r="J2922" t="s">
        <v>0</v>
      </c>
      <c r="K2922" s="2">
        <v>42225</v>
      </c>
      <c r="L2922" s="1">
        <v>5.9</v>
      </c>
      <c r="M2922" t="str">
        <f ca="1">IF(AND(Table1[[#This Row],[Age]]&gt;17,Table1[[#This Row],[Age]]&lt;76),"1","0")</f>
        <v>0</v>
      </c>
      <c r="N2922">
        <f>1</f>
        <v>1</v>
      </c>
      <c r="O2922">
        <f>IF(Table1[[#This Row],[Labdate]]="",0,IF(Table1[[#This Row],[Labvalue]]="",0,1))</f>
        <v>1</v>
      </c>
      <c r="P2922">
        <f>IF(YEAR(Table1[[#This Row],[Labdate]]) = 2015,1,0)</f>
        <v>1</v>
      </c>
      <c r="Q2922">
        <f>IF(SUM(Table1[[#This Row],[test completed]],Table1[[#This Row],[Year 2015]])=2,1,0)</f>
        <v>1</v>
      </c>
      <c r="R2922">
        <f>IF(Table1[[#This Row],[Labvalue]]&lt;8,1,0)</f>
        <v>1</v>
      </c>
      <c r="S2922">
        <f>IF(SUM(Table1[[#This Row],[Tested in 2015]],Table1[[#This Row],[Less than 8.0]])=2,1,0)</f>
        <v>1</v>
      </c>
    </row>
    <row r="2923" spans="1:19" x14ac:dyDescent="0.2">
      <c r="A2923">
        <v>2187</v>
      </c>
      <c r="B2923" t="s">
        <v>3</v>
      </c>
      <c r="C2923" s="2">
        <v>14546</v>
      </c>
      <c r="D2923" s="3">
        <f t="shared" ca="1" si="45"/>
        <v>83</v>
      </c>
      <c r="E2923">
        <v>4</v>
      </c>
      <c r="F2923">
        <v>10</v>
      </c>
      <c r="G2923">
        <v>3</v>
      </c>
      <c r="H2923" t="s">
        <v>4</v>
      </c>
      <c r="I2923" s="5">
        <v>250.02</v>
      </c>
      <c r="J2923" t="s">
        <v>0</v>
      </c>
      <c r="K2923" s="2">
        <v>42052</v>
      </c>
      <c r="L2923" s="1">
        <v>9.1450824737548828</v>
      </c>
      <c r="M2923" t="str">
        <f ca="1">IF(AND(Table1[[#This Row],[Age]]&gt;17,Table1[[#This Row],[Age]]&lt;76),"1","0")</f>
        <v>0</v>
      </c>
      <c r="N2923">
        <f>1</f>
        <v>1</v>
      </c>
      <c r="O2923">
        <f>IF(Table1[[#This Row],[Labdate]]="",0,IF(Table1[[#This Row],[Labvalue]]="",0,1))</f>
        <v>1</v>
      </c>
      <c r="P2923">
        <f>IF(YEAR(Table1[[#This Row],[Labdate]]) = 2015,1,0)</f>
        <v>1</v>
      </c>
      <c r="Q2923">
        <f>IF(SUM(Table1[[#This Row],[test completed]],Table1[[#This Row],[Year 2015]])=2,1,0)</f>
        <v>1</v>
      </c>
      <c r="R2923">
        <f>IF(Table1[[#This Row],[Labvalue]]&lt;8,1,0)</f>
        <v>0</v>
      </c>
      <c r="S2923">
        <f>IF(SUM(Table1[[#This Row],[Tested in 2015]],Table1[[#This Row],[Less than 8.0]])=2,1,0)</f>
        <v>0</v>
      </c>
    </row>
    <row r="2924" spans="1:19" x14ac:dyDescent="0.2">
      <c r="A2924">
        <v>2196</v>
      </c>
      <c r="B2924" t="s">
        <v>2</v>
      </c>
      <c r="C2924" s="2">
        <v>18019</v>
      </c>
      <c r="D2924" s="3">
        <f t="shared" ca="1" si="45"/>
        <v>74</v>
      </c>
      <c r="E2924">
        <v>4</v>
      </c>
      <c r="F2924">
        <v>10</v>
      </c>
      <c r="G2924">
        <v>1</v>
      </c>
      <c r="H2924" t="s">
        <v>1</v>
      </c>
      <c r="I2924" s="5">
        <v>250.02</v>
      </c>
      <c r="J2924" t="s">
        <v>0</v>
      </c>
      <c r="K2924" s="2">
        <v>41714</v>
      </c>
      <c r="L2924" s="1">
        <v>9.4182500839233398</v>
      </c>
      <c r="M2924" t="str">
        <f ca="1">IF(AND(Table1[[#This Row],[Age]]&gt;17,Table1[[#This Row],[Age]]&lt;76),"1","0")</f>
        <v>1</v>
      </c>
      <c r="N2924">
        <f>1</f>
        <v>1</v>
      </c>
      <c r="O2924">
        <f>IF(Table1[[#This Row],[Labdate]]="",0,IF(Table1[[#This Row],[Labvalue]]="",0,1))</f>
        <v>1</v>
      </c>
      <c r="P2924">
        <f>IF(YEAR(Table1[[#This Row],[Labdate]]) = 2015,1,0)</f>
        <v>0</v>
      </c>
      <c r="Q2924">
        <f>IF(SUM(Table1[[#This Row],[test completed]],Table1[[#This Row],[Year 2015]])=2,1,0)</f>
        <v>0</v>
      </c>
      <c r="R2924">
        <f>IF(Table1[[#This Row],[Labvalue]]&lt;8,1,0)</f>
        <v>0</v>
      </c>
      <c r="S2924">
        <f>IF(SUM(Table1[[#This Row],[Tested in 2015]],Table1[[#This Row],[Less than 8.0]])=2,1,0)</f>
        <v>0</v>
      </c>
    </row>
    <row r="2925" spans="1:19" x14ac:dyDescent="0.2">
      <c r="A2925">
        <v>2198</v>
      </c>
      <c r="B2925" t="s">
        <v>2</v>
      </c>
      <c r="C2925" s="2">
        <v>17065</v>
      </c>
      <c r="D2925" s="3">
        <f t="shared" ca="1" si="45"/>
        <v>76</v>
      </c>
      <c r="E2925">
        <v>4</v>
      </c>
      <c r="F2925">
        <v>10</v>
      </c>
      <c r="G2925">
        <v>1</v>
      </c>
      <c r="H2925" t="s">
        <v>1</v>
      </c>
      <c r="I2925" s="5">
        <v>250.02</v>
      </c>
      <c r="J2925" t="s">
        <v>0</v>
      </c>
      <c r="K2925" s="2">
        <v>42215</v>
      </c>
      <c r="L2925" s="1">
        <v>8.6959543228149414</v>
      </c>
      <c r="M2925" t="str">
        <f ca="1">IF(AND(Table1[[#This Row],[Age]]&gt;17,Table1[[#This Row],[Age]]&lt;76),"1","0")</f>
        <v>0</v>
      </c>
      <c r="N2925">
        <f>1</f>
        <v>1</v>
      </c>
      <c r="O2925">
        <f>IF(Table1[[#This Row],[Labdate]]="",0,IF(Table1[[#This Row],[Labvalue]]="",0,1))</f>
        <v>1</v>
      </c>
      <c r="P2925">
        <f>IF(YEAR(Table1[[#This Row],[Labdate]]) = 2015,1,0)</f>
        <v>1</v>
      </c>
      <c r="Q2925">
        <f>IF(SUM(Table1[[#This Row],[test completed]],Table1[[#This Row],[Year 2015]])=2,1,0)</f>
        <v>1</v>
      </c>
      <c r="R2925">
        <f>IF(Table1[[#This Row],[Labvalue]]&lt;8,1,0)</f>
        <v>0</v>
      </c>
      <c r="S2925">
        <f>IF(SUM(Table1[[#This Row],[Tested in 2015]],Table1[[#This Row],[Less than 8.0]])=2,1,0)</f>
        <v>0</v>
      </c>
    </row>
    <row r="2926" spans="1:19" x14ac:dyDescent="0.2">
      <c r="A2926">
        <v>2202</v>
      </c>
      <c r="B2926" t="s">
        <v>3</v>
      </c>
      <c r="C2926" s="2">
        <v>26019</v>
      </c>
      <c r="D2926" s="3">
        <f t="shared" ca="1" si="45"/>
        <v>52</v>
      </c>
      <c r="E2926">
        <v>4</v>
      </c>
      <c r="F2926">
        <v>10</v>
      </c>
      <c r="G2926">
        <v>1</v>
      </c>
      <c r="H2926" t="s">
        <v>1</v>
      </c>
      <c r="I2926" s="5">
        <v>250.02</v>
      </c>
      <c r="J2926" t="s">
        <v>0</v>
      </c>
      <c r="K2926" s="2">
        <v>42297</v>
      </c>
      <c r="L2926" s="1">
        <v>8.7984991073608398</v>
      </c>
      <c r="M2926" t="str">
        <f ca="1">IF(AND(Table1[[#This Row],[Age]]&gt;17,Table1[[#This Row],[Age]]&lt;76),"1","0")</f>
        <v>1</v>
      </c>
      <c r="N2926">
        <f>1</f>
        <v>1</v>
      </c>
      <c r="O2926">
        <f>IF(Table1[[#This Row],[Labdate]]="",0,IF(Table1[[#This Row],[Labvalue]]="",0,1))</f>
        <v>1</v>
      </c>
      <c r="P2926">
        <f>IF(YEAR(Table1[[#This Row],[Labdate]]) = 2015,1,0)</f>
        <v>1</v>
      </c>
      <c r="Q2926">
        <f>IF(SUM(Table1[[#This Row],[test completed]],Table1[[#This Row],[Year 2015]])=2,1,0)</f>
        <v>1</v>
      </c>
      <c r="R2926">
        <f>IF(Table1[[#This Row],[Labvalue]]&lt;8,1,0)</f>
        <v>0</v>
      </c>
      <c r="S2926">
        <f>IF(SUM(Table1[[#This Row],[Tested in 2015]],Table1[[#This Row],[Less than 8.0]])=2,1,0)</f>
        <v>0</v>
      </c>
    </row>
    <row r="2927" spans="1:19" x14ac:dyDescent="0.2">
      <c r="A2927">
        <v>2215</v>
      </c>
      <c r="B2927" t="s">
        <v>3</v>
      </c>
      <c r="C2927" s="2">
        <v>20692</v>
      </c>
      <c r="D2927" s="3">
        <f t="shared" ca="1" si="45"/>
        <v>66</v>
      </c>
      <c r="E2927">
        <v>4</v>
      </c>
      <c r="F2927">
        <v>10</v>
      </c>
      <c r="G2927">
        <v>1</v>
      </c>
      <c r="H2927" t="s">
        <v>1</v>
      </c>
      <c r="I2927" s="5">
        <v>250.02</v>
      </c>
      <c r="J2927" t="s">
        <v>0</v>
      </c>
      <c r="K2927" s="2">
        <v>42336</v>
      </c>
      <c r="L2927" s="1">
        <v>9.7808094024658203</v>
      </c>
      <c r="M2927" t="str">
        <f ca="1">IF(AND(Table1[[#This Row],[Age]]&gt;17,Table1[[#This Row],[Age]]&lt;76),"1","0")</f>
        <v>1</v>
      </c>
      <c r="N2927">
        <f>1</f>
        <v>1</v>
      </c>
      <c r="O2927">
        <f>IF(Table1[[#This Row],[Labdate]]="",0,IF(Table1[[#This Row],[Labvalue]]="",0,1))</f>
        <v>1</v>
      </c>
      <c r="P2927">
        <f>IF(YEAR(Table1[[#This Row],[Labdate]]) = 2015,1,0)</f>
        <v>1</v>
      </c>
      <c r="Q2927">
        <f>IF(SUM(Table1[[#This Row],[test completed]],Table1[[#This Row],[Year 2015]])=2,1,0)</f>
        <v>1</v>
      </c>
      <c r="R2927">
        <f>IF(Table1[[#This Row],[Labvalue]]&lt;8,1,0)</f>
        <v>0</v>
      </c>
      <c r="S2927">
        <f>IF(SUM(Table1[[#This Row],[Tested in 2015]],Table1[[#This Row],[Less than 8.0]])=2,1,0)</f>
        <v>0</v>
      </c>
    </row>
    <row r="2928" spans="1:19" x14ac:dyDescent="0.2">
      <c r="A2928">
        <v>2218</v>
      </c>
      <c r="B2928" t="s">
        <v>3</v>
      </c>
      <c r="C2928" s="2">
        <v>9247</v>
      </c>
      <c r="D2928" s="3">
        <f t="shared" ca="1" si="45"/>
        <v>98</v>
      </c>
      <c r="E2928">
        <v>4</v>
      </c>
      <c r="F2928">
        <v>10</v>
      </c>
      <c r="G2928">
        <v>1</v>
      </c>
      <c r="H2928" t="s">
        <v>1</v>
      </c>
      <c r="I2928" s="5">
        <v>250.73</v>
      </c>
      <c r="J2928" t="s">
        <v>0</v>
      </c>
      <c r="K2928" s="2">
        <v>41717</v>
      </c>
      <c r="L2928" s="1">
        <v>9.0662174224853516</v>
      </c>
      <c r="M2928" t="str">
        <f ca="1">IF(AND(Table1[[#This Row],[Age]]&gt;17,Table1[[#This Row],[Age]]&lt;76),"1","0")</f>
        <v>0</v>
      </c>
      <c r="N2928">
        <f>1</f>
        <v>1</v>
      </c>
      <c r="O2928">
        <f>IF(Table1[[#This Row],[Labdate]]="",0,IF(Table1[[#This Row],[Labvalue]]="",0,1))</f>
        <v>1</v>
      </c>
      <c r="P2928">
        <f>IF(YEAR(Table1[[#This Row],[Labdate]]) = 2015,1,0)</f>
        <v>0</v>
      </c>
      <c r="Q2928">
        <f>IF(SUM(Table1[[#This Row],[test completed]],Table1[[#This Row],[Year 2015]])=2,1,0)</f>
        <v>0</v>
      </c>
      <c r="R2928">
        <f>IF(Table1[[#This Row],[Labvalue]]&lt;8,1,0)</f>
        <v>0</v>
      </c>
      <c r="S2928">
        <f>IF(SUM(Table1[[#This Row],[Tested in 2015]],Table1[[#This Row],[Less than 8.0]])=2,1,0)</f>
        <v>0</v>
      </c>
    </row>
    <row r="2929" spans="1:19" x14ac:dyDescent="0.2">
      <c r="A2929">
        <v>2219</v>
      </c>
      <c r="B2929" t="s">
        <v>2</v>
      </c>
      <c r="C2929" s="2">
        <v>12642</v>
      </c>
      <c r="D2929" s="3">
        <f t="shared" ca="1" si="45"/>
        <v>88</v>
      </c>
      <c r="E2929">
        <v>4</v>
      </c>
      <c r="F2929">
        <v>10</v>
      </c>
      <c r="G2929">
        <v>1</v>
      </c>
      <c r="H2929" t="s">
        <v>1</v>
      </c>
      <c r="I2929" s="5">
        <v>250.02</v>
      </c>
      <c r="J2929" t="s">
        <v>0</v>
      </c>
      <c r="K2929" s="2">
        <v>42298</v>
      </c>
      <c r="L2929" s="1">
        <v>6.2596664428710938</v>
      </c>
      <c r="M2929" t="str">
        <f ca="1">IF(AND(Table1[[#This Row],[Age]]&gt;17,Table1[[#This Row],[Age]]&lt;76),"1","0")</f>
        <v>0</v>
      </c>
      <c r="N2929">
        <f>1</f>
        <v>1</v>
      </c>
      <c r="O2929">
        <f>IF(Table1[[#This Row],[Labdate]]="",0,IF(Table1[[#This Row],[Labvalue]]="",0,1))</f>
        <v>1</v>
      </c>
      <c r="P2929">
        <f>IF(YEAR(Table1[[#This Row],[Labdate]]) = 2015,1,0)</f>
        <v>1</v>
      </c>
      <c r="Q2929">
        <f>IF(SUM(Table1[[#This Row],[test completed]],Table1[[#This Row],[Year 2015]])=2,1,0)</f>
        <v>1</v>
      </c>
      <c r="R2929">
        <f>IF(Table1[[#This Row],[Labvalue]]&lt;8,1,0)</f>
        <v>1</v>
      </c>
      <c r="S2929">
        <f>IF(SUM(Table1[[#This Row],[Tested in 2015]],Table1[[#This Row],[Less than 8.0]])=2,1,0)</f>
        <v>1</v>
      </c>
    </row>
    <row r="2930" spans="1:19" x14ac:dyDescent="0.2">
      <c r="A2930">
        <v>2220</v>
      </c>
      <c r="B2930" t="s">
        <v>2</v>
      </c>
      <c r="C2930" s="2">
        <v>24663</v>
      </c>
      <c r="D2930" s="3">
        <f t="shared" ca="1" si="45"/>
        <v>55</v>
      </c>
      <c r="E2930">
        <v>4</v>
      </c>
      <c r="F2930">
        <v>10</v>
      </c>
      <c r="G2930">
        <v>4</v>
      </c>
      <c r="H2930" t="s">
        <v>5</v>
      </c>
      <c r="I2930" s="5">
        <v>250.02</v>
      </c>
      <c r="J2930" t="s">
        <v>0</v>
      </c>
      <c r="K2930" s="2"/>
      <c r="L2930" s="1"/>
      <c r="M2930" t="str">
        <f ca="1">IF(AND(Table1[[#This Row],[Age]]&gt;17,Table1[[#This Row],[Age]]&lt;76),"1","0")</f>
        <v>1</v>
      </c>
      <c r="N2930">
        <f>1</f>
        <v>1</v>
      </c>
      <c r="O2930">
        <f>IF(Table1[[#This Row],[Labdate]]="",0,IF(Table1[[#This Row],[Labvalue]]="",0,1))</f>
        <v>0</v>
      </c>
      <c r="P2930">
        <f>IF(YEAR(Table1[[#This Row],[Labdate]]) = 2015,1,0)</f>
        <v>0</v>
      </c>
      <c r="Q2930">
        <f>IF(SUM(Table1[[#This Row],[test completed]],Table1[[#This Row],[Year 2015]])=2,1,0)</f>
        <v>0</v>
      </c>
      <c r="R2930">
        <f>IF(Table1[[#This Row],[Labvalue]]&lt;8,1,0)</f>
        <v>1</v>
      </c>
      <c r="S2930">
        <f>IF(SUM(Table1[[#This Row],[Tested in 2015]],Table1[[#This Row],[Less than 8.0]])=2,1,0)</f>
        <v>0</v>
      </c>
    </row>
    <row r="2931" spans="1:19" x14ac:dyDescent="0.2">
      <c r="A2931">
        <v>2228</v>
      </c>
      <c r="B2931" t="s">
        <v>2</v>
      </c>
      <c r="C2931" s="2">
        <v>27518</v>
      </c>
      <c r="D2931" s="3">
        <f t="shared" ca="1" si="45"/>
        <v>48</v>
      </c>
      <c r="E2931">
        <v>4</v>
      </c>
      <c r="F2931">
        <v>10</v>
      </c>
      <c r="G2931">
        <v>6</v>
      </c>
      <c r="H2931" t="s">
        <v>7</v>
      </c>
      <c r="I2931" s="5">
        <v>250.02</v>
      </c>
      <c r="J2931" t="s">
        <v>0</v>
      </c>
      <c r="K2931" s="2"/>
      <c r="L2931" s="1"/>
      <c r="M2931" t="str">
        <f ca="1">IF(AND(Table1[[#This Row],[Age]]&gt;17,Table1[[#This Row],[Age]]&lt;76),"1","0")</f>
        <v>1</v>
      </c>
      <c r="N2931">
        <f>1</f>
        <v>1</v>
      </c>
      <c r="O2931">
        <f>IF(Table1[[#This Row],[Labdate]]="",0,IF(Table1[[#This Row],[Labvalue]]="",0,1))</f>
        <v>0</v>
      </c>
      <c r="P2931">
        <f>IF(YEAR(Table1[[#This Row],[Labdate]]) = 2015,1,0)</f>
        <v>0</v>
      </c>
      <c r="Q2931">
        <f>IF(SUM(Table1[[#This Row],[test completed]],Table1[[#This Row],[Year 2015]])=2,1,0)</f>
        <v>0</v>
      </c>
      <c r="R2931">
        <f>IF(Table1[[#This Row],[Labvalue]]&lt;8,1,0)</f>
        <v>1</v>
      </c>
      <c r="S2931">
        <f>IF(SUM(Table1[[#This Row],[Tested in 2015]],Table1[[#This Row],[Less than 8.0]])=2,1,0)</f>
        <v>0</v>
      </c>
    </row>
    <row r="2932" spans="1:19" x14ac:dyDescent="0.2">
      <c r="A2932">
        <v>2230</v>
      </c>
      <c r="B2932" t="s">
        <v>2</v>
      </c>
      <c r="C2932" s="2">
        <v>20548</v>
      </c>
      <c r="D2932" s="3">
        <f t="shared" ca="1" si="45"/>
        <v>67</v>
      </c>
      <c r="E2932">
        <v>4</v>
      </c>
      <c r="F2932">
        <v>10</v>
      </c>
      <c r="G2932">
        <v>1</v>
      </c>
      <c r="H2932" t="s">
        <v>1</v>
      </c>
      <c r="I2932" s="5">
        <v>250.02</v>
      </c>
      <c r="J2932" t="s">
        <v>0</v>
      </c>
      <c r="K2932" s="2">
        <v>42245</v>
      </c>
      <c r="L2932" s="1">
        <v>9.8573474884033203</v>
      </c>
      <c r="M2932" t="str">
        <f ca="1">IF(AND(Table1[[#This Row],[Age]]&gt;17,Table1[[#This Row],[Age]]&lt;76),"1","0")</f>
        <v>1</v>
      </c>
      <c r="N2932">
        <f>1</f>
        <v>1</v>
      </c>
      <c r="O2932">
        <f>IF(Table1[[#This Row],[Labdate]]="",0,IF(Table1[[#This Row],[Labvalue]]="",0,1))</f>
        <v>1</v>
      </c>
      <c r="P2932">
        <f>IF(YEAR(Table1[[#This Row],[Labdate]]) = 2015,1,0)</f>
        <v>1</v>
      </c>
      <c r="Q2932">
        <f>IF(SUM(Table1[[#This Row],[test completed]],Table1[[#This Row],[Year 2015]])=2,1,0)</f>
        <v>1</v>
      </c>
      <c r="R2932">
        <f>IF(Table1[[#This Row],[Labvalue]]&lt;8,1,0)</f>
        <v>0</v>
      </c>
      <c r="S2932">
        <f>IF(SUM(Table1[[#This Row],[Tested in 2015]],Table1[[#This Row],[Less than 8.0]])=2,1,0)</f>
        <v>0</v>
      </c>
    </row>
    <row r="2933" spans="1:19" x14ac:dyDescent="0.2">
      <c r="A2933">
        <v>2232</v>
      </c>
      <c r="B2933" t="s">
        <v>3</v>
      </c>
      <c r="C2933" s="2">
        <v>30934</v>
      </c>
      <c r="D2933" s="3">
        <f t="shared" ca="1" si="45"/>
        <v>38</v>
      </c>
      <c r="E2933">
        <v>4</v>
      </c>
      <c r="F2933">
        <v>10</v>
      </c>
      <c r="G2933">
        <v>1</v>
      </c>
      <c r="H2933" t="s">
        <v>1</v>
      </c>
      <c r="I2933" s="5">
        <v>250.02</v>
      </c>
      <c r="J2933" t="s">
        <v>0</v>
      </c>
      <c r="K2933" s="2">
        <v>41713</v>
      </c>
      <c r="L2933" s="1">
        <v>9.5662107467651367</v>
      </c>
      <c r="M2933" t="str">
        <f ca="1">IF(AND(Table1[[#This Row],[Age]]&gt;17,Table1[[#This Row],[Age]]&lt;76),"1","0")</f>
        <v>1</v>
      </c>
      <c r="N2933">
        <f>1</f>
        <v>1</v>
      </c>
      <c r="O2933">
        <f>IF(Table1[[#This Row],[Labdate]]="",0,IF(Table1[[#This Row],[Labvalue]]="",0,1))</f>
        <v>1</v>
      </c>
      <c r="P2933">
        <f>IF(YEAR(Table1[[#This Row],[Labdate]]) = 2015,1,0)</f>
        <v>0</v>
      </c>
      <c r="Q2933">
        <f>IF(SUM(Table1[[#This Row],[test completed]],Table1[[#This Row],[Year 2015]])=2,1,0)</f>
        <v>0</v>
      </c>
      <c r="R2933">
        <f>IF(Table1[[#This Row],[Labvalue]]&lt;8,1,0)</f>
        <v>0</v>
      </c>
      <c r="S2933">
        <f>IF(SUM(Table1[[#This Row],[Tested in 2015]],Table1[[#This Row],[Less than 8.0]])=2,1,0)</f>
        <v>0</v>
      </c>
    </row>
    <row r="2934" spans="1:19" x14ac:dyDescent="0.2">
      <c r="A2934">
        <v>2233</v>
      </c>
      <c r="B2934" t="s">
        <v>2</v>
      </c>
      <c r="C2934" s="2">
        <v>39985</v>
      </c>
      <c r="D2934" s="3">
        <f t="shared" ca="1" si="45"/>
        <v>13</v>
      </c>
      <c r="E2934">
        <v>4</v>
      </c>
      <c r="F2934">
        <v>10</v>
      </c>
      <c r="G2934">
        <v>1</v>
      </c>
      <c r="H2934" t="s">
        <v>1</v>
      </c>
      <c r="I2934" s="5">
        <v>250.02</v>
      </c>
      <c r="J2934" t="s">
        <v>0</v>
      </c>
      <c r="K2934" s="2">
        <v>42286</v>
      </c>
      <c r="L2934" s="1">
        <v>7.1748361587524414</v>
      </c>
      <c r="M2934" t="str">
        <f ca="1">IF(AND(Table1[[#This Row],[Age]]&gt;17,Table1[[#This Row],[Age]]&lt;76),"1","0")</f>
        <v>0</v>
      </c>
      <c r="N2934">
        <f>1</f>
        <v>1</v>
      </c>
      <c r="O2934">
        <f>IF(Table1[[#This Row],[Labdate]]="",0,IF(Table1[[#This Row],[Labvalue]]="",0,1))</f>
        <v>1</v>
      </c>
      <c r="P2934">
        <f>IF(YEAR(Table1[[#This Row],[Labdate]]) = 2015,1,0)</f>
        <v>1</v>
      </c>
      <c r="Q2934">
        <f>IF(SUM(Table1[[#This Row],[test completed]],Table1[[#This Row],[Year 2015]])=2,1,0)</f>
        <v>1</v>
      </c>
      <c r="R2934">
        <f>IF(Table1[[#This Row],[Labvalue]]&lt;8,1,0)</f>
        <v>1</v>
      </c>
      <c r="S2934">
        <f>IF(SUM(Table1[[#This Row],[Tested in 2015]],Table1[[#This Row],[Less than 8.0]])=2,1,0)</f>
        <v>1</v>
      </c>
    </row>
    <row r="2935" spans="1:19" x14ac:dyDescent="0.2">
      <c r="A2935">
        <v>2237</v>
      </c>
      <c r="B2935" t="s">
        <v>3</v>
      </c>
      <c r="C2935" s="2">
        <v>25285</v>
      </c>
      <c r="D2935" s="3">
        <f t="shared" ca="1" si="45"/>
        <v>54</v>
      </c>
      <c r="E2935">
        <v>4</v>
      </c>
      <c r="F2935">
        <v>10</v>
      </c>
      <c r="G2935">
        <v>1</v>
      </c>
      <c r="H2935" t="s">
        <v>1</v>
      </c>
      <c r="I2935" s="5">
        <v>250.02</v>
      </c>
      <c r="J2935" t="s">
        <v>0</v>
      </c>
      <c r="K2935" s="2">
        <v>42229</v>
      </c>
      <c r="L2935" s="1">
        <v>5.8089427947998047</v>
      </c>
      <c r="M2935" t="str">
        <f ca="1">IF(AND(Table1[[#This Row],[Age]]&gt;17,Table1[[#This Row],[Age]]&lt;76),"1","0")</f>
        <v>1</v>
      </c>
      <c r="N2935">
        <f>1</f>
        <v>1</v>
      </c>
      <c r="O2935">
        <f>IF(Table1[[#This Row],[Labdate]]="",0,IF(Table1[[#This Row],[Labvalue]]="",0,1))</f>
        <v>1</v>
      </c>
      <c r="P2935">
        <f>IF(YEAR(Table1[[#This Row],[Labdate]]) = 2015,1,0)</f>
        <v>1</v>
      </c>
      <c r="Q2935">
        <f>IF(SUM(Table1[[#This Row],[test completed]],Table1[[#This Row],[Year 2015]])=2,1,0)</f>
        <v>1</v>
      </c>
      <c r="R2935">
        <f>IF(Table1[[#This Row],[Labvalue]]&lt;8,1,0)</f>
        <v>1</v>
      </c>
      <c r="S2935">
        <f>IF(SUM(Table1[[#This Row],[Tested in 2015]],Table1[[#This Row],[Less than 8.0]])=2,1,0)</f>
        <v>1</v>
      </c>
    </row>
    <row r="2936" spans="1:19" x14ac:dyDescent="0.2">
      <c r="A2936">
        <v>2263</v>
      </c>
      <c r="B2936" t="s">
        <v>3</v>
      </c>
      <c r="C2936" s="2">
        <v>11185</v>
      </c>
      <c r="D2936" s="3">
        <f t="shared" ca="1" si="45"/>
        <v>92</v>
      </c>
      <c r="E2936">
        <v>4</v>
      </c>
      <c r="F2936">
        <v>10</v>
      </c>
      <c r="G2936">
        <v>1</v>
      </c>
      <c r="H2936" t="s">
        <v>1</v>
      </c>
      <c r="I2936" s="5">
        <v>250.73</v>
      </c>
      <c r="J2936" t="s">
        <v>0</v>
      </c>
      <c r="K2936" s="2">
        <v>42078</v>
      </c>
      <c r="L2936" s="1">
        <v>8.210902214050293</v>
      </c>
      <c r="M2936" t="str">
        <f ca="1">IF(AND(Table1[[#This Row],[Age]]&gt;17,Table1[[#This Row],[Age]]&lt;76),"1","0")</f>
        <v>0</v>
      </c>
      <c r="N2936">
        <f>1</f>
        <v>1</v>
      </c>
      <c r="O2936">
        <f>IF(Table1[[#This Row],[Labdate]]="",0,IF(Table1[[#This Row],[Labvalue]]="",0,1))</f>
        <v>1</v>
      </c>
      <c r="P2936">
        <f>IF(YEAR(Table1[[#This Row],[Labdate]]) = 2015,1,0)</f>
        <v>1</v>
      </c>
      <c r="Q2936">
        <f>IF(SUM(Table1[[#This Row],[test completed]],Table1[[#This Row],[Year 2015]])=2,1,0)</f>
        <v>1</v>
      </c>
      <c r="R2936">
        <f>IF(Table1[[#This Row],[Labvalue]]&lt;8,1,0)</f>
        <v>0</v>
      </c>
      <c r="S2936">
        <f>IF(SUM(Table1[[#This Row],[Tested in 2015]],Table1[[#This Row],[Less than 8.0]])=2,1,0)</f>
        <v>0</v>
      </c>
    </row>
    <row r="2937" spans="1:19" x14ac:dyDescent="0.2">
      <c r="A2937">
        <v>2264</v>
      </c>
      <c r="B2937" t="s">
        <v>3</v>
      </c>
      <c r="C2937" s="2">
        <v>38086</v>
      </c>
      <c r="D2937" s="3">
        <f t="shared" ca="1" si="45"/>
        <v>19</v>
      </c>
      <c r="E2937">
        <v>4</v>
      </c>
      <c r="F2937">
        <v>10</v>
      </c>
      <c r="G2937">
        <v>1</v>
      </c>
      <c r="H2937" t="s">
        <v>1</v>
      </c>
      <c r="I2937" s="5">
        <v>250.02</v>
      </c>
      <c r="J2937" t="s">
        <v>0</v>
      </c>
      <c r="K2937" s="2">
        <v>42343</v>
      </c>
      <c r="L2937" s="1">
        <v>6.9391016960144043</v>
      </c>
      <c r="M2937" t="str">
        <f ca="1">IF(AND(Table1[[#This Row],[Age]]&gt;17,Table1[[#This Row],[Age]]&lt;76),"1","0")</f>
        <v>1</v>
      </c>
      <c r="N2937">
        <f>1</f>
        <v>1</v>
      </c>
      <c r="O2937">
        <f>IF(Table1[[#This Row],[Labdate]]="",0,IF(Table1[[#This Row],[Labvalue]]="",0,1))</f>
        <v>1</v>
      </c>
      <c r="P2937">
        <f>IF(YEAR(Table1[[#This Row],[Labdate]]) = 2015,1,0)</f>
        <v>1</v>
      </c>
      <c r="Q2937">
        <f>IF(SUM(Table1[[#This Row],[test completed]],Table1[[#This Row],[Year 2015]])=2,1,0)</f>
        <v>1</v>
      </c>
      <c r="R2937">
        <f>IF(Table1[[#This Row],[Labvalue]]&lt;8,1,0)</f>
        <v>1</v>
      </c>
      <c r="S2937">
        <f>IF(SUM(Table1[[#This Row],[Tested in 2015]],Table1[[#This Row],[Less than 8.0]])=2,1,0)</f>
        <v>1</v>
      </c>
    </row>
    <row r="2938" spans="1:19" x14ac:dyDescent="0.2">
      <c r="A2938">
        <v>2265</v>
      </c>
      <c r="B2938" t="s">
        <v>3</v>
      </c>
      <c r="C2938" s="2">
        <v>27295</v>
      </c>
      <c r="D2938" s="3">
        <f t="shared" ca="1" si="45"/>
        <v>48</v>
      </c>
      <c r="E2938">
        <v>4</v>
      </c>
      <c r="F2938">
        <v>10</v>
      </c>
      <c r="G2938">
        <v>1</v>
      </c>
      <c r="H2938" t="s">
        <v>1</v>
      </c>
      <c r="I2938" s="5">
        <v>250.02</v>
      </c>
      <c r="J2938" t="s">
        <v>0</v>
      </c>
      <c r="K2938" s="2">
        <v>41771</v>
      </c>
      <c r="L2938" s="1">
        <v>6.4039373397827148</v>
      </c>
      <c r="M2938" t="str">
        <f ca="1">IF(AND(Table1[[#This Row],[Age]]&gt;17,Table1[[#This Row],[Age]]&lt;76),"1","0")</f>
        <v>1</v>
      </c>
      <c r="N2938">
        <f>1</f>
        <v>1</v>
      </c>
      <c r="O2938">
        <f>IF(Table1[[#This Row],[Labdate]]="",0,IF(Table1[[#This Row],[Labvalue]]="",0,1))</f>
        <v>1</v>
      </c>
      <c r="P2938">
        <f>IF(YEAR(Table1[[#This Row],[Labdate]]) = 2015,1,0)</f>
        <v>0</v>
      </c>
      <c r="Q2938">
        <f>IF(SUM(Table1[[#This Row],[test completed]],Table1[[#This Row],[Year 2015]])=2,1,0)</f>
        <v>0</v>
      </c>
      <c r="R2938">
        <f>IF(Table1[[#This Row],[Labvalue]]&lt;8,1,0)</f>
        <v>1</v>
      </c>
      <c r="S2938">
        <f>IF(SUM(Table1[[#This Row],[Tested in 2015]],Table1[[#This Row],[Less than 8.0]])=2,1,0)</f>
        <v>0</v>
      </c>
    </row>
    <row r="2939" spans="1:19" x14ac:dyDescent="0.2">
      <c r="A2939">
        <v>2269</v>
      </c>
      <c r="B2939" t="s">
        <v>3</v>
      </c>
      <c r="C2939" s="2">
        <v>24858</v>
      </c>
      <c r="D2939" s="3">
        <f t="shared" ca="1" si="45"/>
        <v>55</v>
      </c>
      <c r="E2939">
        <v>4</v>
      </c>
      <c r="F2939">
        <v>10</v>
      </c>
      <c r="G2939">
        <v>1</v>
      </c>
      <c r="H2939" t="s">
        <v>1</v>
      </c>
      <c r="I2939" s="5">
        <v>250.02</v>
      </c>
      <c r="J2939" t="s">
        <v>0</v>
      </c>
      <c r="K2939" s="2">
        <v>42003</v>
      </c>
      <c r="L2939" s="1">
        <v>7.0187106132507324</v>
      </c>
      <c r="M2939" t="str">
        <f ca="1">IF(AND(Table1[[#This Row],[Age]]&gt;17,Table1[[#This Row],[Age]]&lt;76),"1","0")</f>
        <v>1</v>
      </c>
      <c r="N2939">
        <f>1</f>
        <v>1</v>
      </c>
      <c r="O2939">
        <f>IF(Table1[[#This Row],[Labdate]]="",0,IF(Table1[[#This Row],[Labvalue]]="",0,1))</f>
        <v>1</v>
      </c>
      <c r="P2939">
        <f>IF(YEAR(Table1[[#This Row],[Labdate]]) = 2015,1,0)</f>
        <v>0</v>
      </c>
      <c r="Q2939">
        <f>IF(SUM(Table1[[#This Row],[test completed]],Table1[[#This Row],[Year 2015]])=2,1,0)</f>
        <v>0</v>
      </c>
      <c r="R2939">
        <f>IF(Table1[[#This Row],[Labvalue]]&lt;8,1,0)</f>
        <v>1</v>
      </c>
      <c r="S2939">
        <f>IF(SUM(Table1[[#This Row],[Tested in 2015]],Table1[[#This Row],[Less than 8.0]])=2,1,0)</f>
        <v>0</v>
      </c>
    </row>
    <row r="2940" spans="1:19" x14ac:dyDescent="0.2">
      <c r="A2940">
        <v>2292</v>
      </c>
      <c r="B2940" t="s">
        <v>2</v>
      </c>
      <c r="C2940" s="2">
        <v>16985</v>
      </c>
      <c r="D2940" s="3">
        <f t="shared" ca="1" si="45"/>
        <v>76</v>
      </c>
      <c r="E2940">
        <v>4</v>
      </c>
      <c r="F2940">
        <v>10</v>
      </c>
      <c r="G2940">
        <v>1</v>
      </c>
      <c r="H2940" t="s">
        <v>1</v>
      </c>
      <c r="I2940" s="5">
        <v>250.02</v>
      </c>
      <c r="J2940" t="s">
        <v>0</v>
      </c>
      <c r="K2940" s="2">
        <v>41863</v>
      </c>
      <c r="L2940" s="1">
        <v>7.3191404342651367</v>
      </c>
      <c r="M2940" t="str">
        <f ca="1">IF(AND(Table1[[#This Row],[Age]]&gt;17,Table1[[#This Row],[Age]]&lt;76),"1","0")</f>
        <v>0</v>
      </c>
      <c r="N2940">
        <f>1</f>
        <v>1</v>
      </c>
      <c r="O2940">
        <f>IF(Table1[[#This Row],[Labdate]]="",0,IF(Table1[[#This Row],[Labvalue]]="",0,1))</f>
        <v>1</v>
      </c>
      <c r="P2940">
        <f>IF(YEAR(Table1[[#This Row],[Labdate]]) = 2015,1,0)</f>
        <v>0</v>
      </c>
      <c r="Q2940">
        <f>IF(SUM(Table1[[#This Row],[test completed]],Table1[[#This Row],[Year 2015]])=2,1,0)</f>
        <v>0</v>
      </c>
      <c r="R2940">
        <f>IF(Table1[[#This Row],[Labvalue]]&lt;8,1,0)</f>
        <v>1</v>
      </c>
      <c r="S2940">
        <f>IF(SUM(Table1[[#This Row],[Tested in 2015]],Table1[[#This Row],[Less than 8.0]])=2,1,0)</f>
        <v>0</v>
      </c>
    </row>
    <row r="2941" spans="1:19" x14ac:dyDescent="0.2">
      <c r="A2941">
        <v>2301</v>
      </c>
      <c r="B2941" t="s">
        <v>2</v>
      </c>
      <c r="C2941" s="2">
        <v>30417</v>
      </c>
      <c r="D2941" s="3">
        <f t="shared" ca="1" si="45"/>
        <v>40</v>
      </c>
      <c r="E2941">
        <v>4</v>
      </c>
      <c r="F2941">
        <v>10</v>
      </c>
      <c r="G2941">
        <v>3</v>
      </c>
      <c r="H2941" t="s">
        <v>4</v>
      </c>
      <c r="I2941" s="5">
        <v>250.02</v>
      </c>
      <c r="J2941" t="s">
        <v>0</v>
      </c>
      <c r="K2941" s="2">
        <v>42041</v>
      </c>
      <c r="L2941" s="1">
        <v>7.3187174797058105</v>
      </c>
      <c r="M2941" t="str">
        <f ca="1">IF(AND(Table1[[#This Row],[Age]]&gt;17,Table1[[#This Row],[Age]]&lt;76),"1","0")</f>
        <v>1</v>
      </c>
      <c r="N2941">
        <f>1</f>
        <v>1</v>
      </c>
      <c r="O2941">
        <f>IF(Table1[[#This Row],[Labdate]]="",0,IF(Table1[[#This Row],[Labvalue]]="",0,1))</f>
        <v>1</v>
      </c>
      <c r="P2941">
        <f>IF(YEAR(Table1[[#This Row],[Labdate]]) = 2015,1,0)</f>
        <v>1</v>
      </c>
      <c r="Q2941">
        <f>IF(SUM(Table1[[#This Row],[test completed]],Table1[[#This Row],[Year 2015]])=2,1,0)</f>
        <v>1</v>
      </c>
      <c r="R2941">
        <f>IF(Table1[[#This Row],[Labvalue]]&lt;8,1,0)</f>
        <v>1</v>
      </c>
      <c r="S2941">
        <f>IF(SUM(Table1[[#This Row],[Tested in 2015]],Table1[[#This Row],[Less than 8.0]])=2,1,0)</f>
        <v>1</v>
      </c>
    </row>
    <row r="2942" spans="1:19" x14ac:dyDescent="0.2">
      <c r="A2942">
        <v>2303</v>
      </c>
      <c r="B2942" t="s">
        <v>2</v>
      </c>
      <c r="C2942" s="2">
        <v>28299</v>
      </c>
      <c r="D2942" s="3">
        <f t="shared" ca="1" si="45"/>
        <v>45</v>
      </c>
      <c r="E2942">
        <v>4</v>
      </c>
      <c r="F2942">
        <v>10</v>
      </c>
      <c r="G2942">
        <v>1</v>
      </c>
      <c r="H2942" t="s">
        <v>1</v>
      </c>
      <c r="I2942" s="5">
        <v>250.02</v>
      </c>
      <c r="J2942" t="s">
        <v>0</v>
      </c>
      <c r="K2942" s="2">
        <v>41911</v>
      </c>
      <c r="L2942" s="1">
        <v>7.120452880859375</v>
      </c>
      <c r="M2942" t="str">
        <f ca="1">IF(AND(Table1[[#This Row],[Age]]&gt;17,Table1[[#This Row],[Age]]&lt;76),"1","0")</f>
        <v>1</v>
      </c>
      <c r="N2942">
        <f>1</f>
        <v>1</v>
      </c>
      <c r="O2942">
        <f>IF(Table1[[#This Row],[Labdate]]="",0,IF(Table1[[#This Row],[Labvalue]]="",0,1))</f>
        <v>1</v>
      </c>
      <c r="P2942">
        <f>IF(YEAR(Table1[[#This Row],[Labdate]]) = 2015,1,0)</f>
        <v>0</v>
      </c>
      <c r="Q2942">
        <f>IF(SUM(Table1[[#This Row],[test completed]],Table1[[#This Row],[Year 2015]])=2,1,0)</f>
        <v>0</v>
      </c>
      <c r="R2942">
        <f>IF(Table1[[#This Row],[Labvalue]]&lt;8,1,0)</f>
        <v>1</v>
      </c>
      <c r="S2942">
        <f>IF(SUM(Table1[[#This Row],[Tested in 2015]],Table1[[#This Row],[Less than 8.0]])=2,1,0)</f>
        <v>0</v>
      </c>
    </row>
    <row r="2943" spans="1:19" x14ac:dyDescent="0.2">
      <c r="A2943">
        <v>2311</v>
      </c>
      <c r="B2943" t="s">
        <v>2</v>
      </c>
      <c r="C2943" s="2">
        <v>33654</v>
      </c>
      <c r="D2943" s="3">
        <f t="shared" ca="1" si="45"/>
        <v>31</v>
      </c>
      <c r="E2943">
        <v>4</v>
      </c>
      <c r="F2943">
        <v>10</v>
      </c>
      <c r="G2943">
        <v>1</v>
      </c>
      <c r="H2943" t="s">
        <v>1</v>
      </c>
      <c r="I2943" s="5">
        <v>250.02</v>
      </c>
      <c r="J2943" t="s">
        <v>0</v>
      </c>
      <c r="K2943" s="2">
        <v>41718</v>
      </c>
      <c r="L2943" s="1">
        <v>8.6799440383911133</v>
      </c>
      <c r="M2943" t="str">
        <f ca="1">IF(AND(Table1[[#This Row],[Age]]&gt;17,Table1[[#This Row],[Age]]&lt;76),"1","0")</f>
        <v>1</v>
      </c>
      <c r="N2943">
        <f>1</f>
        <v>1</v>
      </c>
      <c r="O2943">
        <f>IF(Table1[[#This Row],[Labdate]]="",0,IF(Table1[[#This Row],[Labvalue]]="",0,1))</f>
        <v>1</v>
      </c>
      <c r="P2943">
        <f>IF(YEAR(Table1[[#This Row],[Labdate]]) = 2015,1,0)</f>
        <v>0</v>
      </c>
      <c r="Q2943">
        <f>IF(SUM(Table1[[#This Row],[test completed]],Table1[[#This Row],[Year 2015]])=2,1,0)</f>
        <v>0</v>
      </c>
      <c r="R2943">
        <f>IF(Table1[[#This Row],[Labvalue]]&lt;8,1,0)</f>
        <v>0</v>
      </c>
      <c r="S2943">
        <f>IF(SUM(Table1[[#This Row],[Tested in 2015]],Table1[[#This Row],[Less than 8.0]])=2,1,0)</f>
        <v>0</v>
      </c>
    </row>
    <row r="2944" spans="1:19" x14ac:dyDescent="0.2">
      <c r="A2944">
        <v>2313</v>
      </c>
      <c r="B2944" t="s">
        <v>2</v>
      </c>
      <c r="C2944" s="2">
        <v>14803</v>
      </c>
      <c r="D2944" s="3">
        <f t="shared" ca="1" si="45"/>
        <v>82</v>
      </c>
      <c r="E2944">
        <v>4</v>
      </c>
      <c r="F2944">
        <v>10</v>
      </c>
      <c r="G2944">
        <v>1</v>
      </c>
      <c r="H2944" t="s">
        <v>1</v>
      </c>
      <c r="I2944" s="5">
        <v>250.91</v>
      </c>
      <c r="J2944" t="s">
        <v>0</v>
      </c>
      <c r="K2944" s="2">
        <v>42227</v>
      </c>
      <c r="L2944" s="1">
        <v>6</v>
      </c>
      <c r="M2944" t="str">
        <f ca="1">IF(AND(Table1[[#This Row],[Age]]&gt;17,Table1[[#This Row],[Age]]&lt;76),"1","0")</f>
        <v>0</v>
      </c>
      <c r="N2944">
        <f>1</f>
        <v>1</v>
      </c>
      <c r="O2944">
        <f>IF(Table1[[#This Row],[Labdate]]="",0,IF(Table1[[#This Row],[Labvalue]]="",0,1))</f>
        <v>1</v>
      </c>
      <c r="P2944">
        <f>IF(YEAR(Table1[[#This Row],[Labdate]]) = 2015,1,0)</f>
        <v>1</v>
      </c>
      <c r="Q2944">
        <f>IF(SUM(Table1[[#This Row],[test completed]],Table1[[#This Row],[Year 2015]])=2,1,0)</f>
        <v>1</v>
      </c>
      <c r="R2944">
        <f>IF(Table1[[#This Row],[Labvalue]]&lt;8,1,0)</f>
        <v>1</v>
      </c>
      <c r="S2944">
        <f>IF(SUM(Table1[[#This Row],[Tested in 2015]],Table1[[#This Row],[Less than 8.0]])=2,1,0)</f>
        <v>1</v>
      </c>
    </row>
    <row r="2945" spans="1:19" x14ac:dyDescent="0.2">
      <c r="A2945">
        <v>2317</v>
      </c>
      <c r="B2945" t="s">
        <v>2</v>
      </c>
      <c r="C2945" s="2">
        <v>14251</v>
      </c>
      <c r="D2945" s="3">
        <f t="shared" ca="1" si="45"/>
        <v>84</v>
      </c>
      <c r="E2945">
        <v>4</v>
      </c>
      <c r="F2945">
        <v>10</v>
      </c>
      <c r="G2945">
        <v>2</v>
      </c>
      <c r="H2945" t="s">
        <v>6</v>
      </c>
      <c r="I2945" s="5">
        <v>250.91</v>
      </c>
      <c r="J2945" t="s">
        <v>0</v>
      </c>
      <c r="K2945" s="2">
        <v>42345</v>
      </c>
      <c r="L2945" s="1">
        <v>5.2</v>
      </c>
      <c r="M2945" t="str">
        <f ca="1">IF(AND(Table1[[#This Row],[Age]]&gt;17,Table1[[#This Row],[Age]]&lt;76),"1","0")</f>
        <v>0</v>
      </c>
      <c r="N2945">
        <f>1</f>
        <v>1</v>
      </c>
      <c r="O2945">
        <f>IF(Table1[[#This Row],[Labdate]]="",0,IF(Table1[[#This Row],[Labvalue]]="",0,1))</f>
        <v>1</v>
      </c>
      <c r="P2945">
        <f>IF(YEAR(Table1[[#This Row],[Labdate]]) = 2015,1,0)</f>
        <v>1</v>
      </c>
      <c r="Q2945">
        <f>IF(SUM(Table1[[#This Row],[test completed]],Table1[[#This Row],[Year 2015]])=2,1,0)</f>
        <v>1</v>
      </c>
      <c r="R2945">
        <f>IF(Table1[[#This Row],[Labvalue]]&lt;8,1,0)</f>
        <v>1</v>
      </c>
      <c r="S2945">
        <f>IF(SUM(Table1[[#This Row],[Tested in 2015]],Table1[[#This Row],[Less than 8.0]])=2,1,0)</f>
        <v>1</v>
      </c>
    </row>
    <row r="2946" spans="1:19" x14ac:dyDescent="0.2">
      <c r="A2946">
        <v>2322</v>
      </c>
      <c r="B2946" t="s">
        <v>2</v>
      </c>
      <c r="C2946" s="2">
        <v>15537</v>
      </c>
      <c r="D2946" s="3">
        <f t="shared" ref="D2946:D3002" ca="1" si="46">INT((TODAY()-C2946)/365)</f>
        <v>80</v>
      </c>
      <c r="E2946">
        <v>4</v>
      </c>
      <c r="F2946">
        <v>10</v>
      </c>
      <c r="G2946">
        <v>1</v>
      </c>
      <c r="H2946" t="s">
        <v>1</v>
      </c>
      <c r="I2946" s="5">
        <v>250.02</v>
      </c>
      <c r="J2946" t="s">
        <v>0</v>
      </c>
      <c r="K2946" s="2">
        <v>42362</v>
      </c>
      <c r="L2946" s="1">
        <v>9.3832740783691406</v>
      </c>
      <c r="M2946" t="str">
        <f ca="1">IF(AND(Table1[[#This Row],[Age]]&gt;17,Table1[[#This Row],[Age]]&lt;76),"1","0")</f>
        <v>0</v>
      </c>
      <c r="N2946">
        <f>1</f>
        <v>1</v>
      </c>
      <c r="O2946">
        <f>IF(Table1[[#This Row],[Labdate]]="",0,IF(Table1[[#This Row],[Labvalue]]="",0,1))</f>
        <v>1</v>
      </c>
      <c r="P2946">
        <f>IF(YEAR(Table1[[#This Row],[Labdate]]) = 2015,1,0)</f>
        <v>1</v>
      </c>
      <c r="Q2946">
        <f>IF(SUM(Table1[[#This Row],[test completed]],Table1[[#This Row],[Year 2015]])=2,1,0)</f>
        <v>1</v>
      </c>
      <c r="R2946">
        <f>IF(Table1[[#This Row],[Labvalue]]&lt;8,1,0)</f>
        <v>0</v>
      </c>
      <c r="S2946">
        <f>IF(SUM(Table1[[#This Row],[Tested in 2015]],Table1[[#This Row],[Less than 8.0]])=2,1,0)</f>
        <v>0</v>
      </c>
    </row>
    <row r="2947" spans="1:19" x14ac:dyDescent="0.2">
      <c r="A2947">
        <v>2351</v>
      </c>
      <c r="B2947" t="s">
        <v>2</v>
      </c>
      <c r="C2947" s="2">
        <v>28038</v>
      </c>
      <c r="D2947" s="3">
        <f t="shared" ca="1" si="46"/>
        <v>46</v>
      </c>
      <c r="E2947">
        <v>4</v>
      </c>
      <c r="F2947">
        <v>10</v>
      </c>
      <c r="G2947">
        <v>1</v>
      </c>
      <c r="H2947" t="s">
        <v>1</v>
      </c>
      <c r="I2947" s="5">
        <v>250.02</v>
      </c>
      <c r="J2947" t="s">
        <v>0</v>
      </c>
      <c r="K2947" s="2">
        <v>41884</v>
      </c>
      <c r="L2947" s="1">
        <v>6.4494209289550781</v>
      </c>
      <c r="M2947" t="str">
        <f ca="1">IF(AND(Table1[[#This Row],[Age]]&gt;17,Table1[[#This Row],[Age]]&lt;76),"1","0")</f>
        <v>1</v>
      </c>
      <c r="N2947">
        <f>1</f>
        <v>1</v>
      </c>
      <c r="O2947">
        <f>IF(Table1[[#This Row],[Labdate]]="",0,IF(Table1[[#This Row],[Labvalue]]="",0,1))</f>
        <v>1</v>
      </c>
      <c r="P2947">
        <f>IF(YEAR(Table1[[#This Row],[Labdate]]) = 2015,1,0)</f>
        <v>0</v>
      </c>
      <c r="Q2947">
        <f>IF(SUM(Table1[[#This Row],[test completed]],Table1[[#This Row],[Year 2015]])=2,1,0)</f>
        <v>0</v>
      </c>
      <c r="R2947">
        <f>IF(Table1[[#This Row],[Labvalue]]&lt;8,1,0)</f>
        <v>1</v>
      </c>
      <c r="S2947">
        <f>IF(SUM(Table1[[#This Row],[Tested in 2015]],Table1[[#This Row],[Less than 8.0]])=2,1,0)</f>
        <v>0</v>
      </c>
    </row>
    <row r="2948" spans="1:19" x14ac:dyDescent="0.2">
      <c r="A2948">
        <v>2355</v>
      </c>
      <c r="B2948" t="s">
        <v>3</v>
      </c>
      <c r="C2948" s="2">
        <v>16191</v>
      </c>
      <c r="D2948" s="3">
        <f t="shared" ca="1" si="46"/>
        <v>79</v>
      </c>
      <c r="E2948">
        <v>4</v>
      </c>
      <c r="F2948">
        <v>10</v>
      </c>
      <c r="G2948">
        <v>1</v>
      </c>
      <c r="H2948" t="s">
        <v>1</v>
      </c>
      <c r="I2948" s="5">
        <v>250.02</v>
      </c>
      <c r="J2948" t="s">
        <v>0</v>
      </c>
      <c r="K2948" s="2">
        <v>42301</v>
      </c>
      <c r="L2948" s="1">
        <v>9.9752664566040039</v>
      </c>
      <c r="M2948" t="str">
        <f ca="1">IF(AND(Table1[[#This Row],[Age]]&gt;17,Table1[[#This Row],[Age]]&lt;76),"1","0")</f>
        <v>0</v>
      </c>
      <c r="N2948">
        <f>1</f>
        <v>1</v>
      </c>
      <c r="O2948">
        <f>IF(Table1[[#This Row],[Labdate]]="",0,IF(Table1[[#This Row],[Labvalue]]="",0,1))</f>
        <v>1</v>
      </c>
      <c r="P2948">
        <f>IF(YEAR(Table1[[#This Row],[Labdate]]) = 2015,1,0)</f>
        <v>1</v>
      </c>
      <c r="Q2948">
        <f>IF(SUM(Table1[[#This Row],[test completed]],Table1[[#This Row],[Year 2015]])=2,1,0)</f>
        <v>1</v>
      </c>
      <c r="R2948">
        <f>IF(Table1[[#This Row],[Labvalue]]&lt;8,1,0)</f>
        <v>0</v>
      </c>
      <c r="S2948">
        <f>IF(SUM(Table1[[#This Row],[Tested in 2015]],Table1[[#This Row],[Less than 8.0]])=2,1,0)</f>
        <v>0</v>
      </c>
    </row>
    <row r="2949" spans="1:19" x14ac:dyDescent="0.2">
      <c r="A2949">
        <v>2381</v>
      </c>
      <c r="B2949" t="s">
        <v>2</v>
      </c>
      <c r="C2949" s="2">
        <v>31985</v>
      </c>
      <c r="D2949" s="3">
        <f t="shared" ca="1" si="46"/>
        <v>35</v>
      </c>
      <c r="E2949">
        <v>4</v>
      </c>
      <c r="F2949">
        <v>10</v>
      </c>
      <c r="G2949">
        <v>1</v>
      </c>
      <c r="H2949" t="s">
        <v>1</v>
      </c>
      <c r="I2949" s="5">
        <v>250.02</v>
      </c>
      <c r="J2949" t="s">
        <v>0</v>
      </c>
      <c r="K2949" s="2">
        <v>41787</v>
      </c>
      <c r="L2949" s="1">
        <v>8.9661979675292969</v>
      </c>
      <c r="M2949" t="str">
        <f ca="1">IF(AND(Table1[[#This Row],[Age]]&gt;17,Table1[[#This Row],[Age]]&lt;76),"1","0")</f>
        <v>1</v>
      </c>
      <c r="N2949">
        <f>1</f>
        <v>1</v>
      </c>
      <c r="O2949">
        <f>IF(Table1[[#This Row],[Labdate]]="",0,IF(Table1[[#This Row],[Labvalue]]="",0,1))</f>
        <v>1</v>
      </c>
      <c r="P2949">
        <f>IF(YEAR(Table1[[#This Row],[Labdate]]) = 2015,1,0)</f>
        <v>0</v>
      </c>
      <c r="Q2949">
        <f>IF(SUM(Table1[[#This Row],[test completed]],Table1[[#This Row],[Year 2015]])=2,1,0)</f>
        <v>0</v>
      </c>
      <c r="R2949">
        <f>IF(Table1[[#This Row],[Labvalue]]&lt;8,1,0)</f>
        <v>0</v>
      </c>
      <c r="S2949">
        <f>IF(SUM(Table1[[#This Row],[Tested in 2015]],Table1[[#This Row],[Less than 8.0]])=2,1,0)</f>
        <v>0</v>
      </c>
    </row>
    <row r="2950" spans="1:19" x14ac:dyDescent="0.2">
      <c r="A2950">
        <v>2383</v>
      </c>
      <c r="B2950" t="s">
        <v>2</v>
      </c>
      <c r="C2950" s="2">
        <v>40216</v>
      </c>
      <c r="D2950" s="3">
        <f t="shared" ca="1" si="46"/>
        <v>13</v>
      </c>
      <c r="E2950">
        <v>4</v>
      </c>
      <c r="F2950">
        <v>10</v>
      </c>
      <c r="G2950">
        <v>1</v>
      </c>
      <c r="H2950" t="s">
        <v>1</v>
      </c>
      <c r="I2950" s="5">
        <v>250.02</v>
      </c>
      <c r="J2950" t="s">
        <v>0</v>
      </c>
      <c r="K2950" s="2">
        <v>42198</v>
      </c>
      <c r="L2950" s="1">
        <v>9.3058815002441406</v>
      </c>
      <c r="M2950" t="str">
        <f ca="1">IF(AND(Table1[[#This Row],[Age]]&gt;17,Table1[[#This Row],[Age]]&lt;76),"1","0")</f>
        <v>0</v>
      </c>
      <c r="N2950">
        <f>1</f>
        <v>1</v>
      </c>
      <c r="O2950">
        <f>IF(Table1[[#This Row],[Labdate]]="",0,IF(Table1[[#This Row],[Labvalue]]="",0,1))</f>
        <v>1</v>
      </c>
      <c r="P2950">
        <f>IF(YEAR(Table1[[#This Row],[Labdate]]) = 2015,1,0)</f>
        <v>1</v>
      </c>
      <c r="Q2950">
        <f>IF(SUM(Table1[[#This Row],[test completed]],Table1[[#This Row],[Year 2015]])=2,1,0)</f>
        <v>1</v>
      </c>
      <c r="R2950">
        <f>IF(Table1[[#This Row],[Labvalue]]&lt;8,1,0)</f>
        <v>0</v>
      </c>
      <c r="S2950">
        <f>IF(SUM(Table1[[#This Row],[Tested in 2015]],Table1[[#This Row],[Less than 8.0]])=2,1,0)</f>
        <v>0</v>
      </c>
    </row>
    <row r="2951" spans="1:19" x14ac:dyDescent="0.2">
      <c r="A2951">
        <v>2391</v>
      </c>
      <c r="B2951" t="s">
        <v>2</v>
      </c>
      <c r="C2951" s="2">
        <v>25275</v>
      </c>
      <c r="D2951" s="3">
        <f t="shared" ca="1" si="46"/>
        <v>54</v>
      </c>
      <c r="E2951">
        <v>4</v>
      </c>
      <c r="F2951">
        <v>10</v>
      </c>
      <c r="G2951">
        <v>1</v>
      </c>
      <c r="H2951" t="s">
        <v>1</v>
      </c>
      <c r="I2951" s="5">
        <v>250.02</v>
      </c>
      <c r="J2951" t="s">
        <v>0</v>
      </c>
      <c r="K2951" s="2">
        <v>42118</v>
      </c>
      <c r="L2951" s="1">
        <v>6.5767335891723633</v>
      </c>
      <c r="M2951" t="str">
        <f ca="1">IF(AND(Table1[[#This Row],[Age]]&gt;17,Table1[[#This Row],[Age]]&lt;76),"1","0")</f>
        <v>1</v>
      </c>
      <c r="N2951">
        <f>1</f>
        <v>1</v>
      </c>
      <c r="O2951">
        <f>IF(Table1[[#This Row],[Labdate]]="",0,IF(Table1[[#This Row],[Labvalue]]="",0,1))</f>
        <v>1</v>
      </c>
      <c r="P2951">
        <f>IF(YEAR(Table1[[#This Row],[Labdate]]) = 2015,1,0)</f>
        <v>1</v>
      </c>
      <c r="Q2951">
        <f>IF(SUM(Table1[[#This Row],[test completed]],Table1[[#This Row],[Year 2015]])=2,1,0)</f>
        <v>1</v>
      </c>
      <c r="R2951">
        <f>IF(Table1[[#This Row],[Labvalue]]&lt;8,1,0)</f>
        <v>1</v>
      </c>
      <c r="S2951">
        <f>IF(SUM(Table1[[#This Row],[Tested in 2015]],Table1[[#This Row],[Less than 8.0]])=2,1,0)</f>
        <v>1</v>
      </c>
    </row>
    <row r="2952" spans="1:19" x14ac:dyDescent="0.2">
      <c r="A2952">
        <v>2398</v>
      </c>
      <c r="B2952" t="s">
        <v>3</v>
      </c>
      <c r="C2952" s="2">
        <v>29637</v>
      </c>
      <c r="D2952" s="3">
        <f t="shared" ca="1" si="46"/>
        <v>42</v>
      </c>
      <c r="E2952">
        <v>4</v>
      </c>
      <c r="F2952">
        <v>10</v>
      </c>
      <c r="G2952">
        <v>1</v>
      </c>
      <c r="H2952" t="s">
        <v>1</v>
      </c>
      <c r="I2952" s="5">
        <v>250.02</v>
      </c>
      <c r="J2952" t="s">
        <v>0</v>
      </c>
      <c r="K2952" s="2">
        <v>41956</v>
      </c>
      <c r="L2952" s="1">
        <v>7.1179590225219727</v>
      </c>
      <c r="M2952" t="str">
        <f ca="1">IF(AND(Table1[[#This Row],[Age]]&gt;17,Table1[[#This Row],[Age]]&lt;76),"1","0")</f>
        <v>1</v>
      </c>
      <c r="N2952">
        <f>1</f>
        <v>1</v>
      </c>
      <c r="O2952">
        <f>IF(Table1[[#This Row],[Labdate]]="",0,IF(Table1[[#This Row],[Labvalue]]="",0,1))</f>
        <v>1</v>
      </c>
      <c r="P2952">
        <f>IF(YEAR(Table1[[#This Row],[Labdate]]) = 2015,1,0)</f>
        <v>0</v>
      </c>
      <c r="Q2952">
        <f>IF(SUM(Table1[[#This Row],[test completed]],Table1[[#This Row],[Year 2015]])=2,1,0)</f>
        <v>0</v>
      </c>
      <c r="R2952">
        <f>IF(Table1[[#This Row],[Labvalue]]&lt;8,1,0)</f>
        <v>1</v>
      </c>
      <c r="S2952">
        <f>IF(SUM(Table1[[#This Row],[Tested in 2015]],Table1[[#This Row],[Less than 8.0]])=2,1,0)</f>
        <v>0</v>
      </c>
    </row>
    <row r="2953" spans="1:19" x14ac:dyDescent="0.2">
      <c r="A2953">
        <v>2410</v>
      </c>
      <c r="B2953" t="s">
        <v>3</v>
      </c>
      <c r="C2953" s="2">
        <v>18166</v>
      </c>
      <c r="D2953" s="3">
        <f t="shared" ca="1" si="46"/>
        <v>73</v>
      </c>
      <c r="E2953">
        <v>4</v>
      </c>
      <c r="F2953">
        <v>10</v>
      </c>
      <c r="G2953">
        <v>1</v>
      </c>
      <c r="H2953" t="s">
        <v>1</v>
      </c>
      <c r="I2953" s="5">
        <v>250.02</v>
      </c>
      <c r="J2953" t="s">
        <v>0</v>
      </c>
      <c r="K2953" s="2">
        <v>41840</v>
      </c>
      <c r="L2953" s="1">
        <v>6.1641635894775391</v>
      </c>
      <c r="M2953" t="str">
        <f ca="1">IF(AND(Table1[[#This Row],[Age]]&gt;17,Table1[[#This Row],[Age]]&lt;76),"1","0")</f>
        <v>1</v>
      </c>
      <c r="N2953">
        <f>1</f>
        <v>1</v>
      </c>
      <c r="O2953">
        <f>IF(Table1[[#This Row],[Labdate]]="",0,IF(Table1[[#This Row],[Labvalue]]="",0,1))</f>
        <v>1</v>
      </c>
      <c r="P2953">
        <f>IF(YEAR(Table1[[#This Row],[Labdate]]) = 2015,1,0)</f>
        <v>0</v>
      </c>
      <c r="Q2953">
        <f>IF(SUM(Table1[[#This Row],[test completed]],Table1[[#This Row],[Year 2015]])=2,1,0)</f>
        <v>0</v>
      </c>
      <c r="R2953">
        <f>IF(Table1[[#This Row],[Labvalue]]&lt;8,1,0)</f>
        <v>1</v>
      </c>
      <c r="S2953">
        <f>IF(SUM(Table1[[#This Row],[Tested in 2015]],Table1[[#This Row],[Less than 8.0]])=2,1,0)</f>
        <v>0</v>
      </c>
    </row>
    <row r="2954" spans="1:19" x14ac:dyDescent="0.2">
      <c r="A2954">
        <v>2422</v>
      </c>
      <c r="B2954" t="s">
        <v>2</v>
      </c>
      <c r="C2954" s="2">
        <v>38580</v>
      </c>
      <c r="D2954" s="3">
        <f t="shared" ca="1" si="46"/>
        <v>17</v>
      </c>
      <c r="E2954">
        <v>4</v>
      </c>
      <c r="F2954">
        <v>10</v>
      </c>
      <c r="G2954">
        <v>1</v>
      </c>
      <c r="H2954" t="s">
        <v>1</v>
      </c>
      <c r="I2954" s="5">
        <v>250.02</v>
      </c>
      <c r="J2954" t="s">
        <v>0</v>
      </c>
      <c r="K2954" s="2">
        <v>42279</v>
      </c>
      <c r="L2954" s="1">
        <v>5.8188424110412598</v>
      </c>
      <c r="M2954" t="str">
        <f ca="1">IF(AND(Table1[[#This Row],[Age]]&gt;17,Table1[[#This Row],[Age]]&lt;76),"1","0")</f>
        <v>0</v>
      </c>
      <c r="N2954">
        <f>1</f>
        <v>1</v>
      </c>
      <c r="O2954">
        <f>IF(Table1[[#This Row],[Labdate]]="",0,IF(Table1[[#This Row],[Labvalue]]="",0,1))</f>
        <v>1</v>
      </c>
      <c r="P2954">
        <f>IF(YEAR(Table1[[#This Row],[Labdate]]) = 2015,1,0)</f>
        <v>1</v>
      </c>
      <c r="Q2954">
        <f>IF(SUM(Table1[[#This Row],[test completed]],Table1[[#This Row],[Year 2015]])=2,1,0)</f>
        <v>1</v>
      </c>
      <c r="R2954">
        <f>IF(Table1[[#This Row],[Labvalue]]&lt;8,1,0)</f>
        <v>1</v>
      </c>
      <c r="S2954">
        <f>IF(SUM(Table1[[#This Row],[Tested in 2015]],Table1[[#This Row],[Less than 8.0]])=2,1,0)</f>
        <v>1</v>
      </c>
    </row>
    <row r="2955" spans="1:19" x14ac:dyDescent="0.2">
      <c r="A2955">
        <v>2434</v>
      </c>
      <c r="B2955" t="s">
        <v>3</v>
      </c>
      <c r="C2955" s="2">
        <v>38400</v>
      </c>
      <c r="D2955" s="3">
        <f t="shared" ca="1" si="46"/>
        <v>18</v>
      </c>
      <c r="E2955">
        <v>4</v>
      </c>
      <c r="F2955">
        <v>10</v>
      </c>
      <c r="G2955">
        <v>1</v>
      </c>
      <c r="H2955" t="s">
        <v>1</v>
      </c>
      <c r="I2955" s="5">
        <v>250.02</v>
      </c>
      <c r="J2955" t="s">
        <v>0</v>
      </c>
      <c r="K2955" s="2">
        <v>41841</v>
      </c>
      <c r="L2955" s="1">
        <v>8.3913793563842773</v>
      </c>
      <c r="M2955" t="str">
        <f ca="1">IF(AND(Table1[[#This Row],[Age]]&gt;17,Table1[[#This Row],[Age]]&lt;76),"1","0")</f>
        <v>1</v>
      </c>
      <c r="N2955">
        <f>1</f>
        <v>1</v>
      </c>
      <c r="O2955">
        <f>IF(Table1[[#This Row],[Labdate]]="",0,IF(Table1[[#This Row],[Labvalue]]="",0,1))</f>
        <v>1</v>
      </c>
      <c r="P2955">
        <f>IF(YEAR(Table1[[#This Row],[Labdate]]) = 2015,1,0)</f>
        <v>0</v>
      </c>
      <c r="Q2955">
        <f>IF(SUM(Table1[[#This Row],[test completed]],Table1[[#This Row],[Year 2015]])=2,1,0)</f>
        <v>0</v>
      </c>
      <c r="R2955">
        <f>IF(Table1[[#This Row],[Labvalue]]&lt;8,1,0)</f>
        <v>0</v>
      </c>
      <c r="S2955">
        <f>IF(SUM(Table1[[#This Row],[Tested in 2015]],Table1[[#This Row],[Less than 8.0]])=2,1,0)</f>
        <v>0</v>
      </c>
    </row>
    <row r="2956" spans="1:19" x14ac:dyDescent="0.2">
      <c r="A2956">
        <v>2437</v>
      </c>
      <c r="B2956" t="s">
        <v>2</v>
      </c>
      <c r="C2956" s="2">
        <v>38040</v>
      </c>
      <c r="D2956" s="3">
        <f t="shared" ca="1" si="46"/>
        <v>19</v>
      </c>
      <c r="E2956">
        <v>4</v>
      </c>
      <c r="F2956">
        <v>10</v>
      </c>
      <c r="G2956">
        <v>1</v>
      </c>
      <c r="H2956" t="s">
        <v>1</v>
      </c>
      <c r="I2956" s="5">
        <v>250.02</v>
      </c>
      <c r="J2956" t="s">
        <v>0</v>
      </c>
      <c r="K2956" s="2">
        <v>41750</v>
      </c>
      <c r="L2956" s="1">
        <v>8.8523416519165039</v>
      </c>
      <c r="M2956" t="str">
        <f ca="1">IF(AND(Table1[[#This Row],[Age]]&gt;17,Table1[[#This Row],[Age]]&lt;76),"1","0")</f>
        <v>1</v>
      </c>
      <c r="N2956">
        <f>1</f>
        <v>1</v>
      </c>
      <c r="O2956">
        <f>IF(Table1[[#This Row],[Labdate]]="",0,IF(Table1[[#This Row],[Labvalue]]="",0,1))</f>
        <v>1</v>
      </c>
      <c r="P2956">
        <f>IF(YEAR(Table1[[#This Row],[Labdate]]) = 2015,1,0)</f>
        <v>0</v>
      </c>
      <c r="Q2956">
        <f>IF(SUM(Table1[[#This Row],[test completed]],Table1[[#This Row],[Year 2015]])=2,1,0)</f>
        <v>0</v>
      </c>
      <c r="R2956">
        <f>IF(Table1[[#This Row],[Labvalue]]&lt;8,1,0)</f>
        <v>0</v>
      </c>
      <c r="S2956">
        <f>IF(SUM(Table1[[#This Row],[Tested in 2015]],Table1[[#This Row],[Less than 8.0]])=2,1,0)</f>
        <v>0</v>
      </c>
    </row>
    <row r="2957" spans="1:19" x14ac:dyDescent="0.2">
      <c r="A2957">
        <v>2444</v>
      </c>
      <c r="B2957" t="s">
        <v>3</v>
      </c>
      <c r="C2957" s="2">
        <v>15306</v>
      </c>
      <c r="D2957" s="3">
        <f t="shared" ca="1" si="46"/>
        <v>81</v>
      </c>
      <c r="E2957">
        <v>4</v>
      </c>
      <c r="F2957">
        <v>10</v>
      </c>
      <c r="G2957">
        <v>1</v>
      </c>
      <c r="H2957" t="s">
        <v>1</v>
      </c>
      <c r="I2957" s="5">
        <v>250.02</v>
      </c>
      <c r="J2957" t="s">
        <v>0</v>
      </c>
      <c r="K2957" s="2">
        <v>42239</v>
      </c>
      <c r="L2957" s="1">
        <v>6.4647798538208008</v>
      </c>
      <c r="M2957" t="str">
        <f ca="1">IF(AND(Table1[[#This Row],[Age]]&gt;17,Table1[[#This Row],[Age]]&lt;76),"1","0")</f>
        <v>0</v>
      </c>
      <c r="N2957">
        <f>1</f>
        <v>1</v>
      </c>
      <c r="O2957">
        <f>IF(Table1[[#This Row],[Labdate]]="",0,IF(Table1[[#This Row],[Labvalue]]="",0,1))</f>
        <v>1</v>
      </c>
      <c r="P2957">
        <f>IF(YEAR(Table1[[#This Row],[Labdate]]) = 2015,1,0)</f>
        <v>1</v>
      </c>
      <c r="Q2957">
        <f>IF(SUM(Table1[[#This Row],[test completed]],Table1[[#This Row],[Year 2015]])=2,1,0)</f>
        <v>1</v>
      </c>
      <c r="R2957">
        <f>IF(Table1[[#This Row],[Labvalue]]&lt;8,1,0)</f>
        <v>1</v>
      </c>
      <c r="S2957">
        <f>IF(SUM(Table1[[#This Row],[Tested in 2015]],Table1[[#This Row],[Less than 8.0]])=2,1,0)</f>
        <v>1</v>
      </c>
    </row>
    <row r="2958" spans="1:19" x14ac:dyDescent="0.2">
      <c r="A2958">
        <v>2450</v>
      </c>
      <c r="B2958" t="s">
        <v>3</v>
      </c>
      <c r="C2958" s="2">
        <v>33555</v>
      </c>
      <c r="D2958" s="3">
        <f t="shared" ca="1" si="46"/>
        <v>31</v>
      </c>
      <c r="E2958">
        <v>4</v>
      </c>
      <c r="F2958">
        <v>10</v>
      </c>
      <c r="G2958">
        <v>1</v>
      </c>
      <c r="H2958" t="s">
        <v>1</v>
      </c>
      <c r="I2958" s="5">
        <v>250.02</v>
      </c>
      <c r="J2958" t="s">
        <v>0</v>
      </c>
      <c r="K2958" s="2">
        <v>42201</v>
      </c>
      <c r="L2958" s="1">
        <v>9.2281713485717773</v>
      </c>
      <c r="M2958" t="str">
        <f ca="1">IF(AND(Table1[[#This Row],[Age]]&gt;17,Table1[[#This Row],[Age]]&lt;76),"1","0")</f>
        <v>1</v>
      </c>
      <c r="N2958">
        <f>1</f>
        <v>1</v>
      </c>
      <c r="O2958">
        <f>IF(Table1[[#This Row],[Labdate]]="",0,IF(Table1[[#This Row],[Labvalue]]="",0,1))</f>
        <v>1</v>
      </c>
      <c r="P2958">
        <f>IF(YEAR(Table1[[#This Row],[Labdate]]) = 2015,1,0)</f>
        <v>1</v>
      </c>
      <c r="Q2958">
        <f>IF(SUM(Table1[[#This Row],[test completed]],Table1[[#This Row],[Year 2015]])=2,1,0)</f>
        <v>1</v>
      </c>
      <c r="R2958">
        <f>IF(Table1[[#This Row],[Labvalue]]&lt;8,1,0)</f>
        <v>0</v>
      </c>
      <c r="S2958">
        <f>IF(SUM(Table1[[#This Row],[Tested in 2015]],Table1[[#This Row],[Less than 8.0]])=2,1,0)</f>
        <v>0</v>
      </c>
    </row>
    <row r="2959" spans="1:19" x14ac:dyDescent="0.2">
      <c r="A2959">
        <v>2451</v>
      </c>
      <c r="B2959" t="s">
        <v>2</v>
      </c>
      <c r="C2959" s="2">
        <v>16421</v>
      </c>
      <c r="D2959" s="3">
        <f t="shared" ca="1" si="46"/>
        <v>78</v>
      </c>
      <c r="E2959">
        <v>4</v>
      </c>
      <c r="F2959">
        <v>10</v>
      </c>
      <c r="G2959">
        <v>1</v>
      </c>
      <c r="H2959" t="s">
        <v>1</v>
      </c>
      <c r="I2959" s="5">
        <v>250.02</v>
      </c>
      <c r="J2959" t="s">
        <v>0</v>
      </c>
      <c r="K2959" s="2">
        <v>42286</v>
      </c>
      <c r="L2959" s="1">
        <v>8.07720947265625</v>
      </c>
      <c r="M2959" t="str">
        <f ca="1">IF(AND(Table1[[#This Row],[Age]]&gt;17,Table1[[#This Row],[Age]]&lt;76),"1","0")</f>
        <v>0</v>
      </c>
      <c r="N2959">
        <f>1</f>
        <v>1</v>
      </c>
      <c r="O2959">
        <f>IF(Table1[[#This Row],[Labdate]]="",0,IF(Table1[[#This Row],[Labvalue]]="",0,1))</f>
        <v>1</v>
      </c>
      <c r="P2959">
        <f>IF(YEAR(Table1[[#This Row],[Labdate]]) = 2015,1,0)</f>
        <v>1</v>
      </c>
      <c r="Q2959">
        <f>IF(SUM(Table1[[#This Row],[test completed]],Table1[[#This Row],[Year 2015]])=2,1,0)</f>
        <v>1</v>
      </c>
      <c r="R2959">
        <f>IF(Table1[[#This Row],[Labvalue]]&lt;8,1,0)</f>
        <v>0</v>
      </c>
      <c r="S2959">
        <f>IF(SUM(Table1[[#This Row],[Tested in 2015]],Table1[[#This Row],[Less than 8.0]])=2,1,0)</f>
        <v>0</v>
      </c>
    </row>
    <row r="2960" spans="1:19" x14ac:dyDescent="0.2">
      <c r="A2960">
        <v>2495</v>
      </c>
      <c r="B2960" t="s">
        <v>3</v>
      </c>
      <c r="C2960" s="2">
        <v>20911</v>
      </c>
      <c r="D2960" s="3">
        <f t="shared" ca="1" si="46"/>
        <v>66</v>
      </c>
      <c r="E2960">
        <v>4</v>
      </c>
      <c r="F2960">
        <v>10</v>
      </c>
      <c r="G2960">
        <v>1</v>
      </c>
      <c r="H2960" t="s">
        <v>1</v>
      </c>
      <c r="I2960" s="5">
        <v>250.02</v>
      </c>
      <c r="J2960" t="s">
        <v>0</v>
      </c>
      <c r="K2960" s="2">
        <v>41895</v>
      </c>
      <c r="L2960" s="1">
        <v>8.1726255416870117</v>
      </c>
      <c r="M2960" t="str">
        <f ca="1">IF(AND(Table1[[#This Row],[Age]]&gt;17,Table1[[#This Row],[Age]]&lt;76),"1","0")</f>
        <v>1</v>
      </c>
      <c r="N2960">
        <f>1</f>
        <v>1</v>
      </c>
      <c r="O2960">
        <f>IF(Table1[[#This Row],[Labdate]]="",0,IF(Table1[[#This Row],[Labvalue]]="",0,1))</f>
        <v>1</v>
      </c>
      <c r="P2960">
        <f>IF(YEAR(Table1[[#This Row],[Labdate]]) = 2015,1,0)</f>
        <v>0</v>
      </c>
      <c r="Q2960">
        <f>IF(SUM(Table1[[#This Row],[test completed]],Table1[[#This Row],[Year 2015]])=2,1,0)</f>
        <v>0</v>
      </c>
      <c r="R2960">
        <f>IF(Table1[[#This Row],[Labvalue]]&lt;8,1,0)</f>
        <v>0</v>
      </c>
      <c r="S2960">
        <f>IF(SUM(Table1[[#This Row],[Tested in 2015]],Table1[[#This Row],[Less than 8.0]])=2,1,0)</f>
        <v>0</v>
      </c>
    </row>
    <row r="2961" spans="1:19" x14ac:dyDescent="0.2">
      <c r="A2961">
        <v>2514</v>
      </c>
      <c r="B2961" t="s">
        <v>3</v>
      </c>
      <c r="C2961" s="2">
        <v>23916</v>
      </c>
      <c r="D2961" s="3">
        <f t="shared" ca="1" si="46"/>
        <v>57</v>
      </c>
      <c r="E2961">
        <v>4</v>
      </c>
      <c r="F2961">
        <v>10</v>
      </c>
      <c r="G2961">
        <v>1</v>
      </c>
      <c r="H2961" t="s">
        <v>1</v>
      </c>
      <c r="I2961" s="5">
        <v>250.02</v>
      </c>
      <c r="J2961" t="s">
        <v>0</v>
      </c>
      <c r="K2961" s="2">
        <v>41733</v>
      </c>
      <c r="L2961" s="1">
        <v>6.7627620697021484</v>
      </c>
      <c r="M2961" t="str">
        <f ca="1">IF(AND(Table1[[#This Row],[Age]]&gt;17,Table1[[#This Row],[Age]]&lt;76),"1","0")</f>
        <v>1</v>
      </c>
      <c r="N2961">
        <f>1</f>
        <v>1</v>
      </c>
      <c r="O2961">
        <f>IF(Table1[[#This Row],[Labdate]]="",0,IF(Table1[[#This Row],[Labvalue]]="",0,1))</f>
        <v>1</v>
      </c>
      <c r="P2961">
        <f>IF(YEAR(Table1[[#This Row],[Labdate]]) = 2015,1,0)</f>
        <v>0</v>
      </c>
      <c r="Q2961">
        <f>IF(SUM(Table1[[#This Row],[test completed]],Table1[[#This Row],[Year 2015]])=2,1,0)</f>
        <v>0</v>
      </c>
      <c r="R2961">
        <f>IF(Table1[[#This Row],[Labvalue]]&lt;8,1,0)</f>
        <v>1</v>
      </c>
      <c r="S2961">
        <f>IF(SUM(Table1[[#This Row],[Tested in 2015]],Table1[[#This Row],[Less than 8.0]])=2,1,0)</f>
        <v>0</v>
      </c>
    </row>
    <row r="2962" spans="1:19" x14ac:dyDescent="0.2">
      <c r="A2962">
        <v>2528</v>
      </c>
      <c r="B2962" t="s">
        <v>3</v>
      </c>
      <c r="C2962" s="2">
        <v>35406</v>
      </c>
      <c r="D2962" s="3">
        <f t="shared" ca="1" si="46"/>
        <v>26</v>
      </c>
      <c r="E2962">
        <v>4</v>
      </c>
      <c r="F2962">
        <v>10</v>
      </c>
      <c r="G2962">
        <v>1</v>
      </c>
      <c r="H2962" t="s">
        <v>1</v>
      </c>
      <c r="I2962" s="5">
        <v>250.02</v>
      </c>
      <c r="J2962" t="s">
        <v>0</v>
      </c>
      <c r="K2962" s="2">
        <v>42357</v>
      </c>
      <c r="L2962" s="1">
        <v>6.4014806747436523</v>
      </c>
      <c r="M2962" t="str">
        <f ca="1">IF(AND(Table1[[#This Row],[Age]]&gt;17,Table1[[#This Row],[Age]]&lt;76),"1","0")</f>
        <v>1</v>
      </c>
      <c r="N2962">
        <f>1</f>
        <v>1</v>
      </c>
      <c r="O2962">
        <f>IF(Table1[[#This Row],[Labdate]]="",0,IF(Table1[[#This Row],[Labvalue]]="",0,1))</f>
        <v>1</v>
      </c>
      <c r="P2962">
        <f>IF(YEAR(Table1[[#This Row],[Labdate]]) = 2015,1,0)</f>
        <v>1</v>
      </c>
      <c r="Q2962">
        <f>IF(SUM(Table1[[#This Row],[test completed]],Table1[[#This Row],[Year 2015]])=2,1,0)</f>
        <v>1</v>
      </c>
      <c r="R2962">
        <f>IF(Table1[[#This Row],[Labvalue]]&lt;8,1,0)</f>
        <v>1</v>
      </c>
      <c r="S2962">
        <f>IF(SUM(Table1[[#This Row],[Tested in 2015]],Table1[[#This Row],[Less than 8.0]])=2,1,0)</f>
        <v>1</v>
      </c>
    </row>
    <row r="2963" spans="1:19" x14ac:dyDescent="0.2">
      <c r="A2963">
        <v>2541</v>
      </c>
      <c r="B2963" t="s">
        <v>2</v>
      </c>
      <c r="C2963" s="2">
        <v>30555</v>
      </c>
      <c r="D2963" s="3">
        <f t="shared" ca="1" si="46"/>
        <v>39</v>
      </c>
      <c r="E2963">
        <v>4</v>
      </c>
      <c r="F2963">
        <v>10</v>
      </c>
      <c r="G2963">
        <v>1</v>
      </c>
      <c r="H2963" t="s">
        <v>1</v>
      </c>
      <c r="I2963" s="5">
        <v>250.02</v>
      </c>
      <c r="J2963" t="s">
        <v>0</v>
      </c>
      <c r="K2963" s="2">
        <v>42187</v>
      </c>
      <c r="L2963" s="1">
        <v>7.1277933120727539</v>
      </c>
      <c r="M2963" t="str">
        <f ca="1">IF(AND(Table1[[#This Row],[Age]]&gt;17,Table1[[#This Row],[Age]]&lt;76),"1","0")</f>
        <v>1</v>
      </c>
      <c r="N2963">
        <f>1</f>
        <v>1</v>
      </c>
      <c r="O2963">
        <f>IF(Table1[[#This Row],[Labdate]]="",0,IF(Table1[[#This Row],[Labvalue]]="",0,1))</f>
        <v>1</v>
      </c>
      <c r="P2963">
        <f>IF(YEAR(Table1[[#This Row],[Labdate]]) = 2015,1,0)</f>
        <v>1</v>
      </c>
      <c r="Q2963">
        <f>IF(SUM(Table1[[#This Row],[test completed]],Table1[[#This Row],[Year 2015]])=2,1,0)</f>
        <v>1</v>
      </c>
      <c r="R2963">
        <f>IF(Table1[[#This Row],[Labvalue]]&lt;8,1,0)</f>
        <v>1</v>
      </c>
      <c r="S2963">
        <f>IF(SUM(Table1[[#This Row],[Tested in 2015]],Table1[[#This Row],[Less than 8.0]])=2,1,0)</f>
        <v>1</v>
      </c>
    </row>
    <row r="2964" spans="1:19" x14ac:dyDescent="0.2">
      <c r="A2964">
        <v>2547</v>
      </c>
      <c r="B2964" t="s">
        <v>2</v>
      </c>
      <c r="C2964" s="2">
        <v>38901</v>
      </c>
      <c r="D2964" s="3">
        <f t="shared" ca="1" si="46"/>
        <v>16</v>
      </c>
      <c r="E2964">
        <v>4</v>
      </c>
      <c r="F2964">
        <v>10</v>
      </c>
      <c r="G2964">
        <v>1</v>
      </c>
      <c r="H2964" t="s">
        <v>1</v>
      </c>
      <c r="I2964" s="5">
        <v>250.02</v>
      </c>
      <c r="J2964" t="s">
        <v>0</v>
      </c>
      <c r="K2964" s="2">
        <v>41850</v>
      </c>
      <c r="L2964" s="1">
        <v>7.7829060554504395</v>
      </c>
      <c r="M2964" t="str">
        <f ca="1">IF(AND(Table1[[#This Row],[Age]]&gt;17,Table1[[#This Row],[Age]]&lt;76),"1","0")</f>
        <v>0</v>
      </c>
      <c r="N2964">
        <f>1</f>
        <v>1</v>
      </c>
      <c r="O2964">
        <f>IF(Table1[[#This Row],[Labdate]]="",0,IF(Table1[[#This Row],[Labvalue]]="",0,1))</f>
        <v>1</v>
      </c>
      <c r="P2964">
        <f>IF(YEAR(Table1[[#This Row],[Labdate]]) = 2015,1,0)</f>
        <v>0</v>
      </c>
      <c r="Q2964">
        <f>IF(SUM(Table1[[#This Row],[test completed]],Table1[[#This Row],[Year 2015]])=2,1,0)</f>
        <v>0</v>
      </c>
      <c r="R2964">
        <f>IF(Table1[[#This Row],[Labvalue]]&lt;8,1,0)</f>
        <v>1</v>
      </c>
      <c r="S2964">
        <f>IF(SUM(Table1[[#This Row],[Tested in 2015]],Table1[[#This Row],[Less than 8.0]])=2,1,0)</f>
        <v>0</v>
      </c>
    </row>
    <row r="2965" spans="1:19" x14ac:dyDescent="0.2">
      <c r="A2965">
        <v>2560</v>
      </c>
      <c r="B2965" t="s">
        <v>3</v>
      </c>
      <c r="C2965" s="2">
        <v>22422</v>
      </c>
      <c r="D2965" s="3">
        <f t="shared" ca="1" si="46"/>
        <v>62</v>
      </c>
      <c r="E2965">
        <v>4</v>
      </c>
      <c r="F2965">
        <v>10</v>
      </c>
      <c r="G2965">
        <v>1</v>
      </c>
      <c r="H2965" t="s">
        <v>1</v>
      </c>
      <c r="I2965" s="5">
        <v>250.02</v>
      </c>
      <c r="J2965" t="s">
        <v>0</v>
      </c>
      <c r="K2965" s="2">
        <v>42297</v>
      </c>
      <c r="L2965" s="1">
        <v>9.5721645355224609</v>
      </c>
      <c r="M2965" t="str">
        <f ca="1">IF(AND(Table1[[#This Row],[Age]]&gt;17,Table1[[#This Row],[Age]]&lt;76),"1","0")</f>
        <v>1</v>
      </c>
      <c r="N2965">
        <f>1</f>
        <v>1</v>
      </c>
      <c r="O2965">
        <f>IF(Table1[[#This Row],[Labdate]]="",0,IF(Table1[[#This Row],[Labvalue]]="",0,1))</f>
        <v>1</v>
      </c>
      <c r="P2965">
        <f>IF(YEAR(Table1[[#This Row],[Labdate]]) = 2015,1,0)</f>
        <v>1</v>
      </c>
      <c r="Q2965">
        <f>IF(SUM(Table1[[#This Row],[test completed]],Table1[[#This Row],[Year 2015]])=2,1,0)</f>
        <v>1</v>
      </c>
      <c r="R2965">
        <f>IF(Table1[[#This Row],[Labvalue]]&lt;8,1,0)</f>
        <v>0</v>
      </c>
      <c r="S2965">
        <f>IF(SUM(Table1[[#This Row],[Tested in 2015]],Table1[[#This Row],[Less than 8.0]])=2,1,0)</f>
        <v>0</v>
      </c>
    </row>
    <row r="2966" spans="1:19" x14ac:dyDescent="0.2">
      <c r="A2966">
        <v>2579</v>
      </c>
      <c r="B2966" t="s">
        <v>3</v>
      </c>
      <c r="C2966" s="2">
        <v>9634</v>
      </c>
      <c r="D2966" s="3">
        <f t="shared" ca="1" si="46"/>
        <v>97</v>
      </c>
      <c r="E2966">
        <v>4</v>
      </c>
      <c r="F2966">
        <v>10</v>
      </c>
      <c r="G2966">
        <v>1</v>
      </c>
      <c r="H2966" t="s">
        <v>1</v>
      </c>
      <c r="I2966" s="5">
        <v>250.73</v>
      </c>
      <c r="J2966" t="s">
        <v>0</v>
      </c>
      <c r="K2966" s="2">
        <v>42199</v>
      </c>
      <c r="L2966" s="1">
        <v>6.377894401550293</v>
      </c>
      <c r="M2966" t="str">
        <f ca="1">IF(AND(Table1[[#This Row],[Age]]&gt;17,Table1[[#This Row],[Age]]&lt;76),"1","0")</f>
        <v>0</v>
      </c>
      <c r="N2966">
        <f>1</f>
        <v>1</v>
      </c>
      <c r="O2966">
        <f>IF(Table1[[#This Row],[Labdate]]="",0,IF(Table1[[#This Row],[Labvalue]]="",0,1))</f>
        <v>1</v>
      </c>
      <c r="P2966">
        <f>IF(YEAR(Table1[[#This Row],[Labdate]]) = 2015,1,0)</f>
        <v>1</v>
      </c>
      <c r="Q2966">
        <f>IF(SUM(Table1[[#This Row],[test completed]],Table1[[#This Row],[Year 2015]])=2,1,0)</f>
        <v>1</v>
      </c>
      <c r="R2966">
        <f>IF(Table1[[#This Row],[Labvalue]]&lt;8,1,0)</f>
        <v>1</v>
      </c>
      <c r="S2966">
        <f>IF(SUM(Table1[[#This Row],[Tested in 2015]],Table1[[#This Row],[Less than 8.0]])=2,1,0)</f>
        <v>1</v>
      </c>
    </row>
    <row r="2967" spans="1:19" x14ac:dyDescent="0.2">
      <c r="A2967">
        <v>2591</v>
      </c>
      <c r="B2967" t="s">
        <v>2</v>
      </c>
      <c r="C2967" s="2">
        <v>19282</v>
      </c>
      <c r="D2967" s="3">
        <f t="shared" ca="1" si="46"/>
        <v>70</v>
      </c>
      <c r="E2967">
        <v>4</v>
      </c>
      <c r="F2967">
        <v>10</v>
      </c>
      <c r="G2967">
        <v>1</v>
      </c>
      <c r="H2967" t="s">
        <v>1</v>
      </c>
      <c r="I2967" s="5">
        <v>250.02</v>
      </c>
      <c r="J2967" t="s">
        <v>0</v>
      </c>
      <c r="K2967" s="2">
        <v>41947</v>
      </c>
      <c r="L2967" s="1">
        <v>9.9700260162353516</v>
      </c>
      <c r="M2967" t="str">
        <f ca="1">IF(AND(Table1[[#This Row],[Age]]&gt;17,Table1[[#This Row],[Age]]&lt;76),"1","0")</f>
        <v>1</v>
      </c>
      <c r="N2967">
        <f>1</f>
        <v>1</v>
      </c>
      <c r="O2967">
        <f>IF(Table1[[#This Row],[Labdate]]="",0,IF(Table1[[#This Row],[Labvalue]]="",0,1))</f>
        <v>1</v>
      </c>
      <c r="P2967">
        <f>IF(YEAR(Table1[[#This Row],[Labdate]]) = 2015,1,0)</f>
        <v>0</v>
      </c>
      <c r="Q2967">
        <f>IF(SUM(Table1[[#This Row],[test completed]],Table1[[#This Row],[Year 2015]])=2,1,0)</f>
        <v>0</v>
      </c>
      <c r="R2967">
        <f>IF(Table1[[#This Row],[Labvalue]]&lt;8,1,0)</f>
        <v>0</v>
      </c>
      <c r="S2967">
        <f>IF(SUM(Table1[[#This Row],[Tested in 2015]],Table1[[#This Row],[Less than 8.0]])=2,1,0)</f>
        <v>0</v>
      </c>
    </row>
    <row r="2968" spans="1:19" x14ac:dyDescent="0.2">
      <c r="A2968">
        <v>2597</v>
      </c>
      <c r="B2968" t="s">
        <v>2</v>
      </c>
      <c r="C2968" s="2">
        <v>22250</v>
      </c>
      <c r="D2968" s="3">
        <f t="shared" ca="1" si="46"/>
        <v>62</v>
      </c>
      <c r="E2968">
        <v>4</v>
      </c>
      <c r="F2968">
        <v>10</v>
      </c>
      <c r="G2968">
        <v>2</v>
      </c>
      <c r="H2968" t="s">
        <v>6</v>
      </c>
      <c r="I2968" s="5">
        <v>250.02</v>
      </c>
      <c r="J2968" t="s">
        <v>0</v>
      </c>
      <c r="K2968" s="2">
        <v>42259</v>
      </c>
      <c r="L2968" s="1">
        <v>9.8782100677490234</v>
      </c>
      <c r="M2968" t="str">
        <f ca="1">IF(AND(Table1[[#This Row],[Age]]&gt;17,Table1[[#This Row],[Age]]&lt;76),"1","0")</f>
        <v>1</v>
      </c>
      <c r="N2968">
        <f>1</f>
        <v>1</v>
      </c>
      <c r="O2968">
        <f>IF(Table1[[#This Row],[Labdate]]="",0,IF(Table1[[#This Row],[Labvalue]]="",0,1))</f>
        <v>1</v>
      </c>
      <c r="P2968">
        <f>IF(YEAR(Table1[[#This Row],[Labdate]]) = 2015,1,0)</f>
        <v>1</v>
      </c>
      <c r="Q2968">
        <f>IF(SUM(Table1[[#This Row],[test completed]],Table1[[#This Row],[Year 2015]])=2,1,0)</f>
        <v>1</v>
      </c>
      <c r="R2968">
        <f>IF(Table1[[#This Row],[Labvalue]]&lt;8,1,0)</f>
        <v>0</v>
      </c>
      <c r="S2968">
        <f>IF(SUM(Table1[[#This Row],[Tested in 2015]],Table1[[#This Row],[Less than 8.0]])=2,1,0)</f>
        <v>0</v>
      </c>
    </row>
    <row r="2969" spans="1:19" x14ac:dyDescent="0.2">
      <c r="A2969">
        <v>2602</v>
      </c>
      <c r="B2969" t="s">
        <v>3</v>
      </c>
      <c r="C2969" s="2">
        <v>18721</v>
      </c>
      <c r="D2969" s="3">
        <f t="shared" ca="1" si="46"/>
        <v>72</v>
      </c>
      <c r="E2969">
        <v>4</v>
      </c>
      <c r="F2969">
        <v>10</v>
      </c>
      <c r="G2969">
        <v>1</v>
      </c>
      <c r="H2969" t="s">
        <v>1</v>
      </c>
      <c r="I2969" s="5">
        <v>250.02</v>
      </c>
      <c r="J2969" t="s">
        <v>0</v>
      </c>
      <c r="K2969" s="2">
        <v>41936</v>
      </c>
      <c r="L2969" s="1">
        <v>9.0241260528564453</v>
      </c>
      <c r="M2969" t="str">
        <f ca="1">IF(AND(Table1[[#This Row],[Age]]&gt;17,Table1[[#This Row],[Age]]&lt;76),"1","0")</f>
        <v>1</v>
      </c>
      <c r="N2969">
        <f>1</f>
        <v>1</v>
      </c>
      <c r="O2969">
        <f>IF(Table1[[#This Row],[Labdate]]="",0,IF(Table1[[#This Row],[Labvalue]]="",0,1))</f>
        <v>1</v>
      </c>
      <c r="P2969">
        <f>IF(YEAR(Table1[[#This Row],[Labdate]]) = 2015,1,0)</f>
        <v>0</v>
      </c>
      <c r="Q2969">
        <f>IF(SUM(Table1[[#This Row],[test completed]],Table1[[#This Row],[Year 2015]])=2,1,0)</f>
        <v>0</v>
      </c>
      <c r="R2969">
        <f>IF(Table1[[#This Row],[Labvalue]]&lt;8,1,0)</f>
        <v>0</v>
      </c>
      <c r="S2969">
        <f>IF(SUM(Table1[[#This Row],[Tested in 2015]],Table1[[#This Row],[Less than 8.0]])=2,1,0)</f>
        <v>0</v>
      </c>
    </row>
    <row r="2970" spans="1:19" x14ac:dyDescent="0.2">
      <c r="A2970">
        <v>2604</v>
      </c>
      <c r="B2970" t="s">
        <v>3</v>
      </c>
      <c r="C2970" s="2">
        <v>29452</v>
      </c>
      <c r="D2970" s="3">
        <f t="shared" ca="1" si="46"/>
        <v>42</v>
      </c>
      <c r="E2970">
        <v>4</v>
      </c>
      <c r="F2970">
        <v>10</v>
      </c>
      <c r="G2970">
        <v>1</v>
      </c>
      <c r="H2970" t="s">
        <v>1</v>
      </c>
      <c r="I2970" s="5">
        <v>250.02</v>
      </c>
      <c r="J2970" t="s">
        <v>0</v>
      </c>
      <c r="K2970" s="2">
        <v>42369</v>
      </c>
      <c r="L2970" s="1">
        <v>6.9914298057556152</v>
      </c>
      <c r="M2970" t="str">
        <f ca="1">IF(AND(Table1[[#This Row],[Age]]&gt;17,Table1[[#This Row],[Age]]&lt;76),"1","0")</f>
        <v>1</v>
      </c>
      <c r="N2970">
        <f>1</f>
        <v>1</v>
      </c>
      <c r="O2970">
        <f>IF(Table1[[#This Row],[Labdate]]="",0,IF(Table1[[#This Row],[Labvalue]]="",0,1))</f>
        <v>1</v>
      </c>
      <c r="P2970">
        <f>IF(YEAR(Table1[[#This Row],[Labdate]]) = 2015,1,0)</f>
        <v>1</v>
      </c>
      <c r="Q2970">
        <f>IF(SUM(Table1[[#This Row],[test completed]],Table1[[#This Row],[Year 2015]])=2,1,0)</f>
        <v>1</v>
      </c>
      <c r="R2970">
        <f>IF(Table1[[#This Row],[Labvalue]]&lt;8,1,0)</f>
        <v>1</v>
      </c>
      <c r="S2970">
        <f>IF(SUM(Table1[[#This Row],[Tested in 2015]],Table1[[#This Row],[Less than 8.0]])=2,1,0)</f>
        <v>1</v>
      </c>
    </row>
    <row r="2971" spans="1:19" x14ac:dyDescent="0.2">
      <c r="A2971">
        <v>2606</v>
      </c>
      <c r="B2971" t="s">
        <v>2</v>
      </c>
      <c r="C2971" s="2">
        <v>32607</v>
      </c>
      <c r="D2971" s="3">
        <f t="shared" ca="1" si="46"/>
        <v>34</v>
      </c>
      <c r="E2971">
        <v>4</v>
      </c>
      <c r="F2971">
        <v>10</v>
      </c>
      <c r="G2971">
        <v>1</v>
      </c>
      <c r="H2971" t="s">
        <v>1</v>
      </c>
      <c r="I2971" s="5">
        <v>250.02</v>
      </c>
      <c r="J2971" t="s">
        <v>0</v>
      </c>
      <c r="K2971" s="2">
        <v>41970</v>
      </c>
      <c r="L2971" s="1">
        <v>7.7218484878540039</v>
      </c>
      <c r="M2971" t="str">
        <f ca="1">IF(AND(Table1[[#This Row],[Age]]&gt;17,Table1[[#This Row],[Age]]&lt;76),"1","0")</f>
        <v>1</v>
      </c>
      <c r="N2971">
        <f>1</f>
        <v>1</v>
      </c>
      <c r="O2971">
        <f>IF(Table1[[#This Row],[Labdate]]="",0,IF(Table1[[#This Row],[Labvalue]]="",0,1))</f>
        <v>1</v>
      </c>
      <c r="P2971">
        <f>IF(YEAR(Table1[[#This Row],[Labdate]]) = 2015,1,0)</f>
        <v>0</v>
      </c>
      <c r="Q2971">
        <f>IF(SUM(Table1[[#This Row],[test completed]],Table1[[#This Row],[Year 2015]])=2,1,0)</f>
        <v>0</v>
      </c>
      <c r="R2971">
        <f>IF(Table1[[#This Row],[Labvalue]]&lt;8,1,0)</f>
        <v>1</v>
      </c>
      <c r="S2971">
        <f>IF(SUM(Table1[[#This Row],[Tested in 2015]],Table1[[#This Row],[Less than 8.0]])=2,1,0)</f>
        <v>0</v>
      </c>
    </row>
    <row r="2972" spans="1:19" x14ac:dyDescent="0.2">
      <c r="A2972">
        <v>2628</v>
      </c>
      <c r="B2972" t="s">
        <v>2</v>
      </c>
      <c r="C2972" s="2">
        <v>30772</v>
      </c>
      <c r="D2972" s="3">
        <f t="shared" ca="1" si="46"/>
        <v>39</v>
      </c>
      <c r="E2972">
        <v>4</v>
      </c>
      <c r="F2972">
        <v>10</v>
      </c>
      <c r="G2972">
        <v>1</v>
      </c>
      <c r="H2972" t="s">
        <v>1</v>
      </c>
      <c r="I2972" s="5">
        <v>250.02</v>
      </c>
      <c r="J2972" t="s">
        <v>0</v>
      </c>
      <c r="K2972" s="2">
        <v>41972</v>
      </c>
      <c r="L2972" s="1">
        <v>6.7562770843505859</v>
      </c>
      <c r="M2972" t="str">
        <f ca="1">IF(AND(Table1[[#This Row],[Age]]&gt;17,Table1[[#This Row],[Age]]&lt;76),"1","0")</f>
        <v>1</v>
      </c>
      <c r="N2972">
        <f>1</f>
        <v>1</v>
      </c>
      <c r="O2972">
        <f>IF(Table1[[#This Row],[Labdate]]="",0,IF(Table1[[#This Row],[Labvalue]]="",0,1))</f>
        <v>1</v>
      </c>
      <c r="P2972">
        <f>IF(YEAR(Table1[[#This Row],[Labdate]]) = 2015,1,0)</f>
        <v>0</v>
      </c>
      <c r="Q2972">
        <f>IF(SUM(Table1[[#This Row],[test completed]],Table1[[#This Row],[Year 2015]])=2,1,0)</f>
        <v>0</v>
      </c>
      <c r="R2972">
        <f>IF(Table1[[#This Row],[Labvalue]]&lt;8,1,0)</f>
        <v>1</v>
      </c>
      <c r="S2972">
        <f>IF(SUM(Table1[[#This Row],[Tested in 2015]],Table1[[#This Row],[Less than 8.0]])=2,1,0)</f>
        <v>0</v>
      </c>
    </row>
    <row r="2973" spans="1:19" x14ac:dyDescent="0.2">
      <c r="A2973">
        <v>2642</v>
      </c>
      <c r="B2973" t="s">
        <v>2</v>
      </c>
      <c r="C2973" s="2">
        <v>24573</v>
      </c>
      <c r="D2973" s="3">
        <f t="shared" ca="1" si="46"/>
        <v>56</v>
      </c>
      <c r="E2973">
        <v>4</v>
      </c>
      <c r="F2973">
        <v>10</v>
      </c>
      <c r="G2973">
        <v>1</v>
      </c>
      <c r="H2973" t="s">
        <v>1</v>
      </c>
      <c r="I2973" s="5">
        <v>250.02</v>
      </c>
      <c r="J2973" t="s">
        <v>0</v>
      </c>
      <c r="K2973" s="2">
        <v>42363</v>
      </c>
      <c r="L2973" s="1">
        <v>9.7432327270507812</v>
      </c>
      <c r="M2973" t="str">
        <f ca="1">IF(AND(Table1[[#This Row],[Age]]&gt;17,Table1[[#This Row],[Age]]&lt;76),"1","0")</f>
        <v>1</v>
      </c>
      <c r="N2973">
        <f>1</f>
        <v>1</v>
      </c>
      <c r="O2973">
        <f>IF(Table1[[#This Row],[Labdate]]="",0,IF(Table1[[#This Row],[Labvalue]]="",0,1))</f>
        <v>1</v>
      </c>
      <c r="P2973">
        <f>IF(YEAR(Table1[[#This Row],[Labdate]]) = 2015,1,0)</f>
        <v>1</v>
      </c>
      <c r="Q2973">
        <f>IF(SUM(Table1[[#This Row],[test completed]],Table1[[#This Row],[Year 2015]])=2,1,0)</f>
        <v>1</v>
      </c>
      <c r="R2973">
        <f>IF(Table1[[#This Row],[Labvalue]]&lt;8,1,0)</f>
        <v>0</v>
      </c>
      <c r="S2973">
        <f>IF(SUM(Table1[[#This Row],[Tested in 2015]],Table1[[#This Row],[Less than 8.0]])=2,1,0)</f>
        <v>0</v>
      </c>
    </row>
    <row r="2974" spans="1:19" x14ac:dyDescent="0.2">
      <c r="A2974">
        <v>2668</v>
      </c>
      <c r="B2974" t="s">
        <v>3</v>
      </c>
      <c r="C2974" s="2">
        <v>29144</v>
      </c>
      <c r="D2974" s="3">
        <f t="shared" ca="1" si="46"/>
        <v>43</v>
      </c>
      <c r="E2974">
        <v>4</v>
      </c>
      <c r="F2974">
        <v>10</v>
      </c>
      <c r="G2974">
        <v>1</v>
      </c>
      <c r="H2974" t="s">
        <v>1</v>
      </c>
      <c r="I2974" s="5">
        <v>250.02</v>
      </c>
      <c r="J2974" t="s">
        <v>0</v>
      </c>
      <c r="K2974" s="2">
        <v>42177</v>
      </c>
      <c r="L2974" s="1">
        <v>7.2149009704589844</v>
      </c>
      <c r="M2974" t="str">
        <f ca="1">IF(AND(Table1[[#This Row],[Age]]&gt;17,Table1[[#This Row],[Age]]&lt;76),"1","0")</f>
        <v>1</v>
      </c>
      <c r="N2974">
        <f>1</f>
        <v>1</v>
      </c>
      <c r="O2974">
        <f>IF(Table1[[#This Row],[Labdate]]="",0,IF(Table1[[#This Row],[Labvalue]]="",0,1))</f>
        <v>1</v>
      </c>
      <c r="P2974">
        <f>IF(YEAR(Table1[[#This Row],[Labdate]]) = 2015,1,0)</f>
        <v>1</v>
      </c>
      <c r="Q2974">
        <f>IF(SUM(Table1[[#This Row],[test completed]],Table1[[#This Row],[Year 2015]])=2,1,0)</f>
        <v>1</v>
      </c>
      <c r="R2974">
        <f>IF(Table1[[#This Row],[Labvalue]]&lt;8,1,0)</f>
        <v>1</v>
      </c>
      <c r="S2974">
        <f>IF(SUM(Table1[[#This Row],[Tested in 2015]],Table1[[#This Row],[Less than 8.0]])=2,1,0)</f>
        <v>1</v>
      </c>
    </row>
    <row r="2975" spans="1:19" x14ac:dyDescent="0.2">
      <c r="A2975">
        <v>2687</v>
      </c>
      <c r="B2975" t="s">
        <v>2</v>
      </c>
      <c r="C2975" s="2">
        <v>35155</v>
      </c>
      <c r="D2975" s="3">
        <f t="shared" ca="1" si="46"/>
        <v>27</v>
      </c>
      <c r="E2975">
        <v>4</v>
      </c>
      <c r="F2975">
        <v>10</v>
      </c>
      <c r="G2975">
        <v>1</v>
      </c>
      <c r="H2975" t="s">
        <v>1</v>
      </c>
      <c r="I2975" s="5">
        <v>250.02</v>
      </c>
      <c r="J2975" t="s">
        <v>0</v>
      </c>
      <c r="K2975" s="2">
        <v>42352</v>
      </c>
      <c r="L2975" s="1">
        <v>7.9918456077575684</v>
      </c>
      <c r="M2975" t="str">
        <f ca="1">IF(AND(Table1[[#This Row],[Age]]&gt;17,Table1[[#This Row],[Age]]&lt;76),"1","0")</f>
        <v>1</v>
      </c>
      <c r="N2975">
        <f>1</f>
        <v>1</v>
      </c>
      <c r="O2975">
        <f>IF(Table1[[#This Row],[Labdate]]="",0,IF(Table1[[#This Row],[Labvalue]]="",0,1))</f>
        <v>1</v>
      </c>
      <c r="P2975">
        <f>IF(YEAR(Table1[[#This Row],[Labdate]]) = 2015,1,0)</f>
        <v>1</v>
      </c>
      <c r="Q2975">
        <f>IF(SUM(Table1[[#This Row],[test completed]],Table1[[#This Row],[Year 2015]])=2,1,0)</f>
        <v>1</v>
      </c>
      <c r="R2975">
        <f>IF(Table1[[#This Row],[Labvalue]]&lt;8,1,0)</f>
        <v>1</v>
      </c>
      <c r="S2975">
        <f>IF(SUM(Table1[[#This Row],[Tested in 2015]],Table1[[#This Row],[Less than 8.0]])=2,1,0)</f>
        <v>1</v>
      </c>
    </row>
    <row r="2976" spans="1:19" x14ac:dyDescent="0.2">
      <c r="A2976">
        <v>2696</v>
      </c>
      <c r="B2976" t="s">
        <v>3</v>
      </c>
      <c r="C2976" s="2">
        <v>23171</v>
      </c>
      <c r="D2976" s="3">
        <f t="shared" ca="1" si="46"/>
        <v>60</v>
      </c>
      <c r="E2976">
        <v>4</v>
      </c>
      <c r="F2976">
        <v>10</v>
      </c>
      <c r="G2976">
        <v>1</v>
      </c>
      <c r="H2976" t="s">
        <v>1</v>
      </c>
      <c r="I2976" s="5">
        <v>250.02</v>
      </c>
      <c r="J2976" t="s">
        <v>0</v>
      </c>
      <c r="K2976" s="2">
        <v>42179</v>
      </c>
      <c r="L2976" s="1">
        <v>8.2547168731689453</v>
      </c>
      <c r="M2976" t="str">
        <f ca="1">IF(AND(Table1[[#This Row],[Age]]&gt;17,Table1[[#This Row],[Age]]&lt;76),"1","0")</f>
        <v>1</v>
      </c>
      <c r="N2976">
        <f>1</f>
        <v>1</v>
      </c>
      <c r="O2976">
        <f>IF(Table1[[#This Row],[Labdate]]="",0,IF(Table1[[#This Row],[Labvalue]]="",0,1))</f>
        <v>1</v>
      </c>
      <c r="P2976">
        <f>IF(YEAR(Table1[[#This Row],[Labdate]]) = 2015,1,0)</f>
        <v>1</v>
      </c>
      <c r="Q2976">
        <f>IF(SUM(Table1[[#This Row],[test completed]],Table1[[#This Row],[Year 2015]])=2,1,0)</f>
        <v>1</v>
      </c>
      <c r="R2976">
        <f>IF(Table1[[#This Row],[Labvalue]]&lt;8,1,0)</f>
        <v>0</v>
      </c>
      <c r="S2976">
        <f>IF(SUM(Table1[[#This Row],[Tested in 2015]],Table1[[#This Row],[Less than 8.0]])=2,1,0)</f>
        <v>0</v>
      </c>
    </row>
    <row r="2977" spans="1:19" x14ac:dyDescent="0.2">
      <c r="A2977">
        <v>2697</v>
      </c>
      <c r="B2977" t="s">
        <v>2</v>
      </c>
      <c r="C2977" s="2">
        <v>17930</v>
      </c>
      <c r="D2977" s="3">
        <f t="shared" ca="1" si="46"/>
        <v>74</v>
      </c>
      <c r="E2977">
        <v>4</v>
      </c>
      <c r="F2977">
        <v>10</v>
      </c>
      <c r="G2977">
        <v>1</v>
      </c>
      <c r="H2977" t="s">
        <v>1</v>
      </c>
      <c r="I2977" s="5">
        <v>250.02</v>
      </c>
      <c r="J2977" t="s">
        <v>0</v>
      </c>
      <c r="K2977" s="2">
        <v>41921</v>
      </c>
      <c r="L2977" s="1">
        <v>9.6178712844848633</v>
      </c>
      <c r="M2977" t="str">
        <f ca="1">IF(AND(Table1[[#This Row],[Age]]&gt;17,Table1[[#This Row],[Age]]&lt;76),"1","0")</f>
        <v>1</v>
      </c>
      <c r="N2977">
        <f>1</f>
        <v>1</v>
      </c>
      <c r="O2977">
        <f>IF(Table1[[#This Row],[Labdate]]="",0,IF(Table1[[#This Row],[Labvalue]]="",0,1))</f>
        <v>1</v>
      </c>
      <c r="P2977">
        <f>IF(YEAR(Table1[[#This Row],[Labdate]]) = 2015,1,0)</f>
        <v>0</v>
      </c>
      <c r="Q2977">
        <f>IF(SUM(Table1[[#This Row],[test completed]],Table1[[#This Row],[Year 2015]])=2,1,0)</f>
        <v>0</v>
      </c>
      <c r="R2977">
        <f>IF(Table1[[#This Row],[Labvalue]]&lt;8,1,0)</f>
        <v>0</v>
      </c>
      <c r="S2977">
        <f>IF(SUM(Table1[[#This Row],[Tested in 2015]],Table1[[#This Row],[Less than 8.0]])=2,1,0)</f>
        <v>0</v>
      </c>
    </row>
    <row r="2978" spans="1:19" x14ac:dyDescent="0.2">
      <c r="A2978">
        <v>2708</v>
      </c>
      <c r="B2978" t="s">
        <v>2</v>
      </c>
      <c r="C2978" s="2">
        <v>11211</v>
      </c>
      <c r="D2978" s="3">
        <f t="shared" ca="1" si="46"/>
        <v>92</v>
      </c>
      <c r="E2978">
        <v>4</v>
      </c>
      <c r="F2978">
        <v>10</v>
      </c>
      <c r="G2978">
        <v>1</v>
      </c>
      <c r="H2978" t="s">
        <v>1</v>
      </c>
      <c r="I2978" s="5">
        <v>250.73</v>
      </c>
      <c r="J2978" t="s">
        <v>0</v>
      </c>
      <c r="K2978" s="2">
        <v>42070</v>
      </c>
      <c r="L2978" s="1">
        <v>6.101290225982666</v>
      </c>
      <c r="M2978" t="str">
        <f ca="1">IF(AND(Table1[[#This Row],[Age]]&gt;17,Table1[[#This Row],[Age]]&lt;76),"1","0")</f>
        <v>0</v>
      </c>
      <c r="N2978">
        <f>1</f>
        <v>1</v>
      </c>
      <c r="O2978">
        <f>IF(Table1[[#This Row],[Labdate]]="",0,IF(Table1[[#This Row],[Labvalue]]="",0,1))</f>
        <v>1</v>
      </c>
      <c r="P2978">
        <f>IF(YEAR(Table1[[#This Row],[Labdate]]) = 2015,1,0)</f>
        <v>1</v>
      </c>
      <c r="Q2978">
        <f>IF(SUM(Table1[[#This Row],[test completed]],Table1[[#This Row],[Year 2015]])=2,1,0)</f>
        <v>1</v>
      </c>
      <c r="R2978">
        <f>IF(Table1[[#This Row],[Labvalue]]&lt;8,1,0)</f>
        <v>1</v>
      </c>
      <c r="S2978">
        <f>IF(SUM(Table1[[#This Row],[Tested in 2015]],Table1[[#This Row],[Less than 8.0]])=2,1,0)</f>
        <v>1</v>
      </c>
    </row>
    <row r="2979" spans="1:19" x14ac:dyDescent="0.2">
      <c r="A2979">
        <v>2724</v>
      </c>
      <c r="B2979" t="s">
        <v>3</v>
      </c>
      <c r="C2979" s="2">
        <v>29948</v>
      </c>
      <c r="D2979" s="3">
        <f t="shared" ca="1" si="46"/>
        <v>41</v>
      </c>
      <c r="E2979">
        <v>4</v>
      </c>
      <c r="F2979">
        <v>10</v>
      </c>
      <c r="G2979">
        <v>1</v>
      </c>
      <c r="H2979" t="s">
        <v>1</v>
      </c>
      <c r="I2979" s="5">
        <v>250.02</v>
      </c>
      <c r="J2979" t="s">
        <v>0</v>
      </c>
      <c r="K2979" s="2">
        <v>42356</v>
      </c>
      <c r="L2979" s="1">
        <v>5.9371838569641113</v>
      </c>
      <c r="M2979" t="str">
        <f ca="1">IF(AND(Table1[[#This Row],[Age]]&gt;17,Table1[[#This Row],[Age]]&lt;76),"1","0")</f>
        <v>1</v>
      </c>
      <c r="N2979">
        <f>1</f>
        <v>1</v>
      </c>
      <c r="O2979">
        <f>IF(Table1[[#This Row],[Labdate]]="",0,IF(Table1[[#This Row],[Labvalue]]="",0,1))</f>
        <v>1</v>
      </c>
      <c r="P2979">
        <f>IF(YEAR(Table1[[#This Row],[Labdate]]) = 2015,1,0)</f>
        <v>1</v>
      </c>
      <c r="Q2979">
        <f>IF(SUM(Table1[[#This Row],[test completed]],Table1[[#This Row],[Year 2015]])=2,1,0)</f>
        <v>1</v>
      </c>
      <c r="R2979">
        <f>IF(Table1[[#This Row],[Labvalue]]&lt;8,1,0)</f>
        <v>1</v>
      </c>
      <c r="S2979">
        <f>IF(SUM(Table1[[#This Row],[Tested in 2015]],Table1[[#This Row],[Less than 8.0]])=2,1,0)</f>
        <v>1</v>
      </c>
    </row>
    <row r="2980" spans="1:19" x14ac:dyDescent="0.2">
      <c r="A2980">
        <v>2731</v>
      </c>
      <c r="B2980" t="s">
        <v>3</v>
      </c>
      <c r="C2980" s="2">
        <v>33370</v>
      </c>
      <c r="D2980" s="3">
        <f t="shared" ca="1" si="46"/>
        <v>32</v>
      </c>
      <c r="E2980">
        <v>4</v>
      </c>
      <c r="F2980">
        <v>10</v>
      </c>
      <c r="G2980">
        <v>1</v>
      </c>
      <c r="H2980" t="s">
        <v>1</v>
      </c>
      <c r="I2980" s="5">
        <v>250.02</v>
      </c>
      <c r="J2980" t="s">
        <v>0</v>
      </c>
      <c r="K2980" s="2">
        <v>41746</v>
      </c>
      <c r="L2980" s="1">
        <v>6.616058349609375</v>
      </c>
      <c r="M2980" t="str">
        <f ca="1">IF(AND(Table1[[#This Row],[Age]]&gt;17,Table1[[#This Row],[Age]]&lt;76),"1","0")</f>
        <v>1</v>
      </c>
      <c r="N2980">
        <f>1</f>
        <v>1</v>
      </c>
      <c r="O2980">
        <f>IF(Table1[[#This Row],[Labdate]]="",0,IF(Table1[[#This Row],[Labvalue]]="",0,1))</f>
        <v>1</v>
      </c>
      <c r="P2980">
        <f>IF(YEAR(Table1[[#This Row],[Labdate]]) = 2015,1,0)</f>
        <v>0</v>
      </c>
      <c r="Q2980">
        <f>IF(SUM(Table1[[#This Row],[test completed]],Table1[[#This Row],[Year 2015]])=2,1,0)</f>
        <v>0</v>
      </c>
      <c r="R2980">
        <f>IF(Table1[[#This Row],[Labvalue]]&lt;8,1,0)</f>
        <v>1</v>
      </c>
      <c r="S2980">
        <f>IF(SUM(Table1[[#This Row],[Tested in 2015]],Table1[[#This Row],[Less than 8.0]])=2,1,0)</f>
        <v>0</v>
      </c>
    </row>
    <row r="2981" spans="1:19" x14ac:dyDescent="0.2">
      <c r="A2981">
        <v>2762</v>
      </c>
      <c r="B2981" t="s">
        <v>3</v>
      </c>
      <c r="C2981" s="2">
        <v>10270</v>
      </c>
      <c r="D2981" s="3">
        <f t="shared" ca="1" si="46"/>
        <v>95</v>
      </c>
      <c r="E2981">
        <v>4</v>
      </c>
      <c r="F2981">
        <v>10</v>
      </c>
      <c r="G2981">
        <v>1</v>
      </c>
      <c r="H2981" t="s">
        <v>1</v>
      </c>
      <c r="I2981" s="5">
        <v>250.73</v>
      </c>
      <c r="J2981" t="s">
        <v>0</v>
      </c>
      <c r="K2981" s="2">
        <v>42270</v>
      </c>
      <c r="L2981" s="1">
        <v>8.1187124252319336</v>
      </c>
      <c r="M2981" t="str">
        <f ca="1">IF(AND(Table1[[#This Row],[Age]]&gt;17,Table1[[#This Row],[Age]]&lt;76),"1","0")</f>
        <v>0</v>
      </c>
      <c r="N2981">
        <f>1</f>
        <v>1</v>
      </c>
      <c r="O2981">
        <f>IF(Table1[[#This Row],[Labdate]]="",0,IF(Table1[[#This Row],[Labvalue]]="",0,1))</f>
        <v>1</v>
      </c>
      <c r="P2981">
        <f>IF(YEAR(Table1[[#This Row],[Labdate]]) = 2015,1,0)</f>
        <v>1</v>
      </c>
      <c r="Q2981">
        <f>IF(SUM(Table1[[#This Row],[test completed]],Table1[[#This Row],[Year 2015]])=2,1,0)</f>
        <v>1</v>
      </c>
      <c r="R2981">
        <f>IF(Table1[[#This Row],[Labvalue]]&lt;8,1,0)</f>
        <v>0</v>
      </c>
      <c r="S2981">
        <f>IF(SUM(Table1[[#This Row],[Tested in 2015]],Table1[[#This Row],[Less than 8.0]])=2,1,0)</f>
        <v>0</v>
      </c>
    </row>
    <row r="2982" spans="1:19" x14ac:dyDescent="0.2">
      <c r="A2982">
        <v>2767</v>
      </c>
      <c r="B2982" t="s">
        <v>2</v>
      </c>
      <c r="C2982" s="2">
        <v>9572</v>
      </c>
      <c r="D2982" s="3">
        <f t="shared" ca="1" si="46"/>
        <v>97</v>
      </c>
      <c r="E2982">
        <v>4</v>
      </c>
      <c r="F2982">
        <v>10</v>
      </c>
      <c r="G2982">
        <v>1</v>
      </c>
      <c r="H2982" t="s">
        <v>1</v>
      </c>
      <c r="I2982" s="5">
        <v>250.73</v>
      </c>
      <c r="J2982" t="s">
        <v>0</v>
      </c>
      <c r="K2982" s="2">
        <v>42016</v>
      </c>
      <c r="L2982" s="1">
        <v>6.1991729736328125</v>
      </c>
      <c r="M2982" t="str">
        <f ca="1">IF(AND(Table1[[#This Row],[Age]]&gt;17,Table1[[#This Row],[Age]]&lt;76),"1","0")</f>
        <v>0</v>
      </c>
      <c r="N2982">
        <f>1</f>
        <v>1</v>
      </c>
      <c r="O2982">
        <f>IF(Table1[[#This Row],[Labdate]]="",0,IF(Table1[[#This Row],[Labvalue]]="",0,1))</f>
        <v>1</v>
      </c>
      <c r="P2982">
        <f>IF(YEAR(Table1[[#This Row],[Labdate]]) = 2015,1,0)</f>
        <v>1</v>
      </c>
      <c r="Q2982">
        <f>IF(SUM(Table1[[#This Row],[test completed]],Table1[[#This Row],[Year 2015]])=2,1,0)</f>
        <v>1</v>
      </c>
      <c r="R2982">
        <f>IF(Table1[[#This Row],[Labvalue]]&lt;8,1,0)</f>
        <v>1</v>
      </c>
      <c r="S2982">
        <f>IF(SUM(Table1[[#This Row],[Tested in 2015]],Table1[[#This Row],[Less than 8.0]])=2,1,0)</f>
        <v>1</v>
      </c>
    </row>
    <row r="2983" spans="1:19" x14ac:dyDescent="0.2">
      <c r="A2983">
        <v>2788</v>
      </c>
      <c r="B2983" t="s">
        <v>2</v>
      </c>
      <c r="C2983" s="2">
        <v>31718</v>
      </c>
      <c r="D2983" s="3">
        <f t="shared" ca="1" si="46"/>
        <v>36</v>
      </c>
      <c r="E2983">
        <v>4</v>
      </c>
      <c r="F2983">
        <v>10</v>
      </c>
      <c r="G2983">
        <v>1</v>
      </c>
      <c r="H2983" t="s">
        <v>1</v>
      </c>
      <c r="I2983" s="5">
        <v>250.02</v>
      </c>
      <c r="J2983" t="s">
        <v>0</v>
      </c>
      <c r="K2983" s="2">
        <v>42361</v>
      </c>
      <c r="L2983" s="1">
        <v>9.5504169464111328</v>
      </c>
      <c r="M2983" t="str">
        <f ca="1">IF(AND(Table1[[#This Row],[Age]]&gt;17,Table1[[#This Row],[Age]]&lt;76),"1","0")</f>
        <v>1</v>
      </c>
      <c r="N2983">
        <f>1</f>
        <v>1</v>
      </c>
      <c r="O2983">
        <f>IF(Table1[[#This Row],[Labdate]]="",0,IF(Table1[[#This Row],[Labvalue]]="",0,1))</f>
        <v>1</v>
      </c>
      <c r="P2983">
        <f>IF(YEAR(Table1[[#This Row],[Labdate]]) = 2015,1,0)</f>
        <v>1</v>
      </c>
      <c r="Q2983">
        <f>IF(SUM(Table1[[#This Row],[test completed]],Table1[[#This Row],[Year 2015]])=2,1,0)</f>
        <v>1</v>
      </c>
      <c r="R2983">
        <f>IF(Table1[[#This Row],[Labvalue]]&lt;8,1,0)</f>
        <v>0</v>
      </c>
      <c r="S2983">
        <f>IF(SUM(Table1[[#This Row],[Tested in 2015]],Table1[[#This Row],[Less than 8.0]])=2,1,0)</f>
        <v>0</v>
      </c>
    </row>
    <row r="2984" spans="1:19" x14ac:dyDescent="0.2">
      <c r="A2984">
        <v>2808</v>
      </c>
      <c r="B2984" t="s">
        <v>3</v>
      </c>
      <c r="C2984" s="2">
        <v>10534</v>
      </c>
      <c r="D2984" s="3">
        <f t="shared" ca="1" si="46"/>
        <v>94</v>
      </c>
      <c r="E2984">
        <v>4</v>
      </c>
      <c r="F2984">
        <v>10</v>
      </c>
      <c r="G2984">
        <v>1</v>
      </c>
      <c r="H2984" t="s">
        <v>1</v>
      </c>
      <c r="I2984" s="5">
        <v>250.73</v>
      </c>
      <c r="J2984" t="s">
        <v>0</v>
      </c>
      <c r="K2984" s="2">
        <v>41811</v>
      </c>
      <c r="L2984" s="1">
        <v>7.4772710800170898</v>
      </c>
      <c r="M2984" t="str">
        <f ca="1">IF(AND(Table1[[#This Row],[Age]]&gt;17,Table1[[#This Row],[Age]]&lt;76),"1","0")</f>
        <v>0</v>
      </c>
      <c r="N2984">
        <f>1</f>
        <v>1</v>
      </c>
      <c r="O2984">
        <f>IF(Table1[[#This Row],[Labdate]]="",0,IF(Table1[[#This Row],[Labvalue]]="",0,1))</f>
        <v>1</v>
      </c>
      <c r="P2984">
        <f>IF(YEAR(Table1[[#This Row],[Labdate]]) = 2015,1,0)</f>
        <v>0</v>
      </c>
      <c r="Q2984">
        <f>IF(SUM(Table1[[#This Row],[test completed]],Table1[[#This Row],[Year 2015]])=2,1,0)</f>
        <v>0</v>
      </c>
      <c r="R2984">
        <f>IF(Table1[[#This Row],[Labvalue]]&lt;8,1,0)</f>
        <v>1</v>
      </c>
      <c r="S2984">
        <f>IF(SUM(Table1[[#This Row],[Tested in 2015]],Table1[[#This Row],[Less than 8.0]])=2,1,0)</f>
        <v>0</v>
      </c>
    </row>
    <row r="2985" spans="1:19" x14ac:dyDescent="0.2">
      <c r="A2985">
        <v>2824</v>
      </c>
      <c r="B2985" t="s">
        <v>2</v>
      </c>
      <c r="C2985" s="2">
        <v>34652</v>
      </c>
      <c r="D2985" s="3">
        <f t="shared" ca="1" si="46"/>
        <v>28</v>
      </c>
      <c r="E2985">
        <v>4</v>
      </c>
      <c r="F2985">
        <v>10</v>
      </c>
      <c r="G2985">
        <v>6</v>
      </c>
      <c r="H2985" t="s">
        <v>7</v>
      </c>
      <c r="I2985" s="5">
        <v>250.02</v>
      </c>
      <c r="J2985" t="s">
        <v>0</v>
      </c>
      <c r="K2985" s="2"/>
      <c r="L2985" s="1"/>
      <c r="M2985" t="str">
        <f ca="1">IF(AND(Table1[[#This Row],[Age]]&gt;17,Table1[[#This Row],[Age]]&lt;76),"1","0")</f>
        <v>1</v>
      </c>
      <c r="N2985">
        <f>1</f>
        <v>1</v>
      </c>
      <c r="O2985">
        <f>IF(Table1[[#This Row],[Labdate]]="",0,IF(Table1[[#This Row],[Labvalue]]="",0,1))</f>
        <v>0</v>
      </c>
      <c r="P2985">
        <f>IF(YEAR(Table1[[#This Row],[Labdate]]) = 2015,1,0)</f>
        <v>0</v>
      </c>
      <c r="Q2985">
        <f>IF(SUM(Table1[[#This Row],[test completed]],Table1[[#This Row],[Year 2015]])=2,1,0)</f>
        <v>0</v>
      </c>
      <c r="R2985">
        <f>IF(Table1[[#This Row],[Labvalue]]&lt;8,1,0)</f>
        <v>1</v>
      </c>
      <c r="S2985">
        <f>IF(SUM(Table1[[#This Row],[Tested in 2015]],Table1[[#This Row],[Less than 8.0]])=2,1,0)</f>
        <v>0</v>
      </c>
    </row>
    <row r="2986" spans="1:19" x14ac:dyDescent="0.2">
      <c r="A2986">
        <v>2835</v>
      </c>
      <c r="B2986" t="s">
        <v>2</v>
      </c>
      <c r="C2986" s="2">
        <v>28570</v>
      </c>
      <c r="D2986" s="3">
        <f t="shared" ca="1" si="46"/>
        <v>45</v>
      </c>
      <c r="E2986">
        <v>4</v>
      </c>
      <c r="F2986">
        <v>10</v>
      </c>
      <c r="G2986">
        <v>1</v>
      </c>
      <c r="H2986" t="s">
        <v>1</v>
      </c>
      <c r="I2986" s="5">
        <v>250.02</v>
      </c>
      <c r="J2986" t="s">
        <v>0</v>
      </c>
      <c r="K2986" s="2">
        <v>42255</v>
      </c>
      <c r="L2986" s="1">
        <v>7.3028779029846191</v>
      </c>
      <c r="M2986" t="str">
        <f ca="1">IF(AND(Table1[[#This Row],[Age]]&gt;17,Table1[[#This Row],[Age]]&lt;76),"1","0")</f>
        <v>1</v>
      </c>
      <c r="N2986">
        <f>1</f>
        <v>1</v>
      </c>
      <c r="O2986">
        <f>IF(Table1[[#This Row],[Labdate]]="",0,IF(Table1[[#This Row],[Labvalue]]="",0,1))</f>
        <v>1</v>
      </c>
      <c r="P2986">
        <f>IF(YEAR(Table1[[#This Row],[Labdate]]) = 2015,1,0)</f>
        <v>1</v>
      </c>
      <c r="Q2986">
        <f>IF(SUM(Table1[[#This Row],[test completed]],Table1[[#This Row],[Year 2015]])=2,1,0)</f>
        <v>1</v>
      </c>
      <c r="R2986">
        <f>IF(Table1[[#This Row],[Labvalue]]&lt;8,1,0)</f>
        <v>1</v>
      </c>
      <c r="S2986">
        <f>IF(SUM(Table1[[#This Row],[Tested in 2015]],Table1[[#This Row],[Less than 8.0]])=2,1,0)</f>
        <v>1</v>
      </c>
    </row>
    <row r="2987" spans="1:19" x14ac:dyDescent="0.2">
      <c r="A2987">
        <v>2877</v>
      </c>
      <c r="B2987" t="s">
        <v>2</v>
      </c>
      <c r="C2987" s="2">
        <v>34807</v>
      </c>
      <c r="D2987" s="3">
        <f t="shared" ca="1" si="46"/>
        <v>28</v>
      </c>
      <c r="E2987">
        <v>4</v>
      </c>
      <c r="F2987">
        <v>10</v>
      </c>
      <c r="G2987">
        <v>1</v>
      </c>
      <c r="H2987" t="s">
        <v>1</v>
      </c>
      <c r="I2987" s="5">
        <v>250.02</v>
      </c>
      <c r="J2987" t="s">
        <v>0</v>
      </c>
      <c r="K2987" s="2">
        <v>42193</v>
      </c>
      <c r="L2987" s="1">
        <v>6.6473813056945801</v>
      </c>
      <c r="M2987" t="str">
        <f ca="1">IF(AND(Table1[[#This Row],[Age]]&gt;17,Table1[[#This Row],[Age]]&lt;76),"1","0")</f>
        <v>1</v>
      </c>
      <c r="N2987">
        <f>1</f>
        <v>1</v>
      </c>
      <c r="O2987">
        <f>IF(Table1[[#This Row],[Labdate]]="",0,IF(Table1[[#This Row],[Labvalue]]="",0,1))</f>
        <v>1</v>
      </c>
      <c r="P2987">
        <f>IF(YEAR(Table1[[#This Row],[Labdate]]) = 2015,1,0)</f>
        <v>1</v>
      </c>
      <c r="Q2987">
        <f>IF(SUM(Table1[[#This Row],[test completed]],Table1[[#This Row],[Year 2015]])=2,1,0)</f>
        <v>1</v>
      </c>
      <c r="R2987">
        <f>IF(Table1[[#This Row],[Labvalue]]&lt;8,1,0)</f>
        <v>1</v>
      </c>
      <c r="S2987">
        <f>IF(SUM(Table1[[#This Row],[Tested in 2015]],Table1[[#This Row],[Less than 8.0]])=2,1,0)</f>
        <v>1</v>
      </c>
    </row>
    <row r="2988" spans="1:19" x14ac:dyDescent="0.2">
      <c r="A2988">
        <v>2885</v>
      </c>
      <c r="B2988" t="s">
        <v>3</v>
      </c>
      <c r="C2988" s="2">
        <v>31794</v>
      </c>
      <c r="D2988" s="3">
        <f t="shared" ca="1" si="46"/>
        <v>36</v>
      </c>
      <c r="E2988">
        <v>4</v>
      </c>
      <c r="F2988">
        <v>10</v>
      </c>
      <c r="G2988">
        <v>1</v>
      </c>
      <c r="H2988" t="s">
        <v>1</v>
      </c>
      <c r="I2988" s="5">
        <v>250.4</v>
      </c>
      <c r="J2988" t="s">
        <v>0</v>
      </c>
      <c r="K2988" s="2">
        <v>42084</v>
      </c>
      <c r="L2988" s="1">
        <v>7.7405147552490234</v>
      </c>
      <c r="M2988" t="str">
        <f ca="1">IF(AND(Table1[[#This Row],[Age]]&gt;17,Table1[[#This Row],[Age]]&lt;76),"1","0")</f>
        <v>1</v>
      </c>
      <c r="N2988">
        <f>1</f>
        <v>1</v>
      </c>
      <c r="O2988">
        <f>IF(Table1[[#This Row],[Labdate]]="",0,IF(Table1[[#This Row],[Labvalue]]="",0,1))</f>
        <v>1</v>
      </c>
      <c r="P2988">
        <f>IF(YEAR(Table1[[#This Row],[Labdate]]) = 2015,1,0)</f>
        <v>1</v>
      </c>
      <c r="Q2988">
        <f>IF(SUM(Table1[[#This Row],[test completed]],Table1[[#This Row],[Year 2015]])=2,1,0)</f>
        <v>1</v>
      </c>
      <c r="R2988">
        <f>IF(Table1[[#This Row],[Labvalue]]&lt;8,1,0)</f>
        <v>1</v>
      </c>
      <c r="S2988">
        <f>IF(SUM(Table1[[#This Row],[Tested in 2015]],Table1[[#This Row],[Less than 8.0]])=2,1,0)</f>
        <v>1</v>
      </c>
    </row>
    <row r="2989" spans="1:19" x14ac:dyDescent="0.2">
      <c r="A2989">
        <v>2888</v>
      </c>
      <c r="B2989" t="s">
        <v>3</v>
      </c>
      <c r="C2989" s="2">
        <v>34232</v>
      </c>
      <c r="D2989" s="3">
        <f t="shared" ca="1" si="46"/>
        <v>29</v>
      </c>
      <c r="E2989">
        <v>4</v>
      </c>
      <c r="F2989">
        <v>10</v>
      </c>
      <c r="G2989">
        <v>1</v>
      </c>
      <c r="H2989" t="s">
        <v>1</v>
      </c>
      <c r="I2989" s="5">
        <v>250.02</v>
      </c>
      <c r="J2989" t="s">
        <v>0</v>
      </c>
      <c r="K2989" s="2">
        <v>42352</v>
      </c>
      <c r="L2989" s="1">
        <v>9.210932731628418</v>
      </c>
      <c r="M2989" t="str">
        <f ca="1">IF(AND(Table1[[#This Row],[Age]]&gt;17,Table1[[#This Row],[Age]]&lt;76),"1","0")</f>
        <v>1</v>
      </c>
      <c r="N2989">
        <f>1</f>
        <v>1</v>
      </c>
      <c r="O2989">
        <f>IF(Table1[[#This Row],[Labdate]]="",0,IF(Table1[[#This Row],[Labvalue]]="",0,1))</f>
        <v>1</v>
      </c>
      <c r="P2989">
        <f>IF(YEAR(Table1[[#This Row],[Labdate]]) = 2015,1,0)</f>
        <v>1</v>
      </c>
      <c r="Q2989">
        <f>IF(SUM(Table1[[#This Row],[test completed]],Table1[[#This Row],[Year 2015]])=2,1,0)</f>
        <v>1</v>
      </c>
      <c r="R2989">
        <f>IF(Table1[[#This Row],[Labvalue]]&lt;8,1,0)</f>
        <v>0</v>
      </c>
      <c r="S2989">
        <f>IF(SUM(Table1[[#This Row],[Tested in 2015]],Table1[[#This Row],[Less than 8.0]])=2,1,0)</f>
        <v>0</v>
      </c>
    </row>
    <row r="2990" spans="1:19" x14ac:dyDescent="0.2">
      <c r="A2990">
        <v>2907</v>
      </c>
      <c r="B2990" t="s">
        <v>2</v>
      </c>
      <c r="C2990" s="2">
        <v>32057</v>
      </c>
      <c r="D2990" s="3">
        <f t="shared" ca="1" si="46"/>
        <v>35</v>
      </c>
      <c r="E2990">
        <v>4</v>
      </c>
      <c r="F2990">
        <v>10</v>
      </c>
      <c r="G2990">
        <v>1</v>
      </c>
      <c r="H2990" t="s">
        <v>1</v>
      </c>
      <c r="I2990" s="5">
        <v>250.02</v>
      </c>
      <c r="J2990" t="s">
        <v>0</v>
      </c>
      <c r="K2990" s="2">
        <v>42107</v>
      </c>
      <c r="L2990" s="1">
        <v>9.6050338745117188</v>
      </c>
      <c r="M2990" t="str">
        <f ca="1">IF(AND(Table1[[#This Row],[Age]]&gt;17,Table1[[#This Row],[Age]]&lt;76),"1","0")</f>
        <v>1</v>
      </c>
      <c r="N2990">
        <f>1</f>
        <v>1</v>
      </c>
      <c r="O2990">
        <f>IF(Table1[[#This Row],[Labdate]]="",0,IF(Table1[[#This Row],[Labvalue]]="",0,1))</f>
        <v>1</v>
      </c>
      <c r="P2990">
        <f>IF(YEAR(Table1[[#This Row],[Labdate]]) = 2015,1,0)</f>
        <v>1</v>
      </c>
      <c r="Q2990">
        <f>IF(SUM(Table1[[#This Row],[test completed]],Table1[[#This Row],[Year 2015]])=2,1,0)</f>
        <v>1</v>
      </c>
      <c r="R2990">
        <f>IF(Table1[[#This Row],[Labvalue]]&lt;8,1,0)</f>
        <v>0</v>
      </c>
      <c r="S2990">
        <f>IF(SUM(Table1[[#This Row],[Tested in 2015]],Table1[[#This Row],[Less than 8.0]])=2,1,0)</f>
        <v>0</v>
      </c>
    </row>
    <row r="2991" spans="1:19" x14ac:dyDescent="0.2">
      <c r="A2991">
        <v>2916</v>
      </c>
      <c r="B2991" t="s">
        <v>2</v>
      </c>
      <c r="C2991" s="2">
        <v>37381</v>
      </c>
      <c r="D2991" s="3">
        <f t="shared" ca="1" si="46"/>
        <v>21</v>
      </c>
      <c r="E2991">
        <v>4</v>
      </c>
      <c r="F2991">
        <v>10</v>
      </c>
      <c r="G2991">
        <v>1</v>
      </c>
      <c r="H2991" t="s">
        <v>1</v>
      </c>
      <c r="I2991" s="5">
        <v>250.02</v>
      </c>
      <c r="J2991" t="s">
        <v>0</v>
      </c>
      <c r="K2991" s="2">
        <v>42320</v>
      </c>
      <c r="L2991" s="1">
        <v>6.068443775177002</v>
      </c>
      <c r="M2991" t="str">
        <f ca="1">IF(AND(Table1[[#This Row],[Age]]&gt;17,Table1[[#This Row],[Age]]&lt;76),"1","0")</f>
        <v>1</v>
      </c>
      <c r="N2991">
        <f>1</f>
        <v>1</v>
      </c>
      <c r="O2991">
        <f>IF(Table1[[#This Row],[Labdate]]="",0,IF(Table1[[#This Row],[Labvalue]]="",0,1))</f>
        <v>1</v>
      </c>
      <c r="P2991">
        <f>IF(YEAR(Table1[[#This Row],[Labdate]]) = 2015,1,0)</f>
        <v>1</v>
      </c>
      <c r="Q2991">
        <f>IF(SUM(Table1[[#This Row],[test completed]],Table1[[#This Row],[Year 2015]])=2,1,0)</f>
        <v>1</v>
      </c>
      <c r="R2991">
        <f>IF(Table1[[#This Row],[Labvalue]]&lt;8,1,0)</f>
        <v>1</v>
      </c>
      <c r="S2991">
        <f>IF(SUM(Table1[[#This Row],[Tested in 2015]],Table1[[#This Row],[Less than 8.0]])=2,1,0)</f>
        <v>1</v>
      </c>
    </row>
    <row r="2992" spans="1:19" x14ac:dyDescent="0.2">
      <c r="A2992">
        <v>2917</v>
      </c>
      <c r="B2992" t="s">
        <v>2</v>
      </c>
      <c r="C2992" s="2">
        <v>13594</v>
      </c>
      <c r="D2992" s="3">
        <f t="shared" ca="1" si="46"/>
        <v>86</v>
      </c>
      <c r="E2992">
        <v>4</v>
      </c>
      <c r="F2992">
        <v>10</v>
      </c>
      <c r="G2992">
        <v>1</v>
      </c>
      <c r="H2992" t="s">
        <v>1</v>
      </c>
      <c r="I2992" s="5">
        <v>250.02</v>
      </c>
      <c r="J2992" t="s">
        <v>0</v>
      </c>
      <c r="K2992" s="2">
        <v>42296</v>
      </c>
      <c r="L2992" s="1">
        <v>5.8442292213439941</v>
      </c>
      <c r="M2992" t="str">
        <f ca="1">IF(AND(Table1[[#This Row],[Age]]&gt;17,Table1[[#This Row],[Age]]&lt;76),"1","0")</f>
        <v>0</v>
      </c>
      <c r="N2992">
        <f>1</f>
        <v>1</v>
      </c>
      <c r="O2992">
        <f>IF(Table1[[#This Row],[Labdate]]="",0,IF(Table1[[#This Row],[Labvalue]]="",0,1))</f>
        <v>1</v>
      </c>
      <c r="P2992">
        <f>IF(YEAR(Table1[[#This Row],[Labdate]]) = 2015,1,0)</f>
        <v>1</v>
      </c>
      <c r="Q2992">
        <f>IF(SUM(Table1[[#This Row],[test completed]],Table1[[#This Row],[Year 2015]])=2,1,0)</f>
        <v>1</v>
      </c>
      <c r="R2992">
        <f>IF(Table1[[#This Row],[Labvalue]]&lt;8,1,0)</f>
        <v>1</v>
      </c>
      <c r="S2992">
        <f>IF(SUM(Table1[[#This Row],[Tested in 2015]],Table1[[#This Row],[Less than 8.0]])=2,1,0)</f>
        <v>1</v>
      </c>
    </row>
    <row r="2993" spans="1:19" x14ac:dyDescent="0.2">
      <c r="A2993">
        <v>2918</v>
      </c>
      <c r="B2993" t="s">
        <v>3</v>
      </c>
      <c r="C2993" s="2">
        <v>22102</v>
      </c>
      <c r="D2993" s="3">
        <f t="shared" ca="1" si="46"/>
        <v>62</v>
      </c>
      <c r="E2993">
        <v>4</v>
      </c>
      <c r="F2993">
        <v>10</v>
      </c>
      <c r="G2993">
        <v>1</v>
      </c>
      <c r="H2993" t="s">
        <v>1</v>
      </c>
      <c r="I2993" s="5">
        <v>250.02</v>
      </c>
      <c r="J2993" t="s">
        <v>0</v>
      </c>
      <c r="K2993" s="2">
        <v>42276</v>
      </c>
      <c r="L2993" s="1">
        <v>6.3367481231689453</v>
      </c>
      <c r="M2993" t="str">
        <f ca="1">IF(AND(Table1[[#This Row],[Age]]&gt;17,Table1[[#This Row],[Age]]&lt;76),"1","0")</f>
        <v>1</v>
      </c>
      <c r="N2993">
        <f>1</f>
        <v>1</v>
      </c>
      <c r="O2993">
        <f>IF(Table1[[#This Row],[Labdate]]="",0,IF(Table1[[#This Row],[Labvalue]]="",0,1))</f>
        <v>1</v>
      </c>
      <c r="P2993">
        <f>IF(YEAR(Table1[[#This Row],[Labdate]]) = 2015,1,0)</f>
        <v>1</v>
      </c>
      <c r="Q2993">
        <f>IF(SUM(Table1[[#This Row],[test completed]],Table1[[#This Row],[Year 2015]])=2,1,0)</f>
        <v>1</v>
      </c>
      <c r="R2993">
        <f>IF(Table1[[#This Row],[Labvalue]]&lt;8,1,0)</f>
        <v>1</v>
      </c>
      <c r="S2993">
        <f>IF(SUM(Table1[[#This Row],[Tested in 2015]],Table1[[#This Row],[Less than 8.0]])=2,1,0)</f>
        <v>1</v>
      </c>
    </row>
    <row r="2994" spans="1:19" x14ac:dyDescent="0.2">
      <c r="A2994">
        <v>2925</v>
      </c>
      <c r="B2994" t="s">
        <v>2</v>
      </c>
      <c r="C2994" s="2">
        <v>34960</v>
      </c>
      <c r="D2994" s="3">
        <f t="shared" ca="1" si="46"/>
        <v>27</v>
      </c>
      <c r="E2994">
        <v>4</v>
      </c>
      <c r="F2994">
        <v>10</v>
      </c>
      <c r="G2994">
        <v>1</v>
      </c>
      <c r="H2994" t="s">
        <v>1</v>
      </c>
      <c r="I2994" s="5">
        <v>250.02</v>
      </c>
      <c r="J2994" t="s">
        <v>0</v>
      </c>
      <c r="K2994" s="2">
        <v>42015</v>
      </c>
      <c r="L2994" s="1">
        <v>6.5606303215026855</v>
      </c>
      <c r="M2994" t="str">
        <f ca="1">IF(AND(Table1[[#This Row],[Age]]&gt;17,Table1[[#This Row],[Age]]&lt;76),"1","0")</f>
        <v>1</v>
      </c>
      <c r="N2994">
        <f>1</f>
        <v>1</v>
      </c>
      <c r="O2994">
        <f>IF(Table1[[#This Row],[Labdate]]="",0,IF(Table1[[#This Row],[Labvalue]]="",0,1))</f>
        <v>1</v>
      </c>
      <c r="P2994">
        <f>IF(YEAR(Table1[[#This Row],[Labdate]]) = 2015,1,0)</f>
        <v>1</v>
      </c>
      <c r="Q2994">
        <f>IF(SUM(Table1[[#This Row],[test completed]],Table1[[#This Row],[Year 2015]])=2,1,0)</f>
        <v>1</v>
      </c>
      <c r="R2994">
        <f>IF(Table1[[#This Row],[Labvalue]]&lt;8,1,0)</f>
        <v>1</v>
      </c>
      <c r="S2994">
        <f>IF(SUM(Table1[[#This Row],[Tested in 2015]],Table1[[#This Row],[Less than 8.0]])=2,1,0)</f>
        <v>1</v>
      </c>
    </row>
    <row r="2995" spans="1:19" x14ac:dyDescent="0.2">
      <c r="A2995">
        <v>2931</v>
      </c>
      <c r="B2995" t="s">
        <v>3</v>
      </c>
      <c r="C2995" s="2">
        <v>25887</v>
      </c>
      <c r="D2995" s="3">
        <f t="shared" ca="1" si="46"/>
        <v>52</v>
      </c>
      <c r="E2995">
        <v>4</v>
      </c>
      <c r="F2995">
        <v>10</v>
      </c>
      <c r="G2995">
        <v>1</v>
      </c>
      <c r="H2995" t="s">
        <v>1</v>
      </c>
      <c r="I2995" s="5">
        <v>250.02</v>
      </c>
      <c r="J2995" t="s">
        <v>0</v>
      </c>
      <c r="K2995" s="2">
        <v>42098</v>
      </c>
      <c r="L2995" s="1">
        <v>8.6264276504516602</v>
      </c>
      <c r="M2995" t="str">
        <f ca="1">IF(AND(Table1[[#This Row],[Age]]&gt;17,Table1[[#This Row],[Age]]&lt;76),"1","0")</f>
        <v>1</v>
      </c>
      <c r="N2995">
        <f>1</f>
        <v>1</v>
      </c>
      <c r="O2995">
        <f>IF(Table1[[#This Row],[Labdate]]="",0,IF(Table1[[#This Row],[Labvalue]]="",0,1))</f>
        <v>1</v>
      </c>
      <c r="P2995">
        <f>IF(YEAR(Table1[[#This Row],[Labdate]]) = 2015,1,0)</f>
        <v>1</v>
      </c>
      <c r="Q2995">
        <f>IF(SUM(Table1[[#This Row],[test completed]],Table1[[#This Row],[Year 2015]])=2,1,0)</f>
        <v>1</v>
      </c>
      <c r="R2995">
        <f>IF(Table1[[#This Row],[Labvalue]]&lt;8,1,0)</f>
        <v>0</v>
      </c>
      <c r="S2995">
        <f>IF(SUM(Table1[[#This Row],[Tested in 2015]],Table1[[#This Row],[Less than 8.0]])=2,1,0)</f>
        <v>0</v>
      </c>
    </row>
    <row r="2996" spans="1:19" x14ac:dyDescent="0.2">
      <c r="A2996">
        <v>2938</v>
      </c>
      <c r="B2996" t="s">
        <v>3</v>
      </c>
      <c r="C2996" s="2">
        <v>36180</v>
      </c>
      <c r="D2996" s="3">
        <f t="shared" ca="1" si="46"/>
        <v>24</v>
      </c>
      <c r="E2996">
        <v>4</v>
      </c>
      <c r="F2996">
        <v>10</v>
      </c>
      <c r="G2996">
        <v>1</v>
      </c>
      <c r="H2996" t="s">
        <v>1</v>
      </c>
      <c r="I2996" s="5">
        <v>250.02</v>
      </c>
      <c r="J2996" t="s">
        <v>0</v>
      </c>
      <c r="K2996" s="2">
        <v>41951</v>
      </c>
      <c r="L2996" s="1">
        <v>9.898921012878418</v>
      </c>
      <c r="M2996" t="str">
        <f ca="1">IF(AND(Table1[[#This Row],[Age]]&gt;17,Table1[[#This Row],[Age]]&lt;76),"1","0")</f>
        <v>1</v>
      </c>
      <c r="N2996">
        <f>1</f>
        <v>1</v>
      </c>
      <c r="O2996">
        <f>IF(Table1[[#This Row],[Labdate]]="",0,IF(Table1[[#This Row],[Labvalue]]="",0,1))</f>
        <v>1</v>
      </c>
      <c r="P2996">
        <f>IF(YEAR(Table1[[#This Row],[Labdate]]) = 2015,1,0)</f>
        <v>0</v>
      </c>
      <c r="Q2996">
        <f>IF(SUM(Table1[[#This Row],[test completed]],Table1[[#This Row],[Year 2015]])=2,1,0)</f>
        <v>0</v>
      </c>
      <c r="R2996">
        <f>IF(Table1[[#This Row],[Labvalue]]&lt;8,1,0)</f>
        <v>0</v>
      </c>
      <c r="S2996">
        <f>IF(SUM(Table1[[#This Row],[Tested in 2015]],Table1[[#This Row],[Less than 8.0]])=2,1,0)</f>
        <v>0</v>
      </c>
    </row>
    <row r="2997" spans="1:19" x14ac:dyDescent="0.2">
      <c r="A2997">
        <v>2944</v>
      </c>
      <c r="B2997" t="s">
        <v>2</v>
      </c>
      <c r="C2997" s="2">
        <v>32964</v>
      </c>
      <c r="D2997" s="3">
        <f t="shared" ca="1" si="46"/>
        <v>33</v>
      </c>
      <c r="E2997">
        <v>4</v>
      </c>
      <c r="F2997">
        <v>10</v>
      </c>
      <c r="G2997">
        <v>1</v>
      </c>
      <c r="H2997" t="s">
        <v>1</v>
      </c>
      <c r="I2997" s="5">
        <v>250.02</v>
      </c>
      <c r="J2997" t="s">
        <v>0</v>
      </c>
      <c r="K2997" s="2">
        <v>42154</v>
      </c>
      <c r="L2997" s="1">
        <v>9.6693353652954102</v>
      </c>
      <c r="M2997" t="str">
        <f ca="1">IF(AND(Table1[[#This Row],[Age]]&gt;17,Table1[[#This Row],[Age]]&lt;76),"1","0")</f>
        <v>1</v>
      </c>
      <c r="N2997">
        <f>1</f>
        <v>1</v>
      </c>
      <c r="O2997">
        <f>IF(Table1[[#This Row],[Labdate]]="",0,IF(Table1[[#This Row],[Labvalue]]="",0,1))</f>
        <v>1</v>
      </c>
      <c r="P2997">
        <f>IF(YEAR(Table1[[#This Row],[Labdate]]) = 2015,1,0)</f>
        <v>1</v>
      </c>
      <c r="Q2997">
        <f>IF(SUM(Table1[[#This Row],[test completed]],Table1[[#This Row],[Year 2015]])=2,1,0)</f>
        <v>1</v>
      </c>
      <c r="R2997">
        <f>IF(Table1[[#This Row],[Labvalue]]&lt;8,1,0)</f>
        <v>0</v>
      </c>
      <c r="S2997">
        <f>IF(SUM(Table1[[#This Row],[Tested in 2015]],Table1[[#This Row],[Less than 8.0]])=2,1,0)</f>
        <v>0</v>
      </c>
    </row>
    <row r="2998" spans="1:19" x14ac:dyDescent="0.2">
      <c r="A2998">
        <v>2948</v>
      </c>
      <c r="B2998" t="s">
        <v>3</v>
      </c>
      <c r="C2998" s="2">
        <v>35842</v>
      </c>
      <c r="D2998" s="3">
        <f t="shared" ca="1" si="46"/>
        <v>25</v>
      </c>
      <c r="E2998">
        <v>4</v>
      </c>
      <c r="F2998">
        <v>10</v>
      </c>
      <c r="G2998">
        <v>1</v>
      </c>
      <c r="H2998" t="s">
        <v>1</v>
      </c>
      <c r="I2998" s="5">
        <v>250.02</v>
      </c>
      <c r="J2998" t="s">
        <v>0</v>
      </c>
      <c r="K2998" s="2">
        <v>42333</v>
      </c>
      <c r="L2998" s="1">
        <v>6.6866641044616699</v>
      </c>
      <c r="M2998" t="str">
        <f ca="1">IF(AND(Table1[[#This Row],[Age]]&gt;17,Table1[[#This Row],[Age]]&lt;76),"1","0")</f>
        <v>1</v>
      </c>
      <c r="N2998">
        <f>1</f>
        <v>1</v>
      </c>
      <c r="O2998">
        <f>IF(Table1[[#This Row],[Labdate]]="",0,IF(Table1[[#This Row],[Labvalue]]="",0,1))</f>
        <v>1</v>
      </c>
      <c r="P2998">
        <f>IF(YEAR(Table1[[#This Row],[Labdate]]) = 2015,1,0)</f>
        <v>1</v>
      </c>
      <c r="Q2998">
        <f>IF(SUM(Table1[[#This Row],[test completed]],Table1[[#This Row],[Year 2015]])=2,1,0)</f>
        <v>1</v>
      </c>
      <c r="R2998">
        <f>IF(Table1[[#This Row],[Labvalue]]&lt;8,1,0)</f>
        <v>1</v>
      </c>
      <c r="S2998">
        <f>IF(SUM(Table1[[#This Row],[Tested in 2015]],Table1[[#This Row],[Less than 8.0]])=2,1,0)</f>
        <v>1</v>
      </c>
    </row>
    <row r="2999" spans="1:19" x14ac:dyDescent="0.2">
      <c r="A2999">
        <v>2966</v>
      </c>
      <c r="B2999" t="s">
        <v>3</v>
      </c>
      <c r="C2999" s="2">
        <v>17771</v>
      </c>
      <c r="D2999" s="3">
        <f t="shared" ca="1" si="46"/>
        <v>74</v>
      </c>
      <c r="E2999">
        <v>4</v>
      </c>
      <c r="F2999">
        <v>10</v>
      </c>
      <c r="G2999">
        <v>1</v>
      </c>
      <c r="H2999" t="s">
        <v>1</v>
      </c>
      <c r="I2999" s="5">
        <v>250.02</v>
      </c>
      <c r="J2999" t="s">
        <v>0</v>
      </c>
      <c r="K2999" s="2">
        <v>42195</v>
      </c>
      <c r="L2999" s="1">
        <v>8.0643024444580078</v>
      </c>
      <c r="M2999" t="str">
        <f ca="1">IF(AND(Table1[[#This Row],[Age]]&gt;17,Table1[[#This Row],[Age]]&lt;76),"1","0")</f>
        <v>1</v>
      </c>
      <c r="N2999">
        <f>1</f>
        <v>1</v>
      </c>
      <c r="O2999">
        <f>IF(Table1[[#This Row],[Labdate]]="",0,IF(Table1[[#This Row],[Labvalue]]="",0,1))</f>
        <v>1</v>
      </c>
      <c r="P2999">
        <f>IF(YEAR(Table1[[#This Row],[Labdate]]) = 2015,1,0)</f>
        <v>1</v>
      </c>
      <c r="Q2999">
        <f>IF(SUM(Table1[[#This Row],[test completed]],Table1[[#This Row],[Year 2015]])=2,1,0)</f>
        <v>1</v>
      </c>
      <c r="R2999">
        <f>IF(Table1[[#This Row],[Labvalue]]&lt;8,1,0)</f>
        <v>0</v>
      </c>
      <c r="S2999">
        <f>IF(SUM(Table1[[#This Row],[Tested in 2015]],Table1[[#This Row],[Less than 8.0]])=2,1,0)</f>
        <v>0</v>
      </c>
    </row>
    <row r="3000" spans="1:19" x14ac:dyDescent="0.2">
      <c r="A3000">
        <v>2970</v>
      </c>
      <c r="B3000" t="s">
        <v>2</v>
      </c>
      <c r="C3000" s="2">
        <v>15308</v>
      </c>
      <c r="D3000" s="3">
        <f t="shared" ca="1" si="46"/>
        <v>81</v>
      </c>
      <c r="E3000">
        <v>4</v>
      </c>
      <c r="F3000">
        <v>10</v>
      </c>
      <c r="G3000">
        <v>1</v>
      </c>
      <c r="H3000" t="s">
        <v>1</v>
      </c>
      <c r="I3000" s="5">
        <v>250.02</v>
      </c>
      <c r="J3000" t="s">
        <v>0</v>
      </c>
      <c r="K3000" s="2">
        <v>42304</v>
      </c>
      <c r="L3000" s="1">
        <v>8.4170989990234375</v>
      </c>
      <c r="M3000" t="str">
        <f ca="1">IF(AND(Table1[[#This Row],[Age]]&gt;17,Table1[[#This Row],[Age]]&lt;76),"1","0")</f>
        <v>0</v>
      </c>
      <c r="N3000">
        <f>1</f>
        <v>1</v>
      </c>
      <c r="O3000">
        <f>IF(Table1[[#This Row],[Labdate]]="",0,IF(Table1[[#This Row],[Labvalue]]="",0,1))</f>
        <v>1</v>
      </c>
      <c r="P3000">
        <f>IF(YEAR(Table1[[#This Row],[Labdate]]) = 2015,1,0)</f>
        <v>1</v>
      </c>
      <c r="Q3000">
        <f>IF(SUM(Table1[[#This Row],[test completed]],Table1[[#This Row],[Year 2015]])=2,1,0)</f>
        <v>1</v>
      </c>
      <c r="R3000">
        <f>IF(Table1[[#This Row],[Labvalue]]&lt;8,1,0)</f>
        <v>0</v>
      </c>
      <c r="S3000">
        <f>IF(SUM(Table1[[#This Row],[Tested in 2015]],Table1[[#This Row],[Less than 8.0]])=2,1,0)</f>
        <v>0</v>
      </c>
    </row>
    <row r="3001" spans="1:19" x14ac:dyDescent="0.2">
      <c r="A3001">
        <v>2986</v>
      </c>
      <c r="B3001" t="s">
        <v>2</v>
      </c>
      <c r="C3001" s="2">
        <v>40469</v>
      </c>
      <c r="D3001" s="3">
        <f t="shared" ca="1" si="46"/>
        <v>12</v>
      </c>
      <c r="E3001">
        <v>4</v>
      </c>
      <c r="F3001">
        <v>10</v>
      </c>
      <c r="G3001">
        <v>1</v>
      </c>
      <c r="H3001" t="s">
        <v>1</v>
      </c>
      <c r="I3001" s="5">
        <v>250.02</v>
      </c>
      <c r="J3001" t="s">
        <v>0</v>
      </c>
      <c r="K3001" s="2">
        <v>42319</v>
      </c>
      <c r="L3001" s="1">
        <v>6.2926487922668457</v>
      </c>
      <c r="M3001" t="str">
        <f ca="1">IF(AND(Table1[[#This Row],[Age]]&gt;17,Table1[[#This Row],[Age]]&lt;76),"1","0")</f>
        <v>0</v>
      </c>
      <c r="N3001">
        <f>1</f>
        <v>1</v>
      </c>
      <c r="O3001">
        <f>IF(Table1[[#This Row],[Labdate]]="",0,IF(Table1[[#This Row],[Labvalue]]="",0,1))</f>
        <v>1</v>
      </c>
      <c r="P3001">
        <f>IF(YEAR(Table1[[#This Row],[Labdate]]) = 2015,1,0)</f>
        <v>1</v>
      </c>
      <c r="Q3001">
        <f>IF(SUM(Table1[[#This Row],[test completed]],Table1[[#This Row],[Year 2015]])=2,1,0)</f>
        <v>1</v>
      </c>
      <c r="R3001">
        <f>IF(Table1[[#This Row],[Labvalue]]&lt;8,1,0)</f>
        <v>1</v>
      </c>
      <c r="S3001">
        <f>IF(SUM(Table1[[#This Row],[Tested in 2015]],Table1[[#This Row],[Less than 8.0]])=2,1,0)</f>
        <v>1</v>
      </c>
    </row>
    <row r="3002" spans="1:19" x14ac:dyDescent="0.2">
      <c r="A3002">
        <v>2995</v>
      </c>
      <c r="B3002" t="s">
        <v>2</v>
      </c>
      <c r="C3002" s="2">
        <v>19675</v>
      </c>
      <c r="D3002" s="3">
        <f t="shared" ca="1" si="46"/>
        <v>69</v>
      </c>
      <c r="E3002">
        <v>4</v>
      </c>
      <c r="F3002">
        <v>10</v>
      </c>
      <c r="G3002">
        <v>1</v>
      </c>
      <c r="H3002" t="s">
        <v>1</v>
      </c>
      <c r="I3002" s="5">
        <v>250.02</v>
      </c>
      <c r="J3002" t="s">
        <v>0</v>
      </c>
      <c r="K3002" s="2">
        <v>42034</v>
      </c>
      <c r="L3002" s="1">
        <v>8.4513731002807617</v>
      </c>
      <c r="M3002" t="str">
        <f ca="1">IF(AND(Table1[[#This Row],[Age]]&gt;17,Table1[[#This Row],[Age]]&lt;76),"1","0")</f>
        <v>1</v>
      </c>
      <c r="N3002">
        <f>1</f>
        <v>1</v>
      </c>
      <c r="O3002">
        <f>IF(Table1[[#This Row],[Labdate]]="",0,IF(Table1[[#This Row],[Labvalue]]="",0,1))</f>
        <v>1</v>
      </c>
      <c r="P3002">
        <f>IF(YEAR(Table1[[#This Row],[Labdate]]) = 2015,1,0)</f>
        <v>1</v>
      </c>
      <c r="Q3002">
        <f>IF(SUM(Table1[[#This Row],[test completed]],Table1[[#This Row],[Year 2015]])=2,1,0)</f>
        <v>1</v>
      </c>
      <c r="R3002">
        <f>IF(Table1[[#This Row],[Labvalue]]&lt;8,1,0)</f>
        <v>0</v>
      </c>
      <c r="S3002">
        <f>IF(SUM(Table1[[#This Row],[Tested in 2015]],Table1[[#This Row],[Less than 8.0]])=2,1,0)</f>
        <v>0</v>
      </c>
    </row>
  </sheetData>
  <sortState xmlns:xlrd2="http://schemas.microsoft.com/office/spreadsheetml/2017/richdata2" ref="A2:M3002">
    <sortCondition ref="F2:F3002"/>
    <sortCondition ref="A2:A3002"/>
  </sortState>
  <phoneticPr fontId="5" type="noConversion"/>
  <pageMargins left="0.7" right="0.7" top="0.75" bottom="0.75" header="0.3" footer="0.3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1BE1-8749-4E25-95EE-60257524DA8C}">
  <dimension ref="A1:H31"/>
  <sheetViews>
    <sheetView workbookViewId="0">
      <selection activeCell="B33" sqref="B33"/>
    </sheetView>
  </sheetViews>
  <sheetFormatPr baseColWidth="10" defaultColWidth="8.83203125" defaultRowHeight="15" x14ac:dyDescent="0.2"/>
  <cols>
    <col min="1" max="1" width="12.5" bestFit="1" customWidth="1"/>
    <col min="2" max="2" width="20.83203125" customWidth="1"/>
    <col min="3" max="3" width="16.1640625" customWidth="1"/>
    <col min="4" max="4" width="23.5" bestFit="1" customWidth="1"/>
    <col min="5" max="5" width="26.6640625" bestFit="1" customWidth="1"/>
    <col min="6" max="6" width="25" bestFit="1" customWidth="1"/>
    <col min="7" max="7" width="22.5" bestFit="1" customWidth="1"/>
    <col min="8" max="8" width="7" bestFit="1" customWidth="1"/>
  </cols>
  <sheetData>
    <row r="1" spans="1:8" ht="19" x14ac:dyDescent="0.25">
      <c r="A1" s="9">
        <v>1</v>
      </c>
      <c r="D1" s="8">
        <v>2</v>
      </c>
      <c r="G1" s="8">
        <v>3</v>
      </c>
    </row>
    <row r="2" spans="1:8" x14ac:dyDescent="0.2">
      <c r="G2" t="s">
        <v>26</v>
      </c>
      <c r="H2" t="s">
        <v>25</v>
      </c>
    </row>
    <row r="3" spans="1:8" x14ac:dyDescent="0.2">
      <c r="A3" t="s">
        <v>21</v>
      </c>
      <c r="B3" t="s">
        <v>23</v>
      </c>
      <c r="D3" t="s">
        <v>26</v>
      </c>
      <c r="E3" t="s">
        <v>25</v>
      </c>
    </row>
    <row r="4" spans="1:8" x14ac:dyDescent="0.2">
      <c r="A4" s="10">
        <v>250.02</v>
      </c>
      <c r="B4">
        <v>2589</v>
      </c>
      <c r="G4" t="s">
        <v>33</v>
      </c>
    </row>
    <row r="5" spans="1:8" x14ac:dyDescent="0.2">
      <c r="A5" s="10">
        <v>250.4</v>
      </c>
      <c r="B5">
        <v>81</v>
      </c>
      <c r="D5" t="s">
        <v>33</v>
      </c>
      <c r="G5" s="6" t="s">
        <v>34</v>
      </c>
      <c r="H5">
        <v>589</v>
      </c>
    </row>
    <row r="6" spans="1:8" x14ac:dyDescent="0.2">
      <c r="A6" s="10">
        <v>250.73</v>
      </c>
      <c r="B6">
        <v>273</v>
      </c>
      <c r="D6" s="6" t="s">
        <v>31</v>
      </c>
      <c r="E6">
        <v>1211</v>
      </c>
      <c r="G6" s="6" t="s">
        <v>31</v>
      </c>
      <c r="H6">
        <v>1211</v>
      </c>
    </row>
    <row r="7" spans="1:8" x14ac:dyDescent="0.2">
      <c r="A7" s="10">
        <v>250.91</v>
      </c>
      <c r="B7">
        <v>58</v>
      </c>
      <c r="D7" s="6" t="s">
        <v>30</v>
      </c>
      <c r="E7">
        <v>2023</v>
      </c>
      <c r="G7" s="6" t="s">
        <v>35</v>
      </c>
      <c r="H7" s="11">
        <v>0.48637489677952106</v>
      </c>
    </row>
    <row r="8" spans="1:8" x14ac:dyDescent="0.2">
      <c r="A8" s="10" t="s">
        <v>22</v>
      </c>
      <c r="B8">
        <v>3001</v>
      </c>
      <c r="D8" s="6" t="s">
        <v>32</v>
      </c>
      <c r="E8" s="11">
        <v>0.59861591695501726</v>
      </c>
    </row>
    <row r="10" spans="1:8" ht="19" x14ac:dyDescent="0.25">
      <c r="A10" s="8">
        <v>4</v>
      </c>
    </row>
    <row r="11" spans="1:8" x14ac:dyDescent="0.2">
      <c r="A11" t="s">
        <v>26</v>
      </c>
      <c r="B11" t="s">
        <v>25</v>
      </c>
    </row>
    <row r="13" spans="1:8" x14ac:dyDescent="0.2">
      <c r="A13" t="s">
        <v>21</v>
      </c>
      <c r="B13" t="s">
        <v>31</v>
      </c>
      <c r="C13" t="s">
        <v>30</v>
      </c>
      <c r="D13" t="s">
        <v>34</v>
      </c>
      <c r="E13" t="s">
        <v>32</v>
      </c>
      <c r="F13" t="s">
        <v>35</v>
      </c>
    </row>
    <row r="14" spans="1:8" x14ac:dyDescent="0.2">
      <c r="A14" s="6">
        <v>1</v>
      </c>
      <c r="B14">
        <v>101</v>
      </c>
      <c r="C14">
        <v>202</v>
      </c>
      <c r="D14">
        <v>66</v>
      </c>
      <c r="E14" s="11">
        <v>0.5</v>
      </c>
      <c r="F14" s="11">
        <v>0.65346534653465349</v>
      </c>
    </row>
    <row r="15" spans="1:8" x14ac:dyDescent="0.2">
      <c r="A15" s="6">
        <v>2</v>
      </c>
      <c r="B15">
        <v>83</v>
      </c>
      <c r="C15">
        <v>203</v>
      </c>
      <c r="D15">
        <v>42</v>
      </c>
      <c r="E15" s="12">
        <v>0.40886699507389163</v>
      </c>
      <c r="F15" s="11">
        <v>0.50602409638554213</v>
      </c>
    </row>
    <row r="16" spans="1:8" x14ac:dyDescent="0.2">
      <c r="A16" s="6">
        <v>3</v>
      </c>
      <c r="B16">
        <v>106</v>
      </c>
      <c r="C16">
        <v>202</v>
      </c>
      <c r="D16">
        <v>51</v>
      </c>
      <c r="E16" s="11">
        <v>0.52475247524752477</v>
      </c>
      <c r="F16" s="11">
        <v>0.48113207547169812</v>
      </c>
    </row>
    <row r="17" spans="1:6" x14ac:dyDescent="0.2">
      <c r="A17" s="6">
        <v>4</v>
      </c>
      <c r="B17">
        <v>99</v>
      </c>
      <c r="C17">
        <v>203</v>
      </c>
      <c r="D17">
        <v>60</v>
      </c>
      <c r="E17" s="11">
        <v>0.48768472906403942</v>
      </c>
      <c r="F17" s="11">
        <v>0.60606060606060608</v>
      </c>
    </row>
    <row r="18" spans="1:6" x14ac:dyDescent="0.2">
      <c r="A18" s="6">
        <v>5</v>
      </c>
      <c r="B18">
        <v>132</v>
      </c>
      <c r="C18">
        <v>202</v>
      </c>
      <c r="D18">
        <v>29</v>
      </c>
      <c r="E18" s="11">
        <v>0.65346534653465349</v>
      </c>
      <c r="F18" s="12">
        <v>0.2196969696969697</v>
      </c>
    </row>
    <row r="19" spans="1:6" x14ac:dyDescent="0.2">
      <c r="A19" s="6">
        <v>6</v>
      </c>
      <c r="B19">
        <v>172</v>
      </c>
      <c r="C19">
        <v>202</v>
      </c>
      <c r="D19">
        <v>85</v>
      </c>
      <c r="E19" s="11">
        <v>0.85148514851485146</v>
      </c>
      <c r="F19" s="11">
        <v>0.4941860465116279</v>
      </c>
    </row>
    <row r="20" spans="1:6" x14ac:dyDescent="0.2">
      <c r="A20" s="6">
        <v>7</v>
      </c>
      <c r="B20">
        <v>176</v>
      </c>
      <c r="C20">
        <v>203</v>
      </c>
      <c r="D20">
        <v>90</v>
      </c>
      <c r="E20" s="11">
        <v>0.86699507389162567</v>
      </c>
      <c r="F20" s="11">
        <v>0.51136363636363635</v>
      </c>
    </row>
    <row r="21" spans="1:6" x14ac:dyDescent="0.2">
      <c r="A21" s="6">
        <v>8</v>
      </c>
      <c r="B21">
        <v>139</v>
      </c>
      <c r="C21">
        <v>202</v>
      </c>
      <c r="D21">
        <v>69</v>
      </c>
      <c r="E21" s="11">
        <v>0.68811881188118806</v>
      </c>
      <c r="F21" s="11">
        <v>0.49640287769784175</v>
      </c>
    </row>
    <row r="22" spans="1:6" x14ac:dyDescent="0.2">
      <c r="A22" s="6">
        <v>9</v>
      </c>
      <c r="B22">
        <v>98</v>
      </c>
      <c r="C22">
        <v>203</v>
      </c>
      <c r="D22">
        <v>51</v>
      </c>
      <c r="E22" s="11">
        <v>0.48275862068965519</v>
      </c>
      <c r="F22" s="11">
        <v>0.52040816326530615</v>
      </c>
    </row>
    <row r="23" spans="1:6" x14ac:dyDescent="0.2">
      <c r="A23" s="6">
        <v>10</v>
      </c>
      <c r="B23">
        <v>105</v>
      </c>
      <c r="C23">
        <v>201</v>
      </c>
      <c r="D23">
        <v>46</v>
      </c>
      <c r="E23" s="11">
        <v>0.52238805970149249</v>
      </c>
      <c r="F23" s="11">
        <v>0.43809523809523809</v>
      </c>
    </row>
    <row r="24" spans="1:6" x14ac:dyDescent="0.2">
      <c r="A24" s="6" t="s">
        <v>22</v>
      </c>
      <c r="B24">
        <v>1211</v>
      </c>
      <c r="C24">
        <v>2023</v>
      </c>
      <c r="D24">
        <v>589</v>
      </c>
      <c r="E24" s="11">
        <v>0.59861591695501726</v>
      </c>
      <c r="F24" s="11">
        <v>0.48637489677952106</v>
      </c>
    </row>
    <row r="27" spans="1:6" ht="19" x14ac:dyDescent="0.25">
      <c r="A27" s="8">
        <v>5</v>
      </c>
    </row>
    <row r="28" spans="1:6" x14ac:dyDescent="0.2">
      <c r="B28" s="13">
        <v>0.40886699507389163</v>
      </c>
    </row>
    <row r="30" spans="1:6" ht="19" x14ac:dyDescent="0.25">
      <c r="A30" s="8">
        <v>6</v>
      </c>
    </row>
    <row r="31" spans="1:6" x14ac:dyDescent="0.2">
      <c r="B31" s="13">
        <v>0.2196969696969697</v>
      </c>
    </row>
  </sheetData>
  <conditionalFormatting pivot="1" sqref="E14:E23">
    <cfRule type="top10" dxfId="1" priority="4" percent="1" bottom="1" rank="1"/>
  </conditionalFormatting>
  <conditionalFormatting pivot="1" sqref="F14:F23">
    <cfRule type="top10" dxfId="0" priority="1" percent="1" bottom="1" rank="1"/>
  </conditionalFormatting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Sheet1</vt:lpstr>
      <vt:lpstr>MyTable</vt:lpstr>
      <vt:lpstr>Data!Print_Titles</vt:lpstr>
      <vt:lpstr>TitleRegion1..L3002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24, Unit 3, Health Care Data Analytics</dc:title>
  <dc:subject>Secondary Use of Clinical Data: Exercise</dc:subject>
  <dc:creator>U.S. Department of Health and Human Services, Office of the National Coordinator for Health Information Technology</dc:creator>
  <cp:keywords>Health IT, Health IT Curriculum, Data Analytics, Health Care, Secondary Use, Health Care Data Analytics, Secondary Use of Clinical Data</cp:keywords>
  <cp:lastModifiedBy>Microsoft Office User</cp:lastModifiedBy>
  <cp:lastPrinted>2017-01-11T18:29:32Z</cp:lastPrinted>
  <dcterms:created xsi:type="dcterms:W3CDTF">2015-03-12T19:02:29Z</dcterms:created>
  <dcterms:modified xsi:type="dcterms:W3CDTF">2023-06-02T15:36:05Z</dcterms:modified>
  <cp:category>Health Information Technology Workforce Curriculum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