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defaultThemeVersion="124226"/>
  <mc:AlternateContent xmlns:mc="http://schemas.openxmlformats.org/markup-compatibility/2006">
    <mc:Choice Requires="x15">
      <x15ac:absPath xmlns:x15ac="http://schemas.microsoft.com/office/spreadsheetml/2010/11/ac" url="\\SQL2\KlientAdmin\KlientAdmin2KlientElementStore\10703\mrm\10703_mrm_55297.MPX\"/>
    </mc:Choice>
  </mc:AlternateContent>
  <xr:revisionPtr revIDLastSave="0" documentId="13_ncr:1_{9169B2BC-3EC0-4FF5-A30A-8F78872E4D3D}" xr6:coauthVersionLast="47" xr6:coauthVersionMax="47" xr10:uidLastSave="{00000000-0000-0000-0000-000000000000}"/>
  <bookViews>
    <workbookView xWindow="-120" yWindow="-120" windowWidth="38640" windowHeight="21120" tabRatio="941" firstSheet="1" activeTab="9" xr2:uid="{00000000-000D-0000-FFFF-FFFF00000000}"/>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2" sheetId="8" r:id="rId8"/>
    <sheet name="Note  3 og 4" sheetId="9" r:id="rId9"/>
    <sheet name="Note 5 og 6" sheetId="12" r:id="rId10"/>
    <sheet name="Note 7" sheetId="23" r:id="rId11"/>
    <sheet name="Note 8" sheetId="24" r:id="rId12"/>
    <sheet name="Note 9 og 10" sheetId="13" r:id="rId13"/>
    <sheet name="Note 11" sheetId="25" r:id="rId14"/>
    <sheet name="Note 12" sheetId="31" r:id="rId15"/>
    <sheet name="Note 20" sheetId="26" r:id="rId16"/>
    <sheet name="Note 21" sheetId="19" r:id="rId17"/>
    <sheet name="Note 25" sheetId="17" r:id="rId18"/>
    <sheet name="Note 30" sheetId="34" r:id="rId19"/>
    <sheet name="Note 32" sheetId="18"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19" l="1"/>
  <c r="C14" i="17"/>
  <c r="C13" i="17"/>
  <c r="C12" i="17"/>
  <c r="B13" i="17"/>
  <c r="B12" i="17"/>
  <c r="C59" i="27" l="1"/>
  <c r="C30" i="6"/>
  <c r="C32" i="4"/>
  <c r="C27" i="27"/>
  <c r="C25" i="27"/>
  <c r="C18" i="27"/>
  <c r="C21" i="4"/>
  <c r="D31" i="3"/>
  <c r="C31" i="3"/>
  <c r="C78" i="7"/>
  <c r="E28" i="19"/>
  <c r="E30" i="19"/>
  <c r="E35" i="19"/>
  <c r="E42" i="19"/>
  <c r="E41" i="19"/>
  <c r="E40" i="19"/>
  <c r="E43" i="19" s="1"/>
  <c r="E18" i="19"/>
  <c r="E19" i="19"/>
  <c r="E20" i="19"/>
  <c r="E21" i="19"/>
  <c r="E17" i="19"/>
  <c r="E12" i="19"/>
  <c r="E13" i="19"/>
  <c r="E11" i="19"/>
  <c r="E14" i="19" s="1"/>
  <c r="E63" i="12"/>
  <c r="D63" i="12"/>
  <c r="E28" i="12"/>
  <c r="D28" i="12"/>
  <c r="E22" i="19" l="1"/>
  <c r="C55" i="12"/>
  <c r="G12" i="34" l="1"/>
  <c r="F12" i="34"/>
  <c r="E12" i="34"/>
  <c r="D12" i="34"/>
  <c r="C12" i="34"/>
  <c r="H11" i="34"/>
  <c r="H10" i="34"/>
  <c r="H9" i="34"/>
  <c r="H8" i="34"/>
  <c r="H12" i="34" l="1"/>
  <c r="D21" i="6"/>
  <c r="D74" i="27" l="1"/>
  <c r="C74" i="27"/>
  <c r="D7" i="27" l="1"/>
  <c r="D33" i="12" l="1"/>
  <c r="D14" i="19" l="1"/>
  <c r="C14" i="19"/>
  <c r="B14" i="19"/>
  <c r="B11" i="26"/>
  <c r="B17" i="31"/>
  <c r="C13" i="25"/>
  <c r="B13" i="25"/>
  <c r="B14" i="13"/>
  <c r="B22" i="13"/>
  <c r="D49" i="12"/>
  <c r="B25" i="9"/>
  <c r="C19" i="9"/>
  <c r="B19" i="9"/>
  <c r="B15" i="8"/>
  <c r="D36" i="27"/>
  <c r="D48" i="6"/>
  <c r="C48" i="6"/>
  <c r="D30" i="6"/>
  <c r="C21" i="6"/>
  <c r="D57" i="4"/>
  <c r="C57" i="4"/>
  <c r="D52" i="4"/>
  <c r="C52" i="4"/>
  <c r="D44" i="4"/>
  <c r="C44" i="4"/>
  <c r="C59" i="4" s="1"/>
  <c r="D38" i="4"/>
  <c r="C38" i="4"/>
  <c r="D32" i="4"/>
  <c r="C14" i="4"/>
  <c r="D43" i="3"/>
  <c r="C43" i="3"/>
  <c r="D22" i="3"/>
  <c r="C22" i="3"/>
  <c r="C14" i="3"/>
  <c r="D14" i="3"/>
  <c r="B43" i="19"/>
  <c r="C22" i="19"/>
  <c r="B22" i="19"/>
  <c r="D43" i="19"/>
  <c r="C43" i="19"/>
  <c r="B31" i="19"/>
  <c r="C31" i="19"/>
  <c r="D31" i="19"/>
  <c r="D22" i="19"/>
  <c r="E31" i="19" l="1"/>
  <c r="D24" i="3"/>
  <c r="D33" i="3" s="1"/>
  <c r="D37" i="3" s="1"/>
  <c r="C24" i="3"/>
  <c r="C33" i="3" s="1"/>
  <c r="C37" i="3" s="1"/>
  <c r="B20" i="17" s="1"/>
  <c r="D24" i="19"/>
  <c r="D33" i="19" s="1"/>
  <c r="D37" i="19" s="1"/>
  <c r="C24" i="19"/>
  <c r="C33" i="19" s="1"/>
  <c r="C37" i="19" s="1"/>
  <c r="B24" i="19"/>
  <c r="B11" i="24"/>
  <c r="B17" i="24" s="1"/>
  <c r="B33" i="19" l="1"/>
  <c r="E24" i="19"/>
  <c r="F11" i="24"/>
  <c r="F17" i="24" s="1"/>
  <c r="E11" i="24"/>
  <c r="E17" i="24" s="1"/>
  <c r="D11" i="24"/>
  <c r="D17" i="24" s="1"/>
  <c r="C11" i="24"/>
  <c r="C17" i="24" s="1"/>
  <c r="C11" i="23"/>
  <c r="C17" i="23" s="1"/>
  <c r="D11" i="23"/>
  <c r="D17" i="23" s="1"/>
  <c r="B11" i="23"/>
  <c r="B17" i="23" s="1"/>
  <c r="B37" i="19" l="1"/>
  <c r="E37" i="19" s="1"/>
  <c r="E33" i="19"/>
  <c r="E17" i="23"/>
  <c r="G17" i="24"/>
  <c r="C11" i="26"/>
  <c r="C22" i="13"/>
  <c r="G16" i="31" l="1"/>
  <c r="G15" i="31"/>
  <c r="G14" i="31"/>
  <c r="G13" i="31"/>
  <c r="G12" i="31"/>
  <c r="F16" i="31"/>
  <c r="F15" i="31"/>
  <c r="F14" i="31"/>
  <c r="F13" i="31"/>
  <c r="F12" i="31"/>
  <c r="H12" i="31" s="1"/>
  <c r="C10" i="7"/>
  <c r="B10" i="7"/>
  <c r="F17" i="31" l="1"/>
  <c r="G17" i="31"/>
  <c r="E37" i="12"/>
  <c r="C37" i="12"/>
  <c r="E43" i="12"/>
  <c r="C43" i="12"/>
  <c r="E49" i="12"/>
  <c r="C49" i="12"/>
  <c r="E55" i="12"/>
  <c r="E12" i="12"/>
  <c r="C12" i="12"/>
  <c r="E20" i="12"/>
  <c r="C20" i="12"/>
  <c r="A2" i="31"/>
  <c r="H16" i="31"/>
  <c r="H15" i="31"/>
  <c r="H13" i="31"/>
  <c r="E17" i="31"/>
  <c r="D17" i="31"/>
  <c r="C17" i="31"/>
  <c r="H14" i="31" l="1"/>
  <c r="H17" i="31" s="1"/>
  <c r="D25" i="27" l="1"/>
  <c r="D18" i="27"/>
  <c r="D54" i="27" l="1"/>
  <c r="C54" i="27"/>
  <c r="C36" i="27"/>
  <c r="D27" i="27"/>
  <c r="E7" i="27"/>
  <c r="C7" i="27"/>
  <c r="A5" i="27"/>
  <c r="A2" i="27"/>
  <c r="C57" i="27" l="1"/>
  <c r="D57" i="27"/>
  <c r="D59" i="27" s="1"/>
  <c r="C6" i="26"/>
  <c r="B6" i="26"/>
  <c r="D6" i="13"/>
  <c r="A5" i="13"/>
  <c r="D6" i="18"/>
  <c r="A2" i="26"/>
  <c r="C6" i="25"/>
  <c r="B6" i="25"/>
  <c r="C6" i="13"/>
  <c r="C11" i="13" s="1"/>
  <c r="C18" i="13" s="1"/>
  <c r="B6" i="13"/>
  <c r="B11" i="13" s="1"/>
  <c r="B18" i="13" s="1"/>
  <c r="A2" i="13"/>
  <c r="C14" i="13"/>
  <c r="C9" i="13"/>
  <c r="B9" i="13"/>
  <c r="A2" i="25" l="1"/>
  <c r="D55" i="12" l="1"/>
  <c r="B55" i="12"/>
  <c r="B49" i="12"/>
  <c r="D43" i="12"/>
  <c r="B43" i="12"/>
  <c r="D37" i="12"/>
  <c r="B37" i="12"/>
  <c r="C44" i="9"/>
  <c r="B44" i="9"/>
  <c r="C37" i="9"/>
  <c r="B37" i="9"/>
  <c r="C46" i="9" l="1"/>
  <c r="B46" i="9"/>
  <c r="A2" i="17" l="1"/>
  <c r="G16" i="24" l="1"/>
  <c r="G15" i="24"/>
  <c r="G14" i="24"/>
  <c r="G13" i="24"/>
  <c r="G12" i="24"/>
  <c r="G11" i="24"/>
  <c r="G10" i="24"/>
  <c r="G9" i="24"/>
  <c r="G8" i="24"/>
  <c r="G7" i="24"/>
  <c r="A5" i="24"/>
  <c r="A2" i="24"/>
  <c r="E16" i="23"/>
  <c r="E15" i="23"/>
  <c r="E14" i="23"/>
  <c r="E13" i="23"/>
  <c r="E12" i="23"/>
  <c r="E11" i="23"/>
  <c r="E10" i="23"/>
  <c r="E9" i="23"/>
  <c r="E8" i="23"/>
  <c r="E7" i="23"/>
  <c r="A5" i="23"/>
  <c r="A2" i="23"/>
  <c r="C25" i="9"/>
  <c r="A5" i="12" l="1"/>
  <c r="A5" i="9"/>
  <c r="A5" i="8"/>
  <c r="A5" i="7"/>
  <c r="A5" i="6"/>
  <c r="A5" i="5"/>
  <c r="A5" i="4"/>
  <c r="A2" i="19" l="1"/>
  <c r="D20" i="12"/>
  <c r="B20" i="12"/>
  <c r="D12" i="12"/>
  <c r="B12" i="12"/>
  <c r="D7" i="5" l="1"/>
  <c r="A2" i="18" l="1"/>
  <c r="C6" i="18" l="1"/>
  <c r="B6" i="18"/>
  <c r="B10" i="17" l="1"/>
  <c r="C15" i="8"/>
  <c r="D8" i="8"/>
  <c r="C8" i="8"/>
  <c r="B8" i="8"/>
  <c r="C38" i="7"/>
  <c r="B38" i="7"/>
  <c r="C73" i="7"/>
  <c r="B73" i="7"/>
  <c r="B78" i="7" s="1"/>
  <c r="C56" i="7"/>
  <c r="B56" i="7"/>
  <c r="C48" i="7"/>
  <c r="B48" i="7"/>
  <c r="C43" i="7"/>
  <c r="B43" i="7"/>
  <c r="C22" i="7"/>
  <c r="B22" i="7"/>
  <c r="C17" i="7"/>
  <c r="B17" i="7"/>
  <c r="B59" i="7" l="1"/>
  <c r="B14" i="17" s="1"/>
  <c r="C59" i="7"/>
  <c r="C12" i="18"/>
  <c r="C9" i="18"/>
  <c r="B17" i="18"/>
  <c r="C13" i="18"/>
  <c r="C17" i="18"/>
  <c r="B12" i="18"/>
  <c r="B9" i="18"/>
  <c r="C8" i="18"/>
  <c r="B8" i="18"/>
  <c r="B18" i="18"/>
  <c r="C18" i="18"/>
  <c r="C19" i="18"/>
  <c r="B13" i="18"/>
  <c r="B19" i="18"/>
  <c r="B24" i="7"/>
  <c r="B26" i="7" s="1"/>
  <c r="C24" i="7"/>
  <c r="C26" i="7" s="1"/>
  <c r="C10" i="18" l="1"/>
  <c r="B10" i="18"/>
  <c r="C20" i="18"/>
  <c r="C14" i="18"/>
  <c r="B14" i="18"/>
  <c r="B20" i="18"/>
  <c r="D6" i="7"/>
  <c r="C6" i="7"/>
  <c r="B6" i="7"/>
  <c r="C7" i="6"/>
  <c r="C34" i="7" l="1"/>
  <c r="B34" i="7"/>
  <c r="C16" i="17"/>
  <c r="B16" i="17"/>
  <c r="C10" i="17"/>
  <c r="D7" i="12"/>
  <c r="D15" i="12" s="1"/>
  <c r="E23" i="12" s="1"/>
  <c r="B7" i="12"/>
  <c r="B15" i="12" s="1"/>
  <c r="B33" i="12" s="1"/>
  <c r="A2" i="12"/>
  <c r="D6" i="9"/>
  <c r="C6" i="9"/>
  <c r="C21" i="9" s="1"/>
  <c r="C32" i="9" s="1"/>
  <c r="B6" i="9"/>
  <c r="B21" i="9" s="1"/>
  <c r="B32" i="9" s="1"/>
  <c r="A2" i="9"/>
  <c r="A2" i="8"/>
  <c r="C91" i="7"/>
  <c r="C93" i="7" s="1"/>
  <c r="B91" i="7"/>
  <c r="B93" i="7" s="1"/>
  <c r="A2" i="7"/>
  <c r="E7" i="6"/>
  <c r="A2" i="6"/>
  <c r="D48" i="5"/>
  <c r="C28" i="17" s="1"/>
  <c r="C48" i="5"/>
  <c r="D39" i="5"/>
  <c r="C39" i="5"/>
  <c r="D32" i="5"/>
  <c r="C32" i="5"/>
  <c r="D20" i="5"/>
  <c r="D15" i="5"/>
  <c r="C15" i="5"/>
  <c r="E7" i="5"/>
  <c r="C7" i="5"/>
  <c r="A2" i="5"/>
  <c r="D21" i="4"/>
  <c r="D14" i="4"/>
  <c r="E7" i="4"/>
  <c r="C7" i="4"/>
  <c r="A2" i="4"/>
  <c r="C18" i="17"/>
  <c r="B18" i="17"/>
  <c r="C11" i="17"/>
  <c r="C15" i="17" s="1"/>
  <c r="B66" i="7" l="1"/>
  <c r="C66" i="7"/>
  <c r="D6" i="25"/>
  <c r="D6" i="26"/>
  <c r="B51" i="12"/>
  <c r="B45" i="12"/>
  <c r="B39" i="12"/>
  <c r="D51" i="12"/>
  <c r="D39" i="12"/>
  <c r="D45" i="12"/>
  <c r="B28" i="17"/>
  <c r="D50" i="5"/>
  <c r="C40" i="17"/>
  <c r="C27" i="17"/>
  <c r="C50" i="5"/>
  <c r="D22" i="5"/>
  <c r="C26" i="17" s="1"/>
  <c r="C38" i="17" s="1"/>
  <c r="C24" i="17"/>
  <c r="C36" i="17" s="1"/>
  <c r="C23" i="17"/>
  <c r="B24" i="17"/>
  <c r="D59" i="4"/>
  <c r="C25" i="17" s="1"/>
  <c r="B19" i="17"/>
  <c r="C17" i="17"/>
  <c r="C33" i="17"/>
  <c r="C39" i="17"/>
  <c r="B33" i="17"/>
  <c r="D51" i="6"/>
  <c r="D53" i="6" s="1"/>
  <c r="B17" i="17"/>
  <c r="B23" i="17"/>
  <c r="B27" i="17"/>
  <c r="B11" i="17"/>
  <c r="B39" i="17" l="1"/>
  <c r="B15" i="17"/>
  <c r="C85" i="7"/>
  <c r="B85" i="7"/>
  <c r="B25" i="17"/>
  <c r="B35" i="17"/>
  <c r="C35" i="17"/>
  <c r="D52" i="5"/>
  <c r="C29" i="17" s="1"/>
  <c r="C37" i="17" s="1"/>
  <c r="B36" i="17"/>
  <c r="B34" i="17"/>
  <c r="C19" i="17"/>
  <c r="C34" i="17" s="1"/>
  <c r="B40" i="17"/>
  <c r="C20" i="17" l="1"/>
  <c r="C51" i="6" l="1"/>
  <c r="C53" i="6" s="1"/>
  <c r="C20" i="5"/>
  <c r="C22" i="5" l="1"/>
  <c r="B26" i="17" s="1"/>
  <c r="B38" i="17" s="1"/>
  <c r="C52" i="5" l="1"/>
  <c r="B29" i="17" l="1"/>
  <c r="B37" i="17" s="1"/>
  <c r="C41" i="17"/>
  <c r="B41" i="17"/>
</calcChain>
</file>

<file path=xl/sharedStrings.xml><?xml version="1.0" encoding="utf-8"?>
<sst xmlns="http://schemas.openxmlformats.org/spreadsheetml/2006/main" count="1091" uniqueCount="898">
  <si>
    <t>Generelle regnskapsprinsipper</t>
  </si>
  <si>
    <t>Årsregnskapet er utarbeidet etter regnskapslovens bestemmelser, men er presentert i samsvar med Kunnskapsdepartementets rapporteringskrav.</t>
  </si>
  <si>
    <t>Anvendte regnskapsprinsipper</t>
  </si>
  <si>
    <t>Inntekter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</si>
  <si>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</si>
  <si>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</si>
  <si>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</si>
  <si>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</si>
  <si>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</si>
  <si>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</si>
  <si>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</si>
  <si>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</si>
  <si>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</si>
  <si>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</si>
  <si>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</si>
  <si>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</si>
  <si>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</si>
  <si>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</si>
  <si>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</si>
  <si>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Internhandel</t>
  </si>
  <si>
    <t>Alle vesentlige interne transaksjoner og mellomværender innen virksomheten er eliminert i regnskapet.</t>
  </si>
  <si>
    <t>Pensjoner og pensjonsforpliktelser</t>
  </si>
  <si>
    <t>Kontantstrøm</t>
  </si>
  <si>
    <t>Kontantstrømanalysen er satt opp etter indirekte metode.</t>
  </si>
  <si>
    <t>Kontoplan</t>
  </si>
  <si>
    <t>Kontoplanen er satt opp etter NS 4102.</t>
  </si>
  <si>
    <t>Resultatregnskap</t>
  </si>
  <si>
    <t>Note</t>
  </si>
  <si>
    <t>Driftsinntekter</t>
  </si>
  <si>
    <t>Offentlige tilskudd</t>
  </si>
  <si>
    <t>RE.011</t>
  </si>
  <si>
    <t>Salgsinntekter</t>
  </si>
  <si>
    <t>RE.012</t>
  </si>
  <si>
    <t>Andre driftsinntekter</t>
  </si>
  <si>
    <t>RE.013</t>
  </si>
  <si>
    <t>Sum driftsinntekter</t>
  </si>
  <si>
    <t>RE.1</t>
  </si>
  <si>
    <t>Driftskostnader</t>
  </si>
  <si>
    <t>Varekostnad</t>
  </si>
  <si>
    <t>RE.021</t>
  </si>
  <si>
    <t>RE.022</t>
  </si>
  <si>
    <t>Avskrivninger</t>
  </si>
  <si>
    <t>RE.023</t>
  </si>
  <si>
    <t>Nedskrivninger</t>
  </si>
  <si>
    <t>RE.024</t>
  </si>
  <si>
    <t>Andre driftskostnader</t>
  </si>
  <si>
    <t>RE.025</t>
  </si>
  <si>
    <t>Sum driftskostnader</t>
  </si>
  <si>
    <t>RE.2</t>
  </si>
  <si>
    <t>Driftsresultat</t>
  </si>
  <si>
    <t>RE.3</t>
  </si>
  <si>
    <t>Finansinntekter og -kostnader</t>
  </si>
  <si>
    <t>Finansinntekter</t>
  </si>
  <si>
    <t>RE.041</t>
  </si>
  <si>
    <t>Finanskostnader</t>
  </si>
  <si>
    <t>RE.042</t>
  </si>
  <si>
    <t>Resultat av finansposter</t>
  </si>
  <si>
    <t>RE.4</t>
  </si>
  <si>
    <t>Resultat før skattekostnad</t>
  </si>
  <si>
    <t>RE.5</t>
  </si>
  <si>
    <t>Skattekostnad</t>
  </si>
  <si>
    <t>RE.061</t>
  </si>
  <si>
    <t>Årsresultat</t>
  </si>
  <si>
    <t>RE.6</t>
  </si>
  <si>
    <t>Disponeringer og overføringer av årsresultat</t>
  </si>
  <si>
    <t>RE.071</t>
  </si>
  <si>
    <t>Konsernbidrag</t>
  </si>
  <si>
    <t>RE.072</t>
  </si>
  <si>
    <t>Andre disponeringer</t>
  </si>
  <si>
    <t>RE.073</t>
  </si>
  <si>
    <t>Sum disponeringer</t>
  </si>
  <si>
    <t>RE.7</t>
  </si>
  <si>
    <t>Balanse - eiendeler</t>
  </si>
  <si>
    <t>EIENDELER</t>
  </si>
  <si>
    <t>A. Anleggsmidler</t>
  </si>
  <si>
    <t>I. Immaterielle eiendeler</t>
  </si>
  <si>
    <t>AI.01</t>
  </si>
  <si>
    <t>AI.02</t>
  </si>
  <si>
    <t>AI.03</t>
  </si>
  <si>
    <t>Sum immaterielle eiendeler</t>
  </si>
  <si>
    <t>AI.1</t>
  </si>
  <si>
    <t>II. Varige driftsmidler</t>
  </si>
  <si>
    <t>Tomter</t>
  </si>
  <si>
    <t>AII.01</t>
  </si>
  <si>
    <t>Bygninger og annen fast eiendom</t>
  </si>
  <si>
    <t>AII.02</t>
  </si>
  <si>
    <t>Maskiner og anlegg</t>
  </si>
  <si>
    <t>AII.03</t>
  </si>
  <si>
    <t>AII.04</t>
  </si>
  <si>
    <t>Anlegg under utførelse</t>
  </si>
  <si>
    <t>Sum varige driftsmidler</t>
  </si>
  <si>
    <t>AII.1</t>
  </si>
  <si>
    <t>III. Finansielle anleggsmidler</t>
  </si>
  <si>
    <t>AIII.01</t>
  </si>
  <si>
    <t>AIII.02</t>
  </si>
  <si>
    <t>Lån til foretak i samme konsern</t>
  </si>
  <si>
    <t>AIII.03</t>
  </si>
  <si>
    <t>AIII.04</t>
  </si>
  <si>
    <t>AIII.05</t>
  </si>
  <si>
    <t>AIII.06</t>
  </si>
  <si>
    <t>AIII.07</t>
  </si>
  <si>
    <t>Sum finansielle anleggsmidler</t>
  </si>
  <si>
    <t>AIII.1</t>
  </si>
  <si>
    <t>B. Omløpsmidler</t>
  </si>
  <si>
    <t>I. Varer</t>
  </si>
  <si>
    <t>BI.01</t>
  </si>
  <si>
    <t>Sum varer</t>
  </si>
  <si>
    <t>BI.1</t>
  </si>
  <si>
    <t>II. Fordringer</t>
  </si>
  <si>
    <t>Kundefordringer</t>
  </si>
  <si>
    <t>BII.01</t>
  </si>
  <si>
    <t>Andre fordringer</t>
  </si>
  <si>
    <t>BII.02</t>
  </si>
  <si>
    <t>BII.03</t>
  </si>
  <si>
    <t>Sum fordringer</t>
  </si>
  <si>
    <t>BII.1</t>
  </si>
  <si>
    <t>III Investeringer</t>
  </si>
  <si>
    <t>BIII.01</t>
  </si>
  <si>
    <t>BIII.02</t>
  </si>
  <si>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</si>
  <si>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</si>
  <si>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</si>
  <si>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</si>
  <si>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</si>
  <si>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</si>
  <si>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</si>
  <si>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</si>
  <si>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</si>
  <si>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</si>
  <si>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</si>
  <si>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</si>
  <si>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Balanse - gjeld og egenkapital</t>
  </si>
  <si>
    <t>EGENKAPITAL OG GJELD</t>
  </si>
  <si>
    <t>C. Egenkapital</t>
  </si>
  <si>
    <t>I. Innskutt egenkapital</t>
  </si>
  <si>
    <t>Selskapskapital</t>
  </si>
  <si>
    <t>CI.01</t>
  </si>
  <si>
    <t>Overkursfond</t>
  </si>
  <si>
    <t>CI.02</t>
  </si>
  <si>
    <t>Annen innskutt egenkapital</t>
  </si>
  <si>
    <t>CI.03</t>
  </si>
  <si>
    <t>Sum innskutt egenkapital</t>
  </si>
  <si>
    <t>CI.1</t>
  </si>
  <si>
    <t>II. Opptjent egenkapital</t>
  </si>
  <si>
    <t>Sum opptjent egenkapital</t>
  </si>
  <si>
    <t>CII.1</t>
  </si>
  <si>
    <t>Sum egenkapital</t>
  </si>
  <si>
    <t>CIII.1</t>
  </si>
  <si>
    <t>D. Gjeld</t>
  </si>
  <si>
    <t>I. Avsetning for forpliktelser</t>
  </si>
  <si>
    <t>DI.01</t>
  </si>
  <si>
    <t>DI.02</t>
  </si>
  <si>
    <t>DI.03</t>
  </si>
  <si>
    <t>DI.04</t>
  </si>
  <si>
    <t>DI.05</t>
  </si>
  <si>
    <t>Sum avsetning for forpliktelser</t>
  </si>
  <si>
    <t>DI.1</t>
  </si>
  <si>
    <t>II. Annen langsiktig gjeld</t>
  </si>
  <si>
    <t>DII.01</t>
  </si>
  <si>
    <t>DII.02</t>
  </si>
  <si>
    <t>Gjeld til kredittinstitusjoner</t>
  </si>
  <si>
    <t>DII.03</t>
  </si>
  <si>
    <t>Øvrig langsiktig gjeld</t>
  </si>
  <si>
    <t>DII.04</t>
  </si>
  <si>
    <t>Sum annen langsiktig gjeld</t>
  </si>
  <si>
    <t>DII.1</t>
  </si>
  <si>
    <t>III. Kortsiktig gjeld</t>
  </si>
  <si>
    <t>DIII.01</t>
  </si>
  <si>
    <t>DIII.02</t>
  </si>
  <si>
    <t>Leverandørgjeld</t>
  </si>
  <si>
    <t>DIII.03</t>
  </si>
  <si>
    <t>DIII.04</t>
  </si>
  <si>
    <t>Skyldig offentlige avgifter</t>
  </si>
  <si>
    <t>DIII.05</t>
  </si>
  <si>
    <t>Annen kortsiktig gjeld</t>
  </si>
  <si>
    <t>DIII.06</t>
  </si>
  <si>
    <t>Sum kortsiktig gjeld</t>
  </si>
  <si>
    <t>DIII.1</t>
  </si>
  <si>
    <t>Sum gjeld</t>
  </si>
  <si>
    <t>DIV.1</t>
  </si>
  <si>
    <t>SUM EGENKAPITAL OG GJELD</t>
  </si>
  <si>
    <t>DV.1</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</si>
  <si>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</si>
  <si>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</si>
  <si>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</si>
  <si>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</si>
  <si>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</si>
  <si>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</si>
  <si>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</si>
  <si>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</si>
  <si>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</si>
  <si>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</si>
  <si>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</si>
  <si>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</si>
  <si>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</si>
  <si>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</si>
  <si>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</si>
  <si>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</si>
  <si>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</si>
  <si>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</si>
  <si>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</si>
  <si>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</si>
  <si>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</si>
  <si>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</si>
  <si>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</si>
  <si>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</si>
  <si>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</si>
  <si>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</si>
  <si>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</si>
  <si>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</si>
  <si>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</si>
  <si>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</si>
  <si>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</si>
  <si>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</si>
  <si>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</si>
  <si>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</si>
  <si>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</si>
  <si>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</si>
  <si>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</si>
  <si>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</si>
  <si>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</si>
  <si>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</si>
  <si>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</si>
  <si>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</si>
  <si>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</si>
  <si>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</si>
  <si>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</si>
  <si>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</si>
  <si>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</si>
  <si>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</si>
  <si>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</si>
  <si>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</si>
  <si>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</si>
  <si>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</si>
  <si>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</si>
  <si>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</si>
  <si>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</si>
  <si>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</si>
  <si>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</si>
  <si>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</si>
  <si>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</si>
  <si>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</si>
  <si>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</si>
  <si>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</si>
  <si>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</si>
  <si>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</si>
  <si>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</si>
  <si>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</si>
  <si>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</si>
  <si>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</si>
  <si>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</si>
  <si>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</si>
  <si>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</si>
  <si>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</si>
  <si>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</si>
  <si>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</si>
  <si>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Netto endring i kontanter og kontantekvivalenter</t>
  </si>
  <si>
    <t>KS.35</t>
  </si>
  <si>
    <t>Beholdning av kontanter og kontantekvivalenter ved periodens begynnelse</t>
  </si>
  <si>
    <t>KS.36</t>
  </si>
  <si>
    <t>Beholdning av kontanter og kontantekvivalenter ved periodens slutt</t>
  </si>
  <si>
    <t>KS.BEH</t>
  </si>
  <si>
    <t>Note 1 Driftsinntekter</t>
  </si>
  <si>
    <t>N1.011</t>
  </si>
  <si>
    <t>N1.012</t>
  </si>
  <si>
    <t>N1.013</t>
  </si>
  <si>
    <t>N1.015</t>
  </si>
  <si>
    <t>N1.1</t>
  </si>
  <si>
    <t>Tilskudd fra EU til undervisning og andre formål</t>
  </si>
  <si>
    <t>N1.3</t>
  </si>
  <si>
    <t>N1.4</t>
  </si>
  <si>
    <t>N1.051</t>
  </si>
  <si>
    <t>N1.053</t>
  </si>
  <si>
    <t>N1.5</t>
  </si>
  <si>
    <t>Husleieinntekter</t>
  </si>
  <si>
    <t>N1.061</t>
  </si>
  <si>
    <t>Gaver</t>
  </si>
  <si>
    <t>N1.063</t>
  </si>
  <si>
    <t>Andre driftsinntekter 1</t>
  </si>
  <si>
    <t>N1.064</t>
  </si>
  <si>
    <t>Andre driftsinntekter 2</t>
  </si>
  <si>
    <t>N1.065</t>
  </si>
  <si>
    <t>Sum andre driftsinntekter</t>
  </si>
  <si>
    <t>N1.6</t>
  </si>
  <si>
    <t>N1.INT</t>
  </si>
  <si>
    <t>Note 2 Lønn og andre personalkostnader</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</si>
  <si>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</si>
  <si>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</si>
  <si>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</si>
  <si>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</si>
  <si>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</si>
  <si>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</si>
  <si>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</si>
  <si>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</si>
  <si>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</si>
  <si>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</si>
  <si>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</si>
  <si>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</si>
  <si>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</si>
  <si>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</si>
  <si>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</si>
  <si>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Note 3 Andre driftskostnader</t>
  </si>
  <si>
    <t>Husleie</t>
  </si>
  <si>
    <t>N3.1</t>
  </si>
  <si>
    <t>Andre kostnader til drift av eiendom og lokaler</t>
  </si>
  <si>
    <t>N3.2</t>
  </si>
  <si>
    <t>IKT-kostnader</t>
  </si>
  <si>
    <t>Revisjonstjenester</t>
  </si>
  <si>
    <t>Kjøp av undervisningstjenester</t>
  </si>
  <si>
    <t>Konsulenttjenester og andre kjøp av tjenester</t>
  </si>
  <si>
    <t>Markedsføring</t>
  </si>
  <si>
    <t>Reise- og møtekostnader</t>
  </si>
  <si>
    <t>Sum Andre driftskostnader</t>
  </si>
  <si>
    <t>Note 4 Finansinntekter og finanskostnader</t>
  </si>
  <si>
    <t>N4.011</t>
  </si>
  <si>
    <t>N4.012</t>
  </si>
  <si>
    <t>Andre finansinntekter</t>
  </si>
  <si>
    <t>N4.013</t>
  </si>
  <si>
    <t>N4.1</t>
  </si>
  <si>
    <t>N4.021</t>
  </si>
  <si>
    <t>Nedskriving av finansielle eiendeler</t>
  </si>
  <si>
    <t>N4.022</t>
  </si>
  <si>
    <t>N4.023</t>
  </si>
  <si>
    <t>N4.2</t>
  </si>
  <si>
    <t>N4.3</t>
  </si>
  <si>
    <t>Kundefordringer til pålydende</t>
  </si>
  <si>
    <t>N7.011</t>
  </si>
  <si>
    <t>Avsatt til latent tap (-)</t>
  </si>
  <si>
    <t>N7.012</t>
  </si>
  <si>
    <t>Sum kundefordringer</t>
  </si>
  <si>
    <t>N7.1</t>
  </si>
  <si>
    <t>Prosjektnavn (tittel)</t>
  </si>
  <si>
    <t>Prosjektets kortnavn (hos EU)</t>
  </si>
  <si>
    <t>Tilskudd fra EUs rammeprogram for forskning</t>
  </si>
  <si>
    <t>Tilskudd fra andre tiltak/programmer finansiert av EU</t>
  </si>
  <si>
    <t>EU.011</t>
  </si>
  <si>
    <t>SUM</t>
  </si>
  <si>
    <t>EU.1</t>
  </si>
  <si>
    <t>Forklaring</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</si>
  <si>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</si>
  <si>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</si>
  <si>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</si>
  <si>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</si>
  <si>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-herav andre bidrags- og oppdragsinntekter</t>
  </si>
  <si>
    <t>Lønnskostnader</t>
  </si>
  <si>
    <t>Balanse:</t>
  </si>
  <si>
    <t>Anleggsmidler</t>
  </si>
  <si>
    <t>Omløpsmidler</t>
  </si>
  <si>
    <t>Sum eiendeler</t>
  </si>
  <si>
    <t>Egenkapital</t>
  </si>
  <si>
    <t>Kortsiktig gjeld</t>
  </si>
  <si>
    <t>Sum gjeld og egenkapital</t>
  </si>
  <si>
    <t>Nøkkeltall:</t>
  </si>
  <si>
    <t>Lønnskostnader som andel av totale driftskostnader</t>
  </si>
  <si>
    <t>Resultatgrad (driftsresultat / driftsinntekter)</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</si>
  <si>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</si>
  <si>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</si>
  <si>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</si>
  <si>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</si>
  <si>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</si>
  <si>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</si>
  <si>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</si>
  <si>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KS.35A</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</si>
  <si>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</si>
  <si>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Statstilskudd fra Kunnskapsdepartementet - drift</t>
  </si>
  <si>
    <t>Tilskudd/overføringer fra andre departement</t>
  </si>
  <si>
    <t>Periodens tilskudd/overføring 1</t>
  </si>
  <si>
    <t>Periodens tilskudd/overføring 2</t>
  </si>
  <si>
    <t>Andre tilskudd/overføringer i perioden</t>
  </si>
  <si>
    <t>N1.013A</t>
  </si>
  <si>
    <r>
      <t>Tilskudd og overføringer fra statlige etater</t>
    </r>
    <r>
      <rPr>
        <i/>
        <vertAlign val="superscript"/>
        <sz val="11"/>
        <color rgb="FF000000"/>
        <rFont val="Calibri"/>
        <family val="2"/>
        <scheme val="minor"/>
      </rPr>
      <t>1)</t>
    </r>
  </si>
  <si>
    <t xml:space="preserve"> - utbetaling av tilskudd til andre virksomheter (-)</t>
  </si>
  <si>
    <t>N1.013B</t>
  </si>
  <si>
    <t>N1.013C</t>
  </si>
  <si>
    <t>N1.013D</t>
  </si>
  <si>
    <t>Periodens tilskudd/overføring direkte fra NFR</t>
  </si>
  <si>
    <t xml:space="preserve"> + periodens tilskudd fra NFR via andre virksomheter</t>
  </si>
  <si>
    <t>Periodens netto tilskudd fra Norges forskningsråd</t>
  </si>
  <si>
    <t xml:space="preserve"> - utbetaling av tilskudd/overføring fra NFR til andre (-)</t>
  </si>
  <si>
    <t>N1.014A</t>
  </si>
  <si>
    <t>N1.014B</t>
  </si>
  <si>
    <t>N1.014C</t>
  </si>
  <si>
    <t>N1.016</t>
  </si>
  <si>
    <t>Sum tilskudd og overføringer fra statlige etater</t>
  </si>
  <si>
    <r>
      <t>Andre poster som vedrører overføringer fra statlige etater</t>
    </r>
    <r>
      <rPr>
        <vertAlign val="superscript"/>
        <sz val="11"/>
        <color rgb="FF000000"/>
        <rFont val="Calibri"/>
        <family val="2"/>
        <scheme val="minor"/>
      </rPr>
      <t>2)</t>
    </r>
  </si>
  <si>
    <t>2) Vesentlige bidrag skal spesifiseres i egne avsnitt under oppstillingen.  Linje N1.016 skal omfatte tilskudd/overføringer som ikke omfattes av bestemmelsene i rundskriv   F-07-13.</t>
  </si>
  <si>
    <t>N1.10</t>
  </si>
  <si>
    <t>Sum offentlige  tilskudd</t>
  </si>
  <si>
    <t xml:space="preserve"> +innbetaling av tilskudd fra EU til undervisning og annet fra andre</t>
  </si>
  <si>
    <t>Periodens netto tilskudd fra EUs rammeprogram for forskning</t>
  </si>
  <si>
    <t xml:space="preserve"> - utbetaling av tilskudd fra EU til undervisning og annet til andre (-)</t>
  </si>
  <si>
    <t xml:space="preserve">Periodens netto tilskudd fra EU til undervisning og annet </t>
  </si>
  <si>
    <t>N1.021C</t>
  </si>
  <si>
    <t>N1.021D</t>
  </si>
  <si>
    <t xml:space="preserve"> - utbetaling av tilskudd overføring fra RFF til andre virksomheter (-)</t>
  </si>
  <si>
    <t>Periodens netto tilskudd/overføring fra RFF</t>
  </si>
  <si>
    <t>Periodens tilskudd fra Regionale forskningsfond (RFF)</t>
  </si>
  <si>
    <t>N1.080A</t>
  </si>
  <si>
    <t>N1.080B</t>
  </si>
  <si>
    <t>N1.070A</t>
  </si>
  <si>
    <t>N1.070B</t>
  </si>
  <si>
    <t>N1.070C</t>
  </si>
  <si>
    <t>N1.70</t>
  </si>
  <si>
    <t>N1.80</t>
  </si>
  <si>
    <t>Periodens tilskudd/overføring fra kommuner og fylkeskommuner</t>
  </si>
  <si>
    <t>N1.21</t>
  </si>
  <si>
    <t>N1.022A</t>
  </si>
  <si>
    <t>Periodens tilskudd/overføring fra organisasjoner og stiftelser</t>
  </si>
  <si>
    <t>Periodens tilskudd/overføring fra næringsliv og private</t>
  </si>
  <si>
    <t xml:space="preserve">Periodens tilskudd andre bidragsytere </t>
  </si>
  <si>
    <t xml:space="preserve"> - utbetaling av tilskudd/overføring fra diverse bidragsytere til andre (-)</t>
  </si>
  <si>
    <t>N1.022B</t>
  </si>
  <si>
    <t>N1.022C</t>
  </si>
  <si>
    <t>N1.022D</t>
  </si>
  <si>
    <t>N1.022E</t>
  </si>
  <si>
    <t>N1.22</t>
  </si>
  <si>
    <t>Periodens netto tilskudd overføring fra diverse bidragsytere</t>
  </si>
  <si>
    <t>2) Vesentlige bidrag skal spesifiseres i egne avsnitt under oppstillingen.  Linje N1.3 skal omfatte tilskudd/overføringer som ikke omfattes av bestemmelsene i rundskriv   F-07-13.</t>
  </si>
  <si>
    <t>Statlige etater</t>
  </si>
  <si>
    <t>Kommunale og fylkeskommunale etater</t>
  </si>
  <si>
    <t>Organisasjoner og stiftelser</t>
  </si>
  <si>
    <t>Næringsliv/privat</t>
  </si>
  <si>
    <t>N1.052A</t>
  </si>
  <si>
    <t>N1.52</t>
  </si>
  <si>
    <t>N1.052B</t>
  </si>
  <si>
    <t>N1.052C</t>
  </si>
  <si>
    <t>N1.052D</t>
  </si>
  <si>
    <t>N1.052E</t>
  </si>
  <si>
    <t>Andre oppdragsgivere</t>
  </si>
  <si>
    <t>Sum</t>
  </si>
  <si>
    <t>Note 32 Datagrunnlaget for indikatorer i finansieringssystemet</t>
  </si>
  <si>
    <t>Tall i 1000 kroner</t>
  </si>
  <si>
    <t>Indikator</t>
  </si>
  <si>
    <t>Tilskudd fra Norges forskningsråd - NFR</t>
  </si>
  <si>
    <t>Tilskudd fra regionale forskningsfond - RFF</t>
  </si>
  <si>
    <t>Sum tilskudd fra NFR og RFF</t>
  </si>
  <si>
    <t>Tilskudd fra bidrags- og oppdragsfinansiert aktivitet (BOA)</t>
  </si>
  <si>
    <t xml:space="preserve"> - diverse bidragsinntekter</t>
  </si>
  <si>
    <t xml:space="preserve"> - tilskudd fra statlige etater</t>
  </si>
  <si>
    <t xml:space="preserve"> - oppdragsinntekter</t>
  </si>
  <si>
    <t>Sum tilskudd fra bidrags- og oppdragsfinansiert aktivitet</t>
  </si>
  <si>
    <t>2) Vesentlige bidrag skal spesifiseres i egne avsnitt under oppstillingen.  Linjene N1.051 og  N1.053 skal omfatte salgsinntekter  som ikke omfattes av bestemmelsene i rundskriv   F-07-13.</t>
  </si>
  <si>
    <t>N32.10</t>
  </si>
  <si>
    <t>N32.010</t>
  </si>
  <si>
    <t>N32.011</t>
  </si>
  <si>
    <t>N32.020</t>
  </si>
  <si>
    <t>N32.021</t>
  </si>
  <si>
    <t>N32.20</t>
  </si>
  <si>
    <t>N32.030</t>
  </si>
  <si>
    <t>N32.031</t>
  </si>
  <si>
    <t>N32.032</t>
  </si>
  <si>
    <t>N32.30</t>
  </si>
  <si>
    <t>Sum tilskudd fra EU rammeprogram for forskning og andre formål</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</si>
  <si>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</si>
  <si>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r>
      <t>Andre poster som vedrører annen bidragsfinansiert aktivitet</t>
    </r>
    <r>
      <rPr>
        <vertAlign val="superscript"/>
        <sz val="11"/>
        <color rgb="FF000000"/>
        <rFont val="Calibri"/>
        <family val="2"/>
        <scheme val="minor"/>
      </rPr>
      <t>2)</t>
    </r>
  </si>
  <si>
    <t>DEL II</t>
  </si>
  <si>
    <t>Lønn og godtgjørelser til ledende personer</t>
  </si>
  <si>
    <t>Lønn</t>
  </si>
  <si>
    <t>Andre godtgjørelser</t>
  </si>
  <si>
    <t>Rektor (gjelder også dersom rektor er tilsatt)</t>
  </si>
  <si>
    <t xml:space="preserve">DEL I </t>
  </si>
  <si>
    <t xml:space="preserve">Styreleder </t>
  </si>
  <si>
    <t>Institusjonen har en pensjonsordning som gir de ansatte rett til avtalte pensjonsytelser.</t>
  </si>
  <si>
    <t>Andre finanskostnader</t>
  </si>
  <si>
    <r>
      <t>Periodens netto tilskudd fra andre statlige etater</t>
    </r>
    <r>
      <rPr>
        <vertAlign val="superscript"/>
        <sz val="11"/>
        <color rgb="FF000000"/>
        <rFont val="Calibri"/>
        <family val="2"/>
        <scheme val="minor"/>
      </rPr>
      <t>1)</t>
    </r>
  </si>
  <si>
    <t>DBH-referanse</t>
  </si>
  <si>
    <t>N7.021</t>
  </si>
  <si>
    <t>N7.022</t>
  </si>
  <si>
    <t>Sum andre fordringer</t>
  </si>
  <si>
    <t>Kortsiktig fordring på eier</t>
  </si>
  <si>
    <t>Sum fordringer på eier</t>
  </si>
  <si>
    <t>Langsiktig fordring på eier</t>
  </si>
  <si>
    <t>Langsiktig fordring på nærstående parter</t>
  </si>
  <si>
    <t>Kortsiktig fordring på nærstående parter</t>
  </si>
  <si>
    <t>Sum fordringer på  nærstående parter</t>
  </si>
  <si>
    <t>Sum gjeld til nærstående parter</t>
  </si>
  <si>
    <t>Langsiktig gjeld til nærstående parter</t>
  </si>
  <si>
    <t>Kortsiktig gjeld til nærstående parter</t>
  </si>
  <si>
    <t>Sum salg til nærstående parter</t>
  </si>
  <si>
    <t>Sum kjøp fra nærstående parter</t>
  </si>
  <si>
    <r>
      <t>Fordringer på nærstående parter</t>
    </r>
    <r>
      <rPr>
        <b/>
        <vertAlign val="superscript"/>
        <sz val="11"/>
        <color rgb="FF000000"/>
        <rFont val="Calibri"/>
        <family val="2"/>
        <scheme val="minor"/>
      </rPr>
      <t>1)</t>
    </r>
  </si>
  <si>
    <r>
      <t>Gjeld på nærstående parter</t>
    </r>
    <r>
      <rPr>
        <b/>
        <vertAlign val="superscript"/>
        <sz val="11"/>
        <color rgb="FF000000"/>
        <rFont val="Calibri"/>
        <family val="2"/>
        <scheme val="minor"/>
      </rPr>
      <t>1)</t>
    </r>
  </si>
  <si>
    <r>
      <t>Salg til nærstående parter</t>
    </r>
    <r>
      <rPr>
        <b/>
        <vertAlign val="superscript"/>
        <sz val="11"/>
        <color rgb="FF000000"/>
        <rFont val="Calibri"/>
        <family val="2"/>
        <scheme val="minor"/>
      </rPr>
      <t>1)</t>
    </r>
  </si>
  <si>
    <r>
      <t>Kjøp fra nærstående parter</t>
    </r>
    <r>
      <rPr>
        <b/>
        <vertAlign val="superscript"/>
        <sz val="11"/>
        <color rgb="FF000000"/>
        <rFont val="Calibri"/>
        <family val="2"/>
        <scheme val="minor"/>
      </rPr>
      <t>1)</t>
    </r>
  </si>
  <si>
    <t>N7.2</t>
  </si>
  <si>
    <t>N5.010</t>
  </si>
  <si>
    <t>N5.011</t>
  </si>
  <si>
    <t>N5.012</t>
  </si>
  <si>
    <t>N5.1</t>
  </si>
  <si>
    <t>N5.020</t>
  </si>
  <si>
    <t>N5.021</t>
  </si>
  <si>
    <t>N5.022</t>
  </si>
  <si>
    <t>N5.2</t>
  </si>
  <si>
    <t>N6.010</t>
  </si>
  <si>
    <t>N6.011</t>
  </si>
  <si>
    <t>N6.1</t>
  </si>
  <si>
    <t>N6.020</t>
  </si>
  <si>
    <t>N6.021</t>
  </si>
  <si>
    <t>N6.2</t>
  </si>
  <si>
    <t>N6.030</t>
  </si>
  <si>
    <t>N6.031</t>
  </si>
  <si>
    <t>N6.3</t>
  </si>
  <si>
    <t>N6.040</t>
  </si>
  <si>
    <t>N6.041</t>
  </si>
  <si>
    <t>N6.4</t>
  </si>
  <si>
    <t>Øvrige andre driftskostnader</t>
  </si>
  <si>
    <t>Langsiktig gjeld til eier</t>
  </si>
  <si>
    <t>Kortsiktig gjeld til eier</t>
  </si>
  <si>
    <t>Sum gjeld til eier</t>
  </si>
  <si>
    <r>
      <t>Gjeld til eier</t>
    </r>
    <r>
      <rPr>
        <b/>
        <vertAlign val="superscript"/>
        <sz val="11"/>
        <color rgb="FF000000"/>
        <rFont val="Calibri"/>
        <family val="2"/>
        <scheme val="minor"/>
      </rPr>
      <t>1) 2)</t>
    </r>
  </si>
  <si>
    <t>2) Gjelder virksomheter som er datterselskap i et konsern eller som ikke er et eget rettssubjekt</t>
  </si>
  <si>
    <t>Skyldig lønn</t>
  </si>
  <si>
    <t>Skyldige reiseutgifter</t>
  </si>
  <si>
    <t>Annen gjeld til ansatte</t>
  </si>
  <si>
    <t>Påløpte kostnader</t>
  </si>
  <si>
    <r>
      <t>Felleskostnader</t>
    </r>
    <r>
      <rPr>
        <vertAlign val="superscript"/>
        <sz val="11"/>
        <color rgb="FF000000"/>
        <rFont val="Calibri"/>
        <family val="2"/>
        <scheme val="minor"/>
      </rPr>
      <t>1)</t>
    </r>
  </si>
  <si>
    <t>Forsikringer</t>
  </si>
  <si>
    <t>Lovpålagt revisjon</t>
  </si>
  <si>
    <t xml:space="preserve">Annen bistand </t>
  </si>
  <si>
    <t>Andre  attestasjonstjenester</t>
  </si>
  <si>
    <t>Kostnadsført revisjonhonorar</t>
  </si>
  <si>
    <t>N3.025</t>
  </si>
  <si>
    <t>N3.026</t>
  </si>
  <si>
    <t>N3.027</t>
  </si>
  <si>
    <t>1) Her spesifiseres den andelen av eventuelle felleskostnader som angår høyskolens virksomhet.</t>
  </si>
  <si>
    <t>Programvare og tilsvarende</t>
  </si>
  <si>
    <t>Andre rettigheter</t>
  </si>
  <si>
    <t>Under utførelse</t>
  </si>
  <si>
    <t>+/- fra eiendel under utførelse til annen gruppe (+/-)</t>
  </si>
  <si>
    <t>N7.013</t>
  </si>
  <si>
    <t>N7.014</t>
  </si>
  <si>
    <t>N7.023</t>
  </si>
  <si>
    <t>N7.024</t>
  </si>
  <si>
    <t>N7.025</t>
  </si>
  <si>
    <t>Note 8 Varige driftsmidler</t>
  </si>
  <si>
    <t>Maskiner, transportmidler</t>
  </si>
  <si>
    <t>N8.011</t>
  </si>
  <si>
    <t>N8.012</t>
  </si>
  <si>
    <t>N8.013</t>
  </si>
  <si>
    <t>N8.014</t>
  </si>
  <si>
    <t>N8.1</t>
  </si>
  <si>
    <t>N8.021</t>
  </si>
  <si>
    <t>N8.022</t>
  </si>
  <si>
    <t>N8.023</t>
  </si>
  <si>
    <t>N8.024</t>
  </si>
  <si>
    <t>N8.025</t>
  </si>
  <si>
    <t>N8.2</t>
  </si>
  <si>
    <t>Note 9 Fordringer</t>
  </si>
  <si>
    <t>N9.011</t>
  </si>
  <si>
    <t>N9.012</t>
  </si>
  <si>
    <t>N9.1</t>
  </si>
  <si>
    <t>N9.021</t>
  </si>
  <si>
    <t>N9.022</t>
  </si>
  <si>
    <t>N9.2</t>
  </si>
  <si>
    <r>
      <t>Tilskudd og overføringer fra diverse bidragsytere</t>
    </r>
    <r>
      <rPr>
        <i/>
        <vertAlign val="superscript"/>
        <sz val="11"/>
        <color rgb="FF000000"/>
        <rFont val="Calibri"/>
        <family val="2"/>
        <scheme val="minor"/>
      </rPr>
      <t>1)</t>
    </r>
  </si>
  <si>
    <t>-herav driftstilskudd fra Kunnskapsdepartementet</t>
  </si>
  <si>
    <t>Note 25 Automatisk genererte nøkkeltall</t>
  </si>
  <si>
    <t>Annen langsiktig gjeld og  avsetning forpliktelser</t>
  </si>
  <si>
    <t>N25.011</t>
  </si>
  <si>
    <t>N25.012</t>
  </si>
  <si>
    <t>N25.013</t>
  </si>
  <si>
    <t>N25.014</t>
  </si>
  <si>
    <t>N25.015</t>
  </si>
  <si>
    <t>N25.016</t>
  </si>
  <si>
    <t>N25.017</t>
  </si>
  <si>
    <t>N25.018</t>
  </si>
  <si>
    <t>N25.019</t>
  </si>
  <si>
    <t>N25.021</t>
  </si>
  <si>
    <t>N25.022</t>
  </si>
  <si>
    <t>N25.023</t>
  </si>
  <si>
    <t>N25.024</t>
  </si>
  <si>
    <t>N25.025</t>
  </si>
  <si>
    <t>N25.026</t>
  </si>
  <si>
    <t>N25.027</t>
  </si>
  <si>
    <t>N25.031</t>
  </si>
  <si>
    <t>N25.032</t>
  </si>
  <si>
    <t>Note 30 EU-finansierte prosjekter</t>
  </si>
  <si>
    <t>Viderformidlet  til virksomhet A</t>
  </si>
  <si>
    <t>Viderformidlet  til virksomhet B</t>
  </si>
  <si>
    <t>Viderformidlet  til virksomhet C</t>
  </si>
  <si>
    <t>Andre videreformidlinger</t>
  </si>
  <si>
    <t>Sum videreformidlinger</t>
  </si>
  <si>
    <t>N20.01</t>
  </si>
  <si>
    <t>N20.1</t>
  </si>
  <si>
    <t>N20.02</t>
  </si>
  <si>
    <t>Note 20 Videreformidling av midler til andre samarbeidspartnere</t>
  </si>
  <si>
    <t>Note 11 Annen kortsiktig gjeld</t>
  </si>
  <si>
    <t>6, 11</t>
  </si>
  <si>
    <t>Beløp i 1000 kroner</t>
  </si>
  <si>
    <t>Utbetalinger  ved nedbetaling av  kortsiktig gjeld</t>
  </si>
  <si>
    <t>6, 9</t>
  </si>
  <si>
    <t>Sum finanskostnader</t>
  </si>
  <si>
    <t>Sum finansinntekter</t>
  </si>
  <si>
    <t>DBH-      referanse</t>
  </si>
  <si>
    <t>N10.011</t>
  </si>
  <si>
    <t>N10.012</t>
  </si>
  <si>
    <t>N10.1</t>
  </si>
  <si>
    <t>N11.011</t>
  </si>
  <si>
    <t>N11.012</t>
  </si>
  <si>
    <t>N11.013</t>
  </si>
  <si>
    <t>N11.014</t>
  </si>
  <si>
    <t>N11.015</t>
  </si>
  <si>
    <t>N11.016</t>
  </si>
  <si>
    <t>N11.1</t>
  </si>
  <si>
    <r>
      <t xml:space="preserve">Merknad: Noten er tilpasset indikatorene i finansieringssystemet og genereres automatisk med utgangspunkt i det datagrunnlaget som er presentert i note 1. </t>
    </r>
    <r>
      <rPr>
        <b/>
        <i/>
        <sz val="11"/>
        <rFont val="Times New Roman"/>
        <family val="1"/>
      </rPr>
      <t>Den skal ikke endres.</t>
    </r>
  </si>
  <si>
    <t>N3.3</t>
  </si>
  <si>
    <t>N3.4</t>
  </si>
  <si>
    <t>N3.5</t>
  </si>
  <si>
    <t>N3.6</t>
  </si>
  <si>
    <t>N3.7</t>
  </si>
  <si>
    <t>N3.8</t>
  </si>
  <si>
    <t>N3.9A</t>
  </si>
  <si>
    <t>N3.9</t>
  </si>
  <si>
    <t>N3.10</t>
  </si>
  <si>
    <t>N3.11</t>
  </si>
  <si>
    <t>N3.20</t>
  </si>
  <si>
    <t>6, 10</t>
  </si>
  <si>
    <t>Merknad: Noten er frivillig, men kan tas i bruk av de institusjoner som ønsker å spesifisere videreformidlinger</t>
  </si>
  <si>
    <t>N1.021E</t>
  </si>
  <si>
    <t>Gjeld til datterselskap m.v</t>
  </si>
  <si>
    <t>Kontantstrømoppstilling (indirekte modell)</t>
  </si>
  <si>
    <t>Kontantstrømoppstilling direkte modell)</t>
  </si>
  <si>
    <t>DKS.2</t>
  </si>
  <si>
    <t>DKS.3</t>
  </si>
  <si>
    <t>DKS.4</t>
  </si>
  <si>
    <t>DKS.5</t>
  </si>
  <si>
    <t>DKS.6</t>
  </si>
  <si>
    <t>DKS.7</t>
  </si>
  <si>
    <t>DKS.8</t>
  </si>
  <si>
    <t>DKS.9</t>
  </si>
  <si>
    <t>DKS.10</t>
  </si>
  <si>
    <t>DKS.11</t>
  </si>
  <si>
    <t>DKS.12</t>
  </si>
  <si>
    <t>DKS.1</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</si>
  <si>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</si>
  <si>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</si>
  <si>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</si>
  <si>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</si>
  <si>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</si>
  <si>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</si>
  <si>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</si>
  <si>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</si>
  <si>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</si>
  <si>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</si>
  <si>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</si>
  <si>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</si>
  <si>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</si>
  <si>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</si>
  <si>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</si>
  <si>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</si>
  <si>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</si>
  <si>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</si>
  <si>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</si>
  <si>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</si>
  <si>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</si>
  <si>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</si>
  <si>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</si>
  <si>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</si>
  <si>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</si>
  <si>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</si>
  <si>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</si>
  <si>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Kontantstrømmer fra driftsaktiviteter</t>
  </si>
  <si>
    <t>Innbetalinger</t>
  </si>
  <si>
    <t>Sum innbetalinger</t>
  </si>
  <si>
    <t>innbetalinger av tilskudd fra fagdepartementet</t>
  </si>
  <si>
    <t>innbetalinger av tilskudd fra andre departementet</t>
  </si>
  <si>
    <t>innbetalinger fra salg av varer og tjenester</t>
  </si>
  <si>
    <t>innbetalinger avgifter, gebyrer og lisenser</t>
  </si>
  <si>
    <t>innbetalinger av tilskudd og overføringer</t>
  </si>
  <si>
    <t>innbetalinger av refusjoner</t>
  </si>
  <si>
    <t>andre innbetalinger</t>
  </si>
  <si>
    <t>DKS.INN</t>
  </si>
  <si>
    <t>utbetalinger av lønn og sosiale kostnader</t>
  </si>
  <si>
    <t>utbetalinger ved kjøp av varer og tjenester</t>
  </si>
  <si>
    <t>utbetalinger av skatter og offentlige avgifter</t>
  </si>
  <si>
    <t>utbetalinger til andre virksomheter</t>
  </si>
  <si>
    <t>andre utbetalinger</t>
  </si>
  <si>
    <t>Sum utbetalinger</t>
  </si>
  <si>
    <t>Utbetalinger</t>
  </si>
  <si>
    <t>DKS.UT</t>
  </si>
  <si>
    <t>DKS.DA</t>
  </si>
  <si>
    <t>Avstemming</t>
  </si>
  <si>
    <t>Netto kontantstrøm fra driftsaktiviteter</t>
  </si>
  <si>
    <t>Note 12 Egenkapital</t>
  </si>
  <si>
    <t>Annen opptjent egenkapital</t>
  </si>
  <si>
    <t>Inntekt fra tilskudd og overføringer</t>
  </si>
  <si>
    <t>RE.011A</t>
  </si>
  <si>
    <r>
      <t>Annen langsiktig gjeld</t>
    </r>
    <r>
      <rPr>
        <vertAlign val="superscript"/>
        <sz val="11"/>
        <rFont val="Calibri"/>
        <family val="2"/>
      </rPr>
      <t>1)</t>
    </r>
  </si>
  <si>
    <t>Sum annen kortsiktig gjeld</t>
  </si>
  <si>
    <r>
      <t>Annen kortsiktig gjeld1</t>
    </r>
    <r>
      <rPr>
        <vertAlign val="superscript"/>
        <sz val="11"/>
        <rFont val="Calibri"/>
        <family val="2"/>
        <scheme val="minor"/>
      </rPr>
      <t>)</t>
    </r>
  </si>
  <si>
    <t>-herav andre offentlige tilskudd, salgsinntekter og driftsinntekter</t>
  </si>
  <si>
    <t>N25.014A</t>
  </si>
  <si>
    <t>N21.011</t>
  </si>
  <si>
    <t>N21.011A</t>
  </si>
  <si>
    <t>N21.012</t>
  </si>
  <si>
    <t>N21.013</t>
  </si>
  <si>
    <t>N21.1</t>
  </si>
  <si>
    <t>N21.021</t>
  </si>
  <si>
    <t>N21.022</t>
  </si>
  <si>
    <t>N21.023</t>
  </si>
  <si>
    <t>N21.024</t>
  </si>
  <si>
    <t>N21.025</t>
  </si>
  <si>
    <t>N21.2</t>
  </si>
  <si>
    <t>N21.3</t>
  </si>
  <si>
    <t>N21.041</t>
  </si>
  <si>
    <t>N21.042</t>
  </si>
  <si>
    <t>N21.4</t>
  </si>
  <si>
    <t>N21.5</t>
  </si>
  <si>
    <t>N21.061</t>
  </si>
  <si>
    <t>N21.6</t>
  </si>
  <si>
    <t>N21.071</t>
  </si>
  <si>
    <t>N21.072</t>
  </si>
  <si>
    <t>N21.073</t>
  </si>
  <si>
    <t>N21.7</t>
  </si>
  <si>
    <t>Nestleder i styret</t>
  </si>
  <si>
    <t>N2II.01</t>
  </si>
  <si>
    <t>N2II.02</t>
  </si>
  <si>
    <t>N2II.03</t>
  </si>
  <si>
    <t>N2II.04</t>
  </si>
  <si>
    <t>Sum inntekt fra tilskudd og overføringer</t>
  </si>
  <si>
    <t>DKS.37</t>
  </si>
  <si>
    <t>DKS.38</t>
  </si>
  <si>
    <t>DKS.39</t>
  </si>
  <si>
    <t>DKS.40</t>
  </si>
  <si>
    <t>DKS.41</t>
  </si>
  <si>
    <t>DKS.42</t>
  </si>
  <si>
    <t>DKS.43</t>
  </si>
  <si>
    <t>DKS.44</t>
  </si>
  <si>
    <t>DKS.45</t>
  </si>
  <si>
    <t>DKS.46</t>
  </si>
  <si>
    <t>DKS.47</t>
  </si>
  <si>
    <t>DKS.48</t>
  </si>
  <si>
    <t>DKS.AVS</t>
  </si>
  <si>
    <t>N10.011A</t>
  </si>
  <si>
    <t>Note 10 Øvrig langsiktig gjeld og gjeld til kredittinstitusjoner</t>
  </si>
  <si>
    <r>
      <t>Gjeld til kredittinstitusjoner (langsiktig gjeld)</t>
    </r>
    <r>
      <rPr>
        <vertAlign val="superscript"/>
        <sz val="11"/>
        <rFont val="Calibri"/>
        <family val="2"/>
      </rPr>
      <t>1)</t>
    </r>
  </si>
  <si>
    <r>
      <t>Gjeld til kredittinstitusjoner (kortsiktig gjeld)</t>
    </r>
    <r>
      <rPr>
        <vertAlign val="superscript"/>
        <sz val="11"/>
        <rFont val="Calibri"/>
        <family val="2"/>
      </rPr>
      <t>1)</t>
    </r>
  </si>
  <si>
    <t>Annen virksomhet</t>
  </si>
  <si>
    <t>Hele virksomheten</t>
  </si>
  <si>
    <t>N12.04</t>
  </si>
  <si>
    <t>N12.05</t>
  </si>
  <si>
    <t>N12.06</t>
  </si>
  <si>
    <t>N12.07</t>
  </si>
  <si>
    <t>N12.08</t>
  </si>
  <si>
    <t>N12.2</t>
  </si>
  <si>
    <r>
      <t>Utdanninger akkreditert etter UH-loven</t>
    </r>
    <r>
      <rPr>
        <b/>
        <vertAlign val="superscript"/>
        <sz val="10"/>
        <rFont val="Arial"/>
        <family val="2"/>
      </rPr>
      <t>1)</t>
    </r>
  </si>
  <si>
    <r>
      <t>Utdanninger akkreditert etter fagskoleloven</t>
    </r>
    <r>
      <rPr>
        <b/>
        <vertAlign val="superscript"/>
        <sz val="10"/>
        <rFont val="Arial"/>
        <family val="2"/>
      </rPr>
      <t>2)</t>
    </r>
  </si>
  <si>
    <t>Akkrediterte utdanningstilbud</t>
  </si>
  <si>
    <r>
      <t>Fordringer på eier</t>
    </r>
    <r>
      <rPr>
        <b/>
        <vertAlign val="superscript"/>
        <sz val="11"/>
        <color rgb="FF000000"/>
        <rFont val="Calibri"/>
        <family val="2"/>
        <scheme val="minor"/>
      </rPr>
      <t>1) 2) 3)</t>
    </r>
  </si>
  <si>
    <t>3) Det skal i en egen oversikt nedenfor angis hvilke nærstående eiere/parter som omfattes av spesifikasjonene i noten. Dersom spesifikasjonene i noten omfatter flere eiere/parter skal det i tillegg opplyses om beløp for den enkelte eier/part.</t>
  </si>
  <si>
    <t>2) Jfr. fagskoleloven § 5,  §§ 32 og 33 og forskrift 2017-12-21-2383</t>
  </si>
  <si>
    <r>
      <t>Note 5 Transaksjoner med nærstående parter</t>
    </r>
    <r>
      <rPr>
        <b/>
        <vertAlign val="superscript"/>
        <sz val="11"/>
        <color rgb="FF000000"/>
        <rFont val="Calibri"/>
        <family val="2"/>
        <scheme val="minor"/>
      </rPr>
      <t>3) 4)</t>
    </r>
  </si>
  <si>
    <r>
      <t xml:space="preserve">Note 6 Mellomværende med eier og nærstående parter </t>
    </r>
    <r>
      <rPr>
        <b/>
        <vertAlign val="superscript"/>
        <sz val="11"/>
        <color rgb="FF000000"/>
        <rFont val="Calibri"/>
        <family val="2"/>
        <scheme val="minor"/>
      </rPr>
      <t>3) 4)</t>
    </r>
  </si>
  <si>
    <t>4) I kolonnen Akkrediterte utdanningstilbud skal  føres opp alle transaksjoner som er knyttet til nærstående parter og eiere og som gjelder utdanningstilbud som er akkreditert etter bestemmelsene i både universitets- og høyskoleloven og fagskoleloven.</t>
  </si>
  <si>
    <t>Sum salgsinntekter</t>
  </si>
  <si>
    <r>
      <t>Varekostnad</t>
    </r>
    <r>
      <rPr>
        <vertAlign val="superscript"/>
        <sz val="11"/>
        <color rgb="FF000000"/>
        <rFont val="Calibri"/>
        <family val="2"/>
        <scheme val="minor"/>
      </rPr>
      <t>1)</t>
    </r>
  </si>
  <si>
    <r>
      <t>Skattekostnad</t>
    </r>
    <r>
      <rPr>
        <vertAlign val="superscript"/>
        <sz val="11"/>
        <color rgb="FF000000"/>
        <rFont val="Calibri"/>
        <family val="2"/>
        <scheme val="minor"/>
      </rPr>
      <t>1)</t>
    </r>
  </si>
  <si>
    <r>
      <t>Konsernbidrag</t>
    </r>
    <r>
      <rPr>
        <vertAlign val="superscript"/>
        <sz val="11"/>
        <color rgb="FF000000"/>
        <rFont val="Calibri"/>
        <family val="2"/>
        <scheme val="minor"/>
      </rPr>
      <t>1)</t>
    </r>
  </si>
  <si>
    <r>
      <t>Andre disponeringer</t>
    </r>
    <r>
      <rPr>
        <vertAlign val="superscript"/>
        <sz val="11"/>
        <color rgb="FF000000"/>
        <rFont val="Calibri"/>
        <family val="2"/>
        <scheme val="minor"/>
      </rPr>
      <t>1)</t>
    </r>
  </si>
  <si>
    <r>
      <rPr>
        <sz val="11"/>
        <rFont val="Calibri"/>
        <family val="2"/>
        <scheme val="minor"/>
      </rPr>
      <t>1) Vesentlige poster skal spesifiseres i egne noter</t>
    </r>
    <r>
      <rPr>
        <b/>
        <sz val="11"/>
        <rFont val="Calibri"/>
        <family val="2"/>
        <scheme val="minor"/>
      </rPr>
      <t>.</t>
    </r>
  </si>
  <si>
    <t>Til/fra annen egenkapital</t>
  </si>
  <si>
    <r>
      <t>Utsatt skattefordel</t>
    </r>
    <r>
      <rPr>
        <vertAlign val="superscript"/>
        <sz val="11"/>
        <color rgb="FF000000"/>
        <rFont val="Calibri"/>
        <family val="2"/>
        <scheme val="minor"/>
      </rPr>
      <t>1)</t>
    </r>
  </si>
  <si>
    <r>
      <t>Goodwill</t>
    </r>
    <r>
      <rPr>
        <vertAlign val="superscript"/>
        <sz val="11"/>
        <color rgb="FF000000"/>
        <rFont val="Calibri"/>
        <family val="2"/>
        <scheme val="minor"/>
      </rPr>
      <t>1)</t>
    </r>
  </si>
  <si>
    <t>Driftsløsøre, verktøy og lignende</t>
  </si>
  <si>
    <t>AIII.08</t>
  </si>
  <si>
    <r>
      <t>Varebeholdninger</t>
    </r>
    <r>
      <rPr>
        <vertAlign val="superscript"/>
        <sz val="11"/>
        <color rgb="FF000000"/>
        <rFont val="Calibri"/>
        <family val="2"/>
        <scheme val="minor"/>
      </rPr>
      <t>1)</t>
    </r>
  </si>
  <si>
    <r>
      <t>Krav på innbetaling av selskapskapital</t>
    </r>
    <r>
      <rPr>
        <vertAlign val="superscript"/>
        <sz val="11"/>
        <color rgb="FF000000"/>
        <rFont val="Calibri"/>
        <family val="2"/>
        <scheme val="minor"/>
      </rPr>
      <t>1)</t>
    </r>
  </si>
  <si>
    <r>
      <t>Aksjer og andeler i foretak i samme konsern</t>
    </r>
    <r>
      <rPr>
        <vertAlign val="superscript"/>
        <sz val="11"/>
        <color rgb="FF000000"/>
        <rFont val="Calibri"/>
        <family val="2"/>
        <scheme val="minor"/>
      </rPr>
      <t>1)</t>
    </r>
  </si>
  <si>
    <r>
      <t>Andre  finansielle instrumenter</t>
    </r>
    <r>
      <rPr>
        <vertAlign val="superscript"/>
        <sz val="11"/>
        <color rgb="FF000000"/>
        <rFont val="Calibri"/>
        <family val="2"/>
        <scheme val="minor"/>
      </rPr>
      <t>1)</t>
    </r>
  </si>
  <si>
    <t>1) Vesentlige poster skal spesifiseres i egne noter</t>
  </si>
  <si>
    <r>
      <t>Markedsbaserte aksjer</t>
    </r>
    <r>
      <rPr>
        <vertAlign val="superscript"/>
        <sz val="11"/>
        <color rgb="FF000000"/>
        <rFont val="Calibri"/>
        <family val="2"/>
        <scheme val="minor"/>
      </rPr>
      <t>1)</t>
    </r>
  </si>
  <si>
    <r>
      <t>Markedsbaserte obligasjoner</t>
    </r>
    <r>
      <rPr>
        <vertAlign val="superscript"/>
        <sz val="11"/>
        <color rgb="FF000000"/>
        <rFont val="Calibri"/>
        <family val="2"/>
        <scheme val="minor"/>
      </rPr>
      <t>1)</t>
    </r>
  </si>
  <si>
    <t>BIII.04</t>
  </si>
  <si>
    <t>Overkurs</t>
  </si>
  <si>
    <r>
      <t>Pensjonsforpliktelser</t>
    </r>
    <r>
      <rPr>
        <vertAlign val="superscript"/>
        <sz val="11"/>
        <color rgb="FF000000"/>
        <rFont val="Calibri"/>
        <family val="2"/>
        <scheme val="minor"/>
      </rPr>
      <t>1)</t>
    </r>
  </si>
  <si>
    <t>Periodens tilskudd fra Kunnskapsdepartementet og andre departement</t>
  </si>
  <si>
    <t>N1.012A</t>
  </si>
  <si>
    <t>Inntekt fra oppdragsfinansiert aktivitet</t>
  </si>
  <si>
    <t xml:space="preserve">Lønn og godtgjørelser til ledende personer oppgis i kroner for regnskapsåret. </t>
  </si>
  <si>
    <t>Nærstående part A</t>
  </si>
  <si>
    <t>Nærstående part B</t>
  </si>
  <si>
    <t>Nærstående part C</t>
  </si>
  <si>
    <t xml:space="preserve">1) Vesentlige poster skal spesifiseres i egen tabell under oppstillingen. </t>
  </si>
  <si>
    <r>
      <t>Konvertible lån</t>
    </r>
    <r>
      <rPr>
        <vertAlign val="superscript"/>
        <sz val="11"/>
        <color rgb="FF000000"/>
        <rFont val="Calibri"/>
        <family val="2"/>
        <scheme val="minor"/>
      </rPr>
      <t>1)</t>
    </r>
  </si>
  <si>
    <r>
      <t>Betalbar skatt</t>
    </r>
    <r>
      <rPr>
        <vertAlign val="superscript"/>
        <sz val="11"/>
        <color rgb="FF000000"/>
        <rFont val="Calibri"/>
        <family val="2"/>
        <scheme val="minor"/>
      </rPr>
      <t>1)</t>
    </r>
  </si>
  <si>
    <r>
      <t>Obligasjonslån</t>
    </r>
    <r>
      <rPr>
        <vertAlign val="superscript"/>
        <sz val="11"/>
        <color rgb="FF000000"/>
        <rFont val="Calibri"/>
        <family val="2"/>
        <scheme val="minor"/>
      </rPr>
      <t>1)</t>
    </r>
  </si>
  <si>
    <r>
      <t>Andre avsetninger for forpliktelser</t>
    </r>
    <r>
      <rPr>
        <vertAlign val="superscript"/>
        <sz val="11"/>
        <color rgb="FF000000"/>
        <rFont val="Calibri"/>
        <family val="2"/>
        <scheme val="minor"/>
      </rPr>
      <t>1)</t>
    </r>
  </si>
  <si>
    <r>
      <t>Andre investeringstilskudd</t>
    </r>
    <r>
      <rPr>
        <vertAlign val="superscript"/>
        <sz val="11"/>
        <color rgb="FF000000"/>
        <rFont val="Calibri"/>
        <family val="2"/>
        <scheme val="minor"/>
      </rPr>
      <t>1)</t>
    </r>
  </si>
  <si>
    <r>
      <t>Utsatt skatt</t>
    </r>
    <r>
      <rPr>
        <vertAlign val="superscript"/>
        <sz val="11"/>
        <color rgb="FF000000"/>
        <rFont val="Calibri"/>
        <family val="2"/>
        <scheme val="minor"/>
      </rPr>
      <t>1)</t>
    </r>
  </si>
  <si>
    <r>
      <t>Statstilskudd - investeringsformål</t>
    </r>
    <r>
      <rPr>
        <vertAlign val="superscript"/>
        <sz val="11"/>
        <color rgb="FF000000"/>
        <rFont val="Calibri"/>
        <family val="2"/>
        <scheme val="minor"/>
      </rPr>
      <t>1)</t>
    </r>
  </si>
  <si>
    <r>
      <t>Investeringer i datterselskap</t>
    </r>
    <r>
      <rPr>
        <vertAlign val="superscript"/>
        <sz val="11"/>
        <color rgb="FF000000"/>
        <rFont val="Calibri"/>
        <family val="2"/>
        <scheme val="minor"/>
      </rPr>
      <t>1)</t>
    </r>
  </si>
  <si>
    <r>
      <t>Investeringer i annet foretak i samme konsern</t>
    </r>
    <r>
      <rPr>
        <vertAlign val="superscript"/>
        <sz val="11"/>
        <color rgb="FF000000"/>
        <rFont val="Calibri"/>
        <family val="2"/>
        <scheme val="minor"/>
      </rPr>
      <t>1)</t>
    </r>
  </si>
  <si>
    <r>
      <t>Investeringer i tilknyttet selskap</t>
    </r>
    <r>
      <rPr>
        <vertAlign val="superscript"/>
        <sz val="11"/>
        <color rgb="FF000000"/>
        <rFont val="Calibri"/>
        <family val="2"/>
        <scheme val="minor"/>
      </rPr>
      <t>1)</t>
    </r>
  </si>
  <si>
    <r>
      <t>Investeringer i aksjer og andeler</t>
    </r>
    <r>
      <rPr>
        <vertAlign val="superscript"/>
        <sz val="11"/>
        <color rgb="FF000000"/>
        <rFont val="Calibri"/>
        <family val="2"/>
        <scheme val="minor"/>
      </rPr>
      <t>1)</t>
    </r>
  </si>
  <si>
    <t>Lån til tilknyttet selskap og felles kontrollert virksomhet</t>
  </si>
  <si>
    <r>
      <t>Obligasjoner</t>
    </r>
    <r>
      <rPr>
        <vertAlign val="superscript"/>
        <sz val="11"/>
        <color rgb="FF000000"/>
        <rFont val="Calibri"/>
        <family val="2"/>
        <scheme val="minor"/>
      </rPr>
      <t>1)</t>
    </r>
  </si>
  <si>
    <r>
      <t>Andre fordringer</t>
    </r>
    <r>
      <rPr>
        <vertAlign val="superscript"/>
        <sz val="11"/>
        <color rgb="FF000000"/>
        <rFont val="Calibri"/>
        <family val="2"/>
        <scheme val="minor"/>
      </rPr>
      <t>1)</t>
    </r>
  </si>
  <si>
    <r>
      <rPr>
        <i/>
        <vertAlign val="superscript"/>
        <sz val="11"/>
        <color theme="1"/>
        <rFont val="Calibri"/>
        <family val="2"/>
        <scheme val="minor"/>
      </rPr>
      <t>1)</t>
    </r>
    <r>
      <rPr>
        <i/>
        <sz val="10"/>
        <rFont val="Arial"/>
        <family val="2"/>
      </rPr>
      <t xml:space="preserve"> Skal fordeles på kreditor med angivelse av dato for siste avdrag under oppstillingen.</t>
    </r>
  </si>
  <si>
    <r>
      <t>Note 21 Særskilt resultatregnskap for akkrediterte  studietilbud og annen virksomhet</t>
    </r>
    <r>
      <rPr>
        <b/>
        <vertAlign val="superscript"/>
        <sz val="10"/>
        <rFont val="Arial"/>
        <family val="2"/>
      </rPr>
      <t>3)</t>
    </r>
  </si>
  <si>
    <t>3) Summen av kolonne B, C og D skal stemme med tilsvarende linjer i resultatoppstillingen.</t>
  </si>
  <si>
    <t>Prinsippnote</t>
  </si>
  <si>
    <t>CII.01A</t>
  </si>
  <si>
    <t>CII.02A</t>
  </si>
  <si>
    <t>1B</t>
  </si>
  <si>
    <t>innbetaling av utbytte</t>
  </si>
  <si>
    <t>Tilskudd fra EUs rammeprogram for forskning (FP7, Horisont 2020 og Horisont Europa)</t>
  </si>
  <si>
    <t>Driftsløsøre, inventar, verktøy o.l.</t>
  </si>
  <si>
    <t>Tilskudd fra Horisont Europa</t>
  </si>
  <si>
    <t>Tilskudd fra Horisont 2020</t>
  </si>
  <si>
    <t>Tilskudd fra EUs rammeprogram for forskning (FP7)</t>
  </si>
  <si>
    <t>Tilskudd fra EUs randsoneprogram til FP7</t>
  </si>
  <si>
    <t>Koordinator-rolle (ja/nei)</t>
  </si>
  <si>
    <t>Referanse</t>
  </si>
  <si>
    <t>Prosjekt 1</t>
  </si>
  <si>
    <t>ja/nei</t>
  </si>
  <si>
    <t>Prosjekt 2</t>
  </si>
  <si>
    <t>Prosjekt 3</t>
  </si>
  <si>
    <t>Osv.</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</si>
  <si>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</si>
  <si>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DKS.6A</t>
  </si>
  <si>
    <t>Virksomhet:</t>
  </si>
  <si>
    <r>
      <t>Periodens inntekt fra oppdragsfinansiert aktivitet</t>
    </r>
    <r>
      <rPr>
        <b/>
        <i/>
        <vertAlign val="superscript"/>
        <sz val="11"/>
        <rFont val="Calibri"/>
        <family val="2"/>
        <scheme val="minor"/>
      </rPr>
      <t>1)</t>
    </r>
  </si>
  <si>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</si>
  <si>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rPr>
        <b/>
        <sz val="11"/>
        <rFont val="Calibri"/>
        <family val="2"/>
        <scheme val="minor"/>
      </rPr>
      <t>Inntekt fra tilskudd og overføringer</t>
    </r>
    <r>
      <rPr>
        <b/>
        <vertAlign val="superscript"/>
        <sz val="11"/>
        <rFont val="Calibri"/>
        <family val="2"/>
        <scheme val="minor"/>
      </rPr>
      <t>1)</t>
    </r>
  </si>
  <si>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</si>
  <si>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</si>
  <si>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 xml:space="preserve"> + innbetaling av tilskudd/overføring fra EUs rammeprogram for forskning fra andre</t>
  </si>
  <si>
    <t xml:space="preserve"> - utbetaling av tilskudd fra Eus rammeprogram for forskning til andre virksomheter</t>
  </si>
  <si>
    <t>Skal fylles ut for utdanninger akkreditert etter UH-loven</t>
  </si>
  <si>
    <t>1)  Poster spesifiseres i følgende tabell.</t>
  </si>
  <si>
    <t>Handel med nærstående parter</t>
  </si>
  <si>
    <t>Navn på nærstående part</t>
  </si>
  <si>
    <t>Spesifisering av type vare eller tjeneste*</t>
  </si>
  <si>
    <t>Beløp</t>
  </si>
  <si>
    <t xml:space="preserve">Sum handel med nærstående parter </t>
  </si>
  <si>
    <t>1) Poster spesifiseres i følgende tabell.</t>
  </si>
  <si>
    <t>Fordringer og gjeld til eier og nærstående parter</t>
  </si>
  <si>
    <t>Navn på nærstående eller eier</t>
  </si>
  <si>
    <t>Spesifisiering av type fordring eller gjeld</t>
  </si>
  <si>
    <t>Sum fordringer og gjeld fra nærstående parter og eier</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</si>
  <si>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</si>
  <si>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Annen økonomisk virksomhet*</t>
  </si>
  <si>
    <t>*Hvis rettssubjektet har annen virksomhet, skal det skrives en kort beskrivelse av denne/disse virksomheten(e):</t>
  </si>
  <si>
    <t>Andre driftskostnader (inkl. varekost og av- og nedskrivninger)</t>
  </si>
  <si>
    <t>Sum (skal stemme med resultatoppstillingen)</t>
  </si>
  <si>
    <t>Anskaffelseskost pr. 31.12.2023</t>
  </si>
  <si>
    <t>+ tilgang i 2024 (+)</t>
  </si>
  <si>
    <t>- avgang til anskaffelseskost i 2024 (-)</t>
  </si>
  <si>
    <t>Anskaffelseskost pr. 31.12.2024</t>
  </si>
  <si>
    <t>- akkumulerte nedskrivninger pr.31.12.2023 (-)</t>
  </si>
  <si>
    <t>- akkumulerte avskrivninger pr. 31.12.2023 (-)</t>
  </si>
  <si>
    <t>- ordinære avskrivninger i 2024 (-)</t>
  </si>
  <si>
    <t>Balanseført verdi 31.12.2024</t>
  </si>
  <si>
    <t>- nedskrivninger i 2024 (-)</t>
  </si>
  <si>
    <t>Egenkapital pr. 01.01.2024</t>
  </si>
  <si>
    <t>Endring i egenkapital i 2024</t>
  </si>
  <si>
    <t>Egenkapital pr. 31.12.2024</t>
  </si>
  <si>
    <t>1) Jfr. universitets- og høyskoleloven § 3-2,  §§ 6-5  og 6-6 og forskrift 2017-12-21-2383</t>
  </si>
  <si>
    <t>N1.052</t>
  </si>
  <si>
    <t>Renteinntekter fra foretak i samme konsern</t>
  </si>
  <si>
    <t>Rentekostnader til foretak i samme konsern</t>
  </si>
  <si>
    <t>N4.021A</t>
  </si>
  <si>
    <t>N4.011A</t>
  </si>
  <si>
    <t>Annen finansinntekt</t>
  </si>
  <si>
    <t>Annen finanskostnad</t>
  </si>
  <si>
    <t>RE.043</t>
  </si>
  <si>
    <t>RE.044</t>
  </si>
  <si>
    <t>Andre renteinntekter</t>
  </si>
  <si>
    <t>Andre rentekostnader</t>
  </si>
  <si>
    <t>Note 7 Rettigheter, utvikling, konsesjoner m.v.</t>
  </si>
  <si>
    <t>Rettigheter, utvikling, konsesjoner m.v.</t>
  </si>
  <si>
    <r>
      <t>Andre markedsbaserte finansielle instrumenter</t>
    </r>
    <r>
      <rPr>
        <vertAlign val="superscript"/>
        <sz val="11"/>
        <color rgb="FF000000"/>
        <rFont val="Calibri"/>
        <family val="2"/>
        <scheme val="minor"/>
      </rPr>
      <t>1)</t>
    </r>
  </si>
  <si>
    <t>BIII.05</t>
  </si>
  <si>
    <t>Fond</t>
  </si>
  <si>
    <t>+ akkumulert avskrivning ved avgang i 2024 (+)</t>
  </si>
  <si>
    <t>+ akkumulert avskrivning ved avgang  i 2024 (+)</t>
  </si>
  <si>
    <t>Reversering av nedskriving av finansielle eiendeler</t>
  </si>
  <si>
    <t>Rentekostnader fra foretak i samme konsern</t>
  </si>
  <si>
    <t>N21.043</t>
  </si>
  <si>
    <t>N21.044</t>
  </si>
  <si>
    <t xml:space="preserve">    -herav studie- og eksamensavgift fra studenter innenfor og utenfor EØS og Sveits</t>
  </si>
  <si>
    <t>Studie- og eksamensavgift fra studenter (eksklusiv studenter utenfor EØS og Sveits)</t>
  </si>
  <si>
    <t>Studie- og eksamensavgift fra studenter utenfor EØS og Sveits</t>
  </si>
  <si>
    <t>Virksomhetens navn: Høyskolen for Dansekunst AS</t>
  </si>
  <si>
    <t>Org.nr: 812 348 442</t>
  </si>
  <si>
    <t>Andre salgsinntekter2)  konsulent, billettinntekter elevforestillinger, skolegenser o.l.</t>
  </si>
  <si>
    <t>Rom for Dans AS, eies av samme eiere som HFDK</t>
  </si>
  <si>
    <t>Lokalleie inkl. felleskostnader</t>
  </si>
  <si>
    <t xml:space="preserve">Ubrukte offentlige tilskudd Erasmus + </t>
  </si>
  <si>
    <t>Daglig leder / Rektor</t>
  </si>
  <si>
    <t>N5A.010</t>
  </si>
  <si>
    <t>N5A.011</t>
  </si>
  <si>
    <t>N5A.012</t>
  </si>
  <si>
    <t>N5A.1</t>
  </si>
  <si>
    <t>N6A.010</t>
  </si>
  <si>
    <t>N6A.011</t>
  </si>
  <si>
    <t>N6A.012</t>
  </si>
  <si>
    <t>N6A.1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</si>
</sst>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8" formatCode="_-* #,##0.00_-;\-* #,##0.00_-;_-* &quot;-&quot;??_-;_-@_-"/>
  </numFmts>
  <fonts count="7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1"/>
      <name val="Times New Roman"/>
      <family val="1"/>
    </font>
    <font>
      <b/>
      <i/>
      <sz val="11"/>
      <name val="Times New Roman"/>
      <family val="1"/>
    </font>
    <font>
      <b/>
      <sz val="11"/>
      <name val="Times New Roman"/>
      <family val="1"/>
    </font>
    <font>
      <i/>
      <sz val="11"/>
      <name val="Times New Roman"/>
      <family val="1"/>
    </font>
    <font>
      <sz val="10"/>
      <name val="Arial"/>
      <family val="2"/>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
      <b/>
      <sz val="11"/>
      <color rgb="FF808080"/>
      <name val="Calibri"/>
      <family val="2"/>
    </font>
  </fonts>
  <fills count="59">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7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
      <left style="thin">
        <color indexed="64"/>
      </left>
      <right style="thin">
        <color rgb="FF000000"/>
      </right>
      <top/>
      <bottom/>
      <diagonal/>
    </border>
  </borders>
  <cellStyleXfs count="4756">
    <xf numFmtId="0" fontId="0"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4" fillId="0" borderId="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2" fillId="0" borderId="0"/>
    <xf numFmtId="9" fontId="4" fillId="0" borderId="0" applyFont="0" applyFill="0" applyBorder="0" applyAlignment="0" applyProtection="0"/>
    <xf numFmtId="0" fontId="2" fillId="0" borderId="0"/>
    <xf numFmtId="0" fontId="43" fillId="30" borderId="0" applyNumberFormat="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4"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3" fillId="18" borderId="0" applyNumberFormat="0" applyBorder="0" applyAlignment="0" applyProtection="0"/>
    <xf numFmtId="0" fontId="49" fillId="38" borderId="0" applyNumberFormat="0" applyBorder="0" applyAlignment="0" applyProtection="0"/>
    <xf numFmtId="0" fontId="43" fillId="25" borderId="0" applyNumberFormat="0" applyBorder="0" applyAlignment="0" applyProtection="0"/>
    <xf numFmtId="0" fontId="43" fillId="29" borderId="0" applyNumberFormat="0" applyBorder="0" applyAlignment="0" applyProtection="0"/>
    <xf numFmtId="0" fontId="43" fillId="33" borderId="0" applyNumberFormat="0" applyBorder="0" applyAlignment="0" applyProtection="0"/>
    <xf numFmtId="0" fontId="43" fillId="37" borderId="0" applyNumberFormat="0" applyBorder="0" applyAlignment="0" applyProtection="0"/>
    <xf numFmtId="0" fontId="43" fillId="15" borderId="0" applyNumberFormat="0" applyBorder="0" applyAlignment="0" applyProtection="0"/>
    <xf numFmtId="0" fontId="43" fillId="19" borderId="0" applyNumberFormat="0" applyBorder="0" applyAlignment="0" applyProtection="0"/>
    <xf numFmtId="0" fontId="43" fillId="22" borderId="0" applyNumberFormat="0" applyBorder="0" applyAlignment="0" applyProtection="0"/>
    <xf numFmtId="0" fontId="43" fillId="26" borderId="0" applyNumberFormat="0" applyBorder="0" applyAlignment="0" applyProtection="0"/>
    <xf numFmtId="0" fontId="43" fillId="34" borderId="0" applyNumberFormat="0" applyBorder="0" applyAlignment="0" applyProtection="0"/>
    <xf numFmtId="0" fontId="34" fillId="9" borderId="0" applyNumberFormat="0" applyBorder="0" applyAlignment="0" applyProtection="0"/>
    <xf numFmtId="0" fontId="38" fillId="12" borderId="53" applyNumberFormat="0" applyAlignment="0" applyProtection="0"/>
    <xf numFmtId="0" fontId="40" fillId="13" borderId="56" applyNumberFormat="0" applyAlignment="0" applyProtection="0"/>
    <xf numFmtId="164" fontId="50" fillId="0" borderId="0" applyFont="0" applyFill="0" applyBorder="0" applyAlignment="0" applyProtection="0"/>
    <xf numFmtId="0" fontId="41" fillId="0" borderId="0" applyNumberFormat="0" applyFill="0" applyBorder="0" applyAlignment="0" applyProtection="0"/>
    <xf numFmtId="0" fontId="33" fillId="8" borderId="0" applyNumberFormat="0" applyBorder="0" applyAlignment="0" applyProtection="0"/>
    <xf numFmtId="0" fontId="30" fillId="0" borderId="50" applyNumberFormat="0" applyFill="0" applyAlignment="0" applyProtection="0"/>
    <xf numFmtId="0" fontId="31" fillId="0" borderId="51" applyNumberFormat="0" applyFill="0" applyAlignment="0" applyProtection="0"/>
    <xf numFmtId="0" fontId="32" fillId="0" borderId="52" applyNumberFormat="0" applyFill="0" applyAlignment="0" applyProtection="0"/>
    <xf numFmtId="0" fontId="32" fillId="0" borderId="0" applyNumberFormat="0" applyFill="0" applyBorder="0" applyAlignment="0" applyProtection="0"/>
    <xf numFmtId="0" fontId="36" fillId="11" borderId="53" applyNumberFormat="0" applyAlignment="0" applyProtection="0"/>
    <xf numFmtId="0" fontId="39" fillId="0" borderId="55" applyNumberFormat="0" applyFill="0" applyAlignment="0" applyProtection="0"/>
    <xf numFmtId="0" fontId="35" fillId="10" borderId="0" applyNumberFormat="0" applyBorder="0" applyAlignment="0" applyProtection="0"/>
    <xf numFmtId="0" fontId="2" fillId="14" borderId="57" applyNumberFormat="0" applyFont="0" applyAlignment="0" applyProtection="0"/>
    <xf numFmtId="0" fontId="37" fillId="12" borderId="54" applyNumberFormat="0" applyAlignment="0" applyProtection="0"/>
    <xf numFmtId="0" fontId="48" fillId="0" borderId="0" applyNumberFormat="0" applyFill="0" applyBorder="0" applyAlignment="0" applyProtection="0"/>
    <xf numFmtId="0" fontId="42" fillId="0" borderId="58" applyNumberFormat="0" applyFill="0" applyAlignment="0" applyProtection="0"/>
    <xf numFmtId="0" fontId="27"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46" fillId="40"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38" borderId="0" applyNumberFormat="0" applyBorder="0" applyAlignment="0" applyProtection="0"/>
    <xf numFmtId="0" fontId="46" fillId="46" borderId="0" applyNumberFormat="0" applyBorder="0" applyAlignment="0" applyProtection="0"/>
    <xf numFmtId="0" fontId="46" fillId="43"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6" fillId="45"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6" fillId="47" borderId="0" applyNumberFormat="0" applyBorder="0" applyAlignment="0" applyProtection="0"/>
    <xf numFmtId="0" fontId="49" fillId="48" borderId="0" applyNumberFormat="0" applyBorder="0" applyAlignment="0" applyProtection="0"/>
    <xf numFmtId="0" fontId="49" fillId="38" borderId="0" applyNumberFormat="0" applyBorder="0" applyAlignment="0" applyProtection="0"/>
    <xf numFmtId="0" fontId="49" fillId="46"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1" borderId="0" applyNumberFormat="0" applyBorder="0" applyAlignment="0" applyProtection="0"/>
    <xf numFmtId="0" fontId="51" fillId="52" borderId="60" applyNumberFormat="0" applyAlignment="0" applyProtection="0"/>
    <xf numFmtId="0" fontId="52" fillId="41" borderId="0" applyNumberFormat="0" applyBorder="0" applyAlignment="0" applyProtection="0"/>
    <xf numFmtId="0" fontId="53" fillId="0" borderId="0" applyNumberFormat="0" applyFill="0" applyBorder="0" applyAlignment="0" applyProtection="0"/>
    <xf numFmtId="0" fontId="54" fillId="42" borderId="0" applyNumberFormat="0" applyBorder="0" applyAlignment="0" applyProtection="0"/>
    <xf numFmtId="0" fontId="55" fillId="44" borderId="60" applyNumberFormat="0" applyAlignment="0" applyProtection="0"/>
    <xf numFmtId="0" fontId="56" fillId="0" borderId="61" applyNumberFormat="0" applyFill="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57" fillId="53" borderId="62"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54" borderId="0" applyNumberFormat="0" applyBorder="0" applyAlignment="0" applyProtection="0"/>
    <xf numFmtId="0" fontId="59" fillId="0" borderId="63" applyNumberFormat="0" applyFill="0" applyAlignment="0" applyProtection="0"/>
    <xf numFmtId="0" fontId="60" fillId="0" borderId="64" applyNumberFormat="0" applyFill="0" applyAlignment="0" applyProtection="0"/>
    <xf numFmtId="0" fontId="61" fillId="0" borderId="65" applyNumberFormat="0" applyFill="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45" fillId="0" borderId="66" applyNumberFormat="0" applyFill="0" applyAlignment="0" applyProtection="0"/>
    <xf numFmtId="0" fontId="63" fillId="52" borderId="67" applyNumberFormat="0" applyAlignment="0" applyProtection="0"/>
    <xf numFmtId="0" fontId="49" fillId="55" borderId="0" applyNumberFormat="0" applyBorder="0" applyAlignment="0" applyProtection="0"/>
    <xf numFmtId="0" fontId="49" fillId="56" borderId="0" applyNumberFormat="0" applyBorder="0" applyAlignment="0" applyProtection="0"/>
    <xf numFmtId="0" fontId="49" fillId="57"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8" borderId="0" applyNumberFormat="0" applyBorder="0" applyAlignment="0" applyProtection="0"/>
    <xf numFmtId="0" fontId="47" fillId="0" borderId="0" applyNumberForma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164" fontId="50" fillId="0" borderId="0" applyFont="0" applyFill="0" applyBorder="0" applyAlignment="0" applyProtection="0"/>
    <xf numFmtId="0" fontId="2" fillId="14" borderId="57"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51" fillId="52" borderId="60" applyNumberFormat="0" applyAlignment="0" applyProtection="0"/>
    <xf numFmtId="0" fontId="55" fillId="44" borderId="60"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66" applyNumberFormat="0" applyFill="0" applyAlignment="0" applyProtection="0"/>
    <xf numFmtId="0" fontId="63" fillId="52" borderId="67" applyNumberFormat="0" applyAlignment="0" applyProtection="0"/>
    <xf numFmtId="0" fontId="2" fillId="0" borderId="0"/>
    <xf numFmtId="0" fontId="2" fillId="0" borderId="0"/>
    <xf numFmtId="0" fontId="2" fillId="0" borderId="0"/>
    <xf numFmtId="164" fontId="4" fillId="0" borderId="0" applyFont="0" applyFill="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164" fontId="50" fillId="0" borderId="0" applyFont="0" applyFill="0" applyBorder="0" applyAlignment="0" applyProtection="0"/>
    <xf numFmtId="0" fontId="2" fillId="14" borderId="57"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31" borderId="0" applyNumberFormat="0" applyBorder="0" applyAlignment="0" applyProtection="0"/>
    <xf numFmtId="0" fontId="2"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 fillId="39" borderId="59" applyNumberFormat="0" applyFont="0" applyAlignment="0" applyProtection="0"/>
    <xf numFmtId="43" fontId="50" fillId="0" borderId="0" applyFont="0" applyFill="0" applyBorder="0" applyAlignment="0" applyProtection="0"/>
    <xf numFmtId="0" fontId="2"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5" fillId="0" borderId="66" applyNumberFormat="0" applyFill="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 fillId="39" borderId="5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31" borderId="0" applyNumberFormat="0" applyBorder="0" applyAlignment="0" applyProtection="0"/>
    <xf numFmtId="0" fontId="2" fillId="0" borderId="0"/>
    <xf numFmtId="43" fontId="4" fillId="0" borderId="0" applyFont="0" applyFill="0" applyBorder="0" applyAlignment="0" applyProtection="0"/>
    <xf numFmtId="0" fontId="4" fillId="0" borderId="0"/>
    <xf numFmtId="0" fontId="55" fillId="44" borderId="60" applyNumberFormat="0" applyAlignment="0" applyProtection="0"/>
    <xf numFmtId="0" fontId="4" fillId="39" borderId="59" applyNumberFormat="0" applyFont="0" applyAlignment="0" applyProtection="0"/>
    <xf numFmtId="0" fontId="63" fillId="52" borderId="67" applyNumberFormat="0" applyAlignment="0" applyProtection="0"/>
    <xf numFmtId="0" fontId="4" fillId="39" borderId="59" applyNumberFormat="0" applyFont="0" applyAlignment="0" applyProtection="0"/>
    <xf numFmtId="0" fontId="4" fillId="39" borderId="59" applyNumberFormat="0" applyFont="0" applyAlignment="0" applyProtection="0"/>
    <xf numFmtId="0" fontId="51" fillId="52" borderId="60" applyNumberForma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77" fillId="0" borderId="0" applyNumberFormat="0" applyFill="0" applyBorder="0" applyAlignment="0" applyProtection="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1" fillId="0" borderId="0"/>
    <xf numFmtId="0" fontId="1" fillId="0" borderId="0"/>
    <xf numFmtId="0" fontId="1" fillId="0" borderId="0"/>
    <xf numFmtId="168" fontId="4" fillId="0" borderId="0" applyFont="0" applyFill="0" applyBorder="0" applyAlignment="0" applyProtection="0"/>
    <xf numFmtId="168"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applyFont="0" applyFill="0" applyBorder="0" applyAlignment="0" applyProtection="0"/>
    <xf numFmtId="168" fontId="4" fillId="0" borderId="0" applyFont="0" applyFill="0" applyBorder="0" applyAlignment="0" applyProtection="0"/>
    <xf numFmtId="0" fontId="1" fillId="0" borderId="0"/>
    <xf numFmtId="168" fontId="4"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168" fontId="50" fillId="0" borderId="0" applyFont="0" applyFill="0" applyBorder="0" applyAlignment="0" applyProtection="0"/>
    <xf numFmtId="0" fontId="1" fillId="14" borderId="57" applyNumberFormat="0" applyFont="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1" fillId="0" borderId="0"/>
    <xf numFmtId="0" fontId="1" fillId="0" borderId="0"/>
    <xf numFmtId="0" fontId="1" fillId="0" borderId="0"/>
    <xf numFmtId="0" fontId="1" fillId="0" borderId="0"/>
    <xf numFmtId="168"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applyFont="0" applyFill="0" applyBorder="0" applyAlignment="0" applyProtection="0"/>
    <xf numFmtId="0" fontId="1" fillId="31" borderId="0" applyNumberFormat="0" applyBorder="0" applyAlignment="0" applyProtection="0"/>
    <xf numFmtId="0" fontId="1" fillId="0" borderId="0"/>
    <xf numFmtId="168"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cellStyleXfs>
  <cellXfs count="552">
    <xf numFmtId="0" fontId="0" fillId="0" borderId="0" xfId="0"/>
    <xf numFmtId="0" fontId="7" fillId="0" borderId="0" xfId="0" applyFont="1" applyAlignment="1" applyProtection="1">
      <alignment wrapText="1"/>
      <protection locked="0"/>
    </xf>
    <xf numFmtId="0" fontId="5" fillId="0" borderId="0" xfId="0" applyFont="1" applyAlignment="1" applyProtection="1">
      <alignment wrapText="1"/>
      <protection locked="0"/>
    </xf>
    <xf numFmtId="0" fontId="6" fillId="2" borderId="0" xfId="0" applyFont="1" applyFill="1"/>
    <xf numFmtId="0" fontId="6" fillId="3" borderId="0" xfId="0" applyFont="1" applyFill="1" applyAlignment="1" applyProtection="1">
      <alignment horizontal="center"/>
      <protection locked="0"/>
    </xf>
    <xf numFmtId="0" fontId="7" fillId="2" borderId="0" xfId="0" applyFont="1" applyFill="1" applyAlignment="1" applyProtection="1">
      <alignment wrapText="1"/>
      <protection locked="0"/>
    </xf>
    <xf numFmtId="0" fontId="6" fillId="0" borderId="0" xfId="0" applyFont="1" applyProtection="1">
      <protection locked="0"/>
    </xf>
    <xf numFmtId="0" fontId="6" fillId="0" borderId="0" xfId="0" applyFont="1" applyAlignment="1" applyProtection="1">
      <alignment horizontal="center"/>
      <protection locked="0"/>
    </xf>
    <xf numFmtId="0" fontId="8" fillId="0" borderId="0" xfId="0" applyFont="1"/>
    <xf numFmtId="0" fontId="8" fillId="0" borderId="0" xfId="0" applyFont="1" applyProtection="1">
      <protection locked="0"/>
    </xf>
    <xf numFmtId="0" fontId="7" fillId="0" borderId="0" xfId="0" applyFont="1" applyAlignment="1" applyProtection="1">
      <alignment horizontal="center" wrapText="1"/>
      <protection locked="0"/>
    </xf>
    <xf numFmtId="0" fontId="7" fillId="0" borderId="0" xfId="0" applyFont="1" applyProtection="1">
      <protection locked="0"/>
    </xf>
    <xf numFmtId="0" fontId="9" fillId="0" borderId="0" xfId="0" applyFont="1"/>
    <xf numFmtId="0" fontId="9" fillId="0" borderId="0" xfId="0" applyFont="1" applyProtection="1">
      <protection locked="0"/>
    </xf>
    <xf numFmtId="0" fontId="7" fillId="0" borderId="0" xfId="0" applyFont="1" applyAlignment="1" applyProtection="1">
      <alignment vertical="center" wrapText="1"/>
      <protection locked="0"/>
    </xf>
    <xf numFmtId="0" fontId="9" fillId="0" borderId="0" xfId="0" applyFont="1" applyAlignment="1">
      <alignment wrapText="1"/>
    </xf>
    <xf numFmtId="0" fontId="9" fillId="0" borderId="0" xfId="0" applyFont="1" applyAlignment="1" applyProtection="1">
      <alignment wrapText="1"/>
      <protection locked="0"/>
    </xf>
    <xf numFmtId="0" fontId="6" fillId="4" borderId="0" xfId="0" applyFont="1" applyFill="1" applyAlignment="1">
      <alignment wrapText="1"/>
    </xf>
    <xf numFmtId="0" fontId="5" fillId="5" borderId="0" xfId="0" applyFont="1" applyFill="1" applyProtection="1">
      <protection locked="0"/>
    </xf>
    <xf numFmtId="0" fontId="7" fillId="0" borderId="1" xfId="0" applyFont="1" applyBorder="1" applyProtection="1">
      <protection locked="0"/>
    </xf>
    <xf numFmtId="0" fontId="7" fillId="0" borderId="0" xfId="0" applyFont="1"/>
    <xf numFmtId="0" fontId="6" fillId="0" borderId="3" xfId="0" applyFont="1" applyBorder="1"/>
    <xf numFmtId="0" fontId="7" fillId="0" borderId="3" xfId="0" applyFont="1" applyBorder="1" applyAlignment="1" applyProtection="1">
      <alignment horizontal="center"/>
      <protection locked="0"/>
    </xf>
    <xf numFmtId="0" fontId="7" fillId="0" borderId="3" xfId="0" applyFont="1" applyBorder="1"/>
    <xf numFmtId="0" fontId="7" fillId="0" borderId="3" xfId="0" applyFont="1" applyBorder="1" applyAlignment="1">
      <alignment horizontal="center"/>
    </xf>
    <xf numFmtId="0" fontId="7" fillId="0" borderId="5" xfId="0" applyFont="1" applyBorder="1" applyAlignment="1">
      <alignment horizontal="left"/>
    </xf>
    <xf numFmtId="0" fontId="7" fillId="0" borderId="5" xfId="0" applyFont="1" applyBorder="1" applyAlignment="1">
      <alignment horizontal="center"/>
    </xf>
    <xf numFmtId="37" fontId="7" fillId="0" borderId="3" xfId="0" applyNumberFormat="1" applyFont="1" applyBorder="1" applyProtection="1">
      <protection locked="0"/>
    </xf>
    <xf numFmtId="37" fontId="7" fillId="0" borderId="4" xfId="0" applyNumberFormat="1" applyFont="1" applyBorder="1" applyProtection="1">
      <protection locked="0"/>
    </xf>
    <xf numFmtId="0" fontId="6" fillId="0" borderId="5" xfId="0" applyFont="1" applyBorder="1"/>
    <xf numFmtId="0" fontId="7" fillId="0" borderId="5" xfId="0" applyFont="1" applyBorder="1" applyAlignment="1" applyProtection="1">
      <alignment horizontal="center"/>
      <protection locked="0"/>
    </xf>
    <xf numFmtId="37" fontId="6" fillId="0" borderId="1" xfId="0" applyNumberFormat="1" applyFont="1" applyBorder="1"/>
    <xf numFmtId="37" fontId="7" fillId="0" borderId="1" xfId="0" applyNumberFormat="1" applyFont="1" applyBorder="1"/>
    <xf numFmtId="0" fontId="7" fillId="0" borderId="3" xfId="0" applyFont="1" applyBorder="1" applyProtection="1">
      <protection locked="0"/>
    </xf>
    <xf numFmtId="0" fontId="6" fillId="0" borderId="3" xfId="0" applyFont="1" applyBorder="1" applyAlignment="1">
      <alignment horizontal="left"/>
    </xf>
    <xf numFmtId="0" fontId="7" fillId="0" borderId="3" xfId="0" applyFont="1" applyBorder="1" applyAlignment="1">
      <alignment horizontal="left"/>
    </xf>
    <xf numFmtId="0" fontId="6" fillId="0" borderId="1" xfId="0" applyFont="1" applyBorder="1"/>
    <xf numFmtId="0" fontId="7" fillId="0" borderId="1" xfId="0" applyFont="1" applyBorder="1" applyAlignment="1" applyProtection="1">
      <alignment horizontal="center"/>
      <protection locked="0"/>
    </xf>
    <xf numFmtId="0" fontId="7" fillId="0" borderId="1" xfId="0" applyFont="1" applyBorder="1"/>
    <xf numFmtId="0" fontId="7" fillId="0" borderId="5" xfId="0" applyFont="1" applyBorder="1" applyProtection="1">
      <protection locked="0"/>
    </xf>
    <xf numFmtId="0" fontId="5" fillId="0" borderId="0" xfId="0" applyFont="1" applyProtection="1">
      <protection locked="0"/>
    </xf>
    <xf numFmtId="0" fontId="6" fillId="0" borderId="0" xfId="0" applyFont="1" applyAlignment="1" applyProtection="1">
      <alignment horizontal="left"/>
      <protection locked="0"/>
    </xf>
    <xf numFmtId="49" fontId="7" fillId="0" borderId="1" xfId="0" applyNumberFormat="1" applyFont="1" applyBorder="1" applyAlignment="1">
      <alignment horizontal="center"/>
    </xf>
    <xf numFmtId="0" fontId="6" fillId="0" borderId="9" xfId="0" applyFont="1" applyBorder="1"/>
    <xf numFmtId="37" fontId="7" fillId="0" borderId="6" xfId="0" applyNumberFormat="1" applyFont="1" applyBorder="1" applyProtection="1">
      <protection locked="0"/>
    </xf>
    <xf numFmtId="37" fontId="7" fillId="0" borderId="7" xfId="0" applyNumberFormat="1" applyFont="1" applyBorder="1" applyProtection="1">
      <protection locked="0"/>
    </xf>
    <xf numFmtId="0" fontId="7" fillId="0" borderId="9" xfId="0" applyFont="1" applyBorder="1" applyProtection="1">
      <protection locked="0"/>
    </xf>
    <xf numFmtId="0" fontId="7" fillId="0" borderId="9" xfId="0" applyFont="1" applyBorder="1" applyAlignment="1">
      <alignment horizontal="left"/>
    </xf>
    <xf numFmtId="0" fontId="7" fillId="0" borderId="10" xfId="0" applyFont="1" applyBorder="1" applyAlignment="1">
      <alignment horizontal="left"/>
    </xf>
    <xf numFmtId="0" fontId="6" fillId="0" borderId="11" xfId="0" applyFont="1" applyBorder="1"/>
    <xf numFmtId="0" fontId="6" fillId="0" borderId="9" xfId="0" applyFont="1" applyBorder="1" applyProtection="1">
      <protection locked="0"/>
    </xf>
    <xf numFmtId="37" fontId="6" fillId="0" borderId="6" xfId="0" applyNumberFormat="1" applyFont="1" applyBorder="1" applyProtection="1">
      <protection locked="0"/>
    </xf>
    <xf numFmtId="0" fontId="6" fillId="0" borderId="10" xfId="0" applyFont="1" applyBorder="1"/>
    <xf numFmtId="0" fontId="6" fillId="0" borderId="13" xfId="0" applyFont="1" applyBorder="1"/>
    <xf numFmtId="49" fontId="7" fillId="0" borderId="14" xfId="0" applyNumberFormat="1" applyFont="1" applyBorder="1" applyAlignment="1">
      <alignment horizontal="center"/>
    </xf>
    <xf numFmtId="0" fontId="6" fillId="0" borderId="3" xfId="0" applyFont="1" applyBorder="1" applyProtection="1">
      <protection locked="0"/>
    </xf>
    <xf numFmtId="0" fontId="10" fillId="4" borderId="0" xfId="0" applyFont="1" applyFill="1"/>
    <xf numFmtId="0" fontId="6" fillId="0" borderId="12" xfId="0" applyFont="1" applyBorder="1" applyAlignment="1" applyProtection="1">
      <alignment horizontal="left"/>
      <protection locked="0"/>
    </xf>
    <xf numFmtId="0" fontId="7" fillId="0" borderId="15" xfId="0" applyFont="1" applyBorder="1" applyAlignment="1">
      <alignment horizontal="center"/>
    </xf>
    <xf numFmtId="0" fontId="7" fillId="0" borderId="5" xfId="0" applyFont="1" applyBorder="1"/>
    <xf numFmtId="0" fontId="7" fillId="0" borderId="12" xfId="0" applyFont="1" applyBorder="1"/>
    <xf numFmtId="0" fontId="8" fillId="0" borderId="16" xfId="0" applyFont="1" applyBorder="1"/>
    <xf numFmtId="3" fontId="7" fillId="0" borderId="0" xfId="0" applyNumberFormat="1" applyFont="1" applyAlignment="1" applyProtection="1">
      <alignment horizontal="right"/>
      <protection locked="0"/>
    </xf>
    <xf numFmtId="0" fontId="6" fillId="0" borderId="16" xfId="0" applyFont="1" applyBorder="1" applyProtection="1">
      <protection locked="0"/>
    </xf>
    <xf numFmtId="0" fontId="6" fillId="0" borderId="12" xfId="0" applyFont="1" applyBorder="1"/>
    <xf numFmtId="0" fontId="6" fillId="3" borderId="0" xfId="0" applyFont="1" applyFill="1" applyAlignment="1">
      <alignment vertical="center"/>
    </xf>
    <xf numFmtId="0" fontId="8" fillId="0" borderId="0" xfId="0" applyFont="1" applyAlignment="1" applyProtection="1">
      <alignment wrapText="1"/>
      <protection locked="0"/>
    </xf>
    <xf numFmtId="0" fontId="7" fillId="0" borderId="17" xfId="0" applyFont="1" applyBorder="1" applyAlignment="1" applyProtection="1">
      <alignment wrapText="1"/>
      <protection locked="0"/>
    </xf>
    <xf numFmtId="3" fontId="7" fillId="0" borderId="0" xfId="0" applyNumberFormat="1" applyFont="1" applyProtection="1">
      <protection locked="0"/>
    </xf>
    <xf numFmtId="0" fontId="7" fillId="0" borderId="0" xfId="0" applyFont="1" applyAlignment="1" applyProtection="1">
      <alignment horizontal="left" wrapText="1"/>
      <protection locked="0"/>
    </xf>
    <xf numFmtId="0" fontId="5" fillId="0" borderId="0" xfId="0" applyFont="1" applyAlignment="1" applyProtection="1">
      <alignment horizontal="left"/>
      <protection locked="0"/>
    </xf>
    <xf numFmtId="3" fontId="7" fillId="0" borderId="1" xfId="0" applyNumberFormat="1" applyFont="1" applyBorder="1" applyAlignment="1">
      <alignment horizontal="right"/>
    </xf>
    <xf numFmtId="3" fontId="7" fillId="6" borderId="1" xfId="0" applyNumberFormat="1" applyFont="1" applyFill="1" applyBorder="1" applyAlignment="1">
      <alignment horizontal="right"/>
    </xf>
    <xf numFmtId="3" fontId="7" fillId="0" borderId="1" xfId="0" applyNumberFormat="1" applyFont="1" applyBorder="1" applyAlignment="1" applyProtection="1">
      <alignment horizontal="right"/>
      <protection locked="0"/>
    </xf>
    <xf numFmtId="0" fontId="7" fillId="0" borderId="17" xfId="0" applyFont="1" applyBorder="1" applyProtection="1">
      <protection locked="0"/>
    </xf>
    <xf numFmtId="0" fontId="7" fillId="0" borderId="12" xfId="0" applyFont="1" applyBorder="1" applyProtection="1">
      <protection locked="0"/>
    </xf>
    <xf numFmtId="0" fontId="6" fillId="0" borderId="1" xfId="0" applyFont="1" applyBorder="1" applyAlignment="1">
      <alignment wrapText="1"/>
    </xf>
    <xf numFmtId="0" fontId="7" fillId="0" borderId="1" xfId="0" applyFont="1" applyBorder="1" applyAlignment="1">
      <alignment wrapText="1"/>
    </xf>
    <xf numFmtId="3" fontId="5" fillId="5" borderId="0" xfId="0" applyNumberFormat="1" applyFont="1" applyFill="1" applyProtection="1">
      <protection locked="0"/>
    </xf>
    <xf numFmtId="3" fontId="7" fillId="0" borderId="3" xfId="0" applyNumberFormat="1" applyFont="1" applyBorder="1" applyAlignment="1" applyProtection="1">
      <alignment wrapText="1"/>
      <protection locked="0"/>
    </xf>
    <xf numFmtId="3" fontId="7" fillId="0" borderId="4" xfId="0" applyNumberFormat="1" applyFont="1" applyBorder="1" applyProtection="1">
      <protection locked="0"/>
    </xf>
    <xf numFmtId="3" fontId="7" fillId="0" borderId="3" xfId="0" applyNumberFormat="1" applyFont="1" applyBorder="1" applyProtection="1">
      <protection locked="0"/>
    </xf>
    <xf numFmtId="3" fontId="6" fillId="0" borderId="1" xfId="0" applyNumberFormat="1" applyFont="1" applyBorder="1"/>
    <xf numFmtId="3" fontId="7" fillId="0" borderId="1" xfId="0" applyNumberFormat="1" applyFont="1" applyBorder="1"/>
    <xf numFmtId="3" fontId="7" fillId="0" borderId="6" xfId="0" applyNumberFormat="1" applyFont="1" applyBorder="1" applyProtection="1">
      <protection locked="0"/>
    </xf>
    <xf numFmtId="3" fontId="7" fillId="0" borderId="7" xfId="0" applyNumberFormat="1" applyFont="1" applyBorder="1" applyProtection="1">
      <protection locked="0"/>
    </xf>
    <xf numFmtId="3" fontId="6" fillId="0" borderId="5" xfId="0" applyNumberFormat="1" applyFont="1" applyBorder="1"/>
    <xf numFmtId="3" fontId="7" fillId="0" borderId="5" xfId="0" applyNumberFormat="1" applyFont="1" applyBorder="1"/>
    <xf numFmtId="3" fontId="7" fillId="0" borderId="2" xfId="0" applyNumberFormat="1" applyFont="1" applyBorder="1" applyProtection="1">
      <protection locked="0"/>
    </xf>
    <xf numFmtId="3" fontId="7" fillId="0" borderId="5" xfId="0" applyNumberFormat="1" applyFont="1" applyBorder="1" applyProtection="1">
      <protection locked="0"/>
    </xf>
    <xf numFmtId="3" fontId="7" fillId="0" borderId="8" xfId="0" applyNumberFormat="1" applyFont="1" applyBorder="1" applyProtection="1">
      <protection locked="0"/>
    </xf>
    <xf numFmtId="3" fontId="5" fillId="0" borderId="0" xfId="0" applyNumberFormat="1" applyFont="1" applyProtection="1">
      <protection locked="0"/>
    </xf>
    <xf numFmtId="3" fontId="7" fillId="0" borderId="0" xfId="0" applyNumberFormat="1" applyFont="1" applyAlignment="1" applyProtection="1">
      <alignment horizontal="center" wrapText="1"/>
      <protection locked="0"/>
    </xf>
    <xf numFmtId="3" fontId="6" fillId="0" borderId="0" xfId="0" applyNumberFormat="1" applyFont="1" applyAlignment="1" applyProtection="1">
      <alignment horizontal="left"/>
      <protection locked="0"/>
    </xf>
    <xf numFmtId="3" fontId="7" fillId="0" borderId="0" xfId="0" applyNumberFormat="1" applyFont="1" applyAlignment="1" applyProtection="1">
      <alignment horizontal="left"/>
      <protection locked="0"/>
    </xf>
    <xf numFmtId="3" fontId="6" fillId="0" borderId="6" xfId="0" applyNumberFormat="1" applyFont="1" applyBorder="1" applyProtection="1">
      <protection locked="0"/>
    </xf>
    <xf numFmtId="3" fontId="6" fillId="0" borderId="3" xfId="0" applyNumberFormat="1" applyFont="1" applyBorder="1" applyProtection="1">
      <protection locked="0"/>
    </xf>
    <xf numFmtId="3" fontId="7" fillId="0" borderId="1" xfId="0" applyNumberFormat="1" applyFont="1" applyBorder="1" applyProtection="1">
      <protection locked="0"/>
    </xf>
    <xf numFmtId="3" fontId="9" fillId="0" borderId="0" xfId="0" applyNumberFormat="1" applyFont="1"/>
    <xf numFmtId="3" fontId="7" fillId="3" borderId="0" xfId="0" applyNumberFormat="1" applyFont="1" applyFill="1" applyAlignment="1" applyProtection="1">
      <alignment wrapText="1"/>
      <protection locked="0"/>
    </xf>
    <xf numFmtId="3" fontId="6" fillId="0" borderId="0" xfId="0" applyNumberFormat="1" applyFont="1" applyAlignment="1" applyProtection="1">
      <alignment wrapText="1"/>
      <protection locked="0"/>
    </xf>
    <xf numFmtId="3" fontId="7" fillId="3" borderId="0" xfId="0" applyNumberFormat="1" applyFont="1" applyFill="1" applyAlignment="1" applyProtection="1">
      <alignment horizontal="center" wrapText="1"/>
      <protection locked="0"/>
    </xf>
    <xf numFmtId="3" fontId="5" fillId="0" borderId="0" xfId="0" applyNumberFormat="1" applyFont="1" applyAlignment="1" applyProtection="1">
      <alignment wrapText="1"/>
      <protection locked="0"/>
    </xf>
    <xf numFmtId="3" fontId="7" fillId="3" borderId="0" xfId="0" applyNumberFormat="1" applyFont="1" applyFill="1" applyProtection="1">
      <protection locked="0"/>
    </xf>
    <xf numFmtId="3" fontId="7" fillId="4" borderId="0" xfId="0" applyNumberFormat="1" applyFont="1" applyFill="1" applyAlignment="1" applyProtection="1">
      <alignment wrapText="1"/>
      <protection locked="0"/>
    </xf>
    <xf numFmtId="3" fontId="7" fillId="0" borderId="17" xfId="0" applyNumberFormat="1" applyFont="1" applyBorder="1" applyProtection="1">
      <protection locked="0"/>
    </xf>
    <xf numFmtId="3" fontId="7" fillId="0" borderId="12" xfId="0" applyNumberFormat="1" applyFont="1" applyBorder="1" applyProtection="1">
      <protection locked="0"/>
    </xf>
    <xf numFmtId="37" fontId="5" fillId="0" borderId="0" xfId="0" applyNumberFormat="1" applyFont="1" applyProtection="1">
      <protection locked="0"/>
    </xf>
    <xf numFmtId="37" fontId="7" fillId="0" borderId="0" xfId="0" applyNumberFormat="1" applyFont="1" applyAlignment="1" applyProtection="1">
      <alignment wrapText="1"/>
      <protection locked="0"/>
    </xf>
    <xf numFmtId="3" fontId="7" fillId="0" borderId="0" xfId="0" applyNumberFormat="1" applyFont="1"/>
    <xf numFmtId="3" fontId="7" fillId="0" borderId="9" xfId="0" applyNumberFormat="1" applyFont="1" applyBorder="1" applyProtection="1">
      <protection locked="0"/>
    </xf>
    <xf numFmtId="3" fontId="7" fillId="0" borderId="11" xfId="0" applyNumberFormat="1" applyFont="1" applyBorder="1"/>
    <xf numFmtId="0" fontId="7" fillId="0" borderId="24" xfId="0" applyFont="1" applyBorder="1" applyProtection="1">
      <protection locked="0"/>
    </xf>
    <xf numFmtId="0" fontId="7" fillId="0" borderId="24" xfId="0" applyFont="1" applyBorder="1"/>
    <xf numFmtId="0" fontId="7" fillId="0" borderId="23" xfId="0" applyFont="1" applyBorder="1"/>
    <xf numFmtId="0" fontId="7" fillId="0" borderId="0" xfId="0" applyFont="1" applyAlignment="1">
      <alignment horizontal="left" indent="1"/>
    </xf>
    <xf numFmtId="0" fontId="7" fillId="0" borderId="27" xfId="0" applyFont="1" applyBorder="1" applyAlignment="1">
      <alignment horizontal="left"/>
    </xf>
    <xf numFmtId="0" fontId="7" fillId="0" borderId="27" xfId="0" applyFont="1" applyBorder="1"/>
    <xf numFmtId="0" fontId="9" fillId="0" borderId="27" xfId="0" applyFont="1" applyBorder="1"/>
    <xf numFmtId="3" fontId="6" fillId="0" borderId="0" xfId="0" applyNumberFormat="1" applyFont="1"/>
    <xf numFmtId="0" fontId="6" fillId="0" borderId="1" xfId="0" applyFont="1" applyBorder="1" applyAlignment="1">
      <alignment vertical="center"/>
    </xf>
    <xf numFmtId="0" fontId="18" fillId="0" borderId="0" xfId="0" applyFont="1"/>
    <xf numFmtId="0" fontId="6" fillId="0" borderId="0" xfId="0" applyFont="1" applyAlignment="1">
      <alignment horizontal="left"/>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top" wrapText="1" indent="1"/>
      <protection locked="0"/>
    </xf>
    <xf numFmtId="0" fontId="5" fillId="0" borderId="27" xfId="0" applyFont="1" applyBorder="1" applyAlignment="1" applyProtection="1">
      <alignment horizontal="left" vertical="top" wrapText="1"/>
      <protection locked="0"/>
    </xf>
    <xf numFmtId="0" fontId="7" fillId="0" borderId="0" xfId="0" applyFont="1" applyAlignment="1" applyProtection="1">
      <alignment horizontal="left"/>
      <protection locked="0"/>
    </xf>
    <xf numFmtId="0" fontId="7" fillId="0" borderId="0" xfId="0" applyFont="1" applyAlignment="1">
      <alignment horizontal="left"/>
    </xf>
    <xf numFmtId="0" fontId="6" fillId="4" borderId="0" xfId="0" applyFont="1" applyFill="1"/>
    <xf numFmtId="0" fontId="7" fillId="0" borderId="13" xfId="0" applyFont="1" applyBorder="1" applyAlignment="1">
      <alignment horizontal="left"/>
    </xf>
    <xf numFmtId="0" fontId="7" fillId="0" borderId="21" xfId="0" applyFont="1" applyBorder="1" applyAlignment="1" applyProtection="1">
      <alignment horizontal="left"/>
      <protection locked="0"/>
    </xf>
    <xf numFmtId="0" fontId="7" fillId="0" borderId="21" xfId="0" applyFont="1" applyBorder="1" applyAlignment="1">
      <alignment horizontal="left"/>
    </xf>
    <xf numFmtId="3" fontId="5" fillId="5" borderId="0" xfId="0" applyNumberFormat="1" applyFont="1" applyFill="1" applyAlignment="1" applyProtection="1">
      <alignment horizontal="left"/>
      <protection locked="0"/>
    </xf>
    <xf numFmtId="0" fontId="7" fillId="0" borderId="18" xfId="0" applyFont="1" applyBorder="1" applyAlignment="1" applyProtection="1">
      <alignment horizontal="left" wrapText="1"/>
      <protection locked="0"/>
    </xf>
    <xf numFmtId="0" fontId="7" fillId="0" borderId="3" xfId="0" applyFont="1" applyBorder="1" applyAlignment="1">
      <alignment horizontal="left" wrapText="1"/>
    </xf>
    <xf numFmtId="0" fontId="7" fillId="0" borderId="19" xfId="0" applyFont="1" applyBorder="1" applyAlignment="1">
      <alignment horizontal="left" wrapText="1"/>
    </xf>
    <xf numFmtId="0" fontId="7" fillId="0" borderId="3" xfId="0" applyFont="1" applyBorder="1" applyAlignment="1" applyProtection="1">
      <alignment horizontal="left" wrapText="1"/>
      <protection locked="0"/>
    </xf>
    <xf numFmtId="0" fontId="7" fillId="0" borderId="1" xfId="0" applyFont="1" applyBorder="1" applyAlignment="1">
      <alignment horizontal="left" wrapText="1"/>
    </xf>
    <xf numFmtId="0" fontId="7" fillId="0" borderId="20" xfId="0" applyFont="1" applyBorder="1" applyAlignment="1">
      <alignment horizontal="left" wrapText="1"/>
    </xf>
    <xf numFmtId="0" fontId="7" fillId="0" borderId="15" xfId="0" applyFont="1" applyBorder="1" applyAlignment="1">
      <alignment horizontal="left" wrapText="1"/>
    </xf>
    <xf numFmtId="0" fontId="7" fillId="0" borderId="23" xfId="0" applyFont="1" applyBorder="1" applyAlignment="1">
      <alignment horizontal="left"/>
    </xf>
    <xf numFmtId="0" fontId="7" fillId="0" borderId="24" xfId="0" applyFont="1" applyBorder="1" applyAlignment="1" applyProtection="1">
      <alignment horizontal="left"/>
      <protection locked="0"/>
    </xf>
    <xf numFmtId="0" fontId="7" fillId="0" borderId="24" xfId="0" applyFont="1" applyBorder="1" applyAlignment="1">
      <alignment horizontal="left"/>
    </xf>
    <xf numFmtId="0" fontId="7" fillId="0" borderId="26" xfId="0" applyFont="1" applyBorder="1" applyAlignment="1">
      <alignment horizontal="left"/>
    </xf>
    <xf numFmtId="0" fontId="7" fillId="0" borderId="25" xfId="0" applyFont="1" applyBorder="1" applyAlignment="1">
      <alignment horizontal="left"/>
    </xf>
    <xf numFmtId="0" fontId="0" fillId="0" borderId="0" xfId="0" applyAlignment="1">
      <alignment horizontal="left"/>
    </xf>
    <xf numFmtId="3" fontId="5" fillId="0" borderId="13" xfId="0" applyNumberFormat="1" applyFont="1" applyBorder="1" applyAlignment="1" applyProtection="1">
      <alignment horizontal="center" wrapText="1"/>
      <protection locked="0"/>
    </xf>
    <xf numFmtId="0" fontId="5" fillId="0" borderId="13" xfId="0" applyFont="1" applyBorder="1" applyProtection="1">
      <protection locked="0"/>
    </xf>
    <xf numFmtId="3" fontId="5" fillId="0" borderId="13" xfId="0" applyNumberFormat="1" applyFont="1" applyBorder="1" applyProtection="1">
      <protection locked="0"/>
    </xf>
    <xf numFmtId="0" fontId="10" fillId="0" borderId="13" xfId="0" applyFont="1" applyBorder="1" applyAlignment="1" applyProtection="1">
      <alignment vertical="center"/>
      <protection locked="0"/>
    </xf>
    <xf numFmtId="3" fontId="5" fillId="0" borderId="13" xfId="0" applyNumberFormat="1" applyFont="1" applyBorder="1" applyAlignment="1" applyProtection="1">
      <alignment horizontal="center" vertical="center"/>
      <protection locked="0"/>
    </xf>
    <xf numFmtId="0" fontId="6" fillId="0" borderId="0" xfId="0" applyFont="1" applyAlignment="1">
      <alignment vertical="center"/>
    </xf>
    <xf numFmtId="14" fontId="6" fillId="0" borderId="1" xfId="0" applyNumberFormat="1" applyFont="1" applyBorder="1" applyAlignment="1">
      <alignment horizontal="right" wrapText="1"/>
    </xf>
    <xf numFmtId="3" fontId="6" fillId="0" borderId="13" xfId="0" applyNumberFormat="1" applyFont="1" applyBorder="1" applyAlignment="1" applyProtection="1">
      <alignment wrapText="1"/>
      <protection locked="0"/>
    </xf>
    <xf numFmtId="0" fontId="5" fillId="0" borderId="0" xfId="0" applyFont="1" applyAlignment="1" applyProtection="1">
      <alignment horizontal="center"/>
      <protection locked="0"/>
    </xf>
    <xf numFmtId="0" fontId="9" fillId="0" borderId="13" xfId="0" applyFont="1" applyBorder="1" applyAlignment="1">
      <alignment wrapText="1"/>
    </xf>
    <xf numFmtId="0" fontId="7" fillId="0" borderId="0" xfId="0" applyFont="1" applyAlignment="1" applyProtection="1">
      <alignment horizontal="right" wrapText="1"/>
      <protection locked="0"/>
    </xf>
    <xf numFmtId="3" fontId="7" fillId="0" borderId="31" xfId="0" applyNumberFormat="1" applyFont="1" applyBorder="1" applyAlignment="1" applyProtection="1">
      <alignment horizontal="right" wrapText="1"/>
      <protection locked="0"/>
    </xf>
    <xf numFmtId="3" fontId="7" fillId="0" borderId="22" xfId="0" applyNumberFormat="1" applyFont="1" applyBorder="1" applyAlignment="1" applyProtection="1">
      <alignment horizontal="right" wrapText="1"/>
      <protection locked="0"/>
    </xf>
    <xf numFmtId="3" fontId="6" fillId="0" borderId="13" xfId="0" applyNumberFormat="1" applyFont="1" applyBorder="1" applyAlignment="1">
      <alignment horizontal="right" wrapText="1"/>
    </xf>
    <xf numFmtId="3" fontId="7" fillId="0" borderId="13" xfId="0" applyNumberFormat="1" applyFont="1" applyBorder="1" applyAlignment="1">
      <alignment horizontal="right" wrapText="1"/>
    </xf>
    <xf numFmtId="0" fontId="5" fillId="0" borderId="0" xfId="0" applyFont="1" applyAlignment="1" applyProtection="1">
      <alignment horizontal="right"/>
      <protection locked="0"/>
    </xf>
    <xf numFmtId="3" fontId="5" fillId="0" borderId="21" xfId="0" applyNumberFormat="1" applyFont="1" applyBorder="1" applyProtection="1">
      <protection locked="0"/>
    </xf>
    <xf numFmtId="0" fontId="7" fillId="0" borderId="9" xfId="0" applyFont="1" applyBorder="1"/>
    <xf numFmtId="0" fontId="6" fillId="0" borderId="9" xfId="0" applyFont="1" applyBorder="1" applyAlignment="1">
      <alignment horizontal="left"/>
    </xf>
    <xf numFmtId="0" fontId="7" fillId="0" borderId="11" xfId="0" applyFont="1" applyBorder="1" applyProtection="1">
      <protection locked="0"/>
    </xf>
    <xf numFmtId="0" fontId="7" fillId="0" borderId="10" xfId="0" applyFont="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2" fillId="0" borderId="13" xfId="1" applyFont="1" applyBorder="1"/>
    <xf numFmtId="38" fontId="22" fillId="0" borderId="13" xfId="1" applyNumberFormat="1" applyFont="1" applyBorder="1" applyAlignment="1">
      <alignment wrapText="1"/>
    </xf>
    <xf numFmtId="3" fontId="5" fillId="0" borderId="0" xfId="0" applyNumberFormat="1" applyFont="1" applyAlignment="1" applyProtection="1">
      <alignment horizontal="left"/>
      <protection locked="0"/>
    </xf>
    <xf numFmtId="0" fontId="20" fillId="0" borderId="0" xfId="0" applyFont="1"/>
    <xf numFmtId="3" fontId="7" fillId="0" borderId="0" xfId="0" applyNumberFormat="1" applyFont="1" applyAlignment="1" applyProtection="1">
      <alignment horizontal="center"/>
      <protection locked="0"/>
    </xf>
    <xf numFmtId="0" fontId="7" fillId="0" borderId="35" xfId="0" applyFont="1" applyBorder="1" applyAlignment="1">
      <alignment horizontal="left" vertical="center"/>
    </xf>
    <xf numFmtId="0" fontId="9" fillId="0" borderId="0" xfId="0" applyFont="1" applyAlignment="1">
      <alignment vertical="center"/>
    </xf>
    <xf numFmtId="3" fontId="7" fillId="0" borderId="0" xfId="0" applyNumberFormat="1" applyFont="1" applyAlignment="1" applyProtection="1">
      <alignment horizontal="left" wrapText="1"/>
      <protection locked="0"/>
    </xf>
    <xf numFmtId="14" fontId="10" fillId="0" borderId="13" xfId="0" applyNumberFormat="1" applyFont="1" applyBorder="1" applyAlignment="1">
      <alignment horizontal="center"/>
    </xf>
    <xf numFmtId="14" fontId="5" fillId="0" borderId="13" xfId="0" applyNumberFormat="1" applyFont="1" applyBorder="1" applyAlignment="1">
      <alignment horizontal="center"/>
    </xf>
    <xf numFmtId="0" fontId="19" fillId="0" borderId="0" xfId="0" applyFont="1"/>
    <xf numFmtId="0" fontId="5" fillId="0" borderId="13" xfId="0" applyFont="1" applyBorder="1"/>
    <xf numFmtId="0" fontId="10" fillId="5" borderId="0" xfId="0" applyFont="1" applyFill="1"/>
    <xf numFmtId="0" fontId="0" fillId="5" borderId="21" xfId="0" applyFill="1" applyBorder="1"/>
    <xf numFmtId="0" fontId="25" fillId="0" borderId="0" xfId="0" applyFont="1"/>
    <xf numFmtId="3" fontId="7" fillId="0" borderId="11" xfId="0" applyNumberFormat="1" applyFont="1" applyBorder="1" applyAlignment="1">
      <alignment horizontal="right"/>
    </xf>
    <xf numFmtId="3" fontId="7" fillId="0" borderId="11" xfId="0" applyNumberFormat="1" applyFont="1" applyBorder="1" applyAlignment="1" applyProtection="1">
      <alignment horizontal="right"/>
      <protection locked="0"/>
    </xf>
    <xf numFmtId="3" fontId="7" fillId="0" borderId="11" xfId="0" applyNumberFormat="1" applyFont="1" applyBorder="1" applyProtection="1">
      <protection locked="0"/>
    </xf>
    <xf numFmtId="49" fontId="7" fillId="0" borderId="1" xfId="0" applyNumberFormat="1" applyFont="1" applyBorder="1" applyAlignment="1">
      <alignment horizontal="left" indent="1"/>
    </xf>
    <xf numFmtId="0" fontId="14" fillId="0" borderId="13" xfId="0" applyFont="1" applyBorder="1" applyProtection="1">
      <protection locked="0"/>
    </xf>
    <xf numFmtId="38" fontId="14" fillId="0" borderId="13" xfId="0" applyNumberFormat="1" applyFont="1" applyBorder="1" applyProtection="1">
      <protection locked="0"/>
    </xf>
    <xf numFmtId="0" fontId="5" fillId="0" borderId="0" xfId="0" applyFont="1" applyAlignment="1">
      <alignment horizontal="center"/>
    </xf>
    <xf numFmtId="0" fontId="5" fillId="0" borderId="0" xfId="0" applyFont="1" applyAlignment="1">
      <alignment vertical="center"/>
    </xf>
    <xf numFmtId="0" fontId="7" fillId="0" borderId="6" xfId="0" applyFont="1" applyBorder="1" applyAlignment="1">
      <alignment horizontal="left"/>
    </xf>
    <xf numFmtId="14" fontId="6" fillId="0" borderId="1" xfId="0" quotePrefix="1" applyNumberFormat="1" applyFont="1" applyBorder="1" applyAlignment="1" applyProtection="1">
      <alignment horizontal="right" wrapText="1"/>
      <protection locked="0"/>
    </xf>
    <xf numFmtId="14" fontId="7" fillId="0" borderId="2" xfId="0" applyNumberFormat="1" applyFont="1" applyBorder="1" applyAlignment="1">
      <alignment horizontal="right" wrapText="1"/>
    </xf>
    <xf numFmtId="14" fontId="6" fillId="0" borderId="13" xfId="0" applyNumberFormat="1" applyFont="1" applyBorder="1" applyAlignment="1">
      <alignment horizontal="right" wrapText="1"/>
    </xf>
    <xf numFmtId="14" fontId="7" fillId="0" borderId="13" xfId="0" applyNumberFormat="1" applyFont="1" applyBorder="1" applyAlignment="1">
      <alignment horizontal="right" wrapText="1"/>
    </xf>
    <xf numFmtId="3" fontId="7" fillId="0" borderId="21" xfId="0" applyNumberFormat="1" applyFont="1" applyBorder="1" applyAlignment="1" applyProtection="1">
      <alignment horizontal="right" wrapText="1"/>
      <protection locked="0"/>
    </xf>
    <xf numFmtId="3" fontId="6" fillId="0" borderId="13" xfId="0" applyNumberFormat="1" applyFont="1" applyBorder="1" applyAlignment="1" applyProtection="1">
      <alignment horizontal="right" wrapText="1"/>
      <protection locked="0"/>
    </xf>
    <xf numFmtId="3" fontId="7" fillId="0" borderId="13" xfId="0" applyNumberFormat="1" applyFont="1" applyBorder="1" applyAlignment="1" applyProtection="1">
      <alignment horizontal="right" wrapText="1"/>
      <protection locked="0"/>
    </xf>
    <xf numFmtId="3" fontId="7" fillId="0" borderId="0" xfId="0" applyNumberFormat="1" applyFont="1" applyAlignment="1" applyProtection="1">
      <alignment horizontal="right" wrapText="1"/>
      <protection locked="0"/>
    </xf>
    <xf numFmtId="0" fontId="5" fillId="0" borderId="13" xfId="0" applyFont="1" applyBorder="1" applyAlignment="1" applyProtection="1">
      <alignment horizontal="left"/>
      <protection locked="0"/>
    </xf>
    <xf numFmtId="0" fontId="5" fillId="0" borderId="21" xfId="0" applyFont="1" applyBorder="1" applyAlignment="1" applyProtection="1">
      <alignment horizontal="left"/>
      <protection locked="0"/>
    </xf>
    <xf numFmtId="3" fontId="5" fillId="0" borderId="0" xfId="0" applyNumberFormat="1" applyFont="1" applyAlignment="1" applyProtection="1">
      <alignment horizontal="right" wrapText="1"/>
      <protection locked="0"/>
    </xf>
    <xf numFmtId="14" fontId="6" fillId="0" borderId="13" xfId="0" applyNumberFormat="1" applyFont="1" applyBorder="1" applyAlignment="1">
      <alignment horizontal="right" vertical="top"/>
    </xf>
    <xf numFmtId="14" fontId="7" fillId="0" borderId="13" xfId="0" applyNumberFormat="1" applyFont="1" applyBorder="1" applyAlignment="1">
      <alignment horizontal="right" vertical="top"/>
    </xf>
    <xf numFmtId="14" fontId="6" fillId="0" borderId="13" xfId="0" applyNumberFormat="1" applyFont="1" applyBorder="1" applyAlignment="1" applyProtection="1">
      <alignment horizontal="right" wrapText="1"/>
      <protection locked="0"/>
    </xf>
    <xf numFmtId="14" fontId="7" fillId="0" borderId="13" xfId="0" applyNumberFormat="1" applyFont="1" applyBorder="1" applyAlignment="1" applyProtection="1">
      <alignment horizontal="right" wrapText="1"/>
      <protection locked="0"/>
    </xf>
    <xf numFmtId="0" fontId="7" fillId="0" borderId="13" xfId="0" applyFont="1" applyBorder="1" applyAlignment="1">
      <alignment horizontal="left" vertical="top"/>
    </xf>
    <xf numFmtId="0" fontId="7" fillId="0" borderId="31" xfId="0" applyFont="1" applyBorder="1" applyAlignment="1">
      <alignment horizontal="left" wrapText="1"/>
    </xf>
    <xf numFmtId="0" fontId="7" fillId="0" borderId="22" xfId="0" applyFont="1" applyBorder="1" applyAlignment="1">
      <alignment horizontal="left" wrapText="1"/>
    </xf>
    <xf numFmtId="0" fontId="7" fillId="0" borderId="13" xfId="0" applyFont="1" applyBorder="1" applyAlignment="1">
      <alignment horizontal="left" wrapText="1"/>
    </xf>
    <xf numFmtId="49" fontId="7" fillId="0" borderId="13" xfId="0" applyNumberFormat="1" applyFont="1" applyBorder="1" applyAlignment="1" applyProtection="1">
      <alignment horizontal="left" wrapText="1"/>
      <protection locked="0"/>
    </xf>
    <xf numFmtId="0" fontId="7" fillId="0" borderId="31" xfId="0" applyFont="1" applyBorder="1" applyAlignment="1" applyProtection="1">
      <alignment horizontal="left" wrapText="1"/>
      <protection locked="0"/>
    </xf>
    <xf numFmtId="0" fontId="7" fillId="0" borderId="13" xfId="0" applyFont="1" applyBorder="1" applyAlignment="1" applyProtection="1">
      <alignment horizontal="left" wrapText="1"/>
      <protection locked="0"/>
    </xf>
    <xf numFmtId="0" fontId="0" fillId="0" borderId="13" xfId="0" applyBorder="1" applyAlignment="1">
      <alignment horizontal="left"/>
    </xf>
    <xf numFmtId="14" fontId="7" fillId="0" borderId="11" xfId="0" applyNumberFormat="1" applyFont="1" applyBorder="1" applyAlignment="1">
      <alignment horizontal="right" vertical="center" wrapText="1"/>
    </xf>
    <xf numFmtId="0" fontId="7" fillId="0" borderId="29" xfId="0" applyFont="1" applyBorder="1" applyAlignment="1" applyProtection="1">
      <alignment horizontal="left" wrapText="1"/>
      <protection locked="0"/>
    </xf>
    <xf numFmtId="0" fontId="7" fillId="0" borderId="28" xfId="0" applyFont="1" applyBorder="1" applyAlignment="1" applyProtection="1">
      <alignment horizontal="left" wrapText="1"/>
      <protection locked="0"/>
    </xf>
    <xf numFmtId="0" fontId="5" fillId="5" borderId="0" xfId="0" applyFont="1" applyFill="1"/>
    <xf numFmtId="3" fontId="7" fillId="0" borderId="33" xfId="0" applyNumberFormat="1" applyFont="1" applyBorder="1" applyAlignment="1" applyProtection="1">
      <alignment wrapText="1"/>
      <protection locked="0"/>
    </xf>
    <xf numFmtId="3" fontId="5" fillId="0" borderId="33" xfId="0" applyNumberFormat="1" applyFont="1" applyBorder="1" applyProtection="1">
      <protection locked="0"/>
    </xf>
    <xf numFmtId="0" fontId="7" fillId="0" borderId="33" xfId="0" applyFont="1" applyBorder="1"/>
    <xf numFmtId="0" fontId="6" fillId="0" borderId="37" xfId="0" applyFont="1" applyBorder="1"/>
    <xf numFmtId="0" fontId="9" fillId="0" borderId="33" xfId="0" applyFont="1" applyBorder="1" applyAlignment="1" applyProtection="1">
      <alignment wrapText="1"/>
      <protection locked="0"/>
    </xf>
    <xf numFmtId="0" fontId="7" fillId="0" borderId="33" xfId="0" applyFont="1" applyBorder="1" applyProtection="1">
      <protection locked="0"/>
    </xf>
    <xf numFmtId="0" fontId="7" fillId="0" borderId="33" xfId="0" applyFont="1" applyBorder="1" applyAlignment="1" applyProtection="1">
      <alignment wrapText="1"/>
      <protection locked="0"/>
    </xf>
    <xf numFmtId="0" fontId="6" fillId="0" borderId="30" xfId="0" applyFont="1" applyBorder="1" applyAlignment="1" applyProtection="1">
      <alignment wrapText="1"/>
      <protection locked="0"/>
    </xf>
    <xf numFmtId="49" fontId="0" fillId="0" borderId="13" xfId="0" applyNumberFormat="1" applyBorder="1"/>
    <xf numFmtId="0" fontId="8" fillId="0" borderId="38" xfId="0" applyFont="1" applyBorder="1"/>
    <xf numFmtId="0" fontId="5" fillId="0" borderId="21" xfId="0" applyFont="1" applyBorder="1" applyAlignment="1">
      <alignment horizontal="left" vertical="center"/>
    </xf>
    <xf numFmtId="0" fontId="5" fillId="0" borderId="13" xfId="0" applyFont="1" applyBorder="1" applyAlignment="1">
      <alignment horizontal="left"/>
    </xf>
    <xf numFmtId="0" fontId="20" fillId="0" borderId="21" xfId="0" applyFont="1" applyBorder="1"/>
    <xf numFmtId="0" fontId="5" fillId="0" borderId="21" xfId="0" applyFont="1" applyBorder="1" applyAlignment="1">
      <alignment horizontal="left"/>
    </xf>
    <xf numFmtId="0" fontId="5" fillId="0" borderId="21" xfId="0" applyFont="1" applyBorder="1"/>
    <xf numFmtId="0" fontId="5" fillId="0" borderId="21" xfId="0" applyFont="1" applyBorder="1" applyAlignment="1">
      <alignment horizontal="left" indent="1"/>
    </xf>
    <xf numFmtId="49" fontId="5" fillId="0" borderId="21" xfId="0" applyNumberFormat="1" applyFont="1" applyBorder="1" applyAlignment="1">
      <alignment horizontal="left" indent="1"/>
    </xf>
    <xf numFmtId="0" fontId="5" fillId="0" borderId="21" xfId="0" quotePrefix="1" applyFont="1" applyBorder="1" applyAlignment="1">
      <alignment horizontal="left" indent="1"/>
    </xf>
    <xf numFmtId="0" fontId="6" fillId="0" borderId="13" xfId="0" applyFont="1" applyBorder="1" applyProtection="1">
      <protection locked="0"/>
    </xf>
    <xf numFmtId="0" fontId="7" fillId="0" borderId="21" xfId="0" applyFont="1" applyBorder="1" applyAlignment="1" applyProtection="1">
      <alignment wrapText="1"/>
      <protection locked="0"/>
    </xf>
    <xf numFmtId="3" fontId="7" fillId="0" borderId="21" xfId="0" applyNumberFormat="1" applyFont="1" applyBorder="1" applyAlignment="1" applyProtection="1">
      <alignment wrapText="1"/>
      <protection locked="0"/>
    </xf>
    <xf numFmtId="0" fontId="7" fillId="0" borderId="21" xfId="0" applyFont="1" applyBorder="1" applyAlignment="1" applyProtection="1">
      <alignment horizontal="left" wrapText="1"/>
      <protection locked="0"/>
    </xf>
    <xf numFmtId="0" fontId="7" fillId="0" borderId="21" xfId="0" applyFont="1" applyBorder="1"/>
    <xf numFmtId="0" fontId="7" fillId="0" borderId="21" xfId="0" applyFont="1" applyBorder="1" applyAlignment="1">
      <alignment horizontal="left" wrapText="1"/>
    </xf>
    <xf numFmtId="0" fontId="7" fillId="0" borderId="39" xfId="0" applyFont="1" applyBorder="1"/>
    <xf numFmtId="0" fontId="6" fillId="0" borderId="40" xfId="0" applyFont="1" applyBorder="1" applyAlignment="1">
      <alignment wrapText="1"/>
    </xf>
    <xf numFmtId="3" fontId="6" fillId="0" borderId="40" xfId="0" applyNumberFormat="1" applyFont="1" applyBorder="1" applyAlignment="1">
      <alignment wrapText="1"/>
    </xf>
    <xf numFmtId="3" fontId="7" fillId="0" borderId="40" xfId="0" applyNumberFormat="1" applyFont="1" applyBorder="1" applyAlignment="1">
      <alignment wrapText="1"/>
    </xf>
    <xf numFmtId="14" fontId="7" fillId="0" borderId="13" xfId="0" applyNumberFormat="1" applyFont="1" applyBorder="1" applyAlignment="1" applyProtection="1">
      <alignment wrapText="1"/>
      <protection locked="0"/>
    </xf>
    <xf numFmtId="0" fontId="5" fillId="0" borderId="21" xfId="0" applyFont="1" applyBorder="1" applyProtection="1">
      <protection locked="0"/>
    </xf>
    <xf numFmtId="0" fontId="8" fillId="0" borderId="13" xfId="0" applyFont="1" applyBorder="1" applyAlignment="1">
      <alignment wrapText="1"/>
    </xf>
    <xf numFmtId="0" fontId="7" fillId="0" borderId="21" xfId="0" applyFont="1" applyBorder="1" applyAlignment="1">
      <alignment wrapText="1"/>
    </xf>
    <xf numFmtId="0" fontId="7" fillId="0" borderId="39" xfId="0" applyFont="1" applyBorder="1" applyAlignment="1">
      <alignment wrapText="1"/>
    </xf>
    <xf numFmtId="0" fontId="8" fillId="0" borderId="40" xfId="0" applyFont="1" applyBorder="1" applyAlignment="1">
      <alignment wrapText="1"/>
    </xf>
    <xf numFmtId="0" fontId="7" fillId="0" borderId="41" xfId="0" applyFont="1" applyBorder="1" applyAlignment="1" applyProtection="1">
      <alignment wrapText="1"/>
      <protection locked="0"/>
    </xf>
    <xf numFmtId="3" fontId="7" fillId="0" borderId="41" xfId="0" applyNumberFormat="1" applyFont="1" applyBorder="1" applyAlignment="1" applyProtection="1">
      <alignment wrapText="1"/>
      <protection locked="0"/>
    </xf>
    <xf numFmtId="0" fontId="7" fillId="0" borderId="40" xfId="0" applyFont="1" applyBorder="1" applyAlignment="1" applyProtection="1">
      <alignment wrapText="1"/>
      <protection locked="0"/>
    </xf>
    <xf numFmtId="3" fontId="7" fillId="0" borderId="40" xfId="0" applyNumberFormat="1" applyFont="1" applyBorder="1" applyAlignment="1" applyProtection="1">
      <alignment wrapText="1"/>
      <protection locked="0"/>
    </xf>
    <xf numFmtId="0" fontId="6" fillId="0" borderId="42" xfId="0" applyFont="1" applyBorder="1" applyAlignment="1">
      <alignment wrapText="1"/>
    </xf>
    <xf numFmtId="3" fontId="6" fillId="0" borderId="42" xfId="0" applyNumberFormat="1" applyFont="1" applyBorder="1" applyAlignment="1">
      <alignment wrapText="1"/>
    </xf>
    <xf numFmtId="3" fontId="7" fillId="0" borderId="42" xfId="0" applyNumberFormat="1" applyFont="1" applyBorder="1" applyAlignment="1">
      <alignment wrapText="1"/>
    </xf>
    <xf numFmtId="0" fontId="7" fillId="0" borderId="13" xfId="0" applyFont="1" applyBorder="1"/>
    <xf numFmtId="3" fontId="6" fillId="0" borderId="21" xfId="0" applyNumberFormat="1" applyFont="1" applyBorder="1" applyAlignment="1" applyProtection="1">
      <alignment wrapText="1"/>
      <protection locked="0"/>
    </xf>
    <xf numFmtId="0" fontId="8" fillId="0" borderId="42" xfId="0" applyFont="1" applyBorder="1" applyAlignment="1">
      <alignment wrapText="1"/>
    </xf>
    <xf numFmtId="0" fontId="7" fillId="0" borderId="13" xfId="0" applyFont="1" applyBorder="1" applyAlignment="1">
      <alignment wrapText="1"/>
    </xf>
    <xf numFmtId="0" fontId="6" fillId="0" borderId="34" xfId="0" applyFont="1" applyBorder="1" applyAlignment="1">
      <alignment wrapText="1"/>
    </xf>
    <xf numFmtId="3" fontId="6" fillId="0" borderId="28" xfId="0" applyNumberFormat="1" applyFont="1" applyBorder="1" applyAlignment="1">
      <alignment wrapText="1"/>
    </xf>
    <xf numFmtId="3" fontId="7" fillId="0" borderId="28" xfId="0" applyNumberFormat="1" applyFont="1" applyBorder="1" applyAlignment="1">
      <alignment wrapText="1"/>
    </xf>
    <xf numFmtId="0" fontId="7" fillId="0" borderId="36" xfId="0" applyFont="1" applyBorder="1" applyAlignment="1">
      <alignment horizontal="left" wrapText="1"/>
    </xf>
    <xf numFmtId="0" fontId="10" fillId="0" borderId="13" xfId="0" applyFont="1" applyBorder="1" applyProtection="1">
      <protection locked="0"/>
    </xf>
    <xf numFmtId="14" fontId="6" fillId="0" borderId="1" xfId="0" applyNumberFormat="1" applyFont="1" applyBorder="1" applyAlignment="1">
      <alignment horizontal="right" vertical="center" wrapText="1"/>
    </xf>
    <xf numFmtId="14" fontId="6" fillId="0" borderId="13" xfId="0" applyNumberFormat="1" applyFont="1" applyBorder="1" applyAlignment="1" applyProtection="1">
      <alignment wrapText="1"/>
      <protection locked="0"/>
    </xf>
    <xf numFmtId="0" fontId="10" fillId="0" borderId="13" xfId="0" applyFont="1" applyBorder="1"/>
    <xf numFmtId="14" fontId="10" fillId="0" borderId="13" xfId="0" applyNumberFormat="1" applyFont="1" applyBorder="1" applyAlignment="1">
      <alignment horizontal="right" vertical="center"/>
    </xf>
    <xf numFmtId="14" fontId="5" fillId="0" borderId="13" xfId="0" applyNumberFormat="1" applyFont="1" applyBorder="1" applyAlignment="1">
      <alignment horizontal="right" vertical="center"/>
    </xf>
    <xf numFmtId="14" fontId="5" fillId="0" borderId="21" xfId="0" applyNumberFormat="1" applyFont="1" applyBorder="1" applyAlignment="1">
      <alignment horizontal="center" vertical="center"/>
    </xf>
    <xf numFmtId="3" fontId="5" fillId="0" borderId="21" xfId="0" applyNumberFormat="1" applyFont="1" applyBorder="1" applyAlignment="1">
      <alignment horizontal="right" vertical="center"/>
    </xf>
    <xf numFmtId="3" fontId="5" fillId="0" borderId="13" xfId="0" applyNumberFormat="1" applyFont="1" applyBorder="1" applyAlignment="1">
      <alignment horizontal="right"/>
    </xf>
    <xf numFmtId="3" fontId="5" fillId="0" borderId="21" xfId="0" applyNumberFormat="1" applyFont="1" applyBorder="1" applyAlignment="1">
      <alignment horizontal="right"/>
    </xf>
    <xf numFmtId="3" fontId="7" fillId="0" borderId="21" xfId="0" applyNumberFormat="1" applyFont="1" applyBorder="1" applyProtection="1">
      <protection locked="0"/>
    </xf>
    <xf numFmtId="3" fontId="7" fillId="0" borderId="13" xfId="0" applyNumberFormat="1" applyFont="1" applyBorder="1" applyProtection="1">
      <protection locked="0"/>
    </xf>
    <xf numFmtId="3" fontId="6" fillId="0" borderId="13" xfId="0" applyNumberFormat="1" applyFont="1" applyBorder="1"/>
    <xf numFmtId="3" fontId="7" fillId="0" borderId="19" xfId="0" applyNumberFormat="1" applyFont="1" applyBorder="1" applyProtection="1">
      <protection locked="0"/>
    </xf>
    <xf numFmtId="3" fontId="7" fillId="0" borderId="24" xfId="0" applyNumberFormat="1" applyFont="1" applyBorder="1" applyProtection="1">
      <protection locked="0"/>
    </xf>
    <xf numFmtId="3" fontId="7" fillId="0" borderId="23" xfId="0" applyNumberFormat="1" applyFont="1" applyBorder="1" applyProtection="1">
      <protection locked="0"/>
    </xf>
    <xf numFmtId="3" fontId="7" fillId="0" borderId="43" xfId="0" applyNumberFormat="1" applyFont="1" applyBorder="1" applyProtection="1">
      <protection locked="0"/>
    </xf>
    <xf numFmtId="3" fontId="6" fillId="0" borderId="13" xfId="0" applyNumberFormat="1" applyFont="1" applyBorder="1" applyAlignment="1">
      <alignment horizontal="right"/>
    </xf>
    <xf numFmtId="3" fontId="7" fillId="0" borderId="44" xfId="0" applyNumberFormat="1" applyFont="1" applyBorder="1" applyAlignment="1">
      <alignment horizontal="right"/>
    </xf>
    <xf numFmtId="3" fontId="7" fillId="0" borderId="21" xfId="0" applyNumberFormat="1" applyFont="1" applyBorder="1" applyAlignment="1" applyProtection="1">
      <alignment horizontal="right"/>
      <protection locked="0"/>
    </xf>
    <xf numFmtId="3" fontId="6" fillId="0" borderId="44" xfId="0" applyNumberFormat="1" applyFont="1" applyBorder="1" applyAlignment="1">
      <alignment horizontal="right"/>
    </xf>
    <xf numFmtId="3" fontId="6" fillId="0" borderId="40" xfId="0" applyNumberFormat="1" applyFont="1" applyBorder="1" applyProtection="1">
      <protection locked="0"/>
    </xf>
    <xf numFmtId="3" fontId="6" fillId="0" borderId="22" xfId="0" applyNumberFormat="1" applyFont="1" applyBorder="1" applyAlignment="1">
      <alignment horizontal="right"/>
    </xf>
    <xf numFmtId="3" fontId="7" fillId="0" borderId="40" xfId="0" applyNumberFormat="1" applyFont="1" applyBorder="1" applyProtection="1">
      <protection locked="0"/>
    </xf>
    <xf numFmtId="3" fontId="7" fillId="0" borderId="13" xfId="0" applyNumberFormat="1" applyFont="1" applyBorder="1" applyAlignment="1" applyProtection="1">
      <alignment wrapText="1"/>
      <protection locked="0"/>
    </xf>
    <xf numFmtId="14" fontId="6" fillId="0" borderId="13" xfId="0" applyNumberFormat="1" applyFont="1" applyBorder="1" applyAlignment="1">
      <alignment horizontal="right"/>
    </xf>
    <xf numFmtId="14" fontId="7" fillId="0" borderId="13" xfId="0" applyNumberFormat="1" applyFont="1" applyBorder="1" applyAlignment="1">
      <alignment horizontal="right"/>
    </xf>
    <xf numFmtId="0" fontId="6" fillId="0" borderId="45" xfId="0" applyFont="1" applyBorder="1"/>
    <xf numFmtId="0" fontId="7" fillId="0" borderId="15" xfId="0" applyFont="1" applyBorder="1" applyAlignment="1" applyProtection="1">
      <alignment horizontal="center"/>
      <protection locked="0"/>
    </xf>
    <xf numFmtId="3" fontId="6" fillId="0" borderId="15" xfId="0" applyNumberFormat="1" applyFont="1" applyBorder="1"/>
    <xf numFmtId="3" fontId="7" fillId="0" borderId="45" xfId="0" applyNumberFormat="1" applyFont="1" applyBorder="1"/>
    <xf numFmtId="0" fontId="7" fillId="0" borderId="46" xfId="0" applyFont="1" applyBorder="1" applyAlignment="1">
      <alignment horizontal="left"/>
    </xf>
    <xf numFmtId="0" fontId="6" fillId="0" borderId="15" xfId="0" applyFont="1" applyBorder="1"/>
    <xf numFmtId="37" fontId="6" fillId="0" borderId="15" xfId="0" applyNumberFormat="1" applyFont="1" applyBorder="1"/>
    <xf numFmtId="37" fontId="7" fillId="0" borderId="15" xfId="0" applyNumberFormat="1" applyFont="1" applyBorder="1"/>
    <xf numFmtId="0" fontId="7" fillId="0" borderId="15" xfId="0" applyFont="1" applyBorder="1" applyProtection="1">
      <protection locked="0"/>
    </xf>
    <xf numFmtId="0" fontId="27" fillId="0" borderId="0" xfId="0" applyFont="1" applyProtection="1">
      <protection locked="0"/>
    </xf>
    <xf numFmtId="0" fontId="5" fillId="0" borderId="3" xfId="0" applyFont="1" applyBorder="1" applyAlignment="1" applyProtection="1">
      <alignment horizontal="center"/>
      <protection locked="0"/>
    </xf>
    <xf numFmtId="14" fontId="7" fillId="0" borderId="2" xfId="0" quotePrefix="1" applyNumberFormat="1" applyFont="1" applyBorder="1" applyAlignment="1" applyProtection="1">
      <alignment horizontal="center" wrapText="1"/>
      <protection locked="0"/>
    </xf>
    <xf numFmtId="14" fontId="7" fillId="0" borderId="16" xfId="0" applyNumberFormat="1" applyFont="1" applyBorder="1" applyAlignment="1">
      <alignment horizontal="center" wrapText="1"/>
    </xf>
    <xf numFmtId="14" fontId="6" fillId="0" borderId="13" xfId="0" applyNumberFormat="1" applyFont="1" applyBorder="1" applyAlignment="1">
      <alignment horizontal="center" vertical="center"/>
    </xf>
    <xf numFmtId="14" fontId="7" fillId="0" borderId="13" xfId="0" applyNumberFormat="1" applyFont="1" applyBorder="1" applyAlignment="1">
      <alignment horizontal="center" vertical="center"/>
    </xf>
    <xf numFmtId="3" fontId="7" fillId="0" borderId="13" xfId="0" applyNumberFormat="1" applyFont="1" applyBorder="1" applyAlignment="1">
      <alignment horizontal="right"/>
    </xf>
    <xf numFmtId="0" fontId="5" fillId="0" borderId="0" xfId="0" applyFont="1"/>
    <xf numFmtId="0" fontId="6" fillId="0" borderId="0" xfId="0" applyFont="1"/>
    <xf numFmtId="0" fontId="6" fillId="0" borderId="0" xfId="0" applyFont="1" applyAlignment="1">
      <alignment wrapText="1"/>
    </xf>
    <xf numFmtId="0" fontId="5" fillId="0" borderId="0" xfId="0" applyFont="1" applyAlignment="1">
      <alignment vertical="top"/>
    </xf>
    <xf numFmtId="0" fontId="5" fillId="0" borderId="0" xfId="0" applyFont="1" applyAlignment="1">
      <alignment vertical="top" wrapText="1"/>
    </xf>
    <xf numFmtId="3" fontId="6" fillId="0" borderId="0" xfId="0" applyNumberFormat="1" applyFont="1" applyAlignment="1">
      <alignment wrapText="1"/>
    </xf>
    <xf numFmtId="3" fontId="7" fillId="0" borderId="0" xfId="0" applyNumberFormat="1" applyFont="1" applyAlignment="1" applyProtection="1">
      <alignment wrapText="1"/>
      <protection locked="0"/>
    </xf>
    <xf numFmtId="3" fontId="6" fillId="3" borderId="0" xfId="0" applyNumberFormat="1" applyFont="1" applyFill="1"/>
    <xf numFmtId="0" fontId="10" fillId="0" borderId="0" xfId="0" applyFont="1"/>
    <xf numFmtId="0" fontId="19" fillId="5" borderId="0" xfId="0" applyFont="1" applyFill="1"/>
    <xf numFmtId="0" fontId="20" fillId="0" borderId="0" xfId="0" applyFont="1" applyProtection="1">
      <protection locked="0"/>
    </xf>
    <xf numFmtId="0" fontId="10" fillId="0" borderId="0" xfId="0" applyFont="1" applyProtection="1">
      <protection locked="0"/>
    </xf>
    <xf numFmtId="0" fontId="16" fillId="7" borderId="0" xfId="0" applyFont="1" applyFill="1"/>
    <xf numFmtId="14" fontId="7" fillId="0" borderId="13" xfId="0" applyNumberFormat="1" applyFont="1" applyBorder="1" applyAlignment="1">
      <alignment horizontal="left"/>
    </xf>
    <xf numFmtId="0" fontId="6" fillId="3" borderId="0" xfId="0" applyFont="1" applyFill="1"/>
    <xf numFmtId="3" fontId="5" fillId="0" borderId="21" xfId="0" applyNumberFormat="1" applyFont="1" applyBorder="1"/>
    <xf numFmtId="0" fontId="5" fillId="0" borderId="21" xfId="0" applyFont="1" applyBorder="1" applyAlignment="1">
      <alignment vertical="center"/>
    </xf>
    <xf numFmtId="0" fontId="7" fillId="0" borderId="10" xfId="0" applyFont="1" applyBorder="1"/>
    <xf numFmtId="0" fontId="7" fillId="0" borderId="13" xfId="0" applyFont="1" applyBorder="1" applyAlignment="1" applyProtection="1">
      <alignment wrapText="1"/>
      <protection locked="0"/>
    </xf>
    <xf numFmtId="3" fontId="7" fillId="0" borderId="22" xfId="0" applyNumberFormat="1" applyFont="1" applyBorder="1" applyAlignment="1" applyProtection="1">
      <alignment wrapText="1"/>
      <protection locked="0"/>
    </xf>
    <xf numFmtId="0" fontId="7" fillId="0" borderId="22" xfId="0" applyFont="1" applyBorder="1" applyAlignment="1" applyProtection="1">
      <alignment wrapText="1"/>
      <protection locked="0"/>
    </xf>
    <xf numFmtId="0" fontId="7" fillId="0" borderId="19" xfId="0" applyFont="1" applyBorder="1" applyAlignment="1">
      <alignment wrapText="1"/>
    </xf>
    <xf numFmtId="0" fontId="12" fillId="0" borderId="0" xfId="0" applyFont="1" applyProtection="1">
      <protection locked="0"/>
    </xf>
    <xf numFmtId="0" fontId="27" fillId="0" borderId="0" xfId="0" applyFont="1" applyAlignment="1" applyProtection="1">
      <alignment horizontal="left" vertical="top"/>
      <protection locked="0"/>
    </xf>
    <xf numFmtId="0" fontId="28" fillId="0" borderId="0" xfId="0" applyFont="1"/>
    <xf numFmtId="0" fontId="5" fillId="0" borderId="0" xfId="0" applyFont="1" applyAlignment="1">
      <alignment horizontal="left" vertical="top"/>
    </xf>
    <xf numFmtId="0" fontId="10" fillId="0" borderId="0" xfId="0" applyFont="1" applyAlignment="1">
      <alignment horizontal="left" vertical="top"/>
    </xf>
    <xf numFmtId="0" fontId="10" fillId="5" borderId="0" xfId="0" applyFont="1" applyFill="1" applyAlignment="1">
      <alignment horizontal="left" vertical="top"/>
    </xf>
    <xf numFmtId="0" fontId="20" fillId="0" borderId="0" xfId="0" applyFont="1" applyAlignment="1">
      <alignment horizontal="left" vertical="top"/>
    </xf>
    <xf numFmtId="0" fontId="5" fillId="0" borderId="21" xfId="0" applyFont="1" applyBorder="1" applyAlignment="1">
      <alignment horizontal="left" vertical="top"/>
    </xf>
    <xf numFmtId="49" fontId="5" fillId="0" borderId="21" xfId="0" applyNumberFormat="1" applyFont="1" applyBorder="1" applyAlignment="1">
      <alignment horizontal="left" vertical="top" indent="1"/>
    </xf>
    <xf numFmtId="0" fontId="5" fillId="0" borderId="21" xfId="0" quotePrefix="1" applyFont="1" applyBorder="1" applyAlignment="1">
      <alignment horizontal="left" vertical="top" indent="1"/>
    </xf>
    <xf numFmtId="0" fontId="0" fillId="0" borderId="0" xfId="0" applyAlignment="1">
      <alignment horizontal="left" vertical="top"/>
    </xf>
    <xf numFmtId="0" fontId="5" fillId="0" borderId="13" xfId="0" applyFont="1" applyBorder="1" applyAlignment="1">
      <alignment horizontal="center"/>
    </xf>
    <xf numFmtId="0" fontId="5" fillId="0" borderId="13" xfId="0" applyFont="1" applyBorder="1" applyAlignment="1">
      <alignment horizontal="center" wrapText="1"/>
    </xf>
    <xf numFmtId="0" fontId="5" fillId="0" borderId="13" xfId="0" applyFont="1" applyBorder="1" applyAlignment="1">
      <alignment horizontal="left" wrapText="1"/>
    </xf>
    <xf numFmtId="0" fontId="6" fillId="0" borderId="13" xfId="0" applyFont="1" applyBorder="1" applyAlignment="1" applyProtection="1">
      <alignment vertical="center"/>
      <protection locked="0"/>
    </xf>
    <xf numFmtId="0" fontId="7" fillId="0" borderId="3" xfId="0" applyFont="1" applyBorder="1" applyAlignment="1">
      <alignment horizontal="left" indent="1"/>
    </xf>
    <xf numFmtId="3" fontId="6" fillId="0" borderId="1" xfId="0" applyNumberFormat="1" applyFont="1" applyBorder="1" applyProtection="1">
      <protection locked="0"/>
    </xf>
    <xf numFmtId="0" fontId="6" fillId="0" borderId="1" xfId="0" applyFont="1" applyBorder="1" applyAlignment="1">
      <alignment horizontal="left" indent="1"/>
    </xf>
    <xf numFmtId="3" fontId="10" fillId="0" borderId="13" xfId="0" applyNumberFormat="1" applyFont="1" applyBorder="1" applyProtection="1">
      <protection locked="0"/>
    </xf>
    <xf numFmtId="0" fontId="5" fillId="0" borderId="32" xfId="0" applyFont="1" applyBorder="1" applyAlignment="1" applyProtection="1">
      <alignment horizontal="left" indent="1"/>
      <protection locked="0"/>
    </xf>
    <xf numFmtId="0" fontId="5" fillId="0" borderId="33" xfId="0" applyFont="1" applyBorder="1" applyAlignment="1" applyProtection="1">
      <alignment horizontal="left" indent="1"/>
      <protection locked="0"/>
    </xf>
    <xf numFmtId="0" fontId="5" fillId="0" borderId="31" xfId="0" applyFont="1" applyBorder="1" applyProtection="1">
      <protection locked="0"/>
    </xf>
    <xf numFmtId="3" fontId="5" fillId="0" borderId="31" xfId="0" applyNumberFormat="1" applyFont="1" applyBorder="1" applyProtection="1">
      <protection locked="0"/>
    </xf>
    <xf numFmtId="0" fontId="10" fillId="0" borderId="30" xfId="0" applyFont="1" applyBorder="1" applyProtection="1">
      <protection locked="0"/>
    </xf>
    <xf numFmtId="9" fontId="7" fillId="0" borderId="1" xfId="3" applyFont="1" applyFill="1" applyBorder="1" applyProtection="1"/>
    <xf numFmtId="9" fontId="7" fillId="0" borderId="11" xfId="3" applyFont="1" applyFill="1" applyBorder="1" applyProtection="1"/>
    <xf numFmtId="38" fontId="10" fillId="0" borderId="13" xfId="0" applyNumberFormat="1" applyFont="1" applyBorder="1" applyProtection="1">
      <protection locked="0"/>
    </xf>
    <xf numFmtId="0" fontId="0" fillId="0" borderId="31" xfId="0" applyBorder="1"/>
    <xf numFmtId="0" fontId="10" fillId="0" borderId="13" xfId="0" applyFont="1" applyBorder="1" applyAlignment="1">
      <alignment horizontal="left" vertical="top"/>
    </xf>
    <xf numFmtId="0" fontId="5" fillId="0" borderId="9" xfId="0" applyFont="1" applyBorder="1"/>
    <xf numFmtId="3" fontId="6" fillId="0" borderId="13" xfId="0" applyNumberFormat="1" applyFont="1" applyBorder="1" applyProtection="1">
      <protection locked="0"/>
    </xf>
    <xf numFmtId="0" fontId="3" fillId="0" borderId="3" xfId="0" applyFont="1" applyBorder="1" applyProtection="1">
      <protection locked="0"/>
    </xf>
    <xf numFmtId="0" fontId="3" fillId="0" borderId="5" xfId="0" applyFont="1" applyBorder="1" applyProtection="1">
      <protection locked="0"/>
    </xf>
    <xf numFmtId="0" fontId="5" fillId="0" borderId="32" xfId="0" applyFont="1" applyBorder="1" applyProtection="1">
      <protection locked="0"/>
    </xf>
    <xf numFmtId="3" fontId="5" fillId="0" borderId="29" xfId="0" applyNumberFormat="1" applyFont="1" applyBorder="1" applyProtection="1">
      <protection locked="0"/>
    </xf>
    <xf numFmtId="0" fontId="8" fillId="0" borderId="22" xfId="0" applyFont="1" applyBorder="1" applyAlignment="1">
      <alignment wrapText="1"/>
    </xf>
    <xf numFmtId="0" fontId="7" fillId="0" borderId="22" xfId="0" applyFont="1" applyBorder="1" applyAlignment="1" applyProtection="1">
      <alignment horizontal="left" wrapText="1"/>
      <protection locked="0"/>
    </xf>
    <xf numFmtId="0" fontId="7" fillId="0" borderId="35" xfId="0" applyFont="1" applyBorder="1"/>
    <xf numFmtId="0" fontId="5" fillId="0" borderId="3" xfId="0" applyFont="1" applyBorder="1"/>
    <xf numFmtId="0" fontId="5" fillId="0" borderId="3" xfId="0" applyFont="1" applyBorder="1" applyAlignment="1">
      <alignment horizontal="center"/>
    </xf>
    <xf numFmtId="3" fontId="5" fillId="0" borderId="3" xfId="0" applyNumberFormat="1" applyFont="1" applyBorder="1" applyAlignment="1" applyProtection="1">
      <alignment wrapText="1"/>
      <protection locked="0"/>
    </xf>
    <xf numFmtId="0" fontId="5" fillId="0" borderId="3" xfId="0" applyFont="1" applyBorder="1" applyAlignment="1">
      <alignment horizontal="left" wrapText="1"/>
    </xf>
    <xf numFmtId="3" fontId="5"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6" fillId="0" borderId="13" xfId="0" applyNumberFormat="1" applyFont="1" applyBorder="1" applyAlignment="1">
      <alignment horizontal="center" wrapText="1"/>
    </xf>
    <xf numFmtId="14" fontId="6" fillId="0" borderId="48" xfId="0" applyNumberFormat="1" applyFont="1" applyBorder="1" applyAlignment="1">
      <alignment horizontal="center" wrapText="1"/>
    </xf>
    <xf numFmtId="3" fontId="6" fillId="0" borderId="31" xfId="0" applyNumberFormat="1" applyFont="1" applyBorder="1" applyAlignment="1" applyProtection="1">
      <alignment wrapText="1"/>
      <protection locked="0"/>
    </xf>
    <xf numFmtId="3" fontId="6" fillId="0" borderId="36" xfId="0" applyNumberFormat="1" applyFont="1" applyBorder="1" applyAlignment="1" applyProtection="1">
      <alignment wrapText="1"/>
      <protection locked="0"/>
    </xf>
    <xf numFmtId="0" fontId="19" fillId="0" borderId="27" xfId="0" applyFont="1" applyBorder="1"/>
    <xf numFmtId="3" fontId="6" fillId="0" borderId="33" xfId="0" applyNumberFormat="1" applyFont="1" applyBorder="1" applyAlignment="1" applyProtection="1">
      <alignment wrapText="1"/>
      <protection locked="0"/>
    </xf>
    <xf numFmtId="14" fontId="6" fillId="0" borderId="31" xfId="0" applyNumberFormat="1" applyFont="1" applyBorder="1" applyAlignment="1">
      <alignment horizontal="center" wrapText="1"/>
    </xf>
    <xf numFmtId="3" fontId="5" fillId="0" borderId="31" xfId="0" applyNumberFormat="1" applyFont="1" applyBorder="1" applyAlignment="1" applyProtection="1">
      <alignment vertical="top"/>
      <protection locked="0"/>
    </xf>
    <xf numFmtId="0" fontId="5" fillId="0" borderId="31" xfId="0" applyFont="1" applyBorder="1" applyAlignment="1" applyProtection="1">
      <alignment horizontal="left"/>
      <protection locked="0"/>
    </xf>
    <xf numFmtId="0" fontId="19" fillId="0" borderId="31" xfId="0" applyFont="1" applyBorder="1"/>
    <xf numFmtId="0" fontId="7" fillId="0" borderId="49" xfId="0" applyFont="1" applyBorder="1" applyAlignment="1" applyProtection="1">
      <alignment horizontal="center"/>
      <protection locked="0"/>
    </xf>
    <xf numFmtId="0" fontId="7" fillId="0" borderId="10" xfId="0" applyFont="1" applyBorder="1" applyAlignment="1" applyProtection="1">
      <alignment horizontal="center"/>
      <protection locked="0"/>
    </xf>
    <xf numFmtId="0" fontId="10" fillId="0" borderId="13" xfId="0" applyFont="1" applyBorder="1" applyAlignment="1" applyProtection="1">
      <alignment horizontal="left" vertical="top"/>
      <protection locked="0"/>
    </xf>
    <xf numFmtId="0" fontId="8" fillId="0" borderId="27" xfId="0" applyFont="1" applyBorder="1"/>
    <xf numFmtId="0" fontId="5" fillId="0" borderId="0" xfId="0" applyFont="1" applyAlignment="1" applyProtection="1">
      <alignment horizontal="left" wrapText="1"/>
      <protection locked="0"/>
    </xf>
    <xf numFmtId="0" fontId="8" fillId="0" borderId="35" xfId="0" applyFont="1" applyBorder="1"/>
    <xf numFmtId="0" fontId="20" fillId="0" borderId="0" xfId="0" applyFont="1" applyAlignment="1" applyProtection="1">
      <alignment vertical="top"/>
      <protection locked="0"/>
    </xf>
    <xf numFmtId="14" fontId="6" fillId="0" borderId="16" xfId="0" applyNumberFormat="1" applyFont="1" applyBorder="1" applyAlignment="1">
      <alignment horizontal="center" wrapText="1"/>
    </xf>
    <xf numFmtId="0" fontId="27" fillId="0" borderId="0" xfId="0" applyFont="1"/>
    <xf numFmtId="0" fontId="6" fillId="0" borderId="0" xfId="0" applyFont="1" applyAlignment="1" applyProtection="1">
      <alignment wrapText="1"/>
      <protection locked="0"/>
    </xf>
    <xf numFmtId="0" fontId="19" fillId="0" borderId="0" xfId="0" applyFont="1" applyProtection="1">
      <protection locked="0"/>
    </xf>
    <xf numFmtId="0" fontId="0" fillId="0" borderId="0" xfId="0" applyProtection="1">
      <protection locked="0"/>
    </xf>
    <xf numFmtId="0" fontId="64" fillId="0" borderId="0" xfId="0" applyFont="1" applyAlignment="1" applyProtection="1">
      <alignment horizontal="center" vertical="center"/>
      <protection locked="0"/>
    </xf>
    <xf numFmtId="0" fontId="25" fillId="0" borderId="0" xfId="0" applyFont="1" applyAlignment="1" applyProtection="1">
      <alignment horizontal="center" wrapText="1"/>
      <protection locked="0"/>
    </xf>
    <xf numFmtId="0" fontId="65" fillId="5" borderId="0" xfId="1" applyFont="1" applyFill="1" applyProtection="1">
      <protection locked="0"/>
    </xf>
    <xf numFmtId="0" fontId="66" fillId="5" borderId="0" xfId="1" applyFont="1" applyFill="1" applyProtection="1">
      <protection locked="0"/>
    </xf>
    <xf numFmtId="0" fontId="67" fillId="5" borderId="0" xfId="1" applyFont="1" applyFill="1" applyAlignment="1" applyProtection="1">
      <alignment wrapText="1"/>
      <protection locked="0"/>
    </xf>
    <xf numFmtId="0" fontId="4" fillId="5" borderId="0" xfId="1" applyFill="1" applyAlignment="1" applyProtection="1">
      <alignment wrapText="1"/>
      <protection locked="0"/>
    </xf>
    <xf numFmtId="0" fontId="68" fillId="0" borderId="0" xfId="1" applyFont="1" applyProtection="1">
      <protection locked="0"/>
    </xf>
    <xf numFmtId="0" fontId="65" fillId="0" borderId="0" xfId="1" applyFont="1" applyProtection="1">
      <protection locked="0"/>
    </xf>
    <xf numFmtId="0" fontId="66" fillId="0" borderId="0" xfId="1" applyFont="1" applyProtection="1">
      <protection locked="0"/>
    </xf>
    <xf numFmtId="0" fontId="67" fillId="0" borderId="0" xfId="1" applyFont="1" applyAlignment="1" applyProtection="1">
      <alignment wrapText="1"/>
      <protection locked="0"/>
    </xf>
    <xf numFmtId="0" fontId="4" fillId="0" borderId="0" xfId="1" applyAlignment="1" applyProtection="1">
      <alignment wrapText="1"/>
      <protection locked="0"/>
    </xf>
    <xf numFmtId="0" fontId="69" fillId="0" borderId="0" xfId="1" applyFont="1" applyProtection="1">
      <protection locked="0"/>
    </xf>
    <xf numFmtId="0" fontId="70" fillId="0" borderId="13" xfId="1" applyFont="1" applyBorder="1" applyAlignment="1" applyProtection="1">
      <alignment horizontal="center" wrapText="1"/>
      <protection locked="0"/>
    </xf>
    <xf numFmtId="0" fontId="19" fillId="0" borderId="13" xfId="1" applyFont="1" applyBorder="1" applyAlignment="1" applyProtection="1">
      <alignment horizontal="center" wrapText="1"/>
      <protection locked="0"/>
    </xf>
    <xf numFmtId="0" fontId="0" fillId="0" borderId="0" xfId="0" applyAlignment="1">
      <alignment horizontal="center"/>
    </xf>
    <xf numFmtId="0" fontId="66" fillId="0" borderId="13" xfId="1" applyFont="1" applyBorder="1" applyAlignment="1" applyProtection="1">
      <alignment vertical="top" wrapText="1"/>
      <protection locked="0"/>
    </xf>
    <xf numFmtId="0" fontId="4" fillId="0" borderId="13" xfId="1" applyBorder="1" applyAlignment="1" applyProtection="1">
      <alignment wrapText="1"/>
      <protection locked="0"/>
    </xf>
    <xf numFmtId="0" fontId="4" fillId="0" borderId="0" xfId="0" applyFont="1"/>
    <xf numFmtId="0" fontId="70" fillId="0" borderId="13" xfId="1" applyFont="1" applyBorder="1" applyAlignment="1" applyProtection="1">
      <alignment vertical="top" wrapText="1"/>
      <protection locked="0"/>
    </xf>
    <xf numFmtId="0" fontId="67" fillId="0" borderId="0" xfId="1" applyFont="1" applyAlignment="1" applyProtection="1">
      <alignment vertical="top" wrapText="1"/>
      <protection locked="0"/>
    </xf>
    <xf numFmtId="0" fontId="67" fillId="0" borderId="0" xfId="1" applyFont="1" applyAlignment="1" applyProtection="1">
      <alignment vertical="top"/>
      <protection locked="0"/>
    </xf>
    <xf numFmtId="0" fontId="67" fillId="0" borderId="0" xfId="1" applyFont="1" applyProtection="1">
      <protection locked="0"/>
    </xf>
    <xf numFmtId="0" fontId="4" fillId="0" borderId="0" xfId="1" applyProtection="1">
      <protection locked="0"/>
    </xf>
    <xf numFmtId="0" fontId="70" fillId="0" borderId="0" xfId="1" applyFont="1" applyAlignment="1" applyProtection="1">
      <alignment vertical="top" wrapText="1"/>
      <protection locked="0"/>
    </xf>
    <xf numFmtId="0" fontId="4" fillId="0" borderId="0" xfId="0" applyFont="1" applyProtection="1">
      <protection locked="0"/>
    </xf>
    <xf numFmtId="0" fontId="73" fillId="0" borderId="0" xfId="0" applyFont="1" applyProtection="1">
      <protection locked="0"/>
    </xf>
    <xf numFmtId="0" fontId="20" fillId="0" borderId="0" xfId="0" applyFont="1" applyAlignment="1" applyProtection="1">
      <alignment horizontal="left" vertical="top" wrapText="1"/>
      <protection locked="0"/>
    </xf>
    <xf numFmtId="0" fontId="75" fillId="0" borderId="1" xfId="0" applyFont="1" applyBorder="1" applyAlignment="1" applyProtection="1">
      <alignment horizontal="left" vertical="top" wrapText="1"/>
      <protection locked="0"/>
    </xf>
    <xf numFmtId="14" fontId="10" fillId="0" borderId="19" xfId="0" quotePrefix="1" applyNumberFormat="1" applyFont="1" applyBorder="1" applyAlignment="1" applyProtection="1">
      <alignment horizontal="center" vertical="top" wrapText="1"/>
      <protection locked="0"/>
    </xf>
    <xf numFmtId="14" fontId="5" fillId="0" borderId="19" xfId="0" quotePrefix="1" applyNumberFormat="1" applyFont="1" applyBorder="1" applyAlignment="1" applyProtection="1">
      <alignment horizontal="center" vertical="top" wrapText="1"/>
      <protection locked="0"/>
    </xf>
    <xf numFmtId="0" fontId="20" fillId="0" borderId="3" xfId="0" applyFont="1" applyBorder="1" applyAlignment="1" applyProtection="1">
      <alignment horizontal="left" vertical="top" wrapText="1"/>
      <protection locked="0"/>
    </xf>
    <xf numFmtId="0" fontId="20" fillId="0" borderId="24" xfId="0" applyFont="1" applyBorder="1" applyAlignment="1" applyProtection="1">
      <alignment horizontal="left" vertical="top" wrapText="1"/>
      <protection locked="0"/>
    </xf>
    <xf numFmtId="0" fontId="20" fillId="0" borderId="21" xfId="0" applyFont="1" applyBorder="1" applyAlignment="1" applyProtection="1">
      <alignment horizontal="left" vertical="top" wrapText="1"/>
      <protection locked="0"/>
    </xf>
    <xf numFmtId="0" fontId="10" fillId="0" borderId="35" xfId="0" applyFont="1" applyBorder="1" applyAlignment="1" applyProtection="1">
      <alignment horizontal="left" vertical="top" wrapText="1"/>
      <protection locked="0"/>
    </xf>
    <xf numFmtId="14" fontId="10" fillId="0" borderId="13" xfId="0" applyNumberFormat="1" applyFont="1" applyBorder="1" applyAlignment="1" applyProtection="1">
      <alignment horizontal="center" vertical="top" wrapText="1"/>
      <protection locked="0"/>
    </xf>
    <xf numFmtId="14" fontId="5" fillId="0" borderId="13" xfId="0" applyNumberFormat="1" applyFont="1" applyBorder="1" applyAlignment="1" applyProtection="1">
      <alignment horizontal="center" vertical="top" wrapText="1"/>
      <protection locked="0"/>
    </xf>
    <xf numFmtId="0" fontId="10" fillId="0" borderId="21" xfId="0" applyFont="1" applyBorder="1" applyAlignment="1" applyProtection="1">
      <alignment horizontal="right" vertical="top" wrapText="1"/>
      <protection locked="0"/>
    </xf>
    <xf numFmtId="0" fontId="5" fillId="0" borderId="21" xfId="0" applyFont="1" applyBorder="1" applyAlignment="1" applyProtection="1">
      <alignment horizontal="right" vertical="top" wrapText="1"/>
      <protection locked="0"/>
    </xf>
    <xf numFmtId="0" fontId="5" fillId="0" borderId="21" xfId="0" applyFont="1" applyBorder="1" applyAlignment="1" applyProtection="1">
      <alignment horizontal="left" vertical="top" wrapText="1"/>
      <protection locked="0"/>
    </xf>
    <xf numFmtId="3" fontId="5" fillId="0" borderId="3" xfId="0" applyNumberFormat="1" applyFont="1" applyBorder="1" applyAlignment="1" applyProtection="1">
      <alignment horizontal="right" vertical="top" wrapText="1"/>
      <protection locked="0"/>
    </xf>
    <xf numFmtId="3" fontId="5" fillId="0" borderId="24" xfId="0" applyNumberFormat="1" applyFont="1" applyBorder="1" applyAlignment="1" applyProtection="1">
      <alignment horizontal="right" vertical="top" wrapText="1"/>
      <protection locked="0"/>
    </xf>
    <xf numFmtId="3" fontId="5" fillId="0" borderId="19" xfId="0" applyNumberFormat="1" applyFont="1" applyBorder="1" applyAlignment="1" applyProtection="1">
      <alignment horizontal="right" vertical="top" wrapText="1"/>
      <protection locked="0"/>
    </xf>
    <xf numFmtId="3" fontId="5" fillId="0" borderId="23" xfId="0" applyNumberFormat="1" applyFont="1" applyBorder="1" applyAlignment="1" applyProtection="1">
      <alignment horizontal="right" vertical="top" wrapText="1"/>
      <protection locked="0"/>
    </xf>
    <xf numFmtId="3" fontId="10" fillId="0" borderId="13" xfId="0" applyNumberFormat="1" applyFont="1" applyBorder="1"/>
    <xf numFmtId="3" fontId="5" fillId="0" borderId="13" xfId="0" applyNumberFormat="1" applyFont="1" applyBorder="1"/>
    <xf numFmtId="3" fontId="0" fillId="0" borderId="13" xfId="0" applyNumberFormat="1" applyBorder="1"/>
    <xf numFmtId="1" fontId="0" fillId="0" borderId="33" xfId="0" applyNumberFormat="1" applyBorder="1"/>
    <xf numFmtId="1" fontId="0" fillId="0" borderId="47" xfId="0" applyNumberFormat="1" applyBorder="1"/>
    <xf numFmtId="1" fontId="0" fillId="0" borderId="21" xfId="0" applyNumberFormat="1" applyBorder="1"/>
    <xf numFmtId="1" fontId="19" fillId="0" borderId="30" xfId="0" applyNumberFormat="1" applyFont="1" applyBorder="1"/>
    <xf numFmtId="1" fontId="19" fillId="0" borderId="35" xfId="0" applyNumberFormat="1" applyFont="1" applyBorder="1"/>
    <xf numFmtId="1" fontId="19" fillId="0" borderId="13" xfId="0" applyNumberFormat="1" applyFont="1" applyBorder="1"/>
    <xf numFmtId="3" fontId="0" fillId="0" borderId="13" xfId="0" applyNumberFormat="1" applyBorder="1" applyAlignment="1">
      <alignment horizontal="right"/>
    </xf>
    <xf numFmtId="3" fontId="19"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66" fillId="0" borderId="13" xfId="1" applyNumberFormat="1" applyFont="1" applyBorder="1" applyAlignment="1" applyProtection="1">
      <alignment vertical="top" wrapText="1"/>
      <protection locked="0"/>
    </xf>
    <xf numFmtId="3" fontId="66" fillId="0" borderId="13" xfId="1" applyNumberFormat="1" applyFont="1" applyBorder="1" applyProtection="1">
      <protection locked="0"/>
    </xf>
    <xf numFmtId="3" fontId="70" fillId="0" borderId="13" xfId="1" applyNumberFormat="1" applyFont="1" applyBorder="1" applyAlignment="1" applyProtection="1">
      <alignment vertical="top" wrapText="1"/>
      <protection locked="0"/>
    </xf>
    <xf numFmtId="3" fontId="7" fillId="0" borderId="0" xfId="0" applyNumberFormat="1" applyFont="1" applyAlignment="1" applyProtection="1">
      <alignment horizontal="left" vertical="top" wrapText="1"/>
      <protection locked="0"/>
    </xf>
    <xf numFmtId="14" fontId="76" fillId="0" borderId="30" xfId="0" applyNumberFormat="1" applyFont="1" applyBorder="1" applyAlignment="1">
      <alignment wrapText="1"/>
    </xf>
    <xf numFmtId="14" fontId="50" fillId="0" borderId="30" xfId="0" applyNumberFormat="1" applyFont="1" applyBorder="1" applyAlignment="1">
      <alignment wrapText="1"/>
    </xf>
    <xf numFmtId="0" fontId="0" fillId="0" borderId="13" xfId="0" applyBorder="1" applyAlignment="1" applyProtection="1">
      <alignment horizontal="left"/>
      <protection locked="0"/>
    </xf>
    <xf numFmtId="3" fontId="76" fillId="0" borderId="13" xfId="0" applyNumberFormat="1" applyFont="1" applyBorder="1" applyAlignment="1" applyProtection="1">
      <alignment wrapText="1"/>
      <protection locked="0"/>
    </xf>
    <xf numFmtId="14" fontId="76" fillId="0" borderId="69" xfId="0" applyNumberFormat="1" applyFont="1" applyBorder="1" applyAlignment="1">
      <alignment horizontal="center" wrapText="1"/>
    </xf>
    <xf numFmtId="14" fontId="76" fillId="0" borderId="13" xfId="0" applyNumberFormat="1" applyFont="1" applyBorder="1" applyAlignment="1">
      <alignment horizontal="center" wrapText="1"/>
    </xf>
    <xf numFmtId="0" fontId="19" fillId="0" borderId="13" xfId="0" applyFont="1" applyBorder="1" applyAlignment="1" applyProtection="1">
      <alignment horizontal="left" vertical="top"/>
      <protection locked="0"/>
    </xf>
    <xf numFmtId="3" fontId="50" fillId="0" borderId="0" xfId="0" applyNumberFormat="1" applyFont="1" applyAlignment="1" applyProtection="1">
      <alignment wrapText="1"/>
      <protection locked="0"/>
    </xf>
    <xf numFmtId="3" fontId="50" fillId="0" borderId="31" xfId="0" applyNumberFormat="1" applyFont="1" applyBorder="1" applyAlignment="1" applyProtection="1">
      <alignment horizontal="right" wrapText="1"/>
      <protection locked="0"/>
    </xf>
    <xf numFmtId="3" fontId="50" fillId="0" borderId="21" xfId="0" applyNumberFormat="1" applyFont="1" applyBorder="1" applyAlignment="1" applyProtection="1">
      <alignment horizontal="right" wrapText="1"/>
      <protection locked="0"/>
    </xf>
    <xf numFmtId="3" fontId="50" fillId="0" borderId="22" xfId="0" applyNumberFormat="1" applyFont="1" applyBorder="1" applyAlignment="1" applyProtection="1">
      <alignment horizontal="right" wrapText="1"/>
      <protection locked="0"/>
    </xf>
    <xf numFmtId="3" fontId="76" fillId="0" borderId="13" xfId="0" applyNumberFormat="1" applyFont="1" applyBorder="1" applyAlignment="1" applyProtection="1">
      <alignment horizontal="right" wrapText="1"/>
      <protection locked="0"/>
    </xf>
    <xf numFmtId="3" fontId="50" fillId="0" borderId="13" xfId="0" applyNumberFormat="1" applyFont="1" applyBorder="1" applyAlignment="1" applyProtection="1">
      <alignment horizontal="right" wrapText="1"/>
      <protection locked="0"/>
    </xf>
    <xf numFmtId="3" fontId="6" fillId="0" borderId="0" xfId="0" applyNumberFormat="1" applyFont="1" applyAlignment="1" applyProtection="1">
      <alignment horizontal="right" wrapText="1"/>
      <protection locked="0"/>
    </xf>
    <xf numFmtId="3" fontId="76" fillId="0" borderId="13" xfId="0" applyNumberFormat="1" applyFont="1" applyBorder="1" applyAlignment="1" applyProtection="1">
      <alignment horizontal="left" wrapText="1"/>
      <protection locked="0"/>
    </xf>
    <xf numFmtId="0" fontId="6" fillId="0" borderId="30" xfId="0" applyFont="1" applyBorder="1" applyAlignment="1">
      <alignment horizontal="left" wrapText="1"/>
    </xf>
    <xf numFmtId="14" fontId="6" fillId="0" borderId="30" xfId="0" applyNumberFormat="1" applyFont="1" applyBorder="1" applyAlignment="1">
      <alignment wrapText="1"/>
    </xf>
    <xf numFmtId="14" fontId="7" fillId="0" borderId="30" xfId="0" applyNumberFormat="1" applyFont="1" applyBorder="1" applyAlignment="1">
      <alignment wrapText="1"/>
    </xf>
    <xf numFmtId="0" fontId="77" fillId="0" borderId="0" xfId="2477"/>
    <xf numFmtId="0" fontId="77" fillId="0" borderId="0" xfId="2477" applyFill="1"/>
    <xf numFmtId="0" fontId="7" fillId="0" borderId="0" xfId="0" applyFont="1" applyAlignment="1">
      <alignment horizontal="left" wrapText="1"/>
    </xf>
    <xf numFmtId="0" fontId="7" fillId="0" borderId="0" xfId="0" applyFont="1" applyAlignment="1">
      <alignment wrapText="1"/>
    </xf>
    <xf numFmtId="0" fontId="7" fillId="0" borderId="33" xfId="0" applyFont="1" applyBorder="1" applyAlignment="1">
      <alignment horizontal="center"/>
    </xf>
    <xf numFmtId="3" fontId="7" fillId="0" borderId="70" xfId="0" applyNumberFormat="1" applyFont="1" applyBorder="1" applyAlignment="1" applyProtection="1">
      <alignment wrapText="1"/>
      <protection locked="0"/>
    </xf>
    <xf numFmtId="3" fontId="7" fillId="0" borderId="46" xfId="0" applyNumberFormat="1" applyFont="1" applyBorder="1" applyAlignment="1" applyProtection="1">
      <alignment wrapText="1"/>
      <protection locked="0"/>
    </xf>
    <xf numFmtId="49" fontId="78" fillId="0" borderId="0" xfId="0" applyNumberFormat="1" applyFont="1"/>
    <xf numFmtId="0" fontId="7" fillId="0" borderId="0" xfId="0" applyFont="1" applyAlignment="1">
      <alignment horizontal="left" vertical="center"/>
    </xf>
    <xf numFmtId="0" fontId="7" fillId="0" borderId="0" xfId="0" applyFont="1" applyAlignment="1">
      <alignment horizontal="left" wrapText="1"/>
    </xf>
    <xf numFmtId="0" fontId="7" fillId="0" borderId="0" xfId="0" applyFont="1" applyAlignment="1">
      <alignment horizontal="left" vertical="top" wrapText="1"/>
    </xf>
    <xf numFmtId="0" fontId="10" fillId="0" borderId="0" xfId="0" applyFont="1" applyAlignment="1" applyProtection="1">
      <alignment horizontal="left" wrapText="1"/>
      <protection locked="0"/>
    </xf>
    <xf numFmtId="0" fontId="20" fillId="0" borderId="0" xfId="0" applyFont="1" applyAlignment="1" applyProtection="1">
      <alignment horizontal="left" vertical="top" wrapText="1"/>
      <protection locked="0"/>
    </xf>
    <xf numFmtId="3" fontId="5" fillId="0" borderId="0" xfId="0" applyNumberFormat="1" applyFont="1" applyAlignment="1" applyProtection="1">
      <alignment vertical="center" wrapText="1"/>
      <protection locked="0"/>
    </xf>
    <xf numFmtId="14" fontId="6" fillId="0" borderId="30" xfId="0" applyNumberFormat="1" applyFont="1" applyBorder="1" applyAlignment="1">
      <alignment horizontal="center" wrapText="1"/>
    </xf>
    <xf numFmtId="14" fontId="6" fillId="0" borderId="35" xfId="0" applyNumberFormat="1" applyFont="1" applyBorder="1" applyAlignment="1">
      <alignment horizontal="center" wrapText="1"/>
    </xf>
    <xf numFmtId="14" fontId="7" fillId="0" borderId="30" xfId="0" applyNumberFormat="1" applyFont="1" applyBorder="1" applyAlignment="1">
      <alignment horizontal="center" wrapText="1"/>
    </xf>
    <xf numFmtId="14" fontId="7" fillId="0" borderId="35" xfId="0" applyNumberFormat="1" applyFont="1" applyBorder="1" applyAlignment="1">
      <alignment horizontal="center" wrapText="1"/>
    </xf>
    <xf numFmtId="3" fontId="76" fillId="0" borderId="32" xfId="0" applyNumberFormat="1" applyFont="1" applyBorder="1" applyAlignment="1" applyProtection="1">
      <alignment horizontal="left" wrapText="1"/>
      <protection locked="0"/>
    </xf>
    <xf numFmtId="3" fontId="76" fillId="0" borderId="68" xfId="0" applyNumberFormat="1" applyFont="1" applyBorder="1" applyAlignment="1" applyProtection="1">
      <alignment horizontal="left" wrapText="1"/>
      <protection locked="0"/>
    </xf>
    <xf numFmtId="3" fontId="76" fillId="0" borderId="69" xfId="0" applyNumberFormat="1" applyFont="1" applyBorder="1" applyAlignment="1" applyProtection="1">
      <alignment horizontal="left" wrapText="1"/>
      <protection locked="0"/>
    </xf>
    <xf numFmtId="14" fontId="76" fillId="0" borderId="30" xfId="0" applyNumberFormat="1" applyFont="1" applyBorder="1" applyAlignment="1">
      <alignment horizontal="center" wrapText="1"/>
    </xf>
    <xf numFmtId="14" fontId="76" fillId="0" borderId="35" xfId="0" applyNumberFormat="1" applyFont="1" applyBorder="1" applyAlignment="1">
      <alignment horizontal="center" wrapText="1"/>
    </xf>
    <xf numFmtId="3" fontId="50" fillId="0" borderId="32" xfId="0" applyNumberFormat="1" applyFont="1" applyBorder="1" applyAlignment="1" applyProtection="1">
      <alignment horizontal="center" wrapText="1"/>
      <protection locked="0"/>
    </xf>
    <xf numFmtId="3" fontId="50" fillId="0" borderId="69" xfId="0" applyNumberFormat="1" applyFont="1" applyBorder="1" applyAlignment="1" applyProtection="1">
      <alignment horizontal="center" wrapText="1"/>
      <protection locked="0"/>
    </xf>
    <xf numFmtId="3" fontId="50" fillId="0" borderId="33" xfId="0" applyNumberFormat="1" applyFont="1" applyBorder="1" applyAlignment="1" applyProtection="1">
      <alignment horizontal="center" wrapText="1"/>
      <protection locked="0"/>
    </xf>
    <xf numFmtId="3" fontId="50" fillId="0" borderId="47" xfId="0" applyNumberFormat="1" applyFont="1" applyBorder="1" applyAlignment="1" applyProtection="1">
      <alignment horizontal="center" wrapText="1"/>
      <protection locked="0"/>
    </xf>
    <xf numFmtId="3" fontId="50" fillId="0" borderId="34" xfId="0" applyNumberFormat="1" applyFont="1" applyBorder="1" applyAlignment="1" applyProtection="1">
      <alignment horizontal="center" wrapText="1"/>
      <protection locked="0"/>
    </xf>
    <xf numFmtId="3" fontId="50" fillId="0" borderId="36" xfId="0" applyNumberFormat="1" applyFont="1" applyBorder="1" applyAlignment="1" applyProtection="1">
      <alignment horizontal="center" wrapText="1"/>
      <protection locked="0"/>
    </xf>
    <xf numFmtId="3" fontId="7" fillId="0" borderId="0" xfId="0" applyNumberFormat="1" applyFont="1" applyAlignment="1" applyProtection="1">
      <alignment horizontal="left" vertical="top" wrapText="1"/>
      <protection locked="0"/>
    </xf>
    <xf numFmtId="3" fontId="5" fillId="0" borderId="0" xfId="0" applyNumberFormat="1" applyFont="1" applyAlignment="1" applyProtection="1">
      <alignment horizontal="left" vertical="top"/>
      <protection locked="0"/>
    </xf>
    <xf numFmtId="14" fontId="7" fillId="0" borderId="27" xfId="0" applyNumberFormat="1" applyFont="1" applyBorder="1" applyAlignment="1">
      <alignment horizontal="center" wrapText="1"/>
    </xf>
    <xf numFmtId="3" fontId="50" fillId="0" borderId="0" xfId="0" applyNumberFormat="1" applyFont="1" applyAlignment="1" applyProtection="1">
      <alignment horizontal="left" vertical="top" wrapText="1"/>
      <protection locked="0"/>
    </xf>
    <xf numFmtId="0" fontId="25" fillId="0" borderId="0" xfId="0" applyFont="1" applyAlignment="1">
      <alignment horizontal="left"/>
    </xf>
    <xf numFmtId="0" fontId="20" fillId="0" borderId="0" xfId="0" applyFont="1" applyAlignment="1" applyProtection="1">
      <alignment horizontal="left"/>
      <protection locked="0"/>
    </xf>
    <xf numFmtId="0" fontId="19" fillId="0" borderId="0" xfId="0" applyFont="1"/>
    <xf numFmtId="0" fontId="19" fillId="0" borderId="32" xfId="0" applyFont="1" applyBorder="1" applyAlignment="1">
      <alignment horizontal="center" wrapText="1"/>
    </xf>
    <xf numFmtId="0" fontId="19" fillId="0" borderId="34" xfId="0" applyFont="1" applyBorder="1" applyAlignment="1">
      <alignment horizontal="center" wrapText="1"/>
    </xf>
    <xf numFmtId="0" fontId="19" fillId="0" borderId="48" xfId="0" applyFont="1" applyBorder="1" applyAlignment="1">
      <alignment horizontal="center" wrapText="1"/>
    </xf>
    <xf numFmtId="0" fontId="19" fillId="0" borderId="36" xfId="0" applyFont="1" applyBorder="1" applyAlignment="1">
      <alignment horizontal="center" wrapText="1"/>
    </xf>
    <xf numFmtId="0" fontId="19" fillId="0" borderId="32"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2" xfId="0" applyFont="1" applyBorder="1" applyAlignment="1">
      <alignment horizontal="center" vertical="center"/>
    </xf>
    <xf numFmtId="0" fontId="19" fillId="0" borderId="29" xfId="0" applyFont="1" applyBorder="1" applyAlignment="1">
      <alignment horizontal="center" vertical="center"/>
    </xf>
    <xf numFmtId="0" fontId="19" fillId="0" borderId="48" xfId="0" applyFont="1" applyBorder="1" applyAlignment="1">
      <alignment horizontal="center" vertical="center"/>
    </xf>
    <xf numFmtId="0" fontId="19" fillId="0" borderId="34" xfId="0" applyFont="1" applyBorder="1" applyAlignment="1">
      <alignment horizontal="center" vertical="center"/>
    </xf>
    <xf numFmtId="0" fontId="19" fillId="0" borderId="28" xfId="0" applyFont="1" applyBorder="1" applyAlignment="1">
      <alignment horizontal="center" vertical="center"/>
    </xf>
    <xf numFmtId="0" fontId="19" fillId="0" borderId="36" xfId="0" applyFont="1" applyBorder="1" applyAlignment="1">
      <alignment horizontal="center" vertical="center"/>
    </xf>
    <xf numFmtId="0" fontId="19" fillId="0" borderId="31" xfId="0" applyFont="1" applyBorder="1" applyAlignment="1">
      <alignment horizontal="center" wrapText="1"/>
    </xf>
    <xf numFmtId="0" fontId="19" fillId="0" borderId="22" xfId="0" applyFont="1" applyBorder="1" applyAlignment="1">
      <alignment horizontal="center" wrapText="1"/>
    </xf>
    <xf numFmtId="0" fontId="0" fillId="0" borderId="0" xfId="0"/>
    <xf numFmtId="0" fontId="19" fillId="0" borderId="39" xfId="0" applyFont="1" applyBorder="1" applyAlignment="1">
      <alignment horizontal="center" wrapText="1"/>
    </xf>
    <xf numFmtId="0" fontId="19" fillId="0" borderId="31" xfId="0" applyFont="1" applyBorder="1" applyAlignment="1">
      <alignment horizontal="center" vertical="top" wrapText="1"/>
    </xf>
    <xf numFmtId="0" fontId="19" fillId="0" borderId="39" xfId="0" applyFont="1" applyBorder="1" applyAlignment="1">
      <alignment horizontal="center" vertical="top" wrapText="1"/>
    </xf>
    <xf numFmtId="0" fontId="19" fillId="0" borderId="22" xfId="0" applyFont="1" applyBorder="1" applyAlignment="1">
      <alignment horizontal="center" vertical="top" wrapText="1"/>
    </xf>
    <xf numFmtId="0" fontId="0" fillId="0" borderId="30" xfId="0"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19" fillId="0" borderId="31" xfId="0" applyFont="1" applyBorder="1" applyAlignment="1">
      <alignment horizontal="center" vertical="center" wrapText="1"/>
    </xf>
    <xf numFmtId="0" fontId="19" fillId="0" borderId="22" xfId="0" applyFont="1" applyBorder="1" applyAlignment="1">
      <alignment horizontal="center" vertical="center" wrapText="1"/>
    </xf>
    <xf numFmtId="0" fontId="66" fillId="0" borderId="0" xfId="1" applyFont="1" applyAlignment="1" applyProtection="1">
      <alignment horizontal="left" vertical="top" wrapText="1"/>
      <protection locked="0"/>
    </xf>
    <xf numFmtId="0" fontId="17" fillId="0" borderId="0" xfId="0" applyFont="1" applyAlignment="1">
      <alignment horizontal="left" vertical="top" wrapText="1"/>
    </xf>
    <xf numFmtId="0" fontId="0" fillId="0" borderId="21" xfId="0" applyBorder="1"/>
    <xf numFmtId="0" fontId="0" fillId="0" borderId="13" xfId="0" applyBorder="1"/>
    <xf numFmtId="0" fontId="0" fillId="0" borderId="21" xfId="0" applyBorder="1"/>
    <xf numFmtId="0" fontId="0" fillId="0" borderId="13" xfId="0" applyBorder="1"/>
  </cellXfs>
  <cellStyles count="4756">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2 2" xfId="4061" xr:uid="{AA3D46D0-37E4-4778-B759-8DA2B2BF57E3}"/>
    <cellStyle name="20 % - uthevingsfarge 5 2 2 3" xfId="2475" xr:uid="{00000000-0005-0000-0000-000003000000}"/>
    <cellStyle name="20 % - uthevingsfarge 5 2 2 3 2" xfId="4754" xr:uid="{B3D6B6D7-158B-4BF6-994A-AE1B71C9C3E2}"/>
    <cellStyle name="20 % - uthevingsfarge 5 2 2 4" xfId="3169" xr:uid="{23476B70-94AA-4A9E-B277-CB089DD05499}"/>
    <cellStyle name="20 % - uthevingsfarge 5 2 3" xfId="1080" xr:uid="{00000000-0005-0000-0000-000004000000}"/>
    <cellStyle name="20 % - uthevingsfarge 5 2 3 2" xfId="3367" xr:uid="{1DE3D9B6-93A4-4CE9-B8E4-5DD9F9F68F18}"/>
    <cellStyle name="20 % - uthevingsfarge 5 2 4" xfId="1435" xr:uid="{00000000-0005-0000-0000-000005000000}"/>
    <cellStyle name="20 % - uthevingsfarge 5 2 4 2" xfId="3714" xr:uid="{A87DCC83-B83D-4DAE-B0FB-049DAAF45ADF}"/>
    <cellStyle name="20 % - uthevingsfarge 5 2 5" xfId="2128" xr:uid="{00000000-0005-0000-0000-000006000000}"/>
    <cellStyle name="20 % - uthevingsfarge 5 2 5 2" xfId="4407" xr:uid="{D5D01DD2-9777-409C-8217-5280F4CD8DC7}"/>
    <cellStyle name="20 % - uthevingsfarge 5 2 6" xfId="2822" xr:uid="{081A55BD-C795-4F45-9FF7-FE22FD8CD1B3}"/>
    <cellStyle name="20 % - uthevingsfarge 5 3" xfId="510" xr:uid="{00000000-0005-0000-0000-000007000000}"/>
    <cellStyle name="20 % - uthevingsfarge 5 3 2" xfId="1439" xr:uid="{00000000-0005-0000-0000-000008000000}"/>
    <cellStyle name="20 % - uthevingsfarge 5 3 2 2" xfId="3718" xr:uid="{158797B3-0FE3-4789-8563-CEC4CC543ED0}"/>
    <cellStyle name="20 % - uthevingsfarge 5 3 3" xfId="2132" xr:uid="{00000000-0005-0000-0000-000009000000}"/>
    <cellStyle name="20 % - uthevingsfarge 5 3 3 2" xfId="4411" xr:uid="{EF42AD46-6C9C-4A7C-B95E-4D83C15D8809}"/>
    <cellStyle name="20 % - uthevingsfarge 5 3 4" xfId="2826" xr:uid="{320B27BA-32E8-4B83-AC17-A0E841425DB3}"/>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2 2" xfId="3953" xr:uid="{1BC11530-2776-446D-9C89-56C48F11D689}"/>
    <cellStyle name="20% - Accent1 2 2 2 3" xfId="2367" xr:uid="{00000000-0005-0000-0000-00000F000000}"/>
    <cellStyle name="20% - Accent1 2 2 2 3 2" xfId="4646" xr:uid="{AEC522AE-A457-436B-B2BD-088D07C42719}"/>
    <cellStyle name="20% - Accent1 2 2 2 4" xfId="3061" xr:uid="{EB644542-377B-490F-9544-9613E9752501}"/>
    <cellStyle name="20% - Accent1 2 2 3" xfId="1327" xr:uid="{00000000-0005-0000-0000-000010000000}"/>
    <cellStyle name="20% - Accent1 2 2 3 2" xfId="3606" xr:uid="{A0AAD439-1ECA-47EA-9130-FDC8FDC87E8C}"/>
    <cellStyle name="20% - Accent1 2 2 4" xfId="2020" xr:uid="{00000000-0005-0000-0000-000011000000}"/>
    <cellStyle name="20% - Accent1 2 2 4 2" xfId="4299" xr:uid="{2ED997B4-3AEB-4AC2-ABAA-11E24DAF6B68}"/>
    <cellStyle name="20% - Accent1 2 2 5" xfId="2714" xr:uid="{03E01FA7-20A8-4720-8FC2-2E48AE8DBF7A}"/>
    <cellStyle name="20% - Accent1 2 3" xfId="573" xr:uid="{00000000-0005-0000-0000-000012000000}"/>
    <cellStyle name="20% - Accent1 2 3 2" xfId="1502" xr:uid="{00000000-0005-0000-0000-000013000000}"/>
    <cellStyle name="20% - Accent1 2 3 2 2" xfId="3781" xr:uid="{6BC180B9-BFEB-4DC2-985E-A854601A232F}"/>
    <cellStyle name="20% - Accent1 2 3 3" xfId="2195" xr:uid="{00000000-0005-0000-0000-000014000000}"/>
    <cellStyle name="20% - Accent1 2 3 3 2" xfId="4474" xr:uid="{6B74EB24-FA26-48DB-B337-F6A72EF91B7D}"/>
    <cellStyle name="20% - Accent1 2 3 4" xfId="2889" xr:uid="{2ABDA245-2D25-4E85-9542-8EC7B4814F09}"/>
    <cellStyle name="20% - Accent1 2 4" xfId="970" xr:uid="{00000000-0005-0000-0000-000015000000}"/>
    <cellStyle name="20% - Accent1 2 4 2" xfId="3258" xr:uid="{133822B4-B299-483E-B490-B8B787592627}"/>
    <cellStyle name="20% - Accent1 2 5" xfId="1155" xr:uid="{00000000-0005-0000-0000-000016000000}"/>
    <cellStyle name="20% - Accent1 2 5 2" xfId="3434" xr:uid="{C5CE35E2-D758-44C6-9FEF-7AC21DE8CFB7}"/>
    <cellStyle name="20% - Accent1 2 6" xfId="1848" xr:uid="{00000000-0005-0000-0000-000017000000}"/>
    <cellStyle name="20% - Accent1 2 6 2" xfId="4127" xr:uid="{5E653557-B6DD-483E-AE71-B1E7776D56BE}"/>
    <cellStyle name="20% - Accent1 2 7" xfId="2542" xr:uid="{355FC775-3C06-4EF2-A381-DE970C5145F6}"/>
    <cellStyle name="20% - Accent1 3" xfId="331" xr:uid="{00000000-0005-0000-0000-000018000000}"/>
    <cellStyle name="20% - Accent1 3 2" xfId="712" xr:uid="{00000000-0005-0000-0000-000019000000}"/>
    <cellStyle name="20% - Accent1 3 2 2" xfId="1628" xr:uid="{00000000-0005-0000-0000-00001A000000}"/>
    <cellStyle name="20% - Accent1 3 2 2 2" xfId="3907" xr:uid="{7482D41C-12D0-4BE7-A32A-F6C41C02B197}"/>
    <cellStyle name="20% - Accent1 3 2 3" xfId="2321" xr:uid="{00000000-0005-0000-0000-00001B000000}"/>
    <cellStyle name="20% - Accent1 3 2 3 2" xfId="4600" xr:uid="{202559A5-ACA1-422C-AF19-1140FB736A44}"/>
    <cellStyle name="20% - Accent1 3 2 4" xfId="3015" xr:uid="{D9782098-0D41-4A88-A47B-3A00785B1195}"/>
    <cellStyle name="20% - Accent1 3 3" xfId="1281" xr:uid="{00000000-0005-0000-0000-00001C000000}"/>
    <cellStyle name="20% - Accent1 3 3 2" xfId="3560" xr:uid="{61B0528D-BF0B-456C-91D5-3F80862F4499}"/>
    <cellStyle name="20% - Accent1 3 4" xfId="1974" xr:uid="{00000000-0005-0000-0000-00001D000000}"/>
    <cellStyle name="20% - Accent1 3 4 2" xfId="4253" xr:uid="{F413865D-1388-4743-B810-6DD4242D0957}"/>
    <cellStyle name="20% - Accent1 3 5" xfId="2668" xr:uid="{0D9589DE-AC6D-4B80-BFEB-7122B867F9A6}"/>
    <cellStyle name="20% - Accent1 4" xfId="527" xr:uid="{00000000-0005-0000-0000-00001E000000}"/>
    <cellStyle name="20% - Accent1 4 2" xfId="1456" xr:uid="{00000000-0005-0000-0000-00001F000000}"/>
    <cellStyle name="20% - Accent1 4 2 2" xfId="3735" xr:uid="{535749A3-CE86-4DEC-A227-DAEE74942776}"/>
    <cellStyle name="20% - Accent1 4 3" xfId="2149" xr:uid="{00000000-0005-0000-0000-000020000000}"/>
    <cellStyle name="20% - Accent1 4 3 2" xfId="4428" xr:uid="{36D0E86D-1D95-4326-83C2-6C6A4350D5DC}"/>
    <cellStyle name="20% - Accent1 4 4" xfId="2843" xr:uid="{8CE9052C-19DA-459F-AD16-50A39191BD9B}"/>
    <cellStyle name="20% - Accent1 5" xfId="912" xr:uid="{00000000-0005-0000-0000-000021000000}"/>
    <cellStyle name="20% - Accent1 5 2" xfId="3202" xr:uid="{A0FC54EE-14B9-4D67-940C-21095EC6C94A}"/>
    <cellStyle name="20% - Accent1 6" xfId="1109" xr:uid="{00000000-0005-0000-0000-000022000000}"/>
    <cellStyle name="20% - Accent1 6 2" xfId="3388" xr:uid="{CFFC01D0-C5CB-4FD0-A971-957C86BFC741}"/>
    <cellStyle name="20% - Accent1 7" xfId="1802" xr:uid="{00000000-0005-0000-0000-000023000000}"/>
    <cellStyle name="20% - Accent1 7 2" xfId="4081" xr:uid="{ABFA1CD4-E6D6-47B7-A808-D3DCBCF3C00F}"/>
    <cellStyle name="20% - Accent1 8" xfId="2497" xr:uid="{0FC30630-0E46-4435-8691-A7C6FC8C3E35}"/>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2 2" xfId="3954" xr:uid="{FA2C4801-C503-444D-B040-D40A18226F48}"/>
    <cellStyle name="20% - Accent2 2 2 2 3" xfId="2368" xr:uid="{00000000-0005-0000-0000-000029000000}"/>
    <cellStyle name="20% - Accent2 2 2 2 3 2" xfId="4647" xr:uid="{87061E2C-CA21-4178-848C-B9F868E66C8F}"/>
    <cellStyle name="20% - Accent2 2 2 2 4" xfId="3062" xr:uid="{EFDBBF63-3B77-4782-A07B-E521D759E4FC}"/>
    <cellStyle name="20% - Accent2 2 2 3" xfId="1328" xr:uid="{00000000-0005-0000-0000-00002A000000}"/>
    <cellStyle name="20% - Accent2 2 2 3 2" xfId="3607" xr:uid="{0856FB24-4ED7-4A2C-BA35-71BD06BA0B97}"/>
    <cellStyle name="20% - Accent2 2 2 4" xfId="2021" xr:uid="{00000000-0005-0000-0000-00002B000000}"/>
    <cellStyle name="20% - Accent2 2 2 4 2" xfId="4300" xr:uid="{3CF2F710-93BC-4E37-AECE-0586447C82FD}"/>
    <cellStyle name="20% - Accent2 2 2 5" xfId="2715" xr:uid="{A6A77371-E82B-4B72-9070-F9DFD2ECB0B1}"/>
    <cellStyle name="20% - Accent2 2 3" xfId="574" xr:uid="{00000000-0005-0000-0000-00002C000000}"/>
    <cellStyle name="20% - Accent2 2 3 2" xfId="1503" xr:uid="{00000000-0005-0000-0000-00002D000000}"/>
    <cellStyle name="20% - Accent2 2 3 2 2" xfId="3782" xr:uid="{51AE08AA-2008-403B-8D30-F840210A652F}"/>
    <cellStyle name="20% - Accent2 2 3 3" xfId="2196" xr:uid="{00000000-0005-0000-0000-00002E000000}"/>
    <cellStyle name="20% - Accent2 2 3 3 2" xfId="4475" xr:uid="{6658BE02-D392-4B33-BDC9-189C1F42632D}"/>
    <cellStyle name="20% - Accent2 2 3 4" xfId="2890" xr:uid="{E95DEDB4-D904-4287-A02A-C9142697202E}"/>
    <cellStyle name="20% - Accent2 2 4" xfId="971" xr:uid="{00000000-0005-0000-0000-00002F000000}"/>
    <cellStyle name="20% - Accent2 2 4 2" xfId="3259" xr:uid="{E5CC7369-6816-4592-91B9-F18A671481A8}"/>
    <cellStyle name="20% - Accent2 2 5" xfId="1156" xr:uid="{00000000-0005-0000-0000-000030000000}"/>
    <cellStyle name="20% - Accent2 2 5 2" xfId="3435" xr:uid="{456A3C81-17BD-44F0-AC2B-318834F14DD4}"/>
    <cellStyle name="20% - Accent2 2 6" xfId="1849" xr:uid="{00000000-0005-0000-0000-000031000000}"/>
    <cellStyle name="20% - Accent2 2 6 2" xfId="4128" xr:uid="{46D8088C-F031-4F44-9A93-969657476843}"/>
    <cellStyle name="20% - Accent2 2 7" xfId="2543" xr:uid="{C6736AE2-11EE-45DF-86BE-7A45536D8A1D}"/>
    <cellStyle name="20% - Accent2 3" xfId="332" xr:uid="{00000000-0005-0000-0000-000032000000}"/>
    <cellStyle name="20% - Accent2 3 2" xfId="713" xr:uid="{00000000-0005-0000-0000-000033000000}"/>
    <cellStyle name="20% - Accent2 3 2 2" xfId="1629" xr:uid="{00000000-0005-0000-0000-000034000000}"/>
    <cellStyle name="20% - Accent2 3 2 2 2" xfId="3908" xr:uid="{0E98E154-F943-414B-93CB-BD5FCAC8E1C4}"/>
    <cellStyle name="20% - Accent2 3 2 3" xfId="2322" xr:uid="{00000000-0005-0000-0000-000035000000}"/>
    <cellStyle name="20% - Accent2 3 2 3 2" xfId="4601" xr:uid="{8C50A9DD-7251-4F28-8796-1AFE27B9F5B8}"/>
    <cellStyle name="20% - Accent2 3 2 4" xfId="3016" xr:uid="{3E681688-7F8E-4D23-A2A0-AF8D318FDCF8}"/>
    <cellStyle name="20% - Accent2 3 3" xfId="1282" xr:uid="{00000000-0005-0000-0000-000036000000}"/>
    <cellStyle name="20% - Accent2 3 3 2" xfId="3561" xr:uid="{323993F9-CD4B-43EA-9DF2-D6CE43DF638E}"/>
    <cellStyle name="20% - Accent2 3 4" xfId="1975" xr:uid="{00000000-0005-0000-0000-000037000000}"/>
    <cellStyle name="20% - Accent2 3 4 2" xfId="4254" xr:uid="{CF3784A8-F5DD-48F8-A6C3-F5E6B1C7270A}"/>
    <cellStyle name="20% - Accent2 3 5" xfId="2669" xr:uid="{DEA3BAEA-AA41-4221-B76D-1A2383E3C5C5}"/>
    <cellStyle name="20% - Accent2 4" xfId="528" xr:uid="{00000000-0005-0000-0000-000038000000}"/>
    <cellStyle name="20% - Accent2 4 2" xfId="1457" xr:uid="{00000000-0005-0000-0000-000039000000}"/>
    <cellStyle name="20% - Accent2 4 2 2" xfId="3736" xr:uid="{2F979448-D8D3-40EF-85DE-0B082EED37BB}"/>
    <cellStyle name="20% - Accent2 4 3" xfId="2150" xr:uid="{00000000-0005-0000-0000-00003A000000}"/>
    <cellStyle name="20% - Accent2 4 3 2" xfId="4429" xr:uid="{426999A3-1E7B-4B93-8365-1250C8196DE6}"/>
    <cellStyle name="20% - Accent2 4 4" xfId="2844" xr:uid="{287D6788-915C-4F63-B70E-470998187276}"/>
    <cellStyle name="20% - Accent2 5" xfId="913" xr:uid="{00000000-0005-0000-0000-00003B000000}"/>
    <cellStyle name="20% - Accent2 5 2" xfId="3203" xr:uid="{B1D43E2B-AB5C-496E-A835-3429B2AFF15E}"/>
    <cellStyle name="20% - Accent2 6" xfId="1110" xr:uid="{00000000-0005-0000-0000-00003C000000}"/>
    <cellStyle name="20% - Accent2 6 2" xfId="3389" xr:uid="{88B610C0-6615-4D7E-B009-4D638F224444}"/>
    <cellStyle name="20% - Accent2 7" xfId="1803" xr:uid="{00000000-0005-0000-0000-00003D000000}"/>
    <cellStyle name="20% - Accent2 7 2" xfId="4082" xr:uid="{AC1383BA-C860-48B6-A522-5587DF5EB3E7}"/>
    <cellStyle name="20% - Accent2 8" xfId="2498" xr:uid="{68F5ADE7-0C9C-4A6E-9D90-A7CB029AD284}"/>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2 2" xfId="3955" xr:uid="{C09ADE74-588A-41F4-B140-3111859EC577}"/>
    <cellStyle name="20% - Accent3 2 2 2 3" xfId="2369" xr:uid="{00000000-0005-0000-0000-000043000000}"/>
    <cellStyle name="20% - Accent3 2 2 2 3 2" xfId="4648" xr:uid="{B176EC0C-3645-4BB7-9ACA-B29755102AEF}"/>
    <cellStyle name="20% - Accent3 2 2 2 4" xfId="3063" xr:uid="{A5D97FDB-0084-4E6E-8E0E-91F896A1938B}"/>
    <cellStyle name="20% - Accent3 2 2 3" xfId="1329" xr:uid="{00000000-0005-0000-0000-000044000000}"/>
    <cellStyle name="20% - Accent3 2 2 3 2" xfId="3608" xr:uid="{63D2797C-8CF3-49DD-94F7-C6372A005AC6}"/>
    <cellStyle name="20% - Accent3 2 2 4" xfId="2022" xr:uid="{00000000-0005-0000-0000-000045000000}"/>
    <cellStyle name="20% - Accent3 2 2 4 2" xfId="4301" xr:uid="{8A932F26-A2AA-48FE-A7A4-528FDAB94D3F}"/>
    <cellStyle name="20% - Accent3 2 2 5" xfId="2716" xr:uid="{5C1E670F-778A-4D51-8CC1-1944946E59CD}"/>
    <cellStyle name="20% - Accent3 2 3" xfId="575" xr:uid="{00000000-0005-0000-0000-000046000000}"/>
    <cellStyle name="20% - Accent3 2 3 2" xfId="1504" xr:uid="{00000000-0005-0000-0000-000047000000}"/>
    <cellStyle name="20% - Accent3 2 3 2 2" xfId="3783" xr:uid="{6A172B4E-D19D-4A1C-9C7C-F91793A9E8AC}"/>
    <cellStyle name="20% - Accent3 2 3 3" xfId="2197" xr:uid="{00000000-0005-0000-0000-000048000000}"/>
    <cellStyle name="20% - Accent3 2 3 3 2" xfId="4476" xr:uid="{68E7AAB4-3072-4F0C-B50E-ACF6AA834FD7}"/>
    <cellStyle name="20% - Accent3 2 3 4" xfId="2891" xr:uid="{42F39969-1771-4191-BEB1-BE43172DA585}"/>
    <cellStyle name="20% - Accent3 2 4" xfId="972" xr:uid="{00000000-0005-0000-0000-000049000000}"/>
    <cellStyle name="20% - Accent3 2 4 2" xfId="3260" xr:uid="{BADF1F67-0FAF-4BD7-84B6-DFACA88F592B}"/>
    <cellStyle name="20% - Accent3 2 5" xfId="1157" xr:uid="{00000000-0005-0000-0000-00004A000000}"/>
    <cellStyle name="20% - Accent3 2 5 2" xfId="3436" xr:uid="{3BAB13C2-7585-4C52-9451-9D8E2B502E8F}"/>
    <cellStyle name="20% - Accent3 2 6" xfId="1850" xr:uid="{00000000-0005-0000-0000-00004B000000}"/>
    <cellStyle name="20% - Accent3 2 6 2" xfId="4129" xr:uid="{33C57444-FD4E-406D-9B4A-53CBC86688AC}"/>
    <cellStyle name="20% - Accent3 2 7" xfId="2544" xr:uid="{76436B0B-6F67-43E2-A970-2DC346316D21}"/>
    <cellStyle name="20% - Accent3 3" xfId="333" xr:uid="{00000000-0005-0000-0000-00004C000000}"/>
    <cellStyle name="20% - Accent3 3 2" xfId="714" xr:uid="{00000000-0005-0000-0000-00004D000000}"/>
    <cellStyle name="20% - Accent3 3 2 2" xfId="1630" xr:uid="{00000000-0005-0000-0000-00004E000000}"/>
    <cellStyle name="20% - Accent3 3 2 2 2" xfId="3909" xr:uid="{20396A96-D787-451A-A357-CAB6073EBF4D}"/>
    <cellStyle name="20% - Accent3 3 2 3" xfId="2323" xr:uid="{00000000-0005-0000-0000-00004F000000}"/>
    <cellStyle name="20% - Accent3 3 2 3 2" xfId="4602" xr:uid="{ADD6F96A-5F31-4702-8357-0E16C8A5495E}"/>
    <cellStyle name="20% - Accent3 3 2 4" xfId="3017" xr:uid="{EEF4E62B-A965-4DF7-96A3-A66320ED6696}"/>
    <cellStyle name="20% - Accent3 3 3" xfId="1283" xr:uid="{00000000-0005-0000-0000-000050000000}"/>
    <cellStyle name="20% - Accent3 3 3 2" xfId="3562" xr:uid="{8E099F02-D878-49EE-B71C-7AA8FC246134}"/>
    <cellStyle name="20% - Accent3 3 4" xfId="1976" xr:uid="{00000000-0005-0000-0000-000051000000}"/>
    <cellStyle name="20% - Accent3 3 4 2" xfId="4255" xr:uid="{57CFA575-0EEF-4A41-BAE4-EF38E91166AD}"/>
    <cellStyle name="20% - Accent3 3 5" xfId="2670" xr:uid="{07738A4C-988F-45A9-96D3-E0054EA4E162}"/>
    <cellStyle name="20% - Accent3 4" xfId="529" xr:uid="{00000000-0005-0000-0000-000052000000}"/>
    <cellStyle name="20% - Accent3 4 2" xfId="1458" xr:uid="{00000000-0005-0000-0000-000053000000}"/>
    <cellStyle name="20% - Accent3 4 2 2" xfId="3737" xr:uid="{249ACDBE-C61E-4121-9D50-56758CC19809}"/>
    <cellStyle name="20% - Accent3 4 3" xfId="2151" xr:uid="{00000000-0005-0000-0000-000054000000}"/>
    <cellStyle name="20% - Accent3 4 3 2" xfId="4430" xr:uid="{B6C6B870-3C39-4878-9BB2-4EA4068B2383}"/>
    <cellStyle name="20% - Accent3 4 4" xfId="2845" xr:uid="{28F1C1FD-A076-4E78-BE54-3D1F37F08F9F}"/>
    <cellStyle name="20% - Accent3 5" xfId="914" xr:uid="{00000000-0005-0000-0000-000055000000}"/>
    <cellStyle name="20% - Accent3 5 2" xfId="3204" xr:uid="{602D6A8B-9986-4180-91C3-6F81237B8845}"/>
    <cellStyle name="20% - Accent3 6" xfId="1111" xr:uid="{00000000-0005-0000-0000-000056000000}"/>
    <cellStyle name="20% - Accent3 6 2" xfId="3390" xr:uid="{083FE089-4C05-42F0-8A33-CB583924C11E}"/>
    <cellStyle name="20% - Accent3 7" xfId="1804" xr:uid="{00000000-0005-0000-0000-000057000000}"/>
    <cellStyle name="20% - Accent3 7 2" xfId="4083" xr:uid="{8E0F8E8A-BBA1-424D-A3E4-3A2B2E2AF624}"/>
    <cellStyle name="20% - Accent3 8" xfId="2499" xr:uid="{1F637811-0D0D-4EBA-BD4A-09530DCC9A36}"/>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2 2" xfId="3956" xr:uid="{B5FB7887-7133-4BBC-AF72-4F8ECCADA22C}"/>
    <cellStyle name="20% - Accent4 2 2 2 3" xfId="2370" xr:uid="{00000000-0005-0000-0000-00005D000000}"/>
    <cellStyle name="20% - Accent4 2 2 2 3 2" xfId="4649" xr:uid="{A21934AC-62AA-4148-8C67-7E200A1C0C52}"/>
    <cellStyle name="20% - Accent4 2 2 2 4" xfId="3064" xr:uid="{D9402B04-D984-47B4-A94E-F9304CE6A396}"/>
    <cellStyle name="20% - Accent4 2 2 3" xfId="1330" xr:uid="{00000000-0005-0000-0000-00005E000000}"/>
    <cellStyle name="20% - Accent4 2 2 3 2" xfId="3609" xr:uid="{2BE98EA8-5099-41EC-BFFC-348CA659108A}"/>
    <cellStyle name="20% - Accent4 2 2 4" xfId="2023" xr:uid="{00000000-0005-0000-0000-00005F000000}"/>
    <cellStyle name="20% - Accent4 2 2 4 2" xfId="4302" xr:uid="{945D9739-7E7D-40C5-9F51-63D0B86FD6B5}"/>
    <cellStyle name="20% - Accent4 2 2 5" xfId="2717" xr:uid="{8C711B08-254D-4E64-A396-A63A4DB5B659}"/>
    <cellStyle name="20% - Accent4 2 3" xfId="576" xr:uid="{00000000-0005-0000-0000-000060000000}"/>
    <cellStyle name="20% - Accent4 2 3 2" xfId="1505" xr:uid="{00000000-0005-0000-0000-000061000000}"/>
    <cellStyle name="20% - Accent4 2 3 2 2" xfId="3784" xr:uid="{247CC453-EBEF-4B0D-BC83-0145E6BD1359}"/>
    <cellStyle name="20% - Accent4 2 3 3" xfId="2198" xr:uid="{00000000-0005-0000-0000-000062000000}"/>
    <cellStyle name="20% - Accent4 2 3 3 2" xfId="4477" xr:uid="{885910B4-6836-4B40-A930-801CDC64F58A}"/>
    <cellStyle name="20% - Accent4 2 3 4" xfId="2892" xr:uid="{7C013C10-3D2A-4992-A745-727588AD6217}"/>
    <cellStyle name="20% - Accent4 2 4" xfId="973" xr:uid="{00000000-0005-0000-0000-000063000000}"/>
    <cellStyle name="20% - Accent4 2 4 2" xfId="3261" xr:uid="{A54D0D7C-43BF-4AEE-AD97-A39959100447}"/>
    <cellStyle name="20% - Accent4 2 5" xfId="1158" xr:uid="{00000000-0005-0000-0000-000064000000}"/>
    <cellStyle name="20% - Accent4 2 5 2" xfId="3437" xr:uid="{6AB67309-BE75-4D61-8B3E-9975AF69BA6F}"/>
    <cellStyle name="20% - Accent4 2 6" xfId="1851" xr:uid="{00000000-0005-0000-0000-000065000000}"/>
    <cellStyle name="20% - Accent4 2 6 2" xfId="4130" xr:uid="{6F77B490-ECB5-48EA-991B-2FCC7ED348F8}"/>
    <cellStyle name="20% - Accent4 2 7" xfId="2545" xr:uid="{8D84A007-C24B-4AF5-9B3E-94C43950D6E5}"/>
    <cellStyle name="20% - Accent4 3" xfId="334" xr:uid="{00000000-0005-0000-0000-000066000000}"/>
    <cellStyle name="20% - Accent4 3 2" xfId="715" xr:uid="{00000000-0005-0000-0000-000067000000}"/>
    <cellStyle name="20% - Accent4 3 2 2" xfId="1631" xr:uid="{00000000-0005-0000-0000-000068000000}"/>
    <cellStyle name="20% - Accent4 3 2 2 2" xfId="3910" xr:uid="{A6B045E2-50AB-4BEF-8657-23C2707D71FC}"/>
    <cellStyle name="20% - Accent4 3 2 3" xfId="2324" xr:uid="{00000000-0005-0000-0000-000069000000}"/>
    <cellStyle name="20% - Accent4 3 2 3 2" xfId="4603" xr:uid="{29C974BD-9935-4C67-9842-047424D3D53A}"/>
    <cellStyle name="20% - Accent4 3 2 4" xfId="3018" xr:uid="{60371554-7D3C-441F-8132-1F6E5833A217}"/>
    <cellStyle name="20% - Accent4 3 3" xfId="1284" xr:uid="{00000000-0005-0000-0000-00006A000000}"/>
    <cellStyle name="20% - Accent4 3 3 2" xfId="3563" xr:uid="{5E515829-0630-43B8-BBB6-A819C1D46BC8}"/>
    <cellStyle name="20% - Accent4 3 4" xfId="1977" xr:uid="{00000000-0005-0000-0000-00006B000000}"/>
    <cellStyle name="20% - Accent4 3 4 2" xfId="4256" xr:uid="{926F6113-8827-4B5A-A396-3499621B5992}"/>
    <cellStyle name="20% - Accent4 3 5" xfId="2671" xr:uid="{87EF3854-B94C-4085-BCAB-C4D87DBFF5B1}"/>
    <cellStyle name="20% - Accent4 4" xfId="530" xr:uid="{00000000-0005-0000-0000-00006C000000}"/>
    <cellStyle name="20% - Accent4 4 2" xfId="1459" xr:uid="{00000000-0005-0000-0000-00006D000000}"/>
    <cellStyle name="20% - Accent4 4 2 2" xfId="3738" xr:uid="{604656D3-FB03-4E62-8914-9D625E2350C4}"/>
    <cellStyle name="20% - Accent4 4 3" xfId="2152" xr:uid="{00000000-0005-0000-0000-00006E000000}"/>
    <cellStyle name="20% - Accent4 4 3 2" xfId="4431" xr:uid="{F2B86C90-3C26-443A-8DAC-16B55BBCFF5A}"/>
    <cellStyle name="20% - Accent4 4 4" xfId="2846" xr:uid="{58549EDE-45E8-4F12-8CD8-6DC12F40B88B}"/>
    <cellStyle name="20% - Accent4 5" xfId="915" xr:uid="{00000000-0005-0000-0000-00006F000000}"/>
    <cellStyle name="20% - Accent4 5 2" xfId="3205" xr:uid="{B29FFC0A-5357-4646-B2D1-6E3BEF4F6DA5}"/>
    <cellStyle name="20% - Accent4 6" xfId="1112" xr:uid="{00000000-0005-0000-0000-000070000000}"/>
    <cellStyle name="20% - Accent4 6 2" xfId="3391" xr:uid="{7167C58F-2537-4611-AA60-417014F490A4}"/>
    <cellStyle name="20% - Accent4 7" xfId="1805" xr:uid="{00000000-0005-0000-0000-000071000000}"/>
    <cellStyle name="20% - Accent4 7 2" xfId="4084" xr:uid="{C0683E77-7C7F-41E2-B46E-1901DDCEE1CF}"/>
    <cellStyle name="20% - Accent4 8" xfId="2500" xr:uid="{0BD48847-6954-4CFF-9D2D-FF1BDB596674}"/>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2 2" xfId="3957" xr:uid="{24C2A4E7-AB65-4F38-AC97-9CC08CCFDBC0}"/>
    <cellStyle name="20% - Accent5 2 2 2 3" xfId="2371" xr:uid="{00000000-0005-0000-0000-000076000000}"/>
    <cellStyle name="20% - Accent5 2 2 2 3 2" xfId="4650" xr:uid="{495AF715-922F-48B4-8803-4C447EE21C74}"/>
    <cellStyle name="20% - Accent5 2 2 2 4" xfId="3065" xr:uid="{1CBF2D1F-02B1-49C1-A323-E50A0A8763F1}"/>
    <cellStyle name="20% - Accent5 2 2 3" xfId="1331" xr:uid="{00000000-0005-0000-0000-000077000000}"/>
    <cellStyle name="20% - Accent5 2 2 3 2" xfId="3610" xr:uid="{0DDCC7D4-8B54-4B00-8F6A-5BCFFFF04B94}"/>
    <cellStyle name="20% - Accent5 2 2 4" xfId="2024" xr:uid="{00000000-0005-0000-0000-000078000000}"/>
    <cellStyle name="20% - Accent5 2 2 4 2" xfId="4303" xr:uid="{58EB7C7F-87E5-4946-A71D-6990590548FD}"/>
    <cellStyle name="20% - Accent5 2 2 5" xfId="2718" xr:uid="{D0CEC4AF-A451-4E00-83F0-DDB5C474F845}"/>
    <cellStyle name="20% - Accent5 2 3" xfId="577" xr:uid="{00000000-0005-0000-0000-000079000000}"/>
    <cellStyle name="20% - Accent5 2 3 2" xfId="1506" xr:uid="{00000000-0005-0000-0000-00007A000000}"/>
    <cellStyle name="20% - Accent5 2 3 2 2" xfId="3785" xr:uid="{3AE687C7-4314-4D6F-A371-513E108E3109}"/>
    <cellStyle name="20% - Accent5 2 3 3" xfId="2199" xr:uid="{00000000-0005-0000-0000-00007B000000}"/>
    <cellStyle name="20% - Accent5 2 3 3 2" xfId="4478" xr:uid="{A47CA25D-01C1-4D80-B64A-FF1E74ADD244}"/>
    <cellStyle name="20% - Accent5 2 3 4" xfId="2893" xr:uid="{63CED373-DCA2-4C52-8B42-B689CD1F33C9}"/>
    <cellStyle name="20% - Accent5 2 4" xfId="974" xr:uid="{00000000-0005-0000-0000-00007C000000}"/>
    <cellStyle name="20% - Accent5 2 4 2" xfId="3262" xr:uid="{8BB340D4-3F13-48F4-AC27-3380284939AA}"/>
    <cellStyle name="20% - Accent5 2 5" xfId="1159" xr:uid="{00000000-0005-0000-0000-00007D000000}"/>
    <cellStyle name="20% - Accent5 2 5 2" xfId="3438" xr:uid="{2A1BE90F-4FE3-4693-946B-9AAFE117CE14}"/>
    <cellStyle name="20% - Accent5 2 6" xfId="1852" xr:uid="{00000000-0005-0000-0000-00007E000000}"/>
    <cellStyle name="20% - Accent5 2 6 2" xfId="4131" xr:uid="{3037A7C8-79FE-4CA3-965F-4027F246DFC0}"/>
    <cellStyle name="20% - Accent5 2 7" xfId="2546" xr:uid="{FF858F20-EB19-44FA-83F8-7C7BCACCBCAA}"/>
    <cellStyle name="20% - Accent5 3" xfId="335" xr:uid="{00000000-0005-0000-0000-00007F000000}"/>
    <cellStyle name="20% - Accent5 3 2" xfId="716" xr:uid="{00000000-0005-0000-0000-000080000000}"/>
    <cellStyle name="20% - Accent5 3 2 2" xfId="1632" xr:uid="{00000000-0005-0000-0000-000081000000}"/>
    <cellStyle name="20% - Accent5 3 2 2 2" xfId="3911" xr:uid="{785EB419-CCD3-410C-8FF2-3F6E152B2407}"/>
    <cellStyle name="20% - Accent5 3 2 3" xfId="2325" xr:uid="{00000000-0005-0000-0000-000082000000}"/>
    <cellStyle name="20% - Accent5 3 2 3 2" xfId="4604" xr:uid="{F8A08E20-B349-49A1-86C7-2E387E177062}"/>
    <cellStyle name="20% - Accent5 3 2 4" xfId="3019" xr:uid="{FA1840EF-8CEC-46F2-BB5E-D8C92F0F5D37}"/>
    <cellStyle name="20% - Accent5 3 3" xfId="1285" xr:uid="{00000000-0005-0000-0000-000083000000}"/>
    <cellStyle name="20% - Accent5 3 3 2" xfId="3564" xr:uid="{E65FDFD2-E483-48A1-82BB-BB5E95947958}"/>
    <cellStyle name="20% - Accent5 3 4" xfId="1978" xr:uid="{00000000-0005-0000-0000-000084000000}"/>
    <cellStyle name="20% - Accent5 3 4 2" xfId="4257" xr:uid="{401C9707-03B0-413E-AEB0-3A4FA5151870}"/>
    <cellStyle name="20% - Accent5 3 5" xfId="2672" xr:uid="{CC254E72-D2BA-45AE-922A-979DC5B17959}"/>
    <cellStyle name="20% - Accent5 4" xfId="531" xr:uid="{00000000-0005-0000-0000-000085000000}"/>
    <cellStyle name="20% - Accent5 4 2" xfId="1460" xr:uid="{00000000-0005-0000-0000-000086000000}"/>
    <cellStyle name="20% - Accent5 4 2 2" xfId="3739" xr:uid="{C4A1DAA6-AA87-403F-A268-9157FE3488DE}"/>
    <cellStyle name="20% - Accent5 4 3" xfId="2153" xr:uid="{00000000-0005-0000-0000-000087000000}"/>
    <cellStyle name="20% - Accent5 4 3 2" xfId="4432" xr:uid="{D623F5BB-6BC8-4AEB-914A-F58A21D703F4}"/>
    <cellStyle name="20% - Accent5 4 4" xfId="2847" xr:uid="{D5476CF2-6ED4-4CEC-BA9E-FB4A7835104D}"/>
    <cellStyle name="20% - Accent5 5" xfId="916" xr:uid="{00000000-0005-0000-0000-000088000000}"/>
    <cellStyle name="20% - Accent5 5 2" xfId="3206" xr:uid="{601768FA-800C-40A4-9382-80006670E1C6}"/>
    <cellStyle name="20% - Accent5 6" xfId="1113" xr:uid="{00000000-0005-0000-0000-000089000000}"/>
    <cellStyle name="20% - Accent5 6 2" xfId="3392" xr:uid="{088CFFB0-705B-4A6F-B124-7F3DCF32ADCE}"/>
    <cellStyle name="20% - Accent5 7" xfId="1806" xr:uid="{00000000-0005-0000-0000-00008A000000}"/>
    <cellStyle name="20% - Accent5 7 2" xfId="4085" xr:uid="{648AB48E-928C-4B85-8BD0-70E4C2A39A44}"/>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2 2" xfId="3958" xr:uid="{4468B71D-ED7B-4B93-9A3F-BE401049D9B0}"/>
    <cellStyle name="20% - Accent6 2 2 2 3" xfId="2372" xr:uid="{00000000-0005-0000-0000-000090000000}"/>
    <cellStyle name="20% - Accent6 2 2 2 3 2" xfId="4651" xr:uid="{DF7EA13E-0770-47C5-BEEC-1AA3CB0CC777}"/>
    <cellStyle name="20% - Accent6 2 2 2 4" xfId="3066" xr:uid="{491E89D1-3F5B-4721-A105-6806544E3BAC}"/>
    <cellStyle name="20% - Accent6 2 2 3" xfId="1332" xr:uid="{00000000-0005-0000-0000-000091000000}"/>
    <cellStyle name="20% - Accent6 2 2 3 2" xfId="3611" xr:uid="{E4D481AD-6CAB-45BA-9906-364989A3BE7C}"/>
    <cellStyle name="20% - Accent6 2 2 4" xfId="2025" xr:uid="{00000000-0005-0000-0000-000092000000}"/>
    <cellStyle name="20% - Accent6 2 2 4 2" xfId="4304" xr:uid="{D3435F73-E509-4418-9812-5BBC2CF7DCB0}"/>
    <cellStyle name="20% - Accent6 2 2 5" xfId="2719" xr:uid="{06137E2B-7EB4-48B5-922C-7C114DB0ADEB}"/>
    <cellStyle name="20% - Accent6 2 3" xfId="578" xr:uid="{00000000-0005-0000-0000-000093000000}"/>
    <cellStyle name="20% - Accent6 2 3 2" xfId="1507" xr:uid="{00000000-0005-0000-0000-000094000000}"/>
    <cellStyle name="20% - Accent6 2 3 2 2" xfId="3786" xr:uid="{F6ABE55D-88D8-4AC5-A2D3-5D8D561CDD17}"/>
    <cellStyle name="20% - Accent6 2 3 3" xfId="2200" xr:uid="{00000000-0005-0000-0000-000095000000}"/>
    <cellStyle name="20% - Accent6 2 3 3 2" xfId="4479" xr:uid="{72F1D547-9BDE-4EAD-897B-5E267FCE6B1D}"/>
    <cellStyle name="20% - Accent6 2 3 4" xfId="2894" xr:uid="{F6C42867-9029-46B4-AF8E-9D7BDE8DDC26}"/>
    <cellStyle name="20% - Accent6 2 4" xfId="975" xr:uid="{00000000-0005-0000-0000-000096000000}"/>
    <cellStyle name="20% - Accent6 2 4 2" xfId="3263" xr:uid="{2A156D4C-F5D9-46A7-9B36-57FE0CE323E1}"/>
    <cellStyle name="20% - Accent6 2 5" xfId="1160" xr:uid="{00000000-0005-0000-0000-000097000000}"/>
    <cellStyle name="20% - Accent6 2 5 2" xfId="3439" xr:uid="{6FFADBBF-F9A2-4096-B9A2-6AC2AE2CD9D0}"/>
    <cellStyle name="20% - Accent6 2 6" xfId="1853" xr:uid="{00000000-0005-0000-0000-000098000000}"/>
    <cellStyle name="20% - Accent6 2 6 2" xfId="4132" xr:uid="{BD5324A0-5EAF-4F06-82C7-6DDFCAD683CA}"/>
    <cellStyle name="20% - Accent6 2 7" xfId="2547" xr:uid="{D1643C1D-A332-4A39-9A29-478F062335A1}"/>
    <cellStyle name="20% - Accent6 3" xfId="336" xr:uid="{00000000-0005-0000-0000-000099000000}"/>
    <cellStyle name="20% - Accent6 3 2" xfId="717" xr:uid="{00000000-0005-0000-0000-00009A000000}"/>
    <cellStyle name="20% - Accent6 3 2 2" xfId="1633" xr:uid="{00000000-0005-0000-0000-00009B000000}"/>
    <cellStyle name="20% - Accent6 3 2 2 2" xfId="3912" xr:uid="{A2EDB0FD-C6C4-4271-B730-2C1584374EB9}"/>
    <cellStyle name="20% - Accent6 3 2 3" xfId="2326" xr:uid="{00000000-0005-0000-0000-00009C000000}"/>
    <cellStyle name="20% - Accent6 3 2 3 2" xfId="4605" xr:uid="{27791F35-EAAD-4CC8-86FE-6EB5BAAC2229}"/>
    <cellStyle name="20% - Accent6 3 2 4" xfId="3020" xr:uid="{43E4CF88-8F23-46B8-8E03-56FF76EEB52E}"/>
    <cellStyle name="20% - Accent6 3 3" xfId="1286" xr:uid="{00000000-0005-0000-0000-00009D000000}"/>
    <cellStyle name="20% - Accent6 3 3 2" xfId="3565" xr:uid="{7FB32574-4426-4DEB-85DB-6EFC6AE7AF21}"/>
    <cellStyle name="20% - Accent6 3 4" xfId="1979" xr:uid="{00000000-0005-0000-0000-00009E000000}"/>
    <cellStyle name="20% - Accent6 3 4 2" xfId="4258" xr:uid="{D0D63A1F-4CD2-438A-9169-E4525290E1B9}"/>
    <cellStyle name="20% - Accent6 3 5" xfId="2673" xr:uid="{AAB83C8C-39B6-490F-9959-069988A48401}"/>
    <cellStyle name="20% - Accent6 4" xfId="532" xr:uid="{00000000-0005-0000-0000-00009F000000}"/>
    <cellStyle name="20% - Accent6 4 2" xfId="1461" xr:uid="{00000000-0005-0000-0000-0000A0000000}"/>
    <cellStyle name="20% - Accent6 4 2 2" xfId="3740" xr:uid="{2F98959A-03E2-4EB9-83FA-7B3C2E62C17A}"/>
    <cellStyle name="20% - Accent6 4 3" xfId="2154" xr:uid="{00000000-0005-0000-0000-0000A1000000}"/>
    <cellStyle name="20% - Accent6 4 3 2" xfId="4433" xr:uid="{2BAB4CD1-50D2-42EC-B17F-0BB356874097}"/>
    <cellStyle name="20% - Accent6 4 4" xfId="2848" xr:uid="{E468F728-E0D7-440B-8C43-0C7E9DF206D5}"/>
    <cellStyle name="20% - Accent6 5" xfId="917" xr:uid="{00000000-0005-0000-0000-0000A2000000}"/>
    <cellStyle name="20% - Accent6 5 2" xfId="3207" xr:uid="{CEB7E3C5-DC51-4ABA-A857-47D4E21F2896}"/>
    <cellStyle name="20% - Accent6 6" xfId="1114" xr:uid="{00000000-0005-0000-0000-0000A3000000}"/>
    <cellStyle name="20% - Accent6 6 2" xfId="3393" xr:uid="{46CA55EE-6969-410E-B7D0-BB6504ED3C87}"/>
    <cellStyle name="20% - Accent6 7" xfId="1807" xr:uid="{00000000-0005-0000-0000-0000A4000000}"/>
    <cellStyle name="20% - Accent6 7 2" xfId="4086" xr:uid="{270A8257-3FBB-4E8E-92EA-EBAA4B37817F}"/>
    <cellStyle name="20% - Accent6 8" xfId="2501" xr:uid="{42A92F2B-4EA9-428B-8FF9-FAE05FB0D095}"/>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10" xfId="2525" xr:uid="{481DFA19-419E-44E6-B43C-9B5777E012C6}"/>
    <cellStyle name="20% - uthevingsfarge 5 2 2" xfId="182" xr:uid="{00000000-0005-0000-0000-0000AA000000}"/>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2 2" xfId="3984" xr:uid="{93F2590D-7C0D-4055-BBF2-E186B1C24961}"/>
    <cellStyle name="20% - uthevingsfarge 5 2 2 2 2 2 2 3" xfId="2398" xr:uid="{00000000-0005-0000-0000-0000B0000000}"/>
    <cellStyle name="20% - uthevingsfarge 5 2 2 2 2 2 2 3 2" xfId="4677" xr:uid="{E9372B76-6CFB-4429-880E-FA6361ED56C8}"/>
    <cellStyle name="20% - uthevingsfarge 5 2 2 2 2 2 2 4" xfId="3092" xr:uid="{02C6E53B-46EA-443C-A562-3131613E75AE}"/>
    <cellStyle name="20% - uthevingsfarge 5 2 2 2 2 2 3" xfId="1358" xr:uid="{00000000-0005-0000-0000-0000B1000000}"/>
    <cellStyle name="20% - uthevingsfarge 5 2 2 2 2 2 3 2" xfId="3637" xr:uid="{F2CAEF0A-7AE4-412D-84B4-76AA59C400A2}"/>
    <cellStyle name="20% - uthevingsfarge 5 2 2 2 2 2 4" xfId="2051" xr:uid="{00000000-0005-0000-0000-0000B2000000}"/>
    <cellStyle name="20% - uthevingsfarge 5 2 2 2 2 2 4 2" xfId="4330" xr:uid="{AC232996-E8D3-49BE-8B23-CAA8411A6180}"/>
    <cellStyle name="20% - uthevingsfarge 5 2 2 2 2 2 5" xfId="2745" xr:uid="{3965D839-D197-410C-8C01-7ED967FC63BC}"/>
    <cellStyle name="20% - uthevingsfarge 5 2 2 2 2 3" xfId="604" xr:uid="{00000000-0005-0000-0000-0000B3000000}"/>
    <cellStyle name="20% - uthevingsfarge 5 2 2 2 2 3 2" xfId="1533" xr:uid="{00000000-0005-0000-0000-0000B4000000}"/>
    <cellStyle name="20% - uthevingsfarge 5 2 2 2 2 3 2 2" xfId="3812" xr:uid="{5B4DF1D5-B9DC-4A46-8442-61040A06D06D}"/>
    <cellStyle name="20% - uthevingsfarge 5 2 2 2 2 3 3" xfId="2226" xr:uid="{00000000-0005-0000-0000-0000B5000000}"/>
    <cellStyle name="20% - uthevingsfarge 5 2 2 2 2 3 3 2" xfId="4505" xr:uid="{71483D41-0E46-4F42-88EF-82174F1C84C7}"/>
    <cellStyle name="20% - uthevingsfarge 5 2 2 2 2 3 4" xfId="2920" xr:uid="{9570812E-040F-43C8-AF38-1C20D0707390}"/>
    <cellStyle name="20% - uthevingsfarge 5 2 2 2 2 4" xfId="1001" xr:uid="{00000000-0005-0000-0000-0000B6000000}"/>
    <cellStyle name="20% - uthevingsfarge 5 2 2 2 2 4 2" xfId="3289" xr:uid="{311BA04F-F0BE-4FC9-B450-F202516F5584}"/>
    <cellStyle name="20% - uthevingsfarge 5 2 2 2 2 5" xfId="1186" xr:uid="{00000000-0005-0000-0000-0000B7000000}"/>
    <cellStyle name="20% - uthevingsfarge 5 2 2 2 2 5 2" xfId="3465" xr:uid="{2B01753F-44B9-43E7-9222-6E5F28FB8119}"/>
    <cellStyle name="20% - uthevingsfarge 5 2 2 2 2 6" xfId="1879" xr:uid="{00000000-0005-0000-0000-0000B8000000}"/>
    <cellStyle name="20% - uthevingsfarge 5 2 2 2 2 6 2" xfId="4158" xr:uid="{12D1CDA4-A19D-4117-A751-6B495211396E}"/>
    <cellStyle name="20% - uthevingsfarge 5 2 2 2 2 7" xfId="2573" xr:uid="{2EC0FA00-CED9-4D52-AB43-2AA954144D85}"/>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2 2" xfId="3983" xr:uid="{4F0D5EF3-EBE6-424E-8CE1-EBA7497E649A}"/>
    <cellStyle name="20% - uthevingsfarge 5 2 2 2 3 2 3" xfId="2397" xr:uid="{00000000-0005-0000-0000-0000BC000000}"/>
    <cellStyle name="20% - uthevingsfarge 5 2 2 2 3 2 3 2" xfId="4676" xr:uid="{A59A6346-4A41-4ED0-9144-2B2BF9282D8B}"/>
    <cellStyle name="20% - uthevingsfarge 5 2 2 2 3 2 4" xfId="3091" xr:uid="{6048E8E9-A59E-40C7-81EF-7E9D6BD1512C}"/>
    <cellStyle name="20% - uthevingsfarge 5 2 2 2 3 3" xfId="1357" xr:uid="{00000000-0005-0000-0000-0000BD000000}"/>
    <cellStyle name="20% - uthevingsfarge 5 2 2 2 3 3 2" xfId="3636" xr:uid="{A9F240CC-D901-46D3-999A-C38C2E580399}"/>
    <cellStyle name="20% - uthevingsfarge 5 2 2 2 3 4" xfId="2050" xr:uid="{00000000-0005-0000-0000-0000BE000000}"/>
    <cellStyle name="20% - uthevingsfarge 5 2 2 2 3 4 2" xfId="4329" xr:uid="{AE6F43F6-8AE9-4C05-BE50-E23857B11CE0}"/>
    <cellStyle name="20% - uthevingsfarge 5 2 2 2 3 5" xfId="2744" xr:uid="{0CAA73F7-4DEA-4465-A29E-81B303447571}"/>
    <cellStyle name="20% - uthevingsfarge 5 2 2 2 4" xfId="603" xr:uid="{00000000-0005-0000-0000-0000BF000000}"/>
    <cellStyle name="20% - uthevingsfarge 5 2 2 2 4 2" xfId="1532" xr:uid="{00000000-0005-0000-0000-0000C0000000}"/>
    <cellStyle name="20% - uthevingsfarge 5 2 2 2 4 2 2" xfId="3811" xr:uid="{8D61936C-48C9-4150-A0E6-A5F12EF4E0E8}"/>
    <cellStyle name="20% - uthevingsfarge 5 2 2 2 4 3" xfId="2225" xr:uid="{00000000-0005-0000-0000-0000C1000000}"/>
    <cellStyle name="20% - uthevingsfarge 5 2 2 2 4 3 2" xfId="4504" xr:uid="{C955BCD4-A7CD-4CE6-9EEA-7898E1CE12EC}"/>
    <cellStyle name="20% - uthevingsfarge 5 2 2 2 4 4" xfId="2919" xr:uid="{82054084-06DB-4768-97B2-CC68997EBB46}"/>
    <cellStyle name="20% - uthevingsfarge 5 2 2 2 5" xfId="1000" xr:uid="{00000000-0005-0000-0000-0000C2000000}"/>
    <cellStyle name="20% - uthevingsfarge 5 2 2 2 5 2" xfId="3288" xr:uid="{78202535-6238-463A-AC7A-20C352C24D25}"/>
    <cellStyle name="20% - uthevingsfarge 5 2 2 2 6" xfId="1185" xr:uid="{00000000-0005-0000-0000-0000C3000000}"/>
    <cellStyle name="20% - uthevingsfarge 5 2 2 2 6 2" xfId="3464" xr:uid="{E6224A2E-E455-4DE0-9A84-642F339ACAEC}"/>
    <cellStyle name="20% - uthevingsfarge 5 2 2 2 7" xfId="1878" xr:uid="{00000000-0005-0000-0000-0000C4000000}"/>
    <cellStyle name="20% - uthevingsfarge 5 2 2 2 7 2" xfId="4157" xr:uid="{29166CD7-5023-44EE-A616-78988E4F133F}"/>
    <cellStyle name="20% - uthevingsfarge 5 2 2 2 8" xfId="2572" xr:uid="{91DB6809-D27E-46D4-A187-E7AC57305DB5}"/>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2 2" xfId="3985" xr:uid="{9BF3DE45-F4AB-4FD5-93F1-1B76E4538A45}"/>
    <cellStyle name="20% - uthevingsfarge 5 2 2 3 2 2 3" xfId="2399" xr:uid="{00000000-0005-0000-0000-0000C9000000}"/>
    <cellStyle name="20% - uthevingsfarge 5 2 2 3 2 2 3 2" xfId="4678" xr:uid="{A3AB764A-72E2-4756-A7B8-F99B504692B5}"/>
    <cellStyle name="20% - uthevingsfarge 5 2 2 3 2 2 4" xfId="3093" xr:uid="{40485BD4-1573-4710-9D7E-4A12EDACDEC6}"/>
    <cellStyle name="20% - uthevingsfarge 5 2 2 3 2 3" xfId="1359" xr:uid="{00000000-0005-0000-0000-0000CA000000}"/>
    <cellStyle name="20% - uthevingsfarge 5 2 2 3 2 3 2" xfId="3638" xr:uid="{FD0B3C5A-7F50-4BC5-85AE-B8B81F6E87B8}"/>
    <cellStyle name="20% - uthevingsfarge 5 2 2 3 2 4" xfId="2052" xr:uid="{00000000-0005-0000-0000-0000CB000000}"/>
    <cellStyle name="20% - uthevingsfarge 5 2 2 3 2 4 2" xfId="4331" xr:uid="{DE084226-2A7E-4F06-AD3A-FA48503ACC0D}"/>
    <cellStyle name="20% - uthevingsfarge 5 2 2 3 2 5" xfId="2746" xr:uid="{BD617AD9-A411-4426-829C-882323797527}"/>
    <cellStyle name="20% - uthevingsfarge 5 2 2 3 3" xfId="605" xr:uid="{00000000-0005-0000-0000-0000CC000000}"/>
    <cellStyle name="20% - uthevingsfarge 5 2 2 3 3 2" xfId="1534" xr:uid="{00000000-0005-0000-0000-0000CD000000}"/>
    <cellStyle name="20% - uthevingsfarge 5 2 2 3 3 2 2" xfId="3813" xr:uid="{358A97B0-A58E-4FF4-A523-6245CB39249E}"/>
    <cellStyle name="20% - uthevingsfarge 5 2 2 3 3 3" xfId="2227" xr:uid="{00000000-0005-0000-0000-0000CE000000}"/>
    <cellStyle name="20% - uthevingsfarge 5 2 2 3 3 3 2" xfId="4506" xr:uid="{3DE36691-8DF8-4375-A540-129F9F4F85E5}"/>
    <cellStyle name="20% - uthevingsfarge 5 2 2 3 3 4" xfId="2921" xr:uid="{7E7758F7-9649-4DF4-9EF9-DA370D58FB6C}"/>
    <cellStyle name="20% - uthevingsfarge 5 2 2 3 4" xfId="1002" xr:uid="{00000000-0005-0000-0000-0000CF000000}"/>
    <cellStyle name="20% - uthevingsfarge 5 2 2 3 4 2" xfId="3290" xr:uid="{3A131E3A-A7E7-419F-9832-13A74FB3F95B}"/>
    <cellStyle name="20% - uthevingsfarge 5 2 2 3 5" xfId="1187" xr:uid="{00000000-0005-0000-0000-0000D0000000}"/>
    <cellStyle name="20% - uthevingsfarge 5 2 2 3 5 2" xfId="3466" xr:uid="{19DFFBC9-ABF2-4192-9C35-899D93170A27}"/>
    <cellStyle name="20% - uthevingsfarge 5 2 2 3 6" xfId="1880" xr:uid="{00000000-0005-0000-0000-0000D1000000}"/>
    <cellStyle name="20% - uthevingsfarge 5 2 2 3 6 2" xfId="4159" xr:uid="{208D42B5-F181-4F21-AD88-3346DF7F3A8E}"/>
    <cellStyle name="20% - uthevingsfarge 5 2 2 3 7" xfId="2574" xr:uid="{CF7987D6-2CAD-4398-B050-29A1538D0531}"/>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2 2" xfId="3982" xr:uid="{3ED36568-C0EC-42CE-90DF-AD0FDB789314}"/>
    <cellStyle name="20% - uthevingsfarge 5 2 2 4 2 3" xfId="2396" xr:uid="{00000000-0005-0000-0000-0000D5000000}"/>
    <cellStyle name="20% - uthevingsfarge 5 2 2 4 2 3 2" xfId="4675" xr:uid="{0454CD9C-2B09-4001-BF9F-017D7C9CDE9F}"/>
    <cellStyle name="20% - uthevingsfarge 5 2 2 4 2 4" xfId="3090" xr:uid="{E876CB2F-D482-44E4-B65A-309897A12965}"/>
    <cellStyle name="20% - uthevingsfarge 5 2 2 4 3" xfId="1356" xr:uid="{00000000-0005-0000-0000-0000D6000000}"/>
    <cellStyle name="20% - uthevingsfarge 5 2 2 4 3 2" xfId="3635" xr:uid="{14B2E1B6-DCFE-4C2E-9A94-49F3DF7CBFC0}"/>
    <cellStyle name="20% - uthevingsfarge 5 2 2 4 4" xfId="2049" xr:uid="{00000000-0005-0000-0000-0000D7000000}"/>
    <cellStyle name="20% - uthevingsfarge 5 2 2 4 4 2" xfId="4328" xr:uid="{26C6F13F-0BFF-4E61-A679-5A7CE155CEBB}"/>
    <cellStyle name="20% - uthevingsfarge 5 2 2 4 5" xfId="2743" xr:uid="{8E3193AB-E567-4E41-B755-6F28FE167B30}"/>
    <cellStyle name="20% - uthevingsfarge 5 2 2 5" xfId="602" xr:uid="{00000000-0005-0000-0000-0000D8000000}"/>
    <cellStyle name="20% - uthevingsfarge 5 2 2 5 2" xfId="1531" xr:uid="{00000000-0005-0000-0000-0000D9000000}"/>
    <cellStyle name="20% - uthevingsfarge 5 2 2 5 2 2" xfId="3810" xr:uid="{7007A71F-FD56-4163-A836-E72BDA5B11BA}"/>
    <cellStyle name="20% - uthevingsfarge 5 2 2 5 3" xfId="2224" xr:uid="{00000000-0005-0000-0000-0000DA000000}"/>
    <cellStyle name="20% - uthevingsfarge 5 2 2 5 3 2" xfId="4503" xr:uid="{EEBD9383-6F9A-478D-B0D1-36D31CA7E40D}"/>
    <cellStyle name="20% - uthevingsfarge 5 2 2 5 4" xfId="2918" xr:uid="{3FD1C24D-DD7D-42C2-A649-4C45E517ED03}"/>
    <cellStyle name="20% - uthevingsfarge 5 2 2 6" xfId="999" xr:uid="{00000000-0005-0000-0000-0000DB000000}"/>
    <cellStyle name="20% - uthevingsfarge 5 2 2 6 2" xfId="3287" xr:uid="{9EB74589-A04B-481E-A813-05022FE4460F}"/>
    <cellStyle name="20% - uthevingsfarge 5 2 2 7" xfId="1184" xr:uid="{00000000-0005-0000-0000-0000DC000000}"/>
    <cellStyle name="20% - uthevingsfarge 5 2 2 7 2" xfId="3463" xr:uid="{AE75FFE1-7ABD-4286-947D-4F95480A9657}"/>
    <cellStyle name="20% - uthevingsfarge 5 2 2 8" xfId="1877" xr:uid="{00000000-0005-0000-0000-0000DD000000}"/>
    <cellStyle name="20% - uthevingsfarge 5 2 2 8 2" xfId="4156" xr:uid="{09FB6D57-9229-461D-BD08-835670853466}"/>
    <cellStyle name="20% - uthevingsfarge 5 2 2 9" xfId="2571" xr:uid="{F8734DC3-C718-4403-A1A3-ED22BC24C092}"/>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2 2" xfId="3987" xr:uid="{1BAD6BC3-BB27-4DC9-880E-565C3353C527}"/>
    <cellStyle name="20% - uthevingsfarge 5 2 3 2 2 2 3" xfId="2401" xr:uid="{00000000-0005-0000-0000-0000E3000000}"/>
    <cellStyle name="20% - uthevingsfarge 5 2 3 2 2 2 3 2" xfId="4680" xr:uid="{A8F4178C-3D09-4DE7-BED3-1F96A92D83D9}"/>
    <cellStyle name="20% - uthevingsfarge 5 2 3 2 2 2 4" xfId="3095" xr:uid="{D7E593B2-8751-46A9-97BA-E6C1D8E17428}"/>
    <cellStyle name="20% - uthevingsfarge 5 2 3 2 2 3" xfId="1361" xr:uid="{00000000-0005-0000-0000-0000E4000000}"/>
    <cellStyle name="20% - uthevingsfarge 5 2 3 2 2 3 2" xfId="3640" xr:uid="{EBADB9B6-D138-42A7-AB3E-13D85F3D4A5C}"/>
    <cellStyle name="20% - uthevingsfarge 5 2 3 2 2 4" xfId="2054" xr:uid="{00000000-0005-0000-0000-0000E5000000}"/>
    <cellStyle name="20% - uthevingsfarge 5 2 3 2 2 4 2" xfId="4333" xr:uid="{9AF33837-6280-4085-8658-09A95F9E5684}"/>
    <cellStyle name="20% - uthevingsfarge 5 2 3 2 2 5" xfId="2748" xr:uid="{A760D155-1169-4B8C-9FFE-7481D726A064}"/>
    <cellStyle name="20% - uthevingsfarge 5 2 3 2 3" xfId="607" xr:uid="{00000000-0005-0000-0000-0000E6000000}"/>
    <cellStyle name="20% - uthevingsfarge 5 2 3 2 3 2" xfId="1536" xr:uid="{00000000-0005-0000-0000-0000E7000000}"/>
    <cellStyle name="20% - uthevingsfarge 5 2 3 2 3 2 2" xfId="3815" xr:uid="{E0C5FA07-5BB0-4CF3-B5CA-1EEB6FA408A1}"/>
    <cellStyle name="20% - uthevingsfarge 5 2 3 2 3 3" xfId="2229" xr:uid="{00000000-0005-0000-0000-0000E8000000}"/>
    <cellStyle name="20% - uthevingsfarge 5 2 3 2 3 3 2" xfId="4508" xr:uid="{1A8C3C90-E4FB-4D08-96F5-D10EF1358866}"/>
    <cellStyle name="20% - uthevingsfarge 5 2 3 2 3 4" xfId="2923" xr:uid="{F743CF63-4694-4438-914B-3F0D2D5A14FF}"/>
    <cellStyle name="20% - uthevingsfarge 5 2 3 2 4" xfId="1004" xr:uid="{00000000-0005-0000-0000-0000E9000000}"/>
    <cellStyle name="20% - uthevingsfarge 5 2 3 2 4 2" xfId="3292" xr:uid="{4C8C4088-B5CB-4EEC-9C00-1D8164947A2D}"/>
    <cellStyle name="20% - uthevingsfarge 5 2 3 2 5" xfId="1189" xr:uid="{00000000-0005-0000-0000-0000EA000000}"/>
    <cellStyle name="20% - uthevingsfarge 5 2 3 2 5 2" xfId="3468" xr:uid="{B841396A-FD61-4A0C-AD3A-DFF4D3155CDF}"/>
    <cellStyle name="20% - uthevingsfarge 5 2 3 2 6" xfId="1882" xr:uid="{00000000-0005-0000-0000-0000EB000000}"/>
    <cellStyle name="20% - uthevingsfarge 5 2 3 2 6 2" xfId="4161" xr:uid="{2DDC8192-BF3A-446A-A811-19B2D2832DD9}"/>
    <cellStyle name="20% - uthevingsfarge 5 2 3 2 7" xfId="2576" xr:uid="{8337560C-9EB5-4DAD-B4E5-EA430CFD3522}"/>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2 2" xfId="3986" xr:uid="{C54F314E-1F46-4335-93AC-FC2DD483CE16}"/>
    <cellStyle name="20% - uthevingsfarge 5 2 3 3 2 3" xfId="2400" xr:uid="{00000000-0005-0000-0000-0000EF000000}"/>
    <cellStyle name="20% - uthevingsfarge 5 2 3 3 2 3 2" xfId="4679" xr:uid="{131F1E7E-3D5D-4690-B5BB-62355775F477}"/>
    <cellStyle name="20% - uthevingsfarge 5 2 3 3 2 4" xfId="3094" xr:uid="{DCA1BEDE-3C58-4D4C-9071-02FE04072333}"/>
    <cellStyle name="20% - uthevingsfarge 5 2 3 3 3" xfId="1360" xr:uid="{00000000-0005-0000-0000-0000F0000000}"/>
    <cellStyle name="20% - uthevingsfarge 5 2 3 3 3 2" xfId="3639" xr:uid="{38796762-1781-42C3-A507-9D1169988118}"/>
    <cellStyle name="20% - uthevingsfarge 5 2 3 3 4" xfId="2053" xr:uid="{00000000-0005-0000-0000-0000F1000000}"/>
    <cellStyle name="20% - uthevingsfarge 5 2 3 3 4 2" xfId="4332" xr:uid="{8ECD906A-B791-4439-90DF-0357A3612C0C}"/>
    <cellStyle name="20% - uthevingsfarge 5 2 3 3 5" xfId="2747" xr:uid="{34FA790E-469D-4C61-B157-FE6C1C721F2E}"/>
    <cellStyle name="20% - uthevingsfarge 5 2 3 4" xfId="606" xr:uid="{00000000-0005-0000-0000-0000F2000000}"/>
    <cellStyle name="20% - uthevingsfarge 5 2 3 4 2" xfId="1535" xr:uid="{00000000-0005-0000-0000-0000F3000000}"/>
    <cellStyle name="20% - uthevingsfarge 5 2 3 4 2 2" xfId="3814" xr:uid="{7688703F-6C23-47EB-A993-C612A40321EF}"/>
    <cellStyle name="20% - uthevingsfarge 5 2 3 4 3" xfId="2228" xr:uid="{00000000-0005-0000-0000-0000F4000000}"/>
    <cellStyle name="20% - uthevingsfarge 5 2 3 4 3 2" xfId="4507" xr:uid="{84943FAA-CF30-4AE1-B724-CA58F3E370EA}"/>
    <cellStyle name="20% - uthevingsfarge 5 2 3 4 4" xfId="2922" xr:uid="{C0C696B2-BBC7-4B37-9648-654C19E27165}"/>
    <cellStyle name="20% - uthevingsfarge 5 2 3 5" xfId="1003" xr:uid="{00000000-0005-0000-0000-0000F5000000}"/>
    <cellStyle name="20% - uthevingsfarge 5 2 3 5 2" xfId="3291" xr:uid="{DD5095C7-3244-4326-88A9-F921967ACC22}"/>
    <cellStyle name="20% - uthevingsfarge 5 2 3 6" xfId="1188" xr:uid="{00000000-0005-0000-0000-0000F6000000}"/>
    <cellStyle name="20% - uthevingsfarge 5 2 3 6 2" xfId="3467" xr:uid="{B1CDBC83-A7D4-4695-8AD9-23082A027EC1}"/>
    <cellStyle name="20% - uthevingsfarge 5 2 3 7" xfId="1881" xr:uid="{00000000-0005-0000-0000-0000F7000000}"/>
    <cellStyle name="20% - uthevingsfarge 5 2 3 7 2" xfId="4160" xr:uid="{71D586CA-0D7A-43F9-B9EE-E9E43A20B7A1}"/>
    <cellStyle name="20% - uthevingsfarge 5 2 3 8" xfId="2575" xr:uid="{6DC01650-A763-429F-AF7D-750059D34AF8}"/>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2 2" xfId="3988" xr:uid="{2231D2B8-32D1-4363-8705-AC0EB825E496}"/>
    <cellStyle name="20% - uthevingsfarge 5 2 4 2 2 3" xfId="2402" xr:uid="{00000000-0005-0000-0000-0000FC000000}"/>
    <cellStyle name="20% - uthevingsfarge 5 2 4 2 2 3 2" xfId="4681" xr:uid="{542F4AD4-859C-490D-B7AD-84AE1FE08B67}"/>
    <cellStyle name="20% - uthevingsfarge 5 2 4 2 2 4" xfId="3096" xr:uid="{439C4ACC-B844-459B-9F7E-E3767B04F66D}"/>
    <cellStyle name="20% - uthevingsfarge 5 2 4 2 3" xfId="1362" xr:uid="{00000000-0005-0000-0000-0000FD000000}"/>
    <cellStyle name="20% - uthevingsfarge 5 2 4 2 3 2" xfId="3641" xr:uid="{C89497A8-1E01-4512-BF5A-AD72E160026D}"/>
    <cellStyle name="20% - uthevingsfarge 5 2 4 2 4" xfId="2055" xr:uid="{00000000-0005-0000-0000-0000FE000000}"/>
    <cellStyle name="20% - uthevingsfarge 5 2 4 2 4 2" xfId="4334" xr:uid="{F3F9A635-34A2-4327-8154-0F4109019A2E}"/>
    <cellStyle name="20% - uthevingsfarge 5 2 4 2 5" xfId="2749" xr:uid="{19470CB1-4D06-4745-B19D-52A4CE1F11F4}"/>
    <cellStyle name="20% - uthevingsfarge 5 2 4 3" xfId="608" xr:uid="{00000000-0005-0000-0000-0000FF000000}"/>
    <cellStyle name="20% - uthevingsfarge 5 2 4 3 2" xfId="1537" xr:uid="{00000000-0005-0000-0000-000000010000}"/>
    <cellStyle name="20% - uthevingsfarge 5 2 4 3 2 2" xfId="3816" xr:uid="{F04FAD8A-CD86-49AC-9212-42704296FC3C}"/>
    <cellStyle name="20% - uthevingsfarge 5 2 4 3 3" xfId="2230" xr:uid="{00000000-0005-0000-0000-000001010000}"/>
    <cellStyle name="20% - uthevingsfarge 5 2 4 3 3 2" xfId="4509" xr:uid="{40C63DC4-594B-4BB9-8AB6-9305430F96B2}"/>
    <cellStyle name="20% - uthevingsfarge 5 2 4 3 4" xfId="2924" xr:uid="{34208633-0C5B-4494-B396-0F08395E7557}"/>
    <cellStyle name="20% - uthevingsfarge 5 2 4 4" xfId="1005" xr:uid="{00000000-0005-0000-0000-000002010000}"/>
    <cellStyle name="20% - uthevingsfarge 5 2 4 4 2" xfId="3293" xr:uid="{41FE9799-16E1-49D2-871B-FD72C5B04AC2}"/>
    <cellStyle name="20% - uthevingsfarge 5 2 4 5" xfId="1190" xr:uid="{00000000-0005-0000-0000-000003010000}"/>
    <cellStyle name="20% - uthevingsfarge 5 2 4 5 2" xfId="3469" xr:uid="{4F032C19-B86B-4BD7-967D-B4B1196F238B}"/>
    <cellStyle name="20% - uthevingsfarge 5 2 4 6" xfId="1883" xr:uid="{00000000-0005-0000-0000-000004010000}"/>
    <cellStyle name="20% - uthevingsfarge 5 2 4 6 2" xfId="4162" xr:uid="{4C2AFDFE-E973-46F9-B2BA-EE0043355910}"/>
    <cellStyle name="20% - uthevingsfarge 5 2 4 7" xfId="2577" xr:uid="{59EF2748-1C0E-495D-8403-F25DA31D3BFB}"/>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2 2" xfId="3936" xr:uid="{BB9E1CA9-BD4A-45CD-BB8D-B7F1BEFB371B}"/>
    <cellStyle name="20% - uthevingsfarge 5 2 5 2 3" xfId="2350" xr:uid="{00000000-0005-0000-0000-000008010000}"/>
    <cellStyle name="20% - uthevingsfarge 5 2 5 2 3 2" xfId="4629" xr:uid="{FF4C228B-22BA-4DF6-975D-D2BD933F61E6}"/>
    <cellStyle name="20% - uthevingsfarge 5 2 5 2 4" xfId="3044" xr:uid="{6F041486-F9AF-4AA3-B1CE-757F0F758509}"/>
    <cellStyle name="20% - uthevingsfarge 5 2 5 3" xfId="1310" xr:uid="{00000000-0005-0000-0000-000009010000}"/>
    <cellStyle name="20% - uthevingsfarge 5 2 5 3 2" xfId="3589" xr:uid="{1BCBE4D5-A0E6-45DD-A1D8-B7C127C704AD}"/>
    <cellStyle name="20% - uthevingsfarge 5 2 5 4" xfId="2003" xr:uid="{00000000-0005-0000-0000-00000A010000}"/>
    <cellStyle name="20% - uthevingsfarge 5 2 5 4 2" xfId="4282" xr:uid="{D1D81300-CCEF-48AD-BCCD-9EB10C0C3A5B}"/>
    <cellStyle name="20% - uthevingsfarge 5 2 5 5" xfId="2697" xr:uid="{8D2992ED-EB04-4351-BF16-E3478007115D}"/>
    <cellStyle name="20% - uthevingsfarge 5 2 6" xfId="556" xr:uid="{00000000-0005-0000-0000-00000B010000}"/>
    <cellStyle name="20% - uthevingsfarge 5 2 6 2" xfId="1485" xr:uid="{00000000-0005-0000-0000-00000C010000}"/>
    <cellStyle name="20% - uthevingsfarge 5 2 6 2 2" xfId="3764" xr:uid="{51582865-B479-4B76-8A04-A915897EEF4D}"/>
    <cellStyle name="20% - uthevingsfarge 5 2 6 3" xfId="2178" xr:uid="{00000000-0005-0000-0000-00000D010000}"/>
    <cellStyle name="20% - uthevingsfarge 5 2 6 3 2" xfId="4457" xr:uid="{1823F580-0CA8-44C0-B18F-8AEA038957DA}"/>
    <cellStyle name="20% - uthevingsfarge 5 2 6 4" xfId="2872" xr:uid="{F8B6A612-0DD2-4628-A79F-9E4EC04AAAB3}"/>
    <cellStyle name="20% - uthevingsfarge 5 2 7" xfId="953" xr:uid="{00000000-0005-0000-0000-00000E010000}"/>
    <cellStyle name="20% - uthevingsfarge 5 2 7 2" xfId="3241" xr:uid="{EAFD4EFF-05C3-4FFD-BFB6-9613E886CAFA}"/>
    <cellStyle name="20% - uthevingsfarge 5 2 8" xfId="1138" xr:uid="{00000000-0005-0000-0000-00000F010000}"/>
    <cellStyle name="20% - uthevingsfarge 5 2 8 2" xfId="3417" xr:uid="{7D35E138-1778-4064-BE4C-4A6D37CDEB89}"/>
    <cellStyle name="20% - uthevingsfarge 5 2 9" xfId="1831" xr:uid="{00000000-0005-0000-0000-000010010000}"/>
    <cellStyle name="20% - uthevingsfarge 5 2 9 2" xfId="4110" xr:uid="{8701BA48-4EFD-478C-9C29-61D98428B04E}"/>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2 2" xfId="3980" xr:uid="{FD608DB6-8D26-4D21-A7CF-F27B621EF62F}"/>
    <cellStyle name="20% - uthevingsfarge 5 3 2 2 3" xfId="2394" xr:uid="{00000000-0005-0000-0000-000015010000}"/>
    <cellStyle name="20% - uthevingsfarge 5 3 2 2 3 2" xfId="4673" xr:uid="{016D1E90-BD5D-436C-84DF-54022B869ABC}"/>
    <cellStyle name="20% - uthevingsfarge 5 3 2 2 4" xfId="3088" xr:uid="{141962F7-8B12-47CE-BEDB-FDA074C81263}"/>
    <cellStyle name="20% - uthevingsfarge 5 3 2 3" xfId="1354" xr:uid="{00000000-0005-0000-0000-000016010000}"/>
    <cellStyle name="20% - uthevingsfarge 5 3 2 3 2" xfId="3633" xr:uid="{EF61735E-B8F6-46A9-8D2A-2050E20FD427}"/>
    <cellStyle name="20% - uthevingsfarge 5 3 2 4" xfId="2047" xr:uid="{00000000-0005-0000-0000-000017010000}"/>
    <cellStyle name="20% - uthevingsfarge 5 3 2 4 2" xfId="4326" xr:uid="{A15D5143-A90F-4CD3-BF86-1F437EFE1789}"/>
    <cellStyle name="20% - uthevingsfarge 5 3 2 5" xfId="2741" xr:uid="{29E69301-9F1A-4723-B5C7-7966903B48D9}"/>
    <cellStyle name="20% - uthevingsfarge 5 3 3" xfId="600" xr:uid="{00000000-0005-0000-0000-000018010000}"/>
    <cellStyle name="20% - uthevingsfarge 5 3 3 2" xfId="1529" xr:uid="{00000000-0005-0000-0000-000019010000}"/>
    <cellStyle name="20% - uthevingsfarge 5 3 3 2 2" xfId="3808" xr:uid="{F4BDA56E-F61D-430B-98D6-16B8986A3682}"/>
    <cellStyle name="20% - uthevingsfarge 5 3 3 3" xfId="2222" xr:uid="{00000000-0005-0000-0000-00001A010000}"/>
    <cellStyle name="20% - uthevingsfarge 5 3 3 3 2" xfId="4501" xr:uid="{D3B345AD-050C-49EB-B026-7A0874F770DF}"/>
    <cellStyle name="20% - uthevingsfarge 5 3 3 4" xfId="2916" xr:uid="{7CC2B85C-D31D-4419-BE0C-E0D5CD153689}"/>
    <cellStyle name="20% - uthevingsfarge 5 3 4" xfId="997" xr:uid="{00000000-0005-0000-0000-00001B010000}"/>
    <cellStyle name="20% - uthevingsfarge 5 3 4 2" xfId="3285" xr:uid="{0FE01B47-6483-411D-8286-C25193857686}"/>
    <cellStyle name="20% - uthevingsfarge 5 3 5" xfId="1182" xr:uid="{00000000-0005-0000-0000-00001C010000}"/>
    <cellStyle name="20% - uthevingsfarge 5 3 5 2" xfId="3461" xr:uid="{F39459F9-39E6-4D2E-8176-9BAEDC379C82}"/>
    <cellStyle name="20% - uthevingsfarge 5 3 6" xfId="1875" xr:uid="{00000000-0005-0000-0000-00001D010000}"/>
    <cellStyle name="20% - uthevingsfarge 5 3 6 2" xfId="4154" xr:uid="{8565C10D-DFB3-4CDF-900C-D7535FADAC66}"/>
    <cellStyle name="20% - uthevingsfarge 5 3 7" xfId="2569" xr:uid="{E9F98F60-139A-4003-9997-9FC0CFEF3C32}"/>
    <cellStyle name="20% - uthevingsfarge 5 4" xfId="189" xr:uid="{00000000-0005-0000-0000-00001E010000}"/>
    <cellStyle name="20% - uthevingsfarge 5 4 10" xfId="2578" xr:uid="{E801EA2F-036C-4359-B1C5-0E9E5A6394CA}"/>
    <cellStyle name="20% - uthevingsfarge 5 4 2" xfId="190" xr:uid="{00000000-0005-0000-0000-00001F010000}"/>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2 2" xfId="3992" xr:uid="{EA2D3088-1422-4E60-AF99-DBAAFA2E7259}"/>
    <cellStyle name="20% - uthevingsfarge 5 4 2 2 2 2 2 3" xfId="2406" xr:uid="{00000000-0005-0000-0000-000025010000}"/>
    <cellStyle name="20% - uthevingsfarge 5 4 2 2 2 2 2 3 2" xfId="4685" xr:uid="{7EA04497-3DBF-4624-999D-7A0C0E887ED8}"/>
    <cellStyle name="20% - uthevingsfarge 5 4 2 2 2 2 2 4" xfId="3100" xr:uid="{67BE3FE5-B028-40E7-AD83-E1553268A7A3}"/>
    <cellStyle name="20% - uthevingsfarge 5 4 2 2 2 2 3" xfId="1366" xr:uid="{00000000-0005-0000-0000-000026010000}"/>
    <cellStyle name="20% - uthevingsfarge 5 4 2 2 2 2 3 2" xfId="3645" xr:uid="{84EFF0E4-2C0E-4DFF-BFCA-EEFE5995F968}"/>
    <cellStyle name="20% - uthevingsfarge 5 4 2 2 2 2 4" xfId="2059" xr:uid="{00000000-0005-0000-0000-000027010000}"/>
    <cellStyle name="20% - uthevingsfarge 5 4 2 2 2 2 4 2" xfId="4338" xr:uid="{15FD79A8-A1DA-4DEB-BB23-909999AD202C}"/>
    <cellStyle name="20% - uthevingsfarge 5 4 2 2 2 2 5" xfId="2753" xr:uid="{1D449093-891D-44AE-BA60-1EF57D152B60}"/>
    <cellStyle name="20% - uthevingsfarge 5 4 2 2 2 3" xfId="612" xr:uid="{00000000-0005-0000-0000-000028010000}"/>
    <cellStyle name="20% - uthevingsfarge 5 4 2 2 2 3 2" xfId="1541" xr:uid="{00000000-0005-0000-0000-000029010000}"/>
    <cellStyle name="20% - uthevingsfarge 5 4 2 2 2 3 2 2" xfId="3820" xr:uid="{D24E5FE7-A8FB-4340-A061-AA3AE240F4ED}"/>
    <cellStyle name="20% - uthevingsfarge 5 4 2 2 2 3 3" xfId="2234" xr:uid="{00000000-0005-0000-0000-00002A010000}"/>
    <cellStyle name="20% - uthevingsfarge 5 4 2 2 2 3 3 2" xfId="4513" xr:uid="{6968E9A3-889A-4703-B9D7-A6FBAA229BCE}"/>
    <cellStyle name="20% - uthevingsfarge 5 4 2 2 2 3 4" xfId="2928" xr:uid="{CBB9F6F6-7CF8-493B-B939-C2AB7DBA9895}"/>
    <cellStyle name="20% - uthevingsfarge 5 4 2 2 2 4" xfId="1009" xr:uid="{00000000-0005-0000-0000-00002B010000}"/>
    <cellStyle name="20% - uthevingsfarge 5 4 2 2 2 4 2" xfId="3297" xr:uid="{F811B08A-3E30-4B20-B7CA-61EA64ADA48B}"/>
    <cellStyle name="20% - uthevingsfarge 5 4 2 2 2 5" xfId="1194" xr:uid="{00000000-0005-0000-0000-00002C010000}"/>
    <cellStyle name="20% - uthevingsfarge 5 4 2 2 2 5 2" xfId="3473" xr:uid="{4D415C2E-E3D9-43E4-99D2-C4046D7123E5}"/>
    <cellStyle name="20% - uthevingsfarge 5 4 2 2 2 6" xfId="1887" xr:uid="{00000000-0005-0000-0000-00002D010000}"/>
    <cellStyle name="20% - uthevingsfarge 5 4 2 2 2 6 2" xfId="4166" xr:uid="{3BBAD526-569E-45E5-9A29-231AD268C9BE}"/>
    <cellStyle name="20% - uthevingsfarge 5 4 2 2 2 7" xfId="2581" xr:uid="{3D574136-0458-449A-8E26-D0B3E0233A40}"/>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2 2" xfId="3991" xr:uid="{FF2D62FD-B17E-4B4E-8FC8-66A67FFEAFFA}"/>
    <cellStyle name="20% - uthevingsfarge 5 4 2 2 3 2 3" xfId="2405" xr:uid="{00000000-0005-0000-0000-000031010000}"/>
    <cellStyle name="20% - uthevingsfarge 5 4 2 2 3 2 3 2" xfId="4684" xr:uid="{88BE9A86-A1D3-4D5C-9250-FD8C1FCEAFFD}"/>
    <cellStyle name="20% - uthevingsfarge 5 4 2 2 3 2 4" xfId="3099" xr:uid="{3BEFF40A-599C-4506-913F-8678CF46652F}"/>
    <cellStyle name="20% - uthevingsfarge 5 4 2 2 3 3" xfId="1365" xr:uid="{00000000-0005-0000-0000-000032010000}"/>
    <cellStyle name="20% - uthevingsfarge 5 4 2 2 3 3 2" xfId="3644" xr:uid="{1FA1F259-82EE-40E1-99CB-2E023305DB40}"/>
    <cellStyle name="20% - uthevingsfarge 5 4 2 2 3 4" xfId="2058" xr:uid="{00000000-0005-0000-0000-000033010000}"/>
    <cellStyle name="20% - uthevingsfarge 5 4 2 2 3 4 2" xfId="4337" xr:uid="{C8661F37-B699-4D95-84B4-57F585F9A718}"/>
    <cellStyle name="20% - uthevingsfarge 5 4 2 2 3 5" xfId="2752" xr:uid="{39FE17F7-4F76-4CED-A580-AA96EDEC12A2}"/>
    <cellStyle name="20% - uthevingsfarge 5 4 2 2 4" xfId="611" xr:uid="{00000000-0005-0000-0000-000034010000}"/>
    <cellStyle name="20% - uthevingsfarge 5 4 2 2 4 2" xfId="1540" xr:uid="{00000000-0005-0000-0000-000035010000}"/>
    <cellStyle name="20% - uthevingsfarge 5 4 2 2 4 2 2" xfId="3819" xr:uid="{D36A9278-84AD-45B4-9754-83EA52F61248}"/>
    <cellStyle name="20% - uthevingsfarge 5 4 2 2 4 3" xfId="2233" xr:uid="{00000000-0005-0000-0000-000036010000}"/>
    <cellStyle name="20% - uthevingsfarge 5 4 2 2 4 3 2" xfId="4512" xr:uid="{087105D9-6799-4C20-A4D9-947F48026F9D}"/>
    <cellStyle name="20% - uthevingsfarge 5 4 2 2 4 4" xfId="2927" xr:uid="{794B16E1-5846-44D6-9DF4-F1838A21CB18}"/>
    <cellStyle name="20% - uthevingsfarge 5 4 2 2 5" xfId="1008" xr:uid="{00000000-0005-0000-0000-000037010000}"/>
    <cellStyle name="20% - uthevingsfarge 5 4 2 2 5 2" xfId="3296" xr:uid="{49D4B982-FA79-4054-B481-608A112D5AE8}"/>
    <cellStyle name="20% - uthevingsfarge 5 4 2 2 6" xfId="1193" xr:uid="{00000000-0005-0000-0000-000038010000}"/>
    <cellStyle name="20% - uthevingsfarge 5 4 2 2 6 2" xfId="3472" xr:uid="{95629D09-6233-44A8-9A45-619237425970}"/>
    <cellStyle name="20% - uthevingsfarge 5 4 2 2 7" xfId="1886" xr:uid="{00000000-0005-0000-0000-000039010000}"/>
    <cellStyle name="20% - uthevingsfarge 5 4 2 2 7 2" xfId="4165" xr:uid="{5CE3963B-3AFF-48A2-9711-B5D7B7FEDF39}"/>
    <cellStyle name="20% - uthevingsfarge 5 4 2 2 8" xfId="2580" xr:uid="{D0E7A548-B61F-4F2F-A83F-0A7CF719A499}"/>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2 2" xfId="3993" xr:uid="{D1EDEAD7-D25C-45E9-9C20-0A7858D5FFA8}"/>
    <cellStyle name="20% - uthevingsfarge 5 4 2 3 2 2 3" xfId="2407" xr:uid="{00000000-0005-0000-0000-00003E010000}"/>
    <cellStyle name="20% - uthevingsfarge 5 4 2 3 2 2 3 2" xfId="4686" xr:uid="{9282306B-F2CE-42DA-ABB2-2E10B842E486}"/>
    <cellStyle name="20% - uthevingsfarge 5 4 2 3 2 2 4" xfId="3101" xr:uid="{7CE766B3-F30A-44CC-A3D3-A7574339C774}"/>
    <cellStyle name="20% - uthevingsfarge 5 4 2 3 2 3" xfId="1367" xr:uid="{00000000-0005-0000-0000-00003F010000}"/>
    <cellStyle name="20% - uthevingsfarge 5 4 2 3 2 3 2" xfId="3646" xr:uid="{E095690F-9C7B-4782-B22E-C306C3EE676D}"/>
    <cellStyle name="20% - uthevingsfarge 5 4 2 3 2 4" xfId="2060" xr:uid="{00000000-0005-0000-0000-000040010000}"/>
    <cellStyle name="20% - uthevingsfarge 5 4 2 3 2 4 2" xfId="4339" xr:uid="{465902C2-362E-4E25-983D-09A8B2CD66D8}"/>
    <cellStyle name="20% - uthevingsfarge 5 4 2 3 2 5" xfId="2754" xr:uid="{0CE54ACE-8598-40AF-8277-B066565CEEEF}"/>
    <cellStyle name="20% - uthevingsfarge 5 4 2 3 3" xfId="613" xr:uid="{00000000-0005-0000-0000-000041010000}"/>
    <cellStyle name="20% - uthevingsfarge 5 4 2 3 3 2" xfId="1542" xr:uid="{00000000-0005-0000-0000-000042010000}"/>
    <cellStyle name="20% - uthevingsfarge 5 4 2 3 3 2 2" xfId="3821" xr:uid="{9EC55F03-FE6C-46FF-9282-0F1AEF9117C6}"/>
    <cellStyle name="20% - uthevingsfarge 5 4 2 3 3 3" xfId="2235" xr:uid="{00000000-0005-0000-0000-000043010000}"/>
    <cellStyle name="20% - uthevingsfarge 5 4 2 3 3 3 2" xfId="4514" xr:uid="{4C019023-E646-441B-9656-8A1A559A67BA}"/>
    <cellStyle name="20% - uthevingsfarge 5 4 2 3 3 4" xfId="2929" xr:uid="{6D9B96BE-E734-4659-A970-C19DD6D5E701}"/>
    <cellStyle name="20% - uthevingsfarge 5 4 2 3 4" xfId="1010" xr:uid="{00000000-0005-0000-0000-000044010000}"/>
    <cellStyle name="20% - uthevingsfarge 5 4 2 3 4 2" xfId="3298" xr:uid="{8586A247-CE4B-451F-98AE-2DD60D216681}"/>
    <cellStyle name="20% - uthevingsfarge 5 4 2 3 5" xfId="1195" xr:uid="{00000000-0005-0000-0000-000045010000}"/>
    <cellStyle name="20% - uthevingsfarge 5 4 2 3 5 2" xfId="3474" xr:uid="{934E3E62-6EB2-403C-9245-74FB4ABA4161}"/>
    <cellStyle name="20% - uthevingsfarge 5 4 2 3 6" xfId="1888" xr:uid="{00000000-0005-0000-0000-000046010000}"/>
    <cellStyle name="20% - uthevingsfarge 5 4 2 3 6 2" xfId="4167" xr:uid="{3CB3DF4A-CBC5-491F-9C52-10A4DB4CD465}"/>
    <cellStyle name="20% - uthevingsfarge 5 4 2 3 7" xfId="2582" xr:uid="{0129FCE5-C973-40EA-8B51-6F3C84759BEF}"/>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2 2" xfId="3990" xr:uid="{FCDE5012-686C-43B6-A3E7-BF21CF543C8D}"/>
    <cellStyle name="20% - uthevingsfarge 5 4 2 4 2 3" xfId="2404" xr:uid="{00000000-0005-0000-0000-00004A010000}"/>
    <cellStyle name="20% - uthevingsfarge 5 4 2 4 2 3 2" xfId="4683" xr:uid="{E4D73982-1A8D-464A-895D-FE038538F931}"/>
    <cellStyle name="20% - uthevingsfarge 5 4 2 4 2 4" xfId="3098" xr:uid="{A813F71F-3BE1-472D-BD59-99AAB26B33DA}"/>
    <cellStyle name="20% - uthevingsfarge 5 4 2 4 3" xfId="1364" xr:uid="{00000000-0005-0000-0000-00004B010000}"/>
    <cellStyle name="20% - uthevingsfarge 5 4 2 4 3 2" xfId="3643" xr:uid="{1A4AF1A7-8704-4E8F-8866-E786D395F427}"/>
    <cellStyle name="20% - uthevingsfarge 5 4 2 4 4" xfId="2057" xr:uid="{00000000-0005-0000-0000-00004C010000}"/>
    <cellStyle name="20% - uthevingsfarge 5 4 2 4 4 2" xfId="4336" xr:uid="{277FEFCB-B3DE-4917-8F75-ACECFE495C66}"/>
    <cellStyle name="20% - uthevingsfarge 5 4 2 4 5" xfId="2751" xr:uid="{94AC9B81-9E1F-4FE7-8CE5-DCCD07927707}"/>
    <cellStyle name="20% - uthevingsfarge 5 4 2 5" xfId="610" xr:uid="{00000000-0005-0000-0000-00004D010000}"/>
    <cellStyle name="20% - uthevingsfarge 5 4 2 5 2" xfId="1539" xr:uid="{00000000-0005-0000-0000-00004E010000}"/>
    <cellStyle name="20% - uthevingsfarge 5 4 2 5 2 2" xfId="3818" xr:uid="{F165B4D0-4E48-4F61-A346-7DF6CC56A311}"/>
    <cellStyle name="20% - uthevingsfarge 5 4 2 5 3" xfId="2232" xr:uid="{00000000-0005-0000-0000-00004F010000}"/>
    <cellStyle name="20% - uthevingsfarge 5 4 2 5 3 2" xfId="4511" xr:uid="{847493FE-D09B-4B5B-8AAB-6611D9FCEBBF}"/>
    <cellStyle name="20% - uthevingsfarge 5 4 2 5 4" xfId="2926" xr:uid="{D047ACDD-87A0-4D1D-9528-8263CE3DC94A}"/>
    <cellStyle name="20% - uthevingsfarge 5 4 2 6" xfId="1007" xr:uid="{00000000-0005-0000-0000-000050010000}"/>
    <cellStyle name="20% - uthevingsfarge 5 4 2 6 2" xfId="3295" xr:uid="{5E66A091-FFFA-4F99-9387-F4E0024ACD3A}"/>
    <cellStyle name="20% - uthevingsfarge 5 4 2 7" xfId="1192" xr:uid="{00000000-0005-0000-0000-000051010000}"/>
    <cellStyle name="20% - uthevingsfarge 5 4 2 7 2" xfId="3471" xr:uid="{4465F8EB-4917-4F70-B3CC-637BC5041B73}"/>
    <cellStyle name="20% - uthevingsfarge 5 4 2 8" xfId="1885" xr:uid="{00000000-0005-0000-0000-000052010000}"/>
    <cellStyle name="20% - uthevingsfarge 5 4 2 8 2" xfId="4164" xr:uid="{34055E0D-1A89-497B-95C5-C79B64FC190F}"/>
    <cellStyle name="20% - uthevingsfarge 5 4 2 9" xfId="2579" xr:uid="{A859394B-D0FE-44A2-8AB7-E8A5B233A8FA}"/>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2 2" xfId="3995" xr:uid="{F5AF5556-D72B-449A-8D8A-9C5410CC2E76}"/>
    <cellStyle name="20% - uthevingsfarge 5 4 3 2 2 2 3" xfId="2409" xr:uid="{00000000-0005-0000-0000-000058010000}"/>
    <cellStyle name="20% - uthevingsfarge 5 4 3 2 2 2 3 2" xfId="4688" xr:uid="{E8B32908-25E0-41C7-BA1E-4B89EC60609D}"/>
    <cellStyle name="20% - uthevingsfarge 5 4 3 2 2 2 4" xfId="3103" xr:uid="{9CDB016C-1BC5-49D0-952E-92A2C12A372B}"/>
    <cellStyle name="20% - uthevingsfarge 5 4 3 2 2 3" xfId="1369" xr:uid="{00000000-0005-0000-0000-000059010000}"/>
    <cellStyle name="20% - uthevingsfarge 5 4 3 2 2 3 2" xfId="3648" xr:uid="{C9038E52-70D3-49A9-9006-E0A71D5E9379}"/>
    <cellStyle name="20% - uthevingsfarge 5 4 3 2 2 4" xfId="2062" xr:uid="{00000000-0005-0000-0000-00005A010000}"/>
    <cellStyle name="20% - uthevingsfarge 5 4 3 2 2 4 2" xfId="4341" xr:uid="{7727D677-7CBA-4269-BBAE-9D7DE71E54B7}"/>
    <cellStyle name="20% - uthevingsfarge 5 4 3 2 2 5" xfId="2756" xr:uid="{F87A8DE2-7B47-4240-AD8F-8E76F6188521}"/>
    <cellStyle name="20% - uthevingsfarge 5 4 3 2 3" xfId="615" xr:uid="{00000000-0005-0000-0000-00005B010000}"/>
    <cellStyle name="20% - uthevingsfarge 5 4 3 2 3 2" xfId="1544" xr:uid="{00000000-0005-0000-0000-00005C010000}"/>
    <cellStyle name="20% - uthevingsfarge 5 4 3 2 3 2 2" xfId="3823" xr:uid="{D19BCCB7-C2AD-4B2B-86FF-83AB4452B186}"/>
    <cellStyle name="20% - uthevingsfarge 5 4 3 2 3 3" xfId="2237" xr:uid="{00000000-0005-0000-0000-00005D010000}"/>
    <cellStyle name="20% - uthevingsfarge 5 4 3 2 3 3 2" xfId="4516" xr:uid="{85692948-B3AD-4A2D-8733-90448A7C1485}"/>
    <cellStyle name="20% - uthevingsfarge 5 4 3 2 3 4" xfId="2931" xr:uid="{4C89CED6-50A1-4953-8830-CC72187F4AD7}"/>
    <cellStyle name="20% - uthevingsfarge 5 4 3 2 4" xfId="1012" xr:uid="{00000000-0005-0000-0000-00005E010000}"/>
    <cellStyle name="20% - uthevingsfarge 5 4 3 2 4 2" xfId="3300" xr:uid="{E6E6EBEC-79B8-431D-9C8A-34F53C387E59}"/>
    <cellStyle name="20% - uthevingsfarge 5 4 3 2 5" xfId="1197" xr:uid="{00000000-0005-0000-0000-00005F010000}"/>
    <cellStyle name="20% - uthevingsfarge 5 4 3 2 5 2" xfId="3476" xr:uid="{32AAEDCD-F2BB-4B61-B5E1-2A2F6FAB22CE}"/>
    <cellStyle name="20% - uthevingsfarge 5 4 3 2 6" xfId="1890" xr:uid="{00000000-0005-0000-0000-000060010000}"/>
    <cellStyle name="20% - uthevingsfarge 5 4 3 2 6 2" xfId="4169" xr:uid="{D74B6116-9088-44D9-8171-8BA28FE40B3A}"/>
    <cellStyle name="20% - uthevingsfarge 5 4 3 2 7" xfId="2584" xr:uid="{7F77852B-53B6-4EF3-B7AD-B239085CEA86}"/>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2 2" xfId="3994" xr:uid="{A2E373EA-45C5-4B06-86AE-D0926B52C0B5}"/>
    <cellStyle name="20% - uthevingsfarge 5 4 3 3 2 3" xfId="2408" xr:uid="{00000000-0005-0000-0000-000064010000}"/>
    <cellStyle name="20% - uthevingsfarge 5 4 3 3 2 3 2" xfId="4687" xr:uid="{1EEB0CA7-2BCB-4179-9462-0B742126B309}"/>
    <cellStyle name="20% - uthevingsfarge 5 4 3 3 2 4" xfId="3102" xr:uid="{6AF7FB2E-44C0-458B-82D1-3475076EB07D}"/>
    <cellStyle name="20% - uthevingsfarge 5 4 3 3 3" xfId="1368" xr:uid="{00000000-0005-0000-0000-000065010000}"/>
    <cellStyle name="20% - uthevingsfarge 5 4 3 3 3 2" xfId="3647" xr:uid="{7A0BF40D-F0FE-4BDF-B8F7-E80E7A7B7E36}"/>
    <cellStyle name="20% - uthevingsfarge 5 4 3 3 4" xfId="2061" xr:uid="{00000000-0005-0000-0000-000066010000}"/>
    <cellStyle name="20% - uthevingsfarge 5 4 3 3 4 2" xfId="4340" xr:uid="{76C0557B-8BD4-4BD1-9F34-6C5536B17B54}"/>
    <cellStyle name="20% - uthevingsfarge 5 4 3 3 5" xfId="2755" xr:uid="{F6200744-1415-4A9A-9B0F-8370DF1B3435}"/>
    <cellStyle name="20% - uthevingsfarge 5 4 3 4" xfId="614" xr:uid="{00000000-0005-0000-0000-000067010000}"/>
    <cellStyle name="20% - uthevingsfarge 5 4 3 4 2" xfId="1543" xr:uid="{00000000-0005-0000-0000-000068010000}"/>
    <cellStyle name="20% - uthevingsfarge 5 4 3 4 2 2" xfId="3822" xr:uid="{125A70B5-C19D-4B42-B4A9-F1AE82FB2D77}"/>
    <cellStyle name="20% - uthevingsfarge 5 4 3 4 3" xfId="2236" xr:uid="{00000000-0005-0000-0000-000069010000}"/>
    <cellStyle name="20% - uthevingsfarge 5 4 3 4 3 2" xfId="4515" xr:uid="{D726261D-4301-418C-ABFA-94A5EB3D89D4}"/>
    <cellStyle name="20% - uthevingsfarge 5 4 3 4 4" xfId="2930" xr:uid="{432397A6-3D30-4B10-9D1A-CBDB7DED99B5}"/>
    <cellStyle name="20% - uthevingsfarge 5 4 3 5" xfId="1011" xr:uid="{00000000-0005-0000-0000-00006A010000}"/>
    <cellStyle name="20% - uthevingsfarge 5 4 3 5 2" xfId="3299" xr:uid="{526B36E5-B36E-4512-8D8D-28937CE95082}"/>
    <cellStyle name="20% - uthevingsfarge 5 4 3 6" xfId="1196" xr:uid="{00000000-0005-0000-0000-00006B010000}"/>
    <cellStyle name="20% - uthevingsfarge 5 4 3 6 2" xfId="3475" xr:uid="{8CA0A791-6D8B-450E-B90B-161FAEAF558B}"/>
    <cellStyle name="20% - uthevingsfarge 5 4 3 7" xfId="1889" xr:uid="{00000000-0005-0000-0000-00006C010000}"/>
    <cellStyle name="20% - uthevingsfarge 5 4 3 7 2" xfId="4168" xr:uid="{3475CFCD-D27B-47A0-AE1B-4C35666759BD}"/>
    <cellStyle name="20% - uthevingsfarge 5 4 3 8" xfId="2583" xr:uid="{576230B8-6906-4635-A51B-F34B8AF573B1}"/>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2 2" xfId="3996" xr:uid="{5AA2CF88-622C-4007-922A-C08E0F1AFED1}"/>
    <cellStyle name="20% - uthevingsfarge 5 4 4 2 2 3" xfId="2410" xr:uid="{00000000-0005-0000-0000-000071010000}"/>
    <cellStyle name="20% - uthevingsfarge 5 4 4 2 2 3 2" xfId="4689" xr:uid="{AB2A83C9-890B-45F3-9060-458FB876BE0F}"/>
    <cellStyle name="20% - uthevingsfarge 5 4 4 2 2 4" xfId="3104" xr:uid="{5A6BD50B-A65B-48AD-8577-728595D474EA}"/>
    <cellStyle name="20% - uthevingsfarge 5 4 4 2 3" xfId="1370" xr:uid="{00000000-0005-0000-0000-000072010000}"/>
    <cellStyle name="20% - uthevingsfarge 5 4 4 2 3 2" xfId="3649" xr:uid="{63E832D8-08D2-418B-A425-F7AE23D59DEB}"/>
    <cellStyle name="20% - uthevingsfarge 5 4 4 2 4" xfId="2063" xr:uid="{00000000-0005-0000-0000-000073010000}"/>
    <cellStyle name="20% - uthevingsfarge 5 4 4 2 4 2" xfId="4342" xr:uid="{287CE107-8CCB-4CC4-A2ED-FDFACDFD7596}"/>
    <cellStyle name="20% - uthevingsfarge 5 4 4 2 5" xfId="2757" xr:uid="{41C7D830-6C96-4D3C-8A54-8F24EA78B609}"/>
    <cellStyle name="20% - uthevingsfarge 5 4 4 3" xfId="616" xr:uid="{00000000-0005-0000-0000-000074010000}"/>
    <cellStyle name="20% - uthevingsfarge 5 4 4 3 2" xfId="1545" xr:uid="{00000000-0005-0000-0000-000075010000}"/>
    <cellStyle name="20% - uthevingsfarge 5 4 4 3 2 2" xfId="3824" xr:uid="{485ECBB7-A9EE-49A0-9EB9-FE2E2CE7D1B4}"/>
    <cellStyle name="20% - uthevingsfarge 5 4 4 3 3" xfId="2238" xr:uid="{00000000-0005-0000-0000-000076010000}"/>
    <cellStyle name="20% - uthevingsfarge 5 4 4 3 3 2" xfId="4517" xr:uid="{41A878AF-01D1-4EE9-AC17-B4F075D108A8}"/>
    <cellStyle name="20% - uthevingsfarge 5 4 4 3 4" xfId="2932" xr:uid="{E8F2E90E-DA9F-4DDC-B0BA-D6DDBDF3AC48}"/>
    <cellStyle name="20% - uthevingsfarge 5 4 4 4" xfId="1013" xr:uid="{00000000-0005-0000-0000-000077010000}"/>
    <cellStyle name="20% - uthevingsfarge 5 4 4 4 2" xfId="3301" xr:uid="{0656CF01-3784-4D77-8075-2CF755A1DEEE}"/>
    <cellStyle name="20% - uthevingsfarge 5 4 4 5" xfId="1198" xr:uid="{00000000-0005-0000-0000-000078010000}"/>
    <cellStyle name="20% - uthevingsfarge 5 4 4 5 2" xfId="3477" xr:uid="{89B9DC07-F1C4-4274-AC0C-585E3198E5D7}"/>
    <cellStyle name="20% - uthevingsfarge 5 4 4 6" xfId="1891" xr:uid="{00000000-0005-0000-0000-000079010000}"/>
    <cellStyle name="20% - uthevingsfarge 5 4 4 6 2" xfId="4170" xr:uid="{4D2E67D7-B8F5-4199-92DE-BE8B0A0CC75C}"/>
    <cellStyle name="20% - uthevingsfarge 5 4 4 7" xfId="2585" xr:uid="{A8FFF057-6991-4D1B-B731-6AA4BCDB5517}"/>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2 2" xfId="3989" xr:uid="{9AFE3136-E5C2-4AA6-BB12-CEF9BA71E9B6}"/>
    <cellStyle name="20% - uthevingsfarge 5 4 5 2 3" xfId="2403" xr:uid="{00000000-0005-0000-0000-00007D010000}"/>
    <cellStyle name="20% - uthevingsfarge 5 4 5 2 3 2" xfId="4682" xr:uid="{4AD41EC1-755E-45DB-B301-B351B0C6D169}"/>
    <cellStyle name="20% - uthevingsfarge 5 4 5 2 4" xfId="3097" xr:uid="{EFD33FCC-5522-458B-9417-58DB9A2FBA11}"/>
    <cellStyle name="20% - uthevingsfarge 5 4 5 3" xfId="1363" xr:uid="{00000000-0005-0000-0000-00007E010000}"/>
    <cellStyle name="20% - uthevingsfarge 5 4 5 3 2" xfId="3642" xr:uid="{70D8C4A8-E580-48E8-A672-E22C609D63B9}"/>
    <cellStyle name="20% - uthevingsfarge 5 4 5 4" xfId="2056" xr:uid="{00000000-0005-0000-0000-00007F010000}"/>
    <cellStyle name="20% - uthevingsfarge 5 4 5 4 2" xfId="4335" xr:uid="{7915A1DC-74DA-4A08-B5A3-CEB3681C6139}"/>
    <cellStyle name="20% - uthevingsfarge 5 4 5 5" xfId="2750" xr:uid="{CB8B800F-3EF4-4B05-82AE-DE99304ECE1E}"/>
    <cellStyle name="20% - uthevingsfarge 5 4 6" xfId="609" xr:uid="{00000000-0005-0000-0000-000080010000}"/>
    <cellStyle name="20% - uthevingsfarge 5 4 6 2" xfId="1538" xr:uid="{00000000-0005-0000-0000-000081010000}"/>
    <cellStyle name="20% - uthevingsfarge 5 4 6 2 2" xfId="3817" xr:uid="{B45CA201-317D-4CB2-AA83-FF6EA2074E41}"/>
    <cellStyle name="20% - uthevingsfarge 5 4 6 3" xfId="2231" xr:uid="{00000000-0005-0000-0000-000082010000}"/>
    <cellStyle name="20% - uthevingsfarge 5 4 6 3 2" xfId="4510" xr:uid="{9276F895-4807-490B-B1EB-D72C52DB103C}"/>
    <cellStyle name="20% - uthevingsfarge 5 4 6 4" xfId="2925" xr:uid="{012D1C05-6CA4-4DA8-AE1D-40E3FDCD42EC}"/>
    <cellStyle name="20% - uthevingsfarge 5 4 7" xfId="1006" xr:uid="{00000000-0005-0000-0000-000083010000}"/>
    <cellStyle name="20% - uthevingsfarge 5 4 7 2" xfId="3294" xr:uid="{583A68F0-7B03-4073-872F-1B374C05BE69}"/>
    <cellStyle name="20% - uthevingsfarge 5 4 8" xfId="1191" xr:uid="{00000000-0005-0000-0000-000084010000}"/>
    <cellStyle name="20% - uthevingsfarge 5 4 8 2" xfId="3470" xr:uid="{E6845C6C-B99C-4971-9F1B-95AEE4B2B892}"/>
    <cellStyle name="20% - uthevingsfarge 5 4 9" xfId="1884" xr:uid="{00000000-0005-0000-0000-000085010000}"/>
    <cellStyle name="20% - uthevingsfarge 5 4 9 2" xfId="4163" xr:uid="{DA235138-6D43-4802-8690-F36DDBDB4D94}"/>
    <cellStyle name="20% - uthevingsfarge 5 5" xfId="197" xr:uid="{00000000-0005-0000-0000-000086010000}"/>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2 2" xfId="3999" xr:uid="{C8E76CEF-503F-419B-A4A9-60FDC06C7295}"/>
    <cellStyle name="20% - uthevingsfarge 5 5 2 2 2 2 3" xfId="2413" xr:uid="{00000000-0005-0000-0000-00008C010000}"/>
    <cellStyle name="20% - uthevingsfarge 5 5 2 2 2 2 3 2" xfId="4692" xr:uid="{14F6492F-97FB-4162-8CC9-526314530473}"/>
    <cellStyle name="20% - uthevingsfarge 5 5 2 2 2 2 4" xfId="3107" xr:uid="{080E22EF-689C-4F44-B926-8C2C065817AF}"/>
    <cellStyle name="20% - uthevingsfarge 5 5 2 2 2 3" xfId="1373" xr:uid="{00000000-0005-0000-0000-00008D010000}"/>
    <cellStyle name="20% - uthevingsfarge 5 5 2 2 2 3 2" xfId="3652" xr:uid="{1D99E915-15B9-4FE7-815A-EC2C8DE1D6A3}"/>
    <cellStyle name="20% - uthevingsfarge 5 5 2 2 2 4" xfId="2066" xr:uid="{00000000-0005-0000-0000-00008E010000}"/>
    <cellStyle name="20% - uthevingsfarge 5 5 2 2 2 4 2" xfId="4345" xr:uid="{4D842E98-B57B-4EB3-9441-4DF05B08D03E}"/>
    <cellStyle name="20% - uthevingsfarge 5 5 2 2 2 5" xfId="2760" xr:uid="{EAADB5D6-BCA7-49A9-AC69-8752F8F6AB24}"/>
    <cellStyle name="20% - uthevingsfarge 5 5 2 2 3" xfId="619" xr:uid="{00000000-0005-0000-0000-00008F010000}"/>
    <cellStyle name="20% - uthevingsfarge 5 5 2 2 3 2" xfId="1548" xr:uid="{00000000-0005-0000-0000-000090010000}"/>
    <cellStyle name="20% - uthevingsfarge 5 5 2 2 3 2 2" xfId="3827" xr:uid="{80041B55-B60E-4688-8CB1-DEF4613CE20A}"/>
    <cellStyle name="20% - uthevingsfarge 5 5 2 2 3 3" xfId="2241" xr:uid="{00000000-0005-0000-0000-000091010000}"/>
    <cellStyle name="20% - uthevingsfarge 5 5 2 2 3 3 2" xfId="4520" xr:uid="{CD0073C8-2036-4AA0-A648-08CA1E2030C0}"/>
    <cellStyle name="20% - uthevingsfarge 5 5 2 2 3 4" xfId="2935" xr:uid="{1A655B67-906E-47A5-A476-CFEE4636720A}"/>
    <cellStyle name="20% - uthevingsfarge 5 5 2 2 4" xfId="1016" xr:uid="{00000000-0005-0000-0000-000092010000}"/>
    <cellStyle name="20% - uthevingsfarge 5 5 2 2 4 2" xfId="3304" xr:uid="{F6163526-8742-4D1D-90A0-DB90C6953617}"/>
    <cellStyle name="20% - uthevingsfarge 5 5 2 2 5" xfId="1201" xr:uid="{00000000-0005-0000-0000-000093010000}"/>
    <cellStyle name="20% - uthevingsfarge 5 5 2 2 5 2" xfId="3480" xr:uid="{72AC7224-0731-464E-B5AA-D5F1511D6AE5}"/>
    <cellStyle name="20% - uthevingsfarge 5 5 2 2 6" xfId="1894" xr:uid="{00000000-0005-0000-0000-000094010000}"/>
    <cellStyle name="20% - uthevingsfarge 5 5 2 2 6 2" xfId="4173" xr:uid="{780C9223-5143-4C0D-AC91-1CEC53FC63A3}"/>
    <cellStyle name="20% - uthevingsfarge 5 5 2 2 7" xfId="2588" xr:uid="{62D9E2EC-E785-4EF7-8C52-20440E8D1AE9}"/>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2 2" xfId="3998" xr:uid="{CDBA98B9-00F0-41DE-BFEE-B75145EC131E}"/>
    <cellStyle name="20% - uthevingsfarge 5 5 2 3 2 3" xfId="2412" xr:uid="{00000000-0005-0000-0000-000098010000}"/>
    <cellStyle name="20% - uthevingsfarge 5 5 2 3 2 3 2" xfId="4691" xr:uid="{FF31A9E6-536A-484A-9ECE-3D618C186878}"/>
    <cellStyle name="20% - uthevingsfarge 5 5 2 3 2 4" xfId="3106" xr:uid="{A639DEC4-B879-469E-B4DB-7818D588BF4C}"/>
    <cellStyle name="20% - uthevingsfarge 5 5 2 3 3" xfId="1372" xr:uid="{00000000-0005-0000-0000-000099010000}"/>
    <cellStyle name="20% - uthevingsfarge 5 5 2 3 3 2" xfId="3651" xr:uid="{E3C9FECA-A853-4892-AA24-7CF5CB41101D}"/>
    <cellStyle name="20% - uthevingsfarge 5 5 2 3 4" xfId="2065" xr:uid="{00000000-0005-0000-0000-00009A010000}"/>
    <cellStyle name="20% - uthevingsfarge 5 5 2 3 4 2" xfId="4344" xr:uid="{B41C10A6-D9C7-4E98-94EE-07AB5305C171}"/>
    <cellStyle name="20% - uthevingsfarge 5 5 2 3 5" xfId="2759" xr:uid="{14643187-B75B-4BC7-B558-5FCFEE8A6709}"/>
    <cellStyle name="20% - uthevingsfarge 5 5 2 4" xfId="618" xr:uid="{00000000-0005-0000-0000-00009B010000}"/>
    <cellStyle name="20% - uthevingsfarge 5 5 2 4 2" xfId="1547" xr:uid="{00000000-0005-0000-0000-00009C010000}"/>
    <cellStyle name="20% - uthevingsfarge 5 5 2 4 2 2" xfId="3826" xr:uid="{1DD5F692-D0AC-460D-BA7F-A66866463C7D}"/>
    <cellStyle name="20% - uthevingsfarge 5 5 2 4 3" xfId="2240" xr:uid="{00000000-0005-0000-0000-00009D010000}"/>
    <cellStyle name="20% - uthevingsfarge 5 5 2 4 3 2" xfId="4519" xr:uid="{043A4DFF-34DC-4DE0-AB02-6AB5862897B5}"/>
    <cellStyle name="20% - uthevingsfarge 5 5 2 4 4" xfId="2934" xr:uid="{66DDDACA-57D3-4489-9969-12E334C7244F}"/>
    <cellStyle name="20% - uthevingsfarge 5 5 2 5" xfId="1015" xr:uid="{00000000-0005-0000-0000-00009E010000}"/>
    <cellStyle name="20% - uthevingsfarge 5 5 2 5 2" xfId="3303" xr:uid="{770C63E9-B890-488D-BF08-7AD9BD0867BC}"/>
    <cellStyle name="20% - uthevingsfarge 5 5 2 6" xfId="1200" xr:uid="{00000000-0005-0000-0000-00009F010000}"/>
    <cellStyle name="20% - uthevingsfarge 5 5 2 6 2" xfId="3479" xr:uid="{3060D802-46A3-4A97-9A37-122F17511020}"/>
    <cellStyle name="20% - uthevingsfarge 5 5 2 7" xfId="1893" xr:uid="{00000000-0005-0000-0000-0000A0010000}"/>
    <cellStyle name="20% - uthevingsfarge 5 5 2 7 2" xfId="4172" xr:uid="{166834FC-D97A-474A-AF6A-43482A7850CF}"/>
    <cellStyle name="20% - uthevingsfarge 5 5 2 8" xfId="2587" xr:uid="{38D95D26-0B83-4C17-88BF-675EAAD339E2}"/>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2 2" xfId="4000" xr:uid="{D8A3BB7A-74A8-41DC-A53C-0A2AAC585D3A}"/>
    <cellStyle name="20% - uthevingsfarge 5 5 3 2 2 3" xfId="2414" xr:uid="{00000000-0005-0000-0000-0000A5010000}"/>
    <cellStyle name="20% - uthevingsfarge 5 5 3 2 2 3 2" xfId="4693" xr:uid="{A746E485-6897-468A-95E4-034FEB735C5B}"/>
    <cellStyle name="20% - uthevingsfarge 5 5 3 2 2 4" xfId="3108" xr:uid="{CF42AEE8-AFAF-4791-B54E-33D679F8405C}"/>
    <cellStyle name="20% - uthevingsfarge 5 5 3 2 3" xfId="1374" xr:uid="{00000000-0005-0000-0000-0000A6010000}"/>
    <cellStyle name="20% - uthevingsfarge 5 5 3 2 3 2" xfId="3653" xr:uid="{BC40B224-EC9A-4A69-ADE0-DB92BFBAD894}"/>
    <cellStyle name="20% - uthevingsfarge 5 5 3 2 4" xfId="2067" xr:uid="{00000000-0005-0000-0000-0000A7010000}"/>
    <cellStyle name="20% - uthevingsfarge 5 5 3 2 4 2" xfId="4346" xr:uid="{E4D89A6F-1E87-4BF1-87E4-DFBC570D6CC1}"/>
    <cellStyle name="20% - uthevingsfarge 5 5 3 2 5" xfId="2761" xr:uid="{ED3ED6D0-8007-4DB8-8D0A-1F16AD2C88CD}"/>
    <cellStyle name="20% - uthevingsfarge 5 5 3 3" xfId="620" xr:uid="{00000000-0005-0000-0000-0000A8010000}"/>
    <cellStyle name="20% - uthevingsfarge 5 5 3 3 2" xfId="1549" xr:uid="{00000000-0005-0000-0000-0000A9010000}"/>
    <cellStyle name="20% - uthevingsfarge 5 5 3 3 2 2" xfId="3828" xr:uid="{2FEA0FDF-CC46-4E4D-9958-007ED0BB076D}"/>
    <cellStyle name="20% - uthevingsfarge 5 5 3 3 3" xfId="2242" xr:uid="{00000000-0005-0000-0000-0000AA010000}"/>
    <cellStyle name="20% - uthevingsfarge 5 5 3 3 3 2" xfId="4521" xr:uid="{1E9ECE81-B203-4D79-A780-66EF23C9F567}"/>
    <cellStyle name="20% - uthevingsfarge 5 5 3 3 4" xfId="2936" xr:uid="{18E3F67A-3379-4C80-B7E1-E45E32995D85}"/>
    <cellStyle name="20% - uthevingsfarge 5 5 3 4" xfId="1017" xr:uid="{00000000-0005-0000-0000-0000AB010000}"/>
    <cellStyle name="20% - uthevingsfarge 5 5 3 4 2" xfId="3305" xr:uid="{175C611B-5833-4544-AFD9-6285708F86FC}"/>
    <cellStyle name="20% - uthevingsfarge 5 5 3 5" xfId="1202" xr:uid="{00000000-0005-0000-0000-0000AC010000}"/>
    <cellStyle name="20% - uthevingsfarge 5 5 3 5 2" xfId="3481" xr:uid="{2480A2BD-A735-48E9-8CAF-3183BB304681}"/>
    <cellStyle name="20% - uthevingsfarge 5 5 3 6" xfId="1895" xr:uid="{00000000-0005-0000-0000-0000AD010000}"/>
    <cellStyle name="20% - uthevingsfarge 5 5 3 6 2" xfId="4174" xr:uid="{CDF423B0-BAA4-4BAF-B71D-3B2B9007F750}"/>
    <cellStyle name="20% - uthevingsfarge 5 5 3 7" xfId="2589" xr:uid="{AA5F1430-174B-4526-BFDF-507C3C3B4867}"/>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2 2" xfId="3997" xr:uid="{DE1F020F-74D7-42D4-8070-85AE30CDBAC7}"/>
    <cellStyle name="20% - uthevingsfarge 5 5 4 2 3" xfId="2411" xr:uid="{00000000-0005-0000-0000-0000B1010000}"/>
    <cellStyle name="20% - uthevingsfarge 5 5 4 2 3 2" xfId="4690" xr:uid="{08739802-6998-4ADE-8B2D-F69D3F6819E8}"/>
    <cellStyle name="20% - uthevingsfarge 5 5 4 2 4" xfId="3105" xr:uid="{C44D06C8-4EA4-44FA-BC8B-04463B996F68}"/>
    <cellStyle name="20% - uthevingsfarge 5 5 4 3" xfId="1371" xr:uid="{00000000-0005-0000-0000-0000B2010000}"/>
    <cellStyle name="20% - uthevingsfarge 5 5 4 3 2" xfId="3650" xr:uid="{D46F300B-3747-4270-B308-83B7CF5AACB3}"/>
    <cellStyle name="20% - uthevingsfarge 5 5 4 4" xfId="2064" xr:uid="{00000000-0005-0000-0000-0000B3010000}"/>
    <cellStyle name="20% - uthevingsfarge 5 5 4 4 2" xfId="4343" xr:uid="{03B15ABC-78C1-4D14-9068-F47767DEE6C4}"/>
    <cellStyle name="20% - uthevingsfarge 5 5 4 5" xfId="2758" xr:uid="{307F1B8E-4C17-49D9-A1BE-87732414C101}"/>
    <cellStyle name="20% - uthevingsfarge 5 5 5" xfId="617" xr:uid="{00000000-0005-0000-0000-0000B4010000}"/>
    <cellStyle name="20% - uthevingsfarge 5 5 5 2" xfId="1546" xr:uid="{00000000-0005-0000-0000-0000B5010000}"/>
    <cellStyle name="20% - uthevingsfarge 5 5 5 2 2" xfId="3825" xr:uid="{F974479D-848D-467B-B219-8E7A10AD13B3}"/>
    <cellStyle name="20% - uthevingsfarge 5 5 5 3" xfId="2239" xr:uid="{00000000-0005-0000-0000-0000B6010000}"/>
    <cellStyle name="20% - uthevingsfarge 5 5 5 3 2" xfId="4518" xr:uid="{B894DE9F-8EF8-440A-B7A6-58FFDEEE422C}"/>
    <cellStyle name="20% - uthevingsfarge 5 5 5 4" xfId="2933" xr:uid="{6387ACA2-1BAB-4DEC-9657-BDEA0CC418F3}"/>
    <cellStyle name="20% - uthevingsfarge 5 5 6" xfId="1014" xr:uid="{00000000-0005-0000-0000-0000B7010000}"/>
    <cellStyle name="20% - uthevingsfarge 5 5 6 2" xfId="3302" xr:uid="{6238F83F-9850-45A7-AF57-F2B5ED138C3E}"/>
    <cellStyle name="20% - uthevingsfarge 5 5 7" xfId="1199" xr:uid="{00000000-0005-0000-0000-0000B8010000}"/>
    <cellStyle name="20% - uthevingsfarge 5 5 7 2" xfId="3478" xr:uid="{BD021394-6B24-4401-8166-7FCC2501170F}"/>
    <cellStyle name="20% - uthevingsfarge 5 5 8" xfId="1892" xr:uid="{00000000-0005-0000-0000-0000B9010000}"/>
    <cellStyle name="20% - uthevingsfarge 5 5 8 2" xfId="4171" xr:uid="{1539E782-B45A-4FC1-B0BA-E9D0B79B8424}"/>
    <cellStyle name="20% - uthevingsfarge 5 5 9" xfId="2586" xr:uid="{93B82666-E6CC-4844-8F98-75BC22BE28F2}"/>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2 2" xfId="4002" xr:uid="{E00E0156-A26C-494E-BC77-6F6F14E70301}"/>
    <cellStyle name="20% - uthevingsfarge 5 6 2 2 2 3" xfId="2416" xr:uid="{00000000-0005-0000-0000-0000BF010000}"/>
    <cellStyle name="20% - uthevingsfarge 5 6 2 2 2 3 2" xfId="4695" xr:uid="{9079D93C-9BA0-409D-8864-B1927001B476}"/>
    <cellStyle name="20% - uthevingsfarge 5 6 2 2 2 4" xfId="3110" xr:uid="{1FED2C40-1580-444C-ADBD-DC4976BFEB42}"/>
    <cellStyle name="20% - uthevingsfarge 5 6 2 2 3" xfId="1376" xr:uid="{00000000-0005-0000-0000-0000C0010000}"/>
    <cellStyle name="20% - uthevingsfarge 5 6 2 2 3 2" xfId="3655" xr:uid="{F050DA87-7FAC-4F2D-9477-3CCBEA20E687}"/>
    <cellStyle name="20% - uthevingsfarge 5 6 2 2 4" xfId="2069" xr:uid="{00000000-0005-0000-0000-0000C1010000}"/>
    <cellStyle name="20% - uthevingsfarge 5 6 2 2 4 2" xfId="4348" xr:uid="{A58F3F6D-C19E-4BD9-A949-5D513E70B01F}"/>
    <cellStyle name="20% - uthevingsfarge 5 6 2 2 5" xfId="2763" xr:uid="{8672416E-E19D-4021-B7DF-D53F44C55A68}"/>
    <cellStyle name="20% - uthevingsfarge 5 6 2 3" xfId="622" xr:uid="{00000000-0005-0000-0000-0000C2010000}"/>
    <cellStyle name="20% - uthevingsfarge 5 6 2 3 2" xfId="1551" xr:uid="{00000000-0005-0000-0000-0000C3010000}"/>
    <cellStyle name="20% - uthevingsfarge 5 6 2 3 2 2" xfId="3830" xr:uid="{CBF6521F-7B96-49F8-90C8-AEEB69D1B7B5}"/>
    <cellStyle name="20% - uthevingsfarge 5 6 2 3 3" xfId="2244" xr:uid="{00000000-0005-0000-0000-0000C4010000}"/>
    <cellStyle name="20% - uthevingsfarge 5 6 2 3 3 2" xfId="4523" xr:uid="{01B28DA4-0054-4E7E-B79C-E68CE256E653}"/>
    <cellStyle name="20% - uthevingsfarge 5 6 2 3 4" xfId="2938" xr:uid="{3B6AF5EF-3EBD-45A8-9057-A294F2639A01}"/>
    <cellStyle name="20% - uthevingsfarge 5 6 2 4" xfId="1019" xr:uid="{00000000-0005-0000-0000-0000C5010000}"/>
    <cellStyle name="20% - uthevingsfarge 5 6 2 4 2" xfId="3307" xr:uid="{D7F78118-5492-43E3-9EB7-73CAB122A1CA}"/>
    <cellStyle name="20% - uthevingsfarge 5 6 2 5" xfId="1204" xr:uid="{00000000-0005-0000-0000-0000C6010000}"/>
    <cellStyle name="20% - uthevingsfarge 5 6 2 5 2" xfId="3483" xr:uid="{DC5A8192-7924-43AE-A919-949816C06932}"/>
    <cellStyle name="20% - uthevingsfarge 5 6 2 6" xfId="1897" xr:uid="{00000000-0005-0000-0000-0000C7010000}"/>
    <cellStyle name="20% - uthevingsfarge 5 6 2 6 2" xfId="4176" xr:uid="{E274151C-F4DA-42CF-942A-B5F7B9DB98AD}"/>
    <cellStyle name="20% - uthevingsfarge 5 6 2 7" xfId="2591" xr:uid="{25685232-E144-4ABE-82F4-9ACBC93B7BFC}"/>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2 2" xfId="4001" xr:uid="{8D8D1189-CF97-4583-BFD9-4685F7EDEBEC}"/>
    <cellStyle name="20% - uthevingsfarge 5 6 3 2 3" xfId="2415" xr:uid="{00000000-0005-0000-0000-0000CB010000}"/>
    <cellStyle name="20% - uthevingsfarge 5 6 3 2 3 2" xfId="4694" xr:uid="{43FB32C9-2392-49F9-9537-3B4294A6777F}"/>
    <cellStyle name="20% - uthevingsfarge 5 6 3 2 4" xfId="3109" xr:uid="{E33EB40C-864E-4BE4-9A68-9F4D13ADA44F}"/>
    <cellStyle name="20% - uthevingsfarge 5 6 3 3" xfId="1375" xr:uid="{00000000-0005-0000-0000-0000CC010000}"/>
    <cellStyle name="20% - uthevingsfarge 5 6 3 3 2" xfId="3654" xr:uid="{2345F03B-3C2B-48A6-8020-1903DA611C41}"/>
    <cellStyle name="20% - uthevingsfarge 5 6 3 4" xfId="2068" xr:uid="{00000000-0005-0000-0000-0000CD010000}"/>
    <cellStyle name="20% - uthevingsfarge 5 6 3 4 2" xfId="4347" xr:uid="{4ABA9FB4-7BDB-481A-8787-AD1B98DDB60C}"/>
    <cellStyle name="20% - uthevingsfarge 5 6 3 5" xfId="2762" xr:uid="{33D41E7F-8F06-428B-8F75-578F93841B8C}"/>
    <cellStyle name="20% - uthevingsfarge 5 6 4" xfId="621" xr:uid="{00000000-0005-0000-0000-0000CE010000}"/>
    <cellStyle name="20% - uthevingsfarge 5 6 4 2" xfId="1550" xr:uid="{00000000-0005-0000-0000-0000CF010000}"/>
    <cellStyle name="20% - uthevingsfarge 5 6 4 2 2" xfId="3829" xr:uid="{AD178428-715A-44CF-B5A0-1BE824930DB1}"/>
    <cellStyle name="20% - uthevingsfarge 5 6 4 3" xfId="2243" xr:uid="{00000000-0005-0000-0000-0000D0010000}"/>
    <cellStyle name="20% - uthevingsfarge 5 6 4 3 2" xfId="4522" xr:uid="{3CCDC37C-CD7B-445B-9558-97C9235BA836}"/>
    <cellStyle name="20% - uthevingsfarge 5 6 4 4" xfId="2937" xr:uid="{9A60DF2D-8703-4456-BBCE-D4BCB41B4C46}"/>
    <cellStyle name="20% - uthevingsfarge 5 6 5" xfId="1018" xr:uid="{00000000-0005-0000-0000-0000D1010000}"/>
    <cellStyle name="20% - uthevingsfarge 5 6 5 2" xfId="3306" xr:uid="{DB3C51E4-0DB4-444B-92B1-40DFD17FF42C}"/>
    <cellStyle name="20% - uthevingsfarge 5 6 6" xfId="1203" xr:uid="{00000000-0005-0000-0000-0000D2010000}"/>
    <cellStyle name="20% - uthevingsfarge 5 6 6 2" xfId="3482" xr:uid="{DCB988E6-A3DB-4398-9C9B-27C1072C3977}"/>
    <cellStyle name="20% - uthevingsfarge 5 6 7" xfId="1896" xr:uid="{00000000-0005-0000-0000-0000D3010000}"/>
    <cellStyle name="20% - uthevingsfarge 5 6 7 2" xfId="4175" xr:uid="{3EB1ACF0-9EA1-4FBB-A71F-7A683DA8AB59}"/>
    <cellStyle name="20% - uthevingsfarge 5 6 8" xfId="2590" xr:uid="{0CBE5AB3-1F1C-4147-B1C0-C42EF443E18B}"/>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2 2" xfId="4003" xr:uid="{8C003797-FB13-480F-A996-EB4C1BC0F5AB}"/>
    <cellStyle name="20% - uthevingsfarge 5 7 2 2 3" xfId="2417" xr:uid="{00000000-0005-0000-0000-0000D8010000}"/>
    <cellStyle name="20% - uthevingsfarge 5 7 2 2 3 2" xfId="4696" xr:uid="{EA04CC8E-0BC1-47C1-A32D-4738E91113CC}"/>
    <cellStyle name="20% - uthevingsfarge 5 7 2 2 4" xfId="3111" xr:uid="{7A0094F3-0140-4F4F-877E-C9E3FD14666C}"/>
    <cellStyle name="20% - uthevingsfarge 5 7 2 3" xfId="1377" xr:uid="{00000000-0005-0000-0000-0000D9010000}"/>
    <cellStyle name="20% - uthevingsfarge 5 7 2 3 2" xfId="3656" xr:uid="{6FF329CB-76C9-4D7A-9269-6E3A0B67D9A4}"/>
    <cellStyle name="20% - uthevingsfarge 5 7 2 4" xfId="2070" xr:uid="{00000000-0005-0000-0000-0000DA010000}"/>
    <cellStyle name="20% - uthevingsfarge 5 7 2 4 2" xfId="4349" xr:uid="{C6C00F4B-49D3-40B4-9CD0-12A642526C08}"/>
    <cellStyle name="20% - uthevingsfarge 5 7 2 5" xfId="2764" xr:uid="{15B373AB-5DC4-4DAD-80D5-43EE0915A52B}"/>
    <cellStyle name="20% - uthevingsfarge 5 7 3" xfId="623" xr:uid="{00000000-0005-0000-0000-0000DB010000}"/>
    <cellStyle name="20% - uthevingsfarge 5 7 3 2" xfId="1552" xr:uid="{00000000-0005-0000-0000-0000DC010000}"/>
    <cellStyle name="20% - uthevingsfarge 5 7 3 2 2" xfId="3831" xr:uid="{4541508A-EAE1-4A51-96A0-21754E6D3A92}"/>
    <cellStyle name="20% - uthevingsfarge 5 7 3 3" xfId="2245" xr:uid="{00000000-0005-0000-0000-0000DD010000}"/>
    <cellStyle name="20% - uthevingsfarge 5 7 3 3 2" xfId="4524" xr:uid="{1E110D8E-F0D5-4610-9A21-757117E403FB}"/>
    <cellStyle name="20% - uthevingsfarge 5 7 3 4" xfId="2939" xr:uid="{F85F2A98-906F-45FE-BF54-6AF91BB5FD81}"/>
    <cellStyle name="20% - uthevingsfarge 5 7 4" xfId="1020" xr:uid="{00000000-0005-0000-0000-0000DE010000}"/>
    <cellStyle name="20% - uthevingsfarge 5 7 4 2" xfId="3308" xr:uid="{BBF37D1B-049F-4398-8902-2D1332D8E88E}"/>
    <cellStyle name="20% - uthevingsfarge 5 7 5" xfId="1205" xr:uid="{00000000-0005-0000-0000-0000DF010000}"/>
    <cellStyle name="20% - uthevingsfarge 5 7 5 2" xfId="3484" xr:uid="{66B4BF36-BC61-4333-BC46-0A89C6A73AC6}"/>
    <cellStyle name="20% - uthevingsfarge 5 7 6" xfId="1898" xr:uid="{00000000-0005-0000-0000-0000E0010000}"/>
    <cellStyle name="20% - uthevingsfarge 5 7 6 2" xfId="4177" xr:uid="{265C8F83-E253-44BD-AB6C-048A727DB349}"/>
    <cellStyle name="20% - uthevingsfarge 5 7 7" xfId="2592" xr:uid="{26D0C7D0-3021-4E81-8947-5CBE23E619F1}"/>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2 2" xfId="3959" xr:uid="{9987238B-58DF-4FC2-929D-B5D65D169E22}"/>
    <cellStyle name="40% - Accent1 2 2 2 3" xfId="2373" xr:uid="{00000000-0005-0000-0000-0000E7010000}"/>
    <cellStyle name="40% - Accent1 2 2 2 3 2" xfId="4652" xr:uid="{6CFC7B9F-4E15-4363-9BA6-F5126F87D69D}"/>
    <cellStyle name="40% - Accent1 2 2 2 4" xfId="3067" xr:uid="{A086C09B-4CA6-4D17-832C-657BD77D06ED}"/>
    <cellStyle name="40% - Accent1 2 2 3" xfId="1333" xr:uid="{00000000-0005-0000-0000-0000E8010000}"/>
    <cellStyle name="40% - Accent1 2 2 3 2" xfId="3612" xr:uid="{36F82D72-58D4-4C58-A9E8-30A05D96F596}"/>
    <cellStyle name="40% - Accent1 2 2 4" xfId="2026" xr:uid="{00000000-0005-0000-0000-0000E9010000}"/>
    <cellStyle name="40% - Accent1 2 2 4 2" xfId="4305" xr:uid="{4FEAD33D-35C8-4761-A6A1-7DAE827DAA36}"/>
    <cellStyle name="40% - Accent1 2 2 5" xfId="2720" xr:uid="{4B2105B2-5D84-4C54-80EA-DEA3F3356DFC}"/>
    <cellStyle name="40% - Accent1 2 3" xfId="579" xr:uid="{00000000-0005-0000-0000-0000EA010000}"/>
    <cellStyle name="40% - Accent1 2 3 2" xfId="1508" xr:uid="{00000000-0005-0000-0000-0000EB010000}"/>
    <cellStyle name="40% - Accent1 2 3 2 2" xfId="3787" xr:uid="{85759806-5784-4C8D-8869-C33B6118C6EA}"/>
    <cellStyle name="40% - Accent1 2 3 3" xfId="2201" xr:uid="{00000000-0005-0000-0000-0000EC010000}"/>
    <cellStyle name="40% - Accent1 2 3 3 2" xfId="4480" xr:uid="{23250D93-A970-4096-9451-F377B654FCF6}"/>
    <cellStyle name="40% - Accent1 2 3 4" xfId="2895" xr:uid="{1E1DEE4F-BCA9-441A-A237-3506AC9BE579}"/>
    <cellStyle name="40% - Accent1 2 4" xfId="976" xr:uid="{00000000-0005-0000-0000-0000ED010000}"/>
    <cellStyle name="40% - Accent1 2 4 2" xfId="3264" xr:uid="{668971FB-25BD-4D9A-A90F-99976F2B033D}"/>
    <cellStyle name="40% - Accent1 2 5" xfId="1161" xr:uid="{00000000-0005-0000-0000-0000EE010000}"/>
    <cellStyle name="40% - Accent1 2 5 2" xfId="3440" xr:uid="{29C1E939-AE84-4A84-B2EF-2879EF04327C}"/>
    <cellStyle name="40% - Accent1 2 6" xfId="1854" xr:uid="{00000000-0005-0000-0000-0000EF010000}"/>
    <cellStyle name="40% - Accent1 2 6 2" xfId="4133" xr:uid="{45075C1E-18C1-4C64-87B2-DA070A34DB39}"/>
    <cellStyle name="40% - Accent1 2 7" xfId="2548" xr:uid="{C014C34E-E6D0-4C97-9262-1F45F9EFC7DB}"/>
    <cellStyle name="40% - Accent1 3" xfId="337" xr:uid="{00000000-0005-0000-0000-0000F0010000}"/>
    <cellStyle name="40% - Accent1 3 2" xfId="718" xr:uid="{00000000-0005-0000-0000-0000F1010000}"/>
    <cellStyle name="40% - Accent1 3 2 2" xfId="1634" xr:uid="{00000000-0005-0000-0000-0000F2010000}"/>
    <cellStyle name="40% - Accent1 3 2 2 2" xfId="3913" xr:uid="{A02CB923-6E8C-4D5B-98FE-03895B0B4F8D}"/>
    <cellStyle name="40% - Accent1 3 2 3" xfId="2327" xr:uid="{00000000-0005-0000-0000-0000F3010000}"/>
    <cellStyle name="40% - Accent1 3 2 3 2" xfId="4606" xr:uid="{EDC3AEB4-79CD-41C4-914B-C0973D3B2402}"/>
    <cellStyle name="40% - Accent1 3 2 4" xfId="3021" xr:uid="{090C6324-3E1F-45EA-9780-9A94DDD6DCD9}"/>
    <cellStyle name="40% - Accent1 3 3" xfId="1287" xr:uid="{00000000-0005-0000-0000-0000F4010000}"/>
    <cellStyle name="40% - Accent1 3 3 2" xfId="3566" xr:uid="{FA0A741B-B27C-420C-A304-1C2F5773981E}"/>
    <cellStyle name="40% - Accent1 3 4" xfId="1980" xr:uid="{00000000-0005-0000-0000-0000F5010000}"/>
    <cellStyle name="40% - Accent1 3 4 2" xfId="4259" xr:uid="{06C29648-9678-4E32-83AF-0CC4321E3078}"/>
    <cellStyle name="40% - Accent1 3 5" xfId="2674" xr:uid="{7A79CB3D-3404-4941-BDED-363C076FC380}"/>
    <cellStyle name="40% - Accent1 4" xfId="533" xr:uid="{00000000-0005-0000-0000-0000F6010000}"/>
    <cellStyle name="40% - Accent1 4 2" xfId="1462" xr:uid="{00000000-0005-0000-0000-0000F7010000}"/>
    <cellStyle name="40% - Accent1 4 2 2" xfId="3741" xr:uid="{C14332E1-0E87-4B19-817D-BC3ED1DB34B8}"/>
    <cellStyle name="40% - Accent1 4 3" xfId="2155" xr:uid="{00000000-0005-0000-0000-0000F8010000}"/>
    <cellStyle name="40% - Accent1 4 3 2" xfId="4434" xr:uid="{BCE9AF54-34E5-4D5E-B0AA-550A5A5DE056}"/>
    <cellStyle name="40% - Accent1 4 4" xfId="2849" xr:uid="{E502C9C8-FE07-4E57-BF3F-D3770737E56E}"/>
    <cellStyle name="40% - Accent1 5" xfId="918" xr:uid="{00000000-0005-0000-0000-0000F9010000}"/>
    <cellStyle name="40% - Accent1 5 2" xfId="3208" xr:uid="{15ACFD50-63D7-4F34-8A0D-80432C980EB5}"/>
    <cellStyle name="40% - Accent1 6" xfId="1115" xr:uid="{00000000-0005-0000-0000-0000FA010000}"/>
    <cellStyle name="40% - Accent1 6 2" xfId="3394" xr:uid="{C52A9B2C-2645-4DC6-BC9F-D98F7BD6D5B2}"/>
    <cellStyle name="40% - Accent1 7" xfId="1808" xr:uid="{00000000-0005-0000-0000-0000FB010000}"/>
    <cellStyle name="40% - Accent1 7 2" xfId="4087" xr:uid="{0EBFF1E3-6BC2-43FA-A1DA-13F562C4A1EC}"/>
    <cellStyle name="40% - Accent1 8" xfId="2502" xr:uid="{23881824-2997-436C-A7CA-0BA81D4EB4FC}"/>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2 2" xfId="3960" xr:uid="{C07AA2F0-5660-4477-B20F-20484DF53197}"/>
    <cellStyle name="40% - Accent2 2 2 2 3" xfId="2374" xr:uid="{00000000-0005-0000-0000-000001020000}"/>
    <cellStyle name="40% - Accent2 2 2 2 3 2" xfId="4653" xr:uid="{E8B2DD5D-4336-4FE8-AA76-C5DF536B07C5}"/>
    <cellStyle name="40% - Accent2 2 2 2 4" xfId="3068" xr:uid="{ED7C2921-925D-4A6D-86BA-64C877077B8D}"/>
    <cellStyle name="40% - Accent2 2 2 3" xfId="1334" xr:uid="{00000000-0005-0000-0000-000002020000}"/>
    <cellStyle name="40% - Accent2 2 2 3 2" xfId="3613" xr:uid="{0609B907-0FD8-4154-BC7F-6D8423B9DCF5}"/>
    <cellStyle name="40% - Accent2 2 2 4" xfId="2027" xr:uid="{00000000-0005-0000-0000-000003020000}"/>
    <cellStyle name="40% - Accent2 2 2 4 2" xfId="4306" xr:uid="{61012CBB-2DBA-4F8E-96CE-B51AFE24DD14}"/>
    <cellStyle name="40% - Accent2 2 2 5" xfId="2721" xr:uid="{A81AC791-469B-4D34-8300-7F974BBA079F}"/>
    <cellStyle name="40% - Accent2 2 3" xfId="580" xr:uid="{00000000-0005-0000-0000-000004020000}"/>
    <cellStyle name="40% - Accent2 2 3 2" xfId="1509" xr:uid="{00000000-0005-0000-0000-000005020000}"/>
    <cellStyle name="40% - Accent2 2 3 2 2" xfId="3788" xr:uid="{DCF6A8A9-EAFC-437F-AD0F-F63FC3382C2A}"/>
    <cellStyle name="40% - Accent2 2 3 3" xfId="2202" xr:uid="{00000000-0005-0000-0000-000006020000}"/>
    <cellStyle name="40% - Accent2 2 3 3 2" xfId="4481" xr:uid="{5468A654-E2DA-4E93-993A-ADA23579B268}"/>
    <cellStyle name="40% - Accent2 2 3 4" xfId="2896" xr:uid="{45FAB113-FAE6-4383-9D19-DDC789A908D4}"/>
    <cellStyle name="40% - Accent2 2 4" xfId="977" xr:uid="{00000000-0005-0000-0000-000007020000}"/>
    <cellStyle name="40% - Accent2 2 4 2" xfId="3265" xr:uid="{BA172B0B-B9BF-4BD0-A5F3-C1AC73058F0C}"/>
    <cellStyle name="40% - Accent2 2 5" xfId="1162" xr:uid="{00000000-0005-0000-0000-000008020000}"/>
    <cellStyle name="40% - Accent2 2 5 2" xfId="3441" xr:uid="{CB5F6C19-0C4D-4C07-8B44-34A0C8D9AAFA}"/>
    <cellStyle name="40% - Accent2 2 6" xfId="1855" xr:uid="{00000000-0005-0000-0000-000009020000}"/>
    <cellStyle name="40% - Accent2 2 6 2" xfId="4134" xr:uid="{0D2757E5-AA7E-430F-A9FC-4B5D53026950}"/>
    <cellStyle name="40% - Accent2 2 7" xfId="2549" xr:uid="{FAFE93A7-047A-4C8B-BCF6-126862C6B61B}"/>
    <cellStyle name="40% - Accent2 3" xfId="338" xr:uid="{00000000-0005-0000-0000-00000A020000}"/>
    <cellStyle name="40% - Accent2 3 2" xfId="719" xr:uid="{00000000-0005-0000-0000-00000B020000}"/>
    <cellStyle name="40% - Accent2 3 2 2" xfId="1635" xr:uid="{00000000-0005-0000-0000-00000C020000}"/>
    <cellStyle name="40% - Accent2 3 2 2 2" xfId="3914" xr:uid="{97A491BE-2C5B-4FFA-BC85-FB2F06FB728A}"/>
    <cellStyle name="40% - Accent2 3 2 3" xfId="2328" xr:uid="{00000000-0005-0000-0000-00000D020000}"/>
    <cellStyle name="40% - Accent2 3 2 3 2" xfId="4607" xr:uid="{4C9700E7-41CA-4E46-9B3D-05361CA77C23}"/>
    <cellStyle name="40% - Accent2 3 2 4" xfId="3022" xr:uid="{6F8F1A63-B7D0-4F72-9617-4B43E1C59DB4}"/>
    <cellStyle name="40% - Accent2 3 3" xfId="1288" xr:uid="{00000000-0005-0000-0000-00000E020000}"/>
    <cellStyle name="40% - Accent2 3 3 2" xfId="3567" xr:uid="{1385EB39-2737-4301-82BC-8C76B3B54C54}"/>
    <cellStyle name="40% - Accent2 3 4" xfId="1981" xr:uid="{00000000-0005-0000-0000-00000F020000}"/>
    <cellStyle name="40% - Accent2 3 4 2" xfId="4260" xr:uid="{0993A03D-3501-4C1F-B002-AD398BF50A45}"/>
    <cellStyle name="40% - Accent2 3 5" xfId="2675" xr:uid="{109E8F57-FD82-4D6F-ACCE-5045E7673A21}"/>
    <cellStyle name="40% - Accent2 4" xfId="534" xr:uid="{00000000-0005-0000-0000-000010020000}"/>
    <cellStyle name="40% - Accent2 4 2" xfId="1463" xr:uid="{00000000-0005-0000-0000-000011020000}"/>
    <cellStyle name="40% - Accent2 4 2 2" xfId="3742" xr:uid="{2D4C622E-4651-4073-94BD-5C939E08B427}"/>
    <cellStyle name="40% - Accent2 4 3" xfId="2156" xr:uid="{00000000-0005-0000-0000-000012020000}"/>
    <cellStyle name="40% - Accent2 4 3 2" xfId="4435" xr:uid="{EF091DC1-E9D0-4050-A9D3-5E49D1BF5F45}"/>
    <cellStyle name="40% - Accent2 4 4" xfId="2850" xr:uid="{31F5B6C4-A7BD-4348-8C6F-7A922D3B2B9B}"/>
    <cellStyle name="40% - Accent2 5" xfId="919" xr:uid="{00000000-0005-0000-0000-000013020000}"/>
    <cellStyle name="40% - Accent2 5 2" xfId="3209" xr:uid="{70B9AA49-0CF0-4D86-A8B7-11E2AB19F7BD}"/>
    <cellStyle name="40% - Accent2 6" xfId="1116" xr:uid="{00000000-0005-0000-0000-000014020000}"/>
    <cellStyle name="40% - Accent2 6 2" xfId="3395" xr:uid="{4843EE4B-D5E3-4F57-A469-9BD20CCD2C73}"/>
    <cellStyle name="40% - Accent2 7" xfId="1809" xr:uid="{00000000-0005-0000-0000-000015020000}"/>
    <cellStyle name="40% - Accent2 7 2" xfId="4088" xr:uid="{85CD7183-8F9A-4E40-90EE-13D91EC8846B}"/>
    <cellStyle name="40% - Accent2 8" xfId="2503" xr:uid="{F7F7C4B3-0231-47F8-8B6C-BA5C8D2CCFBD}"/>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2 2" xfId="3961" xr:uid="{3CF0373D-3D39-4374-A45D-A3DD6D081373}"/>
    <cellStyle name="40% - Accent3 2 2 2 3" xfId="2375" xr:uid="{00000000-0005-0000-0000-00001B020000}"/>
    <cellStyle name="40% - Accent3 2 2 2 3 2" xfId="4654" xr:uid="{8B6E7B53-B005-4FA3-89EF-D14186AFCD51}"/>
    <cellStyle name="40% - Accent3 2 2 2 4" xfId="3069" xr:uid="{134ABAC6-A40C-405F-9F08-73325F344839}"/>
    <cellStyle name="40% - Accent3 2 2 3" xfId="1335" xr:uid="{00000000-0005-0000-0000-00001C020000}"/>
    <cellStyle name="40% - Accent3 2 2 3 2" xfId="3614" xr:uid="{8C08E22A-1A90-4260-BCA8-5585637F7E8B}"/>
    <cellStyle name="40% - Accent3 2 2 4" xfId="2028" xr:uid="{00000000-0005-0000-0000-00001D020000}"/>
    <cellStyle name="40% - Accent3 2 2 4 2" xfId="4307" xr:uid="{8D0ED1BE-BB6A-4E67-AFD8-621BC1DBE88D}"/>
    <cellStyle name="40% - Accent3 2 2 5" xfId="2722" xr:uid="{8FCDCA17-151F-4F3E-B0C6-085F961FEF7A}"/>
    <cellStyle name="40% - Accent3 2 3" xfId="581" xr:uid="{00000000-0005-0000-0000-00001E020000}"/>
    <cellStyle name="40% - Accent3 2 3 2" xfId="1510" xr:uid="{00000000-0005-0000-0000-00001F020000}"/>
    <cellStyle name="40% - Accent3 2 3 2 2" xfId="3789" xr:uid="{45B32472-5983-4FD3-88B9-EE930EC508A6}"/>
    <cellStyle name="40% - Accent3 2 3 3" xfId="2203" xr:uid="{00000000-0005-0000-0000-000020020000}"/>
    <cellStyle name="40% - Accent3 2 3 3 2" xfId="4482" xr:uid="{A1A3F4F6-7E52-4CB2-A982-C9F587886D74}"/>
    <cellStyle name="40% - Accent3 2 3 4" xfId="2897" xr:uid="{91DC04AA-8BE9-495F-B15D-7099747C6F44}"/>
    <cellStyle name="40% - Accent3 2 4" xfId="978" xr:uid="{00000000-0005-0000-0000-000021020000}"/>
    <cellStyle name="40% - Accent3 2 4 2" xfId="3266" xr:uid="{6EA1002A-0BB4-437E-BD36-C60AD8257EF6}"/>
    <cellStyle name="40% - Accent3 2 5" xfId="1163" xr:uid="{00000000-0005-0000-0000-000022020000}"/>
    <cellStyle name="40% - Accent3 2 5 2" xfId="3442" xr:uid="{30010D58-2D14-4981-82E6-B644EEA6A3FB}"/>
    <cellStyle name="40% - Accent3 2 6" xfId="1856" xr:uid="{00000000-0005-0000-0000-000023020000}"/>
    <cellStyle name="40% - Accent3 2 6 2" xfId="4135" xr:uid="{240344DF-09AD-4566-A8C6-1D0042DFABF6}"/>
    <cellStyle name="40% - Accent3 2 7" xfId="2550" xr:uid="{86591D70-DC9D-4190-8E25-965453A968E1}"/>
    <cellStyle name="40% - Accent3 3" xfId="339" xr:uid="{00000000-0005-0000-0000-000024020000}"/>
    <cellStyle name="40% - Accent3 3 2" xfId="720" xr:uid="{00000000-0005-0000-0000-000025020000}"/>
    <cellStyle name="40% - Accent3 3 2 2" xfId="1636" xr:uid="{00000000-0005-0000-0000-000026020000}"/>
    <cellStyle name="40% - Accent3 3 2 2 2" xfId="3915" xr:uid="{782D202E-3D17-4A8E-BA96-2AD1106EA634}"/>
    <cellStyle name="40% - Accent3 3 2 3" xfId="2329" xr:uid="{00000000-0005-0000-0000-000027020000}"/>
    <cellStyle name="40% - Accent3 3 2 3 2" xfId="4608" xr:uid="{7BB3064F-B5EA-41FE-A8BA-9CCFD54D8529}"/>
    <cellStyle name="40% - Accent3 3 2 4" xfId="3023" xr:uid="{3DEC1FE8-095A-4481-A9A8-BC203F96ED99}"/>
    <cellStyle name="40% - Accent3 3 3" xfId="1289" xr:uid="{00000000-0005-0000-0000-000028020000}"/>
    <cellStyle name="40% - Accent3 3 3 2" xfId="3568" xr:uid="{5E8A3211-04FD-44C3-872C-5F280E6CDAA5}"/>
    <cellStyle name="40% - Accent3 3 4" xfId="1982" xr:uid="{00000000-0005-0000-0000-000029020000}"/>
    <cellStyle name="40% - Accent3 3 4 2" xfId="4261" xr:uid="{E0E5F7A0-00F8-4123-9F1C-A1F11064E816}"/>
    <cellStyle name="40% - Accent3 3 5" xfId="2676" xr:uid="{86598773-4ACD-4FE2-9BF5-5909381EDB8B}"/>
    <cellStyle name="40% - Accent3 4" xfId="535" xr:uid="{00000000-0005-0000-0000-00002A020000}"/>
    <cellStyle name="40% - Accent3 4 2" xfId="1464" xr:uid="{00000000-0005-0000-0000-00002B020000}"/>
    <cellStyle name="40% - Accent3 4 2 2" xfId="3743" xr:uid="{A05DD45D-0123-4AC8-984D-9C16D9F123DD}"/>
    <cellStyle name="40% - Accent3 4 3" xfId="2157" xr:uid="{00000000-0005-0000-0000-00002C020000}"/>
    <cellStyle name="40% - Accent3 4 3 2" xfId="4436" xr:uid="{5DE8ED89-0D4C-41E4-BC6D-2FC886AD2338}"/>
    <cellStyle name="40% - Accent3 4 4" xfId="2851" xr:uid="{E1F369C6-4B70-4D4E-9120-2FE1D405A10F}"/>
    <cellStyle name="40% - Accent3 5" xfId="920" xr:uid="{00000000-0005-0000-0000-00002D020000}"/>
    <cellStyle name="40% - Accent3 5 2" xfId="3210" xr:uid="{94E8E256-35FD-450B-A1D9-6757994073B9}"/>
    <cellStyle name="40% - Accent3 6" xfId="1117" xr:uid="{00000000-0005-0000-0000-00002E020000}"/>
    <cellStyle name="40% - Accent3 6 2" xfId="3396" xr:uid="{B69A4442-68E7-4C49-B418-E5A37517D325}"/>
    <cellStyle name="40% - Accent3 7" xfId="1810" xr:uid="{00000000-0005-0000-0000-00002F020000}"/>
    <cellStyle name="40% - Accent3 7 2" xfId="4089" xr:uid="{1C14573F-F527-428A-A83B-8BB369A2F29F}"/>
    <cellStyle name="40% - Accent3 8" xfId="2504" xr:uid="{AC96CC0B-F84C-465C-BA95-258924BE2FEB}"/>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2 2" xfId="3962" xr:uid="{B8CC8EC4-EA0F-45DF-B956-F9F1008DF553}"/>
    <cellStyle name="40% - Accent4 2 2 2 3" xfId="2376" xr:uid="{00000000-0005-0000-0000-000035020000}"/>
    <cellStyle name="40% - Accent4 2 2 2 3 2" xfId="4655" xr:uid="{E252F644-A9DA-4F25-ACB6-A13271C83F85}"/>
    <cellStyle name="40% - Accent4 2 2 2 4" xfId="3070" xr:uid="{662FE2C2-2A5B-4032-86B5-B4D5BA854564}"/>
    <cellStyle name="40% - Accent4 2 2 3" xfId="1336" xr:uid="{00000000-0005-0000-0000-000036020000}"/>
    <cellStyle name="40% - Accent4 2 2 3 2" xfId="3615" xr:uid="{F8B7B23B-B26C-454C-9565-1A64487AB893}"/>
    <cellStyle name="40% - Accent4 2 2 4" xfId="2029" xr:uid="{00000000-0005-0000-0000-000037020000}"/>
    <cellStyle name="40% - Accent4 2 2 4 2" xfId="4308" xr:uid="{0497998D-1D5C-44F4-A757-3C01DD32C0C0}"/>
    <cellStyle name="40% - Accent4 2 2 5" xfId="2723" xr:uid="{094F2002-712A-473A-B943-20273DE31532}"/>
    <cellStyle name="40% - Accent4 2 3" xfId="582" xr:uid="{00000000-0005-0000-0000-000038020000}"/>
    <cellStyle name="40% - Accent4 2 3 2" xfId="1511" xr:uid="{00000000-0005-0000-0000-000039020000}"/>
    <cellStyle name="40% - Accent4 2 3 2 2" xfId="3790" xr:uid="{04A1F502-F1B2-4974-BBBB-3B52D1E879C0}"/>
    <cellStyle name="40% - Accent4 2 3 3" xfId="2204" xr:uid="{00000000-0005-0000-0000-00003A020000}"/>
    <cellStyle name="40% - Accent4 2 3 3 2" xfId="4483" xr:uid="{922B7F51-3F6F-44D8-8380-A437C45DD1EC}"/>
    <cellStyle name="40% - Accent4 2 3 4" xfId="2898" xr:uid="{850C8967-FE4E-4CCB-ADAD-8BDFDF5236C7}"/>
    <cellStyle name="40% - Accent4 2 4" xfId="979" xr:uid="{00000000-0005-0000-0000-00003B020000}"/>
    <cellStyle name="40% - Accent4 2 4 2" xfId="3267" xr:uid="{B9A72DCE-8D01-45EA-B7A1-C1A8FC493F7B}"/>
    <cellStyle name="40% - Accent4 2 5" xfId="1164" xr:uid="{00000000-0005-0000-0000-00003C020000}"/>
    <cellStyle name="40% - Accent4 2 5 2" xfId="3443" xr:uid="{C2A9EA44-4F14-4EB8-B3FF-A157FF11E14F}"/>
    <cellStyle name="40% - Accent4 2 6" xfId="1857" xr:uid="{00000000-0005-0000-0000-00003D020000}"/>
    <cellStyle name="40% - Accent4 2 6 2" xfId="4136" xr:uid="{0FFBD809-1030-45E9-A841-3650066E6695}"/>
    <cellStyle name="40% - Accent4 2 7" xfId="2551" xr:uid="{6C14B9D3-FA64-4893-B136-EC4108EE8CAD}"/>
    <cellStyle name="40% - Accent4 3" xfId="340" xr:uid="{00000000-0005-0000-0000-00003E020000}"/>
    <cellStyle name="40% - Accent4 3 2" xfId="721" xr:uid="{00000000-0005-0000-0000-00003F020000}"/>
    <cellStyle name="40% - Accent4 3 2 2" xfId="1637" xr:uid="{00000000-0005-0000-0000-000040020000}"/>
    <cellStyle name="40% - Accent4 3 2 2 2" xfId="3916" xr:uid="{422E530B-149D-46A2-B57F-55F28539BD40}"/>
    <cellStyle name="40% - Accent4 3 2 3" xfId="2330" xr:uid="{00000000-0005-0000-0000-000041020000}"/>
    <cellStyle name="40% - Accent4 3 2 3 2" xfId="4609" xr:uid="{6496FA17-3141-4700-8E9A-F6B3108B823B}"/>
    <cellStyle name="40% - Accent4 3 2 4" xfId="3024" xr:uid="{BB3AF8B4-FA32-4276-BEF1-88DE2573C1C4}"/>
    <cellStyle name="40% - Accent4 3 3" xfId="1290" xr:uid="{00000000-0005-0000-0000-000042020000}"/>
    <cellStyle name="40% - Accent4 3 3 2" xfId="3569" xr:uid="{0D691091-F4F6-43C5-AE0C-67578542C74E}"/>
    <cellStyle name="40% - Accent4 3 4" xfId="1983" xr:uid="{00000000-0005-0000-0000-000043020000}"/>
    <cellStyle name="40% - Accent4 3 4 2" xfId="4262" xr:uid="{971CD00D-9F86-43DC-A572-DC33D1409F6F}"/>
    <cellStyle name="40% - Accent4 3 5" xfId="2677" xr:uid="{38BFC81A-AD1E-43B0-9867-35616616584B}"/>
    <cellStyle name="40% - Accent4 4" xfId="536" xr:uid="{00000000-0005-0000-0000-000044020000}"/>
    <cellStyle name="40% - Accent4 4 2" xfId="1465" xr:uid="{00000000-0005-0000-0000-000045020000}"/>
    <cellStyle name="40% - Accent4 4 2 2" xfId="3744" xr:uid="{3E41E131-ED4A-433D-9C72-38EEFC2C02E0}"/>
    <cellStyle name="40% - Accent4 4 3" xfId="2158" xr:uid="{00000000-0005-0000-0000-000046020000}"/>
    <cellStyle name="40% - Accent4 4 3 2" xfId="4437" xr:uid="{CED9FECC-1E2F-4738-974D-CFE0F4E30656}"/>
    <cellStyle name="40% - Accent4 4 4" xfId="2852" xr:uid="{0AE5B9CA-255E-47B3-9170-6D913E91ACF7}"/>
    <cellStyle name="40% - Accent4 5" xfId="921" xr:uid="{00000000-0005-0000-0000-000047020000}"/>
    <cellStyle name="40% - Accent4 5 2" xfId="3211" xr:uid="{E8EC97EA-4514-42EF-8308-563B71FBED70}"/>
    <cellStyle name="40% - Accent4 6" xfId="1118" xr:uid="{00000000-0005-0000-0000-000048020000}"/>
    <cellStyle name="40% - Accent4 6 2" xfId="3397" xr:uid="{DBF30E19-B467-4537-A47F-CE4E0F2A827E}"/>
    <cellStyle name="40% - Accent4 7" xfId="1811" xr:uid="{00000000-0005-0000-0000-000049020000}"/>
    <cellStyle name="40% - Accent4 7 2" xfId="4090" xr:uid="{270AA972-E124-4EDD-A0EB-1418E4FEA363}"/>
    <cellStyle name="40% - Accent4 8" xfId="2505" xr:uid="{8C193592-0DB6-41B9-95D6-D88B2FCBAACF}"/>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2 2" xfId="3963" xr:uid="{7BC39742-FA0A-4FF4-B1A0-D9C125EF715E}"/>
    <cellStyle name="40% - Accent5 2 2 2 3" xfId="2377" xr:uid="{00000000-0005-0000-0000-00004F020000}"/>
    <cellStyle name="40% - Accent5 2 2 2 3 2" xfId="4656" xr:uid="{7FA93283-B36E-4F2E-BB7B-C60EB6F56342}"/>
    <cellStyle name="40% - Accent5 2 2 2 4" xfId="3071" xr:uid="{A1126D16-1032-4BC2-AB1E-5864C04ADE7D}"/>
    <cellStyle name="40% - Accent5 2 2 3" xfId="1337" xr:uid="{00000000-0005-0000-0000-000050020000}"/>
    <cellStyle name="40% - Accent5 2 2 3 2" xfId="3616" xr:uid="{B1E46C78-3A14-41EE-918A-99B6D81FD2D5}"/>
    <cellStyle name="40% - Accent5 2 2 4" xfId="2030" xr:uid="{00000000-0005-0000-0000-000051020000}"/>
    <cellStyle name="40% - Accent5 2 2 4 2" xfId="4309" xr:uid="{105206D0-DEA2-4229-90C8-1CE96131C3E2}"/>
    <cellStyle name="40% - Accent5 2 2 5" xfId="2724" xr:uid="{5D857A60-C5C8-4C42-98F7-01C9D6B0D617}"/>
    <cellStyle name="40% - Accent5 2 3" xfId="583" xr:uid="{00000000-0005-0000-0000-000052020000}"/>
    <cellStyle name="40% - Accent5 2 3 2" xfId="1512" xr:uid="{00000000-0005-0000-0000-000053020000}"/>
    <cellStyle name="40% - Accent5 2 3 2 2" xfId="3791" xr:uid="{780711F6-B387-419C-A0CB-F4895F9A8BF4}"/>
    <cellStyle name="40% - Accent5 2 3 3" xfId="2205" xr:uid="{00000000-0005-0000-0000-000054020000}"/>
    <cellStyle name="40% - Accent5 2 3 3 2" xfId="4484" xr:uid="{6EBB9D65-1AF6-4559-B53A-038B99655615}"/>
    <cellStyle name="40% - Accent5 2 3 4" xfId="2899" xr:uid="{6149A03E-D975-4559-9C48-E9562F523E65}"/>
    <cellStyle name="40% - Accent5 2 4" xfId="980" xr:uid="{00000000-0005-0000-0000-000055020000}"/>
    <cellStyle name="40% - Accent5 2 4 2" xfId="3268" xr:uid="{9594AD64-2448-484B-B9BC-79676FE86C20}"/>
    <cellStyle name="40% - Accent5 2 5" xfId="1165" xr:uid="{00000000-0005-0000-0000-000056020000}"/>
    <cellStyle name="40% - Accent5 2 5 2" xfId="3444" xr:uid="{D7E7577F-D3FA-40EF-8851-70E3937C0904}"/>
    <cellStyle name="40% - Accent5 2 6" xfId="1858" xr:uid="{00000000-0005-0000-0000-000057020000}"/>
    <cellStyle name="40% - Accent5 2 6 2" xfId="4137" xr:uid="{9932CEE6-0EF1-48F1-9B24-F33FBF48A08F}"/>
    <cellStyle name="40% - Accent5 2 7" xfId="2552" xr:uid="{30DF58DC-54F2-4A4C-87C7-61CC2C7A19E3}"/>
    <cellStyle name="40% - Accent5 3" xfId="341" xr:uid="{00000000-0005-0000-0000-000058020000}"/>
    <cellStyle name="40% - Accent5 3 2" xfId="722" xr:uid="{00000000-0005-0000-0000-000059020000}"/>
    <cellStyle name="40% - Accent5 3 2 2" xfId="1638" xr:uid="{00000000-0005-0000-0000-00005A020000}"/>
    <cellStyle name="40% - Accent5 3 2 2 2" xfId="3917" xr:uid="{64813F8C-B657-4A98-B355-87961B485D11}"/>
    <cellStyle name="40% - Accent5 3 2 3" xfId="2331" xr:uid="{00000000-0005-0000-0000-00005B020000}"/>
    <cellStyle name="40% - Accent5 3 2 3 2" xfId="4610" xr:uid="{680E58B4-1228-4C7A-99DE-285343145EBE}"/>
    <cellStyle name="40% - Accent5 3 2 4" xfId="3025" xr:uid="{608EDF4A-E631-4CBE-AE53-307079F147A1}"/>
    <cellStyle name="40% - Accent5 3 3" xfId="1291" xr:uid="{00000000-0005-0000-0000-00005C020000}"/>
    <cellStyle name="40% - Accent5 3 3 2" xfId="3570" xr:uid="{B9B2C3AD-4E3A-49BE-BD7A-345766738DA9}"/>
    <cellStyle name="40% - Accent5 3 4" xfId="1984" xr:uid="{00000000-0005-0000-0000-00005D020000}"/>
    <cellStyle name="40% - Accent5 3 4 2" xfId="4263" xr:uid="{47F52173-CDDA-4CFD-9591-32CF5BBF5D84}"/>
    <cellStyle name="40% - Accent5 3 5" xfId="2678" xr:uid="{DA1B6390-5A3D-44C9-9171-01042CAEB63B}"/>
    <cellStyle name="40% - Accent5 4" xfId="537" xr:uid="{00000000-0005-0000-0000-00005E020000}"/>
    <cellStyle name="40% - Accent5 4 2" xfId="1466" xr:uid="{00000000-0005-0000-0000-00005F020000}"/>
    <cellStyle name="40% - Accent5 4 2 2" xfId="3745" xr:uid="{5BD8D33F-BF13-4CF9-ADB2-C99B791B98C8}"/>
    <cellStyle name="40% - Accent5 4 3" xfId="2159" xr:uid="{00000000-0005-0000-0000-000060020000}"/>
    <cellStyle name="40% - Accent5 4 3 2" xfId="4438" xr:uid="{4FDE9E9A-7D4B-498B-87B6-532485478AAF}"/>
    <cellStyle name="40% - Accent5 4 4" xfId="2853" xr:uid="{CF876EBF-76D8-4488-A16F-FD58DD6B870E}"/>
    <cellStyle name="40% - Accent5 5" xfId="922" xr:uid="{00000000-0005-0000-0000-000061020000}"/>
    <cellStyle name="40% - Accent5 5 2" xfId="3212" xr:uid="{718772B3-3CCB-423E-8F13-FD1E03E386D1}"/>
    <cellStyle name="40% - Accent5 6" xfId="1119" xr:uid="{00000000-0005-0000-0000-000062020000}"/>
    <cellStyle name="40% - Accent5 6 2" xfId="3398" xr:uid="{9065CF8C-80CE-442D-B18C-57AC018F68B3}"/>
    <cellStyle name="40% - Accent5 7" xfId="1812" xr:uid="{00000000-0005-0000-0000-000063020000}"/>
    <cellStyle name="40% - Accent5 7 2" xfId="4091" xr:uid="{D2AC96E4-11B8-48F9-A89E-523008DD32F2}"/>
    <cellStyle name="40% - Accent5 8" xfId="2506" xr:uid="{4F254F53-E4FA-41A5-98D1-813838D555A0}"/>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2 2" xfId="3964" xr:uid="{84FC5201-EA08-472C-A205-BFC9C3CE7CF9}"/>
    <cellStyle name="40% - Accent6 2 2 2 3" xfId="2378" xr:uid="{00000000-0005-0000-0000-000069020000}"/>
    <cellStyle name="40% - Accent6 2 2 2 3 2" xfId="4657" xr:uid="{6C42CDE9-4FFD-4E29-BAA4-7DB5843F273B}"/>
    <cellStyle name="40% - Accent6 2 2 2 4" xfId="3072" xr:uid="{D3171CA7-6861-4163-8669-C67330AC0A4C}"/>
    <cellStyle name="40% - Accent6 2 2 3" xfId="1338" xr:uid="{00000000-0005-0000-0000-00006A020000}"/>
    <cellStyle name="40% - Accent6 2 2 3 2" xfId="3617" xr:uid="{EC58CAC5-ED6F-4CE0-AC0C-74FCCE8382C9}"/>
    <cellStyle name="40% - Accent6 2 2 4" xfId="2031" xr:uid="{00000000-0005-0000-0000-00006B020000}"/>
    <cellStyle name="40% - Accent6 2 2 4 2" xfId="4310" xr:uid="{06A24D21-FFAC-4AA2-A17B-2F239F6C00AB}"/>
    <cellStyle name="40% - Accent6 2 2 5" xfId="2725" xr:uid="{74D8FA07-C1AB-406C-BE2E-1E148ED28368}"/>
    <cellStyle name="40% - Accent6 2 3" xfId="584" xr:uid="{00000000-0005-0000-0000-00006C020000}"/>
    <cellStyle name="40% - Accent6 2 3 2" xfId="1513" xr:uid="{00000000-0005-0000-0000-00006D020000}"/>
    <cellStyle name="40% - Accent6 2 3 2 2" xfId="3792" xr:uid="{8E748594-841A-48B6-B38F-E61CAE9A1DA7}"/>
    <cellStyle name="40% - Accent6 2 3 3" xfId="2206" xr:uid="{00000000-0005-0000-0000-00006E020000}"/>
    <cellStyle name="40% - Accent6 2 3 3 2" xfId="4485" xr:uid="{D0392606-26BC-4CD3-AD8A-3E2C67DD5C62}"/>
    <cellStyle name="40% - Accent6 2 3 4" xfId="2900" xr:uid="{286FB47C-5D4F-4128-A898-C365674E0E01}"/>
    <cellStyle name="40% - Accent6 2 4" xfId="981" xr:uid="{00000000-0005-0000-0000-00006F020000}"/>
    <cellStyle name="40% - Accent6 2 4 2" xfId="3269" xr:uid="{B859077A-1EDB-4A86-A591-0F4C1E7BD04E}"/>
    <cellStyle name="40% - Accent6 2 5" xfId="1166" xr:uid="{00000000-0005-0000-0000-000070020000}"/>
    <cellStyle name="40% - Accent6 2 5 2" xfId="3445" xr:uid="{DA0F8EAC-43D5-4526-9865-08A3F9E656D6}"/>
    <cellStyle name="40% - Accent6 2 6" xfId="1859" xr:uid="{00000000-0005-0000-0000-000071020000}"/>
    <cellStyle name="40% - Accent6 2 6 2" xfId="4138" xr:uid="{E62D7FEB-9DA9-4A63-8E09-47C6F5D36FD4}"/>
    <cellStyle name="40% - Accent6 2 7" xfId="2553" xr:uid="{C456EAFA-99CE-4DA0-A9EF-A09087B56A84}"/>
    <cellStyle name="40% - Accent6 3" xfId="342" xr:uid="{00000000-0005-0000-0000-000072020000}"/>
    <cellStyle name="40% - Accent6 3 2" xfId="723" xr:uid="{00000000-0005-0000-0000-000073020000}"/>
    <cellStyle name="40% - Accent6 3 2 2" xfId="1639" xr:uid="{00000000-0005-0000-0000-000074020000}"/>
    <cellStyle name="40% - Accent6 3 2 2 2" xfId="3918" xr:uid="{B993730D-9986-4FD5-9C56-082299A80BAF}"/>
    <cellStyle name="40% - Accent6 3 2 3" xfId="2332" xr:uid="{00000000-0005-0000-0000-000075020000}"/>
    <cellStyle name="40% - Accent6 3 2 3 2" xfId="4611" xr:uid="{F6383DB6-E6D8-4429-958F-F905BBF96C43}"/>
    <cellStyle name="40% - Accent6 3 2 4" xfId="3026" xr:uid="{AD96FBA9-B08D-497E-BB31-82E2E6E981A8}"/>
    <cellStyle name="40% - Accent6 3 3" xfId="1292" xr:uid="{00000000-0005-0000-0000-000076020000}"/>
    <cellStyle name="40% - Accent6 3 3 2" xfId="3571" xr:uid="{0D12ED42-1235-4C26-88D7-C388BB01FF5F}"/>
    <cellStyle name="40% - Accent6 3 4" xfId="1985" xr:uid="{00000000-0005-0000-0000-000077020000}"/>
    <cellStyle name="40% - Accent6 3 4 2" xfId="4264" xr:uid="{707459E4-11E5-41A0-92C1-3931D88BCEAA}"/>
    <cellStyle name="40% - Accent6 3 5" xfId="2679" xr:uid="{A79D7500-004C-4CD9-8CF4-AC6509D75A85}"/>
    <cellStyle name="40% - Accent6 4" xfId="538" xr:uid="{00000000-0005-0000-0000-000078020000}"/>
    <cellStyle name="40% - Accent6 4 2" xfId="1467" xr:uid="{00000000-0005-0000-0000-000079020000}"/>
    <cellStyle name="40% - Accent6 4 2 2" xfId="3746" xr:uid="{DB7BFE53-D031-4A63-9AEE-1A443A000C0C}"/>
    <cellStyle name="40% - Accent6 4 3" xfId="2160" xr:uid="{00000000-0005-0000-0000-00007A020000}"/>
    <cellStyle name="40% - Accent6 4 3 2" xfId="4439" xr:uid="{8F0A55CE-AD83-4809-A616-662524B93750}"/>
    <cellStyle name="40% - Accent6 4 4" xfId="2854" xr:uid="{F82030AA-945D-4FEB-A27D-B5A332DAD324}"/>
    <cellStyle name="40% - Accent6 5" xfId="923" xr:uid="{00000000-0005-0000-0000-00007B020000}"/>
    <cellStyle name="40% - Accent6 5 2" xfId="3213" xr:uid="{A8593994-99C3-482B-8DD2-ED4EB932F631}"/>
    <cellStyle name="40% - Accent6 6" xfId="1120" xr:uid="{00000000-0005-0000-0000-00007C020000}"/>
    <cellStyle name="40% - Accent6 6 2" xfId="3399" xr:uid="{71485B49-9DBA-493F-9597-2E5C89510A90}"/>
    <cellStyle name="40% - Accent6 7" xfId="1813" xr:uid="{00000000-0005-0000-0000-00007D020000}"/>
    <cellStyle name="40% - Accent6 7 2" xfId="4092" xr:uid="{0EDB3BAD-874B-4BF1-8F01-B1F9A9073FDB}"/>
    <cellStyle name="40% - Accent6 8" xfId="2507" xr:uid="{342CE593-BCE6-4CFA-89CF-E0B0795F9AD7}"/>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10" xfId="2593" xr:uid="{E7A0B324-FD47-417C-83F6-0EB29DE2872F}"/>
    <cellStyle name="40% - uthevingsfarge 5 2 2" xfId="210" xr:uid="{00000000-0005-0000-0000-000083020000}"/>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2 2" xfId="4007" xr:uid="{3D5DC412-19DC-4324-972C-B6CDA5DDE92D}"/>
    <cellStyle name="40% - uthevingsfarge 5 2 2 2 2 2 2 3" xfId="2421" xr:uid="{00000000-0005-0000-0000-000089020000}"/>
    <cellStyle name="40% - uthevingsfarge 5 2 2 2 2 2 2 3 2" xfId="4700" xr:uid="{31B1F134-7265-4134-9C23-DF867FE6D35A}"/>
    <cellStyle name="40% - uthevingsfarge 5 2 2 2 2 2 2 4" xfId="3115" xr:uid="{79A81C38-886F-44EE-B9AB-346E50AB5FB4}"/>
    <cellStyle name="40% - uthevingsfarge 5 2 2 2 2 2 3" xfId="1381" xr:uid="{00000000-0005-0000-0000-00008A020000}"/>
    <cellStyle name="40% - uthevingsfarge 5 2 2 2 2 2 3 2" xfId="3660" xr:uid="{B35AC32F-C9DE-484F-B8C6-A58014455FAB}"/>
    <cellStyle name="40% - uthevingsfarge 5 2 2 2 2 2 4" xfId="2074" xr:uid="{00000000-0005-0000-0000-00008B020000}"/>
    <cellStyle name="40% - uthevingsfarge 5 2 2 2 2 2 4 2" xfId="4353" xr:uid="{45BE6AFC-EDBA-4B89-8EDB-CFBAD4D15AB9}"/>
    <cellStyle name="40% - uthevingsfarge 5 2 2 2 2 2 5" xfId="2768" xr:uid="{91667077-892B-47D4-A45D-74E484DE469A}"/>
    <cellStyle name="40% - uthevingsfarge 5 2 2 2 2 3" xfId="627" xr:uid="{00000000-0005-0000-0000-00008C020000}"/>
    <cellStyle name="40% - uthevingsfarge 5 2 2 2 2 3 2" xfId="1556" xr:uid="{00000000-0005-0000-0000-00008D020000}"/>
    <cellStyle name="40% - uthevingsfarge 5 2 2 2 2 3 2 2" xfId="3835" xr:uid="{711384C9-2AE4-45AE-8E3B-8846BF5B97D4}"/>
    <cellStyle name="40% - uthevingsfarge 5 2 2 2 2 3 3" xfId="2249" xr:uid="{00000000-0005-0000-0000-00008E020000}"/>
    <cellStyle name="40% - uthevingsfarge 5 2 2 2 2 3 3 2" xfId="4528" xr:uid="{1EF07E0B-B689-4363-A0F9-EABF0DB9D8FC}"/>
    <cellStyle name="40% - uthevingsfarge 5 2 2 2 2 3 4" xfId="2943" xr:uid="{F2602C4C-F999-4084-9446-D9A10E6BD80C}"/>
    <cellStyle name="40% - uthevingsfarge 5 2 2 2 2 4" xfId="1024" xr:uid="{00000000-0005-0000-0000-00008F020000}"/>
    <cellStyle name="40% - uthevingsfarge 5 2 2 2 2 4 2" xfId="3312" xr:uid="{243FE5C8-9966-47B0-A317-667F0423FE05}"/>
    <cellStyle name="40% - uthevingsfarge 5 2 2 2 2 5" xfId="1209" xr:uid="{00000000-0005-0000-0000-000090020000}"/>
    <cellStyle name="40% - uthevingsfarge 5 2 2 2 2 5 2" xfId="3488" xr:uid="{6BFF9A40-BBE0-40DE-B146-0DA1387CF1F9}"/>
    <cellStyle name="40% - uthevingsfarge 5 2 2 2 2 6" xfId="1902" xr:uid="{00000000-0005-0000-0000-000091020000}"/>
    <cellStyle name="40% - uthevingsfarge 5 2 2 2 2 6 2" xfId="4181" xr:uid="{4ED015FF-4491-4472-9E14-56C4FC6E8A08}"/>
    <cellStyle name="40% - uthevingsfarge 5 2 2 2 2 7" xfId="2596" xr:uid="{38FE4FB6-3C84-442F-9835-80FED9962CEA}"/>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2 2" xfId="4006" xr:uid="{0F1EE7F4-DF3B-4286-92DE-E96867B1EDC6}"/>
    <cellStyle name="40% - uthevingsfarge 5 2 2 2 3 2 3" xfId="2420" xr:uid="{00000000-0005-0000-0000-000095020000}"/>
    <cellStyle name="40% - uthevingsfarge 5 2 2 2 3 2 3 2" xfId="4699" xr:uid="{52CD2B6B-D125-4C9E-8D8F-B6C8EEE38D59}"/>
    <cellStyle name="40% - uthevingsfarge 5 2 2 2 3 2 4" xfId="3114" xr:uid="{49E4AF26-14AE-4EBC-91FF-806273B9A79F}"/>
    <cellStyle name="40% - uthevingsfarge 5 2 2 2 3 3" xfId="1380" xr:uid="{00000000-0005-0000-0000-000096020000}"/>
    <cellStyle name="40% - uthevingsfarge 5 2 2 2 3 3 2" xfId="3659" xr:uid="{5C3386AD-7C6C-471D-A78D-6F0725F549EF}"/>
    <cellStyle name="40% - uthevingsfarge 5 2 2 2 3 4" xfId="2073" xr:uid="{00000000-0005-0000-0000-000097020000}"/>
    <cellStyle name="40% - uthevingsfarge 5 2 2 2 3 4 2" xfId="4352" xr:uid="{4B54B11B-3769-4166-8AB6-F5887F5D69A8}"/>
    <cellStyle name="40% - uthevingsfarge 5 2 2 2 3 5" xfId="2767" xr:uid="{150C2F67-DAA2-435D-8BCC-2B56B1C62E97}"/>
    <cellStyle name="40% - uthevingsfarge 5 2 2 2 4" xfId="626" xr:uid="{00000000-0005-0000-0000-000098020000}"/>
    <cellStyle name="40% - uthevingsfarge 5 2 2 2 4 2" xfId="1555" xr:uid="{00000000-0005-0000-0000-000099020000}"/>
    <cellStyle name="40% - uthevingsfarge 5 2 2 2 4 2 2" xfId="3834" xr:uid="{D056519C-0ACC-466A-A3F6-9292F71C574A}"/>
    <cellStyle name="40% - uthevingsfarge 5 2 2 2 4 3" xfId="2248" xr:uid="{00000000-0005-0000-0000-00009A020000}"/>
    <cellStyle name="40% - uthevingsfarge 5 2 2 2 4 3 2" xfId="4527" xr:uid="{60D39514-B332-48AA-91D4-FE1FA5561F5C}"/>
    <cellStyle name="40% - uthevingsfarge 5 2 2 2 4 4" xfId="2942" xr:uid="{1ECE95AD-0FBF-4C69-BFA0-7C90F7DD1A51}"/>
    <cellStyle name="40% - uthevingsfarge 5 2 2 2 5" xfId="1023" xr:uid="{00000000-0005-0000-0000-00009B020000}"/>
    <cellStyle name="40% - uthevingsfarge 5 2 2 2 5 2" xfId="3311" xr:uid="{8E32A3D1-A5FE-4C17-A0C6-E6C6285ACA04}"/>
    <cellStyle name="40% - uthevingsfarge 5 2 2 2 6" xfId="1208" xr:uid="{00000000-0005-0000-0000-00009C020000}"/>
    <cellStyle name="40% - uthevingsfarge 5 2 2 2 6 2" xfId="3487" xr:uid="{E59390F5-01EA-4C4C-8EDB-87BF1CBF13C3}"/>
    <cellStyle name="40% - uthevingsfarge 5 2 2 2 7" xfId="1901" xr:uid="{00000000-0005-0000-0000-00009D020000}"/>
    <cellStyle name="40% - uthevingsfarge 5 2 2 2 7 2" xfId="4180" xr:uid="{0C1A88B5-17C7-4761-88E9-721B18AE8514}"/>
    <cellStyle name="40% - uthevingsfarge 5 2 2 2 8" xfId="2595" xr:uid="{715889BD-7624-42F3-B607-CC737888C004}"/>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2 2" xfId="4008" xr:uid="{4DB86700-5526-4455-B7E2-04D656D15E11}"/>
    <cellStyle name="40% - uthevingsfarge 5 2 2 3 2 2 3" xfId="2422" xr:uid="{00000000-0005-0000-0000-0000A2020000}"/>
    <cellStyle name="40% - uthevingsfarge 5 2 2 3 2 2 3 2" xfId="4701" xr:uid="{F91FDDFA-78DE-47D8-9AFE-E29DDE864726}"/>
    <cellStyle name="40% - uthevingsfarge 5 2 2 3 2 2 4" xfId="3116" xr:uid="{DE215F19-4A1D-47EA-ACF9-A70A1F50D437}"/>
    <cellStyle name="40% - uthevingsfarge 5 2 2 3 2 3" xfId="1382" xr:uid="{00000000-0005-0000-0000-0000A3020000}"/>
    <cellStyle name="40% - uthevingsfarge 5 2 2 3 2 3 2" xfId="3661" xr:uid="{7C4F8828-54B2-4970-8222-441FC9D98BED}"/>
    <cellStyle name="40% - uthevingsfarge 5 2 2 3 2 4" xfId="2075" xr:uid="{00000000-0005-0000-0000-0000A4020000}"/>
    <cellStyle name="40% - uthevingsfarge 5 2 2 3 2 4 2" xfId="4354" xr:uid="{0E0EB6FC-5108-493D-8F88-200092D1DEA4}"/>
    <cellStyle name="40% - uthevingsfarge 5 2 2 3 2 5" xfId="2769" xr:uid="{DD2506D6-D18A-46C0-B7B6-2059EE8F7AD1}"/>
    <cellStyle name="40% - uthevingsfarge 5 2 2 3 3" xfId="628" xr:uid="{00000000-0005-0000-0000-0000A5020000}"/>
    <cellStyle name="40% - uthevingsfarge 5 2 2 3 3 2" xfId="1557" xr:uid="{00000000-0005-0000-0000-0000A6020000}"/>
    <cellStyle name="40% - uthevingsfarge 5 2 2 3 3 2 2" xfId="3836" xr:uid="{F197F80D-6373-4124-8855-EE48C54B510A}"/>
    <cellStyle name="40% - uthevingsfarge 5 2 2 3 3 3" xfId="2250" xr:uid="{00000000-0005-0000-0000-0000A7020000}"/>
    <cellStyle name="40% - uthevingsfarge 5 2 2 3 3 3 2" xfId="4529" xr:uid="{6560B5C1-EB44-4859-91C1-661D6094E1C6}"/>
    <cellStyle name="40% - uthevingsfarge 5 2 2 3 3 4" xfId="2944" xr:uid="{38D93194-09B5-4F41-A7D7-22917D422E75}"/>
    <cellStyle name="40% - uthevingsfarge 5 2 2 3 4" xfId="1025" xr:uid="{00000000-0005-0000-0000-0000A8020000}"/>
    <cellStyle name="40% - uthevingsfarge 5 2 2 3 4 2" xfId="3313" xr:uid="{097C1754-0CE2-47FC-96C1-35401C394D79}"/>
    <cellStyle name="40% - uthevingsfarge 5 2 2 3 5" xfId="1210" xr:uid="{00000000-0005-0000-0000-0000A9020000}"/>
    <cellStyle name="40% - uthevingsfarge 5 2 2 3 5 2" xfId="3489" xr:uid="{9424A7CA-DB9F-4AE4-8FB7-E72EE7710CFC}"/>
    <cellStyle name="40% - uthevingsfarge 5 2 2 3 6" xfId="1903" xr:uid="{00000000-0005-0000-0000-0000AA020000}"/>
    <cellStyle name="40% - uthevingsfarge 5 2 2 3 6 2" xfId="4182" xr:uid="{311CD4B1-F2A0-4F22-A922-AB9DA7C65AFF}"/>
    <cellStyle name="40% - uthevingsfarge 5 2 2 3 7" xfId="2597" xr:uid="{EC2A60BE-C8F3-4C93-B845-2D4CAF0C20FC}"/>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2 2" xfId="4005" xr:uid="{839B0735-0055-48DE-A0BD-8753DDF05B15}"/>
    <cellStyle name="40% - uthevingsfarge 5 2 2 4 2 3" xfId="2419" xr:uid="{00000000-0005-0000-0000-0000AE020000}"/>
    <cellStyle name="40% - uthevingsfarge 5 2 2 4 2 3 2" xfId="4698" xr:uid="{E3B16832-97DF-4CE9-AD50-B6C2E1214FAA}"/>
    <cellStyle name="40% - uthevingsfarge 5 2 2 4 2 4" xfId="3113" xr:uid="{100EC7A5-C689-4A9D-8D7F-03F55B969085}"/>
    <cellStyle name="40% - uthevingsfarge 5 2 2 4 3" xfId="1379" xr:uid="{00000000-0005-0000-0000-0000AF020000}"/>
    <cellStyle name="40% - uthevingsfarge 5 2 2 4 3 2" xfId="3658" xr:uid="{7C3F5D89-75B0-4B62-A952-0A31A6C42628}"/>
    <cellStyle name="40% - uthevingsfarge 5 2 2 4 4" xfId="2072" xr:uid="{00000000-0005-0000-0000-0000B0020000}"/>
    <cellStyle name="40% - uthevingsfarge 5 2 2 4 4 2" xfId="4351" xr:uid="{736BC070-49A0-495A-9A8E-E16673F75481}"/>
    <cellStyle name="40% - uthevingsfarge 5 2 2 4 5" xfId="2766" xr:uid="{B0E593CD-CAEA-441C-9F76-E52043A39390}"/>
    <cellStyle name="40% - uthevingsfarge 5 2 2 5" xfId="625" xr:uid="{00000000-0005-0000-0000-0000B1020000}"/>
    <cellStyle name="40% - uthevingsfarge 5 2 2 5 2" xfId="1554" xr:uid="{00000000-0005-0000-0000-0000B2020000}"/>
    <cellStyle name="40% - uthevingsfarge 5 2 2 5 2 2" xfId="3833" xr:uid="{8A7C2683-113D-4427-A692-32AD5DD33D4B}"/>
    <cellStyle name="40% - uthevingsfarge 5 2 2 5 3" xfId="2247" xr:uid="{00000000-0005-0000-0000-0000B3020000}"/>
    <cellStyle name="40% - uthevingsfarge 5 2 2 5 3 2" xfId="4526" xr:uid="{ED2C0B3D-DB05-4E32-9FF6-27D9F0E25603}"/>
    <cellStyle name="40% - uthevingsfarge 5 2 2 5 4" xfId="2941" xr:uid="{A333E379-1FAD-47CF-9564-BE7E429C7444}"/>
    <cellStyle name="40% - uthevingsfarge 5 2 2 6" xfId="1022" xr:uid="{00000000-0005-0000-0000-0000B4020000}"/>
    <cellStyle name="40% - uthevingsfarge 5 2 2 6 2" xfId="3310" xr:uid="{9C2DC23C-3746-455A-84F3-381783B7928D}"/>
    <cellStyle name="40% - uthevingsfarge 5 2 2 7" xfId="1207" xr:uid="{00000000-0005-0000-0000-0000B5020000}"/>
    <cellStyle name="40% - uthevingsfarge 5 2 2 7 2" xfId="3486" xr:uid="{1E31C80E-225C-4E34-A866-C3F9D49DBAE8}"/>
    <cellStyle name="40% - uthevingsfarge 5 2 2 8" xfId="1900" xr:uid="{00000000-0005-0000-0000-0000B6020000}"/>
    <cellStyle name="40% - uthevingsfarge 5 2 2 8 2" xfId="4179" xr:uid="{05788FA9-1839-42F4-9BEE-87650FAE5385}"/>
    <cellStyle name="40% - uthevingsfarge 5 2 2 9" xfId="2594" xr:uid="{9FBD4166-B807-43C9-AB4F-3A31ED0C23C8}"/>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2 2" xfId="4010" xr:uid="{F1F026FF-E5A7-439F-A125-7A81E4AA40C0}"/>
    <cellStyle name="40% - uthevingsfarge 5 2 3 2 2 2 3" xfId="2424" xr:uid="{00000000-0005-0000-0000-0000BC020000}"/>
    <cellStyle name="40% - uthevingsfarge 5 2 3 2 2 2 3 2" xfId="4703" xr:uid="{66590F25-38B8-464A-BEDB-679E31DED02C}"/>
    <cellStyle name="40% - uthevingsfarge 5 2 3 2 2 2 4" xfId="3118" xr:uid="{0E0D4AF3-6118-4A8A-B996-FBCD6B540B18}"/>
    <cellStyle name="40% - uthevingsfarge 5 2 3 2 2 3" xfId="1384" xr:uid="{00000000-0005-0000-0000-0000BD020000}"/>
    <cellStyle name="40% - uthevingsfarge 5 2 3 2 2 3 2" xfId="3663" xr:uid="{131FB665-8C28-4D46-9947-C3FD87E400BE}"/>
    <cellStyle name="40% - uthevingsfarge 5 2 3 2 2 4" xfId="2077" xr:uid="{00000000-0005-0000-0000-0000BE020000}"/>
    <cellStyle name="40% - uthevingsfarge 5 2 3 2 2 4 2" xfId="4356" xr:uid="{FDB76CEA-08CE-4B55-B3C9-D1AED8F83873}"/>
    <cellStyle name="40% - uthevingsfarge 5 2 3 2 2 5" xfId="2771" xr:uid="{751526CE-D925-43CF-9F5C-BEFCC131C36C}"/>
    <cellStyle name="40% - uthevingsfarge 5 2 3 2 3" xfId="630" xr:uid="{00000000-0005-0000-0000-0000BF020000}"/>
    <cellStyle name="40% - uthevingsfarge 5 2 3 2 3 2" xfId="1559" xr:uid="{00000000-0005-0000-0000-0000C0020000}"/>
    <cellStyle name="40% - uthevingsfarge 5 2 3 2 3 2 2" xfId="3838" xr:uid="{E820CE74-B36A-4390-AA27-AB9E1A99D664}"/>
    <cellStyle name="40% - uthevingsfarge 5 2 3 2 3 3" xfId="2252" xr:uid="{00000000-0005-0000-0000-0000C1020000}"/>
    <cellStyle name="40% - uthevingsfarge 5 2 3 2 3 3 2" xfId="4531" xr:uid="{8AE37785-8F16-4C60-960D-13758EE628AB}"/>
    <cellStyle name="40% - uthevingsfarge 5 2 3 2 3 4" xfId="2946" xr:uid="{28348D1A-6E75-448E-ABF7-ED11AA4FC361}"/>
    <cellStyle name="40% - uthevingsfarge 5 2 3 2 4" xfId="1027" xr:uid="{00000000-0005-0000-0000-0000C2020000}"/>
    <cellStyle name="40% - uthevingsfarge 5 2 3 2 4 2" xfId="3315" xr:uid="{514AC60B-7708-4045-9D0B-44A01F19C9EB}"/>
    <cellStyle name="40% - uthevingsfarge 5 2 3 2 5" xfId="1212" xr:uid="{00000000-0005-0000-0000-0000C3020000}"/>
    <cellStyle name="40% - uthevingsfarge 5 2 3 2 5 2" xfId="3491" xr:uid="{B5574751-8594-4B9A-8E1B-637220A38707}"/>
    <cellStyle name="40% - uthevingsfarge 5 2 3 2 6" xfId="1905" xr:uid="{00000000-0005-0000-0000-0000C4020000}"/>
    <cellStyle name="40% - uthevingsfarge 5 2 3 2 6 2" xfId="4184" xr:uid="{7A52AE5E-0DEB-43A0-8B08-8CDE2FE34C91}"/>
    <cellStyle name="40% - uthevingsfarge 5 2 3 2 7" xfId="2599" xr:uid="{F954AF0F-BBF5-4488-A830-8FBAFE325A93}"/>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2 2" xfId="4009" xr:uid="{05A453AD-EDA3-4A74-A76B-D92D1FC31DD4}"/>
    <cellStyle name="40% - uthevingsfarge 5 2 3 3 2 3" xfId="2423" xr:uid="{00000000-0005-0000-0000-0000C8020000}"/>
    <cellStyle name="40% - uthevingsfarge 5 2 3 3 2 3 2" xfId="4702" xr:uid="{EF9E0255-E05C-4006-B431-37CBCEF681BD}"/>
    <cellStyle name="40% - uthevingsfarge 5 2 3 3 2 4" xfId="3117" xr:uid="{7792B9F5-4167-45EE-982C-BB776F2A593D}"/>
    <cellStyle name="40% - uthevingsfarge 5 2 3 3 3" xfId="1383" xr:uid="{00000000-0005-0000-0000-0000C9020000}"/>
    <cellStyle name="40% - uthevingsfarge 5 2 3 3 3 2" xfId="3662" xr:uid="{5E4F75E6-6B06-4F8D-8411-EE6FCF281730}"/>
    <cellStyle name="40% - uthevingsfarge 5 2 3 3 4" xfId="2076" xr:uid="{00000000-0005-0000-0000-0000CA020000}"/>
    <cellStyle name="40% - uthevingsfarge 5 2 3 3 4 2" xfId="4355" xr:uid="{DBCE9B1D-E82B-4849-8B3D-E09DEC355D3F}"/>
    <cellStyle name="40% - uthevingsfarge 5 2 3 3 5" xfId="2770" xr:uid="{4587422D-D56F-4FB5-BB40-A49A3FCD47BE}"/>
    <cellStyle name="40% - uthevingsfarge 5 2 3 4" xfId="629" xr:uid="{00000000-0005-0000-0000-0000CB020000}"/>
    <cellStyle name="40% - uthevingsfarge 5 2 3 4 2" xfId="1558" xr:uid="{00000000-0005-0000-0000-0000CC020000}"/>
    <cellStyle name="40% - uthevingsfarge 5 2 3 4 2 2" xfId="3837" xr:uid="{56612B05-21C5-4886-812E-428BBDDD5E97}"/>
    <cellStyle name="40% - uthevingsfarge 5 2 3 4 3" xfId="2251" xr:uid="{00000000-0005-0000-0000-0000CD020000}"/>
    <cellStyle name="40% - uthevingsfarge 5 2 3 4 3 2" xfId="4530" xr:uid="{F7C7B76D-57EC-42A1-BD94-BF77108FA69E}"/>
    <cellStyle name="40% - uthevingsfarge 5 2 3 4 4" xfId="2945" xr:uid="{2FDE150F-DB8D-4D15-8CC3-53706E56A29B}"/>
    <cellStyle name="40% - uthevingsfarge 5 2 3 5" xfId="1026" xr:uid="{00000000-0005-0000-0000-0000CE020000}"/>
    <cellStyle name="40% - uthevingsfarge 5 2 3 5 2" xfId="3314" xr:uid="{92FD6DB0-DA44-4BA3-8CD5-B24F4909BEDF}"/>
    <cellStyle name="40% - uthevingsfarge 5 2 3 6" xfId="1211" xr:uid="{00000000-0005-0000-0000-0000CF020000}"/>
    <cellStyle name="40% - uthevingsfarge 5 2 3 6 2" xfId="3490" xr:uid="{057D8D3F-0E14-49B8-B7D8-23AE2E4FBA87}"/>
    <cellStyle name="40% - uthevingsfarge 5 2 3 7" xfId="1904" xr:uid="{00000000-0005-0000-0000-0000D0020000}"/>
    <cellStyle name="40% - uthevingsfarge 5 2 3 7 2" xfId="4183" xr:uid="{E893FD11-A2A6-42F4-A9F5-13443735D827}"/>
    <cellStyle name="40% - uthevingsfarge 5 2 3 8" xfId="2598" xr:uid="{8E5EE24B-1486-4A14-A721-2CD0F55FC5A4}"/>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2 2" xfId="4011" xr:uid="{F93CD760-CD50-4235-8689-E7454A28EBCB}"/>
    <cellStyle name="40% - uthevingsfarge 5 2 4 2 2 3" xfId="2425" xr:uid="{00000000-0005-0000-0000-0000D5020000}"/>
    <cellStyle name="40% - uthevingsfarge 5 2 4 2 2 3 2" xfId="4704" xr:uid="{9122563E-D0F6-41BF-AB1E-3A0CAE730292}"/>
    <cellStyle name="40% - uthevingsfarge 5 2 4 2 2 4" xfId="3119" xr:uid="{4EEF4A73-5CFC-429E-9358-2A5F725D3EAE}"/>
    <cellStyle name="40% - uthevingsfarge 5 2 4 2 3" xfId="1385" xr:uid="{00000000-0005-0000-0000-0000D6020000}"/>
    <cellStyle name="40% - uthevingsfarge 5 2 4 2 3 2" xfId="3664" xr:uid="{8217CE37-ABEC-47CE-8BC8-C4E31FE14DDA}"/>
    <cellStyle name="40% - uthevingsfarge 5 2 4 2 4" xfId="2078" xr:uid="{00000000-0005-0000-0000-0000D7020000}"/>
    <cellStyle name="40% - uthevingsfarge 5 2 4 2 4 2" xfId="4357" xr:uid="{767E56BA-0C04-427C-939A-7408E18CA9D7}"/>
    <cellStyle name="40% - uthevingsfarge 5 2 4 2 5" xfId="2772" xr:uid="{157BED63-0D81-4BFD-B885-28DAB5130BB6}"/>
    <cellStyle name="40% - uthevingsfarge 5 2 4 3" xfId="631" xr:uid="{00000000-0005-0000-0000-0000D8020000}"/>
    <cellStyle name="40% - uthevingsfarge 5 2 4 3 2" xfId="1560" xr:uid="{00000000-0005-0000-0000-0000D9020000}"/>
    <cellStyle name="40% - uthevingsfarge 5 2 4 3 2 2" xfId="3839" xr:uid="{C6292AB7-6E9C-4DD6-B1AA-6907A26E6E0D}"/>
    <cellStyle name="40% - uthevingsfarge 5 2 4 3 3" xfId="2253" xr:uid="{00000000-0005-0000-0000-0000DA020000}"/>
    <cellStyle name="40% - uthevingsfarge 5 2 4 3 3 2" xfId="4532" xr:uid="{8B5D0250-EAB8-41F1-AD10-86F36930AE66}"/>
    <cellStyle name="40% - uthevingsfarge 5 2 4 3 4" xfId="2947" xr:uid="{2AFEEFCD-67DA-47E8-BF00-2B7A9393E3C8}"/>
    <cellStyle name="40% - uthevingsfarge 5 2 4 4" xfId="1028" xr:uid="{00000000-0005-0000-0000-0000DB020000}"/>
    <cellStyle name="40% - uthevingsfarge 5 2 4 4 2" xfId="3316" xr:uid="{17D01BC7-2188-4BEA-A161-DD7E9EA19012}"/>
    <cellStyle name="40% - uthevingsfarge 5 2 4 5" xfId="1213" xr:uid="{00000000-0005-0000-0000-0000DC020000}"/>
    <cellStyle name="40% - uthevingsfarge 5 2 4 5 2" xfId="3492" xr:uid="{27C8A306-A8FE-43A6-90D3-D6CB7E91D118}"/>
    <cellStyle name="40% - uthevingsfarge 5 2 4 6" xfId="1906" xr:uid="{00000000-0005-0000-0000-0000DD020000}"/>
    <cellStyle name="40% - uthevingsfarge 5 2 4 6 2" xfId="4185" xr:uid="{20983EDF-0BE5-4859-8CCB-157231AF8265}"/>
    <cellStyle name="40% - uthevingsfarge 5 2 4 7" xfId="2600" xr:uid="{045C57EA-4DFB-422F-862C-6DE3A7F512DA}"/>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2 2" xfId="4004" xr:uid="{F82AF607-221D-43E2-82C7-39999B7ED97F}"/>
    <cellStyle name="40% - uthevingsfarge 5 2 5 2 3" xfId="2418" xr:uid="{00000000-0005-0000-0000-0000E1020000}"/>
    <cellStyle name="40% - uthevingsfarge 5 2 5 2 3 2" xfId="4697" xr:uid="{2D1E4703-C6A1-4B5C-80C2-E7438CCE913C}"/>
    <cellStyle name="40% - uthevingsfarge 5 2 5 2 4" xfId="3112" xr:uid="{DC25354A-99CA-49C5-B3F6-C2B53D1F6CC7}"/>
    <cellStyle name="40% - uthevingsfarge 5 2 5 3" xfId="1378" xr:uid="{00000000-0005-0000-0000-0000E2020000}"/>
    <cellStyle name="40% - uthevingsfarge 5 2 5 3 2" xfId="3657" xr:uid="{496911C7-15DE-4DC9-B0E8-AF2567BA6AF9}"/>
    <cellStyle name="40% - uthevingsfarge 5 2 5 4" xfId="2071" xr:uid="{00000000-0005-0000-0000-0000E3020000}"/>
    <cellStyle name="40% - uthevingsfarge 5 2 5 4 2" xfId="4350" xr:uid="{ACFA0230-EA13-4078-9535-99D547CDC1A9}"/>
    <cellStyle name="40% - uthevingsfarge 5 2 5 5" xfId="2765" xr:uid="{7A7FE320-3CD1-49AE-B2ED-43215226EF60}"/>
    <cellStyle name="40% - uthevingsfarge 5 2 6" xfId="624" xr:uid="{00000000-0005-0000-0000-0000E4020000}"/>
    <cellStyle name="40% - uthevingsfarge 5 2 6 2" xfId="1553" xr:uid="{00000000-0005-0000-0000-0000E5020000}"/>
    <cellStyle name="40% - uthevingsfarge 5 2 6 2 2" xfId="3832" xr:uid="{71BEE5FE-1400-4F70-81E7-B21A20F83516}"/>
    <cellStyle name="40% - uthevingsfarge 5 2 6 3" xfId="2246" xr:uid="{00000000-0005-0000-0000-0000E6020000}"/>
    <cellStyle name="40% - uthevingsfarge 5 2 6 3 2" xfId="4525" xr:uid="{3FA52B37-A080-4161-B758-D86C8043CBB7}"/>
    <cellStyle name="40% - uthevingsfarge 5 2 6 4" xfId="2940" xr:uid="{3AA06F53-27B0-4F03-A510-5024CE8504C0}"/>
    <cellStyle name="40% - uthevingsfarge 5 2 7" xfId="1021" xr:uid="{00000000-0005-0000-0000-0000E7020000}"/>
    <cellStyle name="40% - uthevingsfarge 5 2 7 2" xfId="3309" xr:uid="{943949CE-E0DB-4A58-BD9E-CE47939F218B}"/>
    <cellStyle name="40% - uthevingsfarge 5 2 8" xfId="1206" xr:uid="{00000000-0005-0000-0000-0000E8020000}"/>
    <cellStyle name="40% - uthevingsfarge 5 2 8 2" xfId="3485" xr:uid="{223677C1-3448-4E89-AABD-32E25DA74406}"/>
    <cellStyle name="40% - uthevingsfarge 5 2 9" xfId="1899" xr:uid="{00000000-0005-0000-0000-0000E9020000}"/>
    <cellStyle name="40% - uthevingsfarge 5 2 9 2" xfId="4178" xr:uid="{FF5C2A2D-9853-4885-B731-B0E06E1E121F}"/>
    <cellStyle name="40% - uthevingsfarge 5 3" xfId="217" xr:uid="{00000000-0005-0000-0000-0000EA020000}"/>
    <cellStyle name="40% - uthevingsfarge 5 4" xfId="218" xr:uid="{00000000-0005-0000-0000-0000EB020000}"/>
    <cellStyle name="40% - uthevingsfarge 5 4 10" xfId="2601" xr:uid="{2CA6FDA9-A1EF-455E-AECF-BC63DF406BB7}"/>
    <cellStyle name="40% - uthevingsfarge 5 4 2" xfId="219" xr:uid="{00000000-0005-0000-0000-0000EC020000}"/>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2 2" xfId="4015" xr:uid="{26B1414F-6AB3-4B50-AE70-574AE8CD8208}"/>
    <cellStyle name="40% - uthevingsfarge 5 4 2 2 2 2 2 3" xfId="2429" xr:uid="{00000000-0005-0000-0000-0000F2020000}"/>
    <cellStyle name="40% - uthevingsfarge 5 4 2 2 2 2 2 3 2" xfId="4708" xr:uid="{1D45446B-787F-420D-A39C-0DA5CA8393A7}"/>
    <cellStyle name="40% - uthevingsfarge 5 4 2 2 2 2 2 4" xfId="3123" xr:uid="{C1AD0E0C-CB06-446A-AF8D-614D7AE11CCF}"/>
    <cellStyle name="40% - uthevingsfarge 5 4 2 2 2 2 3" xfId="1389" xr:uid="{00000000-0005-0000-0000-0000F3020000}"/>
    <cellStyle name="40% - uthevingsfarge 5 4 2 2 2 2 3 2" xfId="3668" xr:uid="{10A541B6-8B75-4140-97BF-1C60310B45F6}"/>
    <cellStyle name="40% - uthevingsfarge 5 4 2 2 2 2 4" xfId="2082" xr:uid="{00000000-0005-0000-0000-0000F4020000}"/>
    <cellStyle name="40% - uthevingsfarge 5 4 2 2 2 2 4 2" xfId="4361" xr:uid="{E09B1F57-21A5-4878-8291-91E6D3861200}"/>
    <cellStyle name="40% - uthevingsfarge 5 4 2 2 2 2 5" xfId="2776" xr:uid="{2EC2E412-1BF4-40DF-8024-D4453CE684E8}"/>
    <cellStyle name="40% - uthevingsfarge 5 4 2 2 2 3" xfId="635" xr:uid="{00000000-0005-0000-0000-0000F5020000}"/>
    <cellStyle name="40% - uthevingsfarge 5 4 2 2 2 3 2" xfId="1564" xr:uid="{00000000-0005-0000-0000-0000F6020000}"/>
    <cellStyle name="40% - uthevingsfarge 5 4 2 2 2 3 2 2" xfId="3843" xr:uid="{60ADF2C3-4CF6-4DB6-97F3-B0A82F5D330F}"/>
    <cellStyle name="40% - uthevingsfarge 5 4 2 2 2 3 3" xfId="2257" xr:uid="{00000000-0005-0000-0000-0000F7020000}"/>
    <cellStyle name="40% - uthevingsfarge 5 4 2 2 2 3 3 2" xfId="4536" xr:uid="{84431413-F40F-45F4-944A-83C77337BBF0}"/>
    <cellStyle name="40% - uthevingsfarge 5 4 2 2 2 3 4" xfId="2951" xr:uid="{82AF4ECA-5C5B-4F95-908E-74BFE02BC511}"/>
    <cellStyle name="40% - uthevingsfarge 5 4 2 2 2 4" xfId="1032" xr:uid="{00000000-0005-0000-0000-0000F8020000}"/>
    <cellStyle name="40% - uthevingsfarge 5 4 2 2 2 4 2" xfId="3320" xr:uid="{02BD8768-8DD6-479D-A78F-8C97405D6617}"/>
    <cellStyle name="40% - uthevingsfarge 5 4 2 2 2 5" xfId="1217" xr:uid="{00000000-0005-0000-0000-0000F9020000}"/>
    <cellStyle name="40% - uthevingsfarge 5 4 2 2 2 5 2" xfId="3496" xr:uid="{2E5B7ECA-174B-436E-9641-FC700E666191}"/>
    <cellStyle name="40% - uthevingsfarge 5 4 2 2 2 6" xfId="1910" xr:uid="{00000000-0005-0000-0000-0000FA020000}"/>
    <cellStyle name="40% - uthevingsfarge 5 4 2 2 2 6 2" xfId="4189" xr:uid="{A25E2F33-8D22-4705-B04E-74F22B7F5AAC}"/>
    <cellStyle name="40% - uthevingsfarge 5 4 2 2 2 7" xfId="2604" xr:uid="{A88AF373-292D-4B4F-AB0C-CED38133C3E3}"/>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2 2" xfId="4014" xr:uid="{BC1FD8CE-97B0-477C-9CC4-F1BA083C9303}"/>
    <cellStyle name="40% - uthevingsfarge 5 4 2 2 3 2 3" xfId="2428" xr:uid="{00000000-0005-0000-0000-0000FE020000}"/>
    <cellStyle name="40% - uthevingsfarge 5 4 2 2 3 2 3 2" xfId="4707" xr:uid="{B0116EB3-ECC8-4B33-9165-CD53E345E6ED}"/>
    <cellStyle name="40% - uthevingsfarge 5 4 2 2 3 2 4" xfId="3122" xr:uid="{B6877632-49D6-49F5-8C3E-725C702F1A2F}"/>
    <cellStyle name="40% - uthevingsfarge 5 4 2 2 3 3" xfId="1388" xr:uid="{00000000-0005-0000-0000-0000FF020000}"/>
    <cellStyle name="40% - uthevingsfarge 5 4 2 2 3 3 2" xfId="3667" xr:uid="{B6E3D5A0-207B-4B8E-896A-E9B1B3D554CF}"/>
    <cellStyle name="40% - uthevingsfarge 5 4 2 2 3 4" xfId="2081" xr:uid="{00000000-0005-0000-0000-000000030000}"/>
    <cellStyle name="40% - uthevingsfarge 5 4 2 2 3 4 2" xfId="4360" xr:uid="{731F24A0-8C5A-42C7-A2F5-BE014F9C4DA5}"/>
    <cellStyle name="40% - uthevingsfarge 5 4 2 2 3 5" xfId="2775" xr:uid="{C7521B2D-7EC1-404A-926C-E828C91D9F84}"/>
    <cellStyle name="40% - uthevingsfarge 5 4 2 2 4" xfId="634" xr:uid="{00000000-0005-0000-0000-000001030000}"/>
    <cellStyle name="40% - uthevingsfarge 5 4 2 2 4 2" xfId="1563" xr:uid="{00000000-0005-0000-0000-000002030000}"/>
    <cellStyle name="40% - uthevingsfarge 5 4 2 2 4 2 2" xfId="3842" xr:uid="{EC4F5C2E-6DB3-4057-959A-EA98B3B520C7}"/>
    <cellStyle name="40% - uthevingsfarge 5 4 2 2 4 3" xfId="2256" xr:uid="{00000000-0005-0000-0000-000003030000}"/>
    <cellStyle name="40% - uthevingsfarge 5 4 2 2 4 3 2" xfId="4535" xr:uid="{945ADAB7-DF3A-4092-8478-07903C9A29A6}"/>
    <cellStyle name="40% - uthevingsfarge 5 4 2 2 4 4" xfId="2950" xr:uid="{E51D6B4A-2117-49BC-998A-30E65483CCD2}"/>
    <cellStyle name="40% - uthevingsfarge 5 4 2 2 5" xfId="1031" xr:uid="{00000000-0005-0000-0000-000004030000}"/>
    <cellStyle name="40% - uthevingsfarge 5 4 2 2 5 2" xfId="3319" xr:uid="{BB6A440F-249A-4149-8528-69CEEB45ED59}"/>
    <cellStyle name="40% - uthevingsfarge 5 4 2 2 6" xfId="1216" xr:uid="{00000000-0005-0000-0000-000005030000}"/>
    <cellStyle name="40% - uthevingsfarge 5 4 2 2 6 2" xfId="3495" xr:uid="{6EDE415A-DB0B-4D71-9776-EB039885E65F}"/>
    <cellStyle name="40% - uthevingsfarge 5 4 2 2 7" xfId="1909" xr:uid="{00000000-0005-0000-0000-000006030000}"/>
    <cellStyle name="40% - uthevingsfarge 5 4 2 2 7 2" xfId="4188" xr:uid="{195EA619-08FF-43FD-AE47-2317BC086911}"/>
    <cellStyle name="40% - uthevingsfarge 5 4 2 2 8" xfId="2603" xr:uid="{A98CD466-C52F-48FE-B534-7CA59DD9A523}"/>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2 2" xfId="4016" xr:uid="{00037217-43C7-4105-AE51-0BA4AFACCD0A}"/>
    <cellStyle name="40% - uthevingsfarge 5 4 2 3 2 2 3" xfId="2430" xr:uid="{00000000-0005-0000-0000-00000B030000}"/>
    <cellStyle name="40% - uthevingsfarge 5 4 2 3 2 2 3 2" xfId="4709" xr:uid="{F00E2B10-8564-4D81-AE69-3F768D045D6A}"/>
    <cellStyle name="40% - uthevingsfarge 5 4 2 3 2 2 4" xfId="3124" xr:uid="{A9FA6B7C-AA1F-4CB7-8124-87D78B552888}"/>
    <cellStyle name="40% - uthevingsfarge 5 4 2 3 2 3" xfId="1390" xr:uid="{00000000-0005-0000-0000-00000C030000}"/>
    <cellStyle name="40% - uthevingsfarge 5 4 2 3 2 3 2" xfId="3669" xr:uid="{077A2305-7671-4AD6-BCF6-BE21ECE18C79}"/>
    <cellStyle name="40% - uthevingsfarge 5 4 2 3 2 4" xfId="2083" xr:uid="{00000000-0005-0000-0000-00000D030000}"/>
    <cellStyle name="40% - uthevingsfarge 5 4 2 3 2 4 2" xfId="4362" xr:uid="{C01A44C7-3501-44BA-A940-1A2C18BE4ECD}"/>
    <cellStyle name="40% - uthevingsfarge 5 4 2 3 2 5" xfId="2777" xr:uid="{B23118F6-E8B5-4A2C-ADCF-739430B9C9CA}"/>
    <cellStyle name="40% - uthevingsfarge 5 4 2 3 3" xfId="636" xr:uid="{00000000-0005-0000-0000-00000E030000}"/>
    <cellStyle name="40% - uthevingsfarge 5 4 2 3 3 2" xfId="1565" xr:uid="{00000000-0005-0000-0000-00000F030000}"/>
    <cellStyle name="40% - uthevingsfarge 5 4 2 3 3 2 2" xfId="3844" xr:uid="{738DA9DF-83B4-4768-B7E4-569EA7668212}"/>
    <cellStyle name="40% - uthevingsfarge 5 4 2 3 3 3" xfId="2258" xr:uid="{00000000-0005-0000-0000-000010030000}"/>
    <cellStyle name="40% - uthevingsfarge 5 4 2 3 3 3 2" xfId="4537" xr:uid="{23F082BD-511C-4FDA-8C95-E4C18CA7DD06}"/>
    <cellStyle name="40% - uthevingsfarge 5 4 2 3 3 4" xfId="2952" xr:uid="{EF1C9464-3AD1-4B94-842A-C5528C381CAF}"/>
    <cellStyle name="40% - uthevingsfarge 5 4 2 3 4" xfId="1033" xr:uid="{00000000-0005-0000-0000-000011030000}"/>
    <cellStyle name="40% - uthevingsfarge 5 4 2 3 4 2" xfId="3321" xr:uid="{A65DE015-CC81-4D56-9269-F02D30A995BE}"/>
    <cellStyle name="40% - uthevingsfarge 5 4 2 3 5" xfId="1218" xr:uid="{00000000-0005-0000-0000-000012030000}"/>
    <cellStyle name="40% - uthevingsfarge 5 4 2 3 5 2" xfId="3497" xr:uid="{87D198C3-9A3A-4DE1-BFAE-B169C4F0AF96}"/>
    <cellStyle name="40% - uthevingsfarge 5 4 2 3 6" xfId="1911" xr:uid="{00000000-0005-0000-0000-000013030000}"/>
    <cellStyle name="40% - uthevingsfarge 5 4 2 3 6 2" xfId="4190" xr:uid="{20551548-6E31-4DCD-B2A4-8B57259CD3A6}"/>
    <cellStyle name="40% - uthevingsfarge 5 4 2 3 7" xfId="2605" xr:uid="{D2CB9E8A-A6BC-4D0E-9F60-B1A84E6F7DD0}"/>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2 2" xfId="4013" xr:uid="{E1D844DC-1C09-4DE8-A0F6-ACB19AAE6F2A}"/>
    <cellStyle name="40% - uthevingsfarge 5 4 2 4 2 3" xfId="2427" xr:uid="{00000000-0005-0000-0000-000017030000}"/>
    <cellStyle name="40% - uthevingsfarge 5 4 2 4 2 3 2" xfId="4706" xr:uid="{9CD3CE18-54D5-41BC-877E-74333005F96E}"/>
    <cellStyle name="40% - uthevingsfarge 5 4 2 4 2 4" xfId="3121" xr:uid="{6106DFD1-7AB9-4105-9EAB-7DAE99B1B501}"/>
    <cellStyle name="40% - uthevingsfarge 5 4 2 4 3" xfId="1387" xr:uid="{00000000-0005-0000-0000-000018030000}"/>
    <cellStyle name="40% - uthevingsfarge 5 4 2 4 3 2" xfId="3666" xr:uid="{629465C4-815D-450C-9087-41A252A4B5A5}"/>
    <cellStyle name="40% - uthevingsfarge 5 4 2 4 4" xfId="2080" xr:uid="{00000000-0005-0000-0000-000019030000}"/>
    <cellStyle name="40% - uthevingsfarge 5 4 2 4 4 2" xfId="4359" xr:uid="{BC417231-1CF7-48C4-8CF2-6E0EBD280CBC}"/>
    <cellStyle name="40% - uthevingsfarge 5 4 2 4 5" xfId="2774" xr:uid="{EB19A0C8-F910-41E9-B60C-5569D84B616F}"/>
    <cellStyle name="40% - uthevingsfarge 5 4 2 5" xfId="633" xr:uid="{00000000-0005-0000-0000-00001A030000}"/>
    <cellStyle name="40% - uthevingsfarge 5 4 2 5 2" xfId="1562" xr:uid="{00000000-0005-0000-0000-00001B030000}"/>
    <cellStyle name="40% - uthevingsfarge 5 4 2 5 2 2" xfId="3841" xr:uid="{4772D618-60AA-4CD5-B939-2D20AB33A212}"/>
    <cellStyle name="40% - uthevingsfarge 5 4 2 5 3" xfId="2255" xr:uid="{00000000-0005-0000-0000-00001C030000}"/>
    <cellStyle name="40% - uthevingsfarge 5 4 2 5 3 2" xfId="4534" xr:uid="{3E546065-4464-4C9C-B8A9-8485AF21D8DD}"/>
    <cellStyle name="40% - uthevingsfarge 5 4 2 5 4" xfId="2949" xr:uid="{3CF8D2A1-2FDF-4950-8A37-F634BA3C69E1}"/>
    <cellStyle name="40% - uthevingsfarge 5 4 2 6" xfId="1030" xr:uid="{00000000-0005-0000-0000-00001D030000}"/>
    <cellStyle name="40% - uthevingsfarge 5 4 2 6 2" xfId="3318" xr:uid="{4E5FF369-8466-4688-AC28-02211F2E0779}"/>
    <cellStyle name="40% - uthevingsfarge 5 4 2 7" xfId="1215" xr:uid="{00000000-0005-0000-0000-00001E030000}"/>
    <cellStyle name="40% - uthevingsfarge 5 4 2 7 2" xfId="3494" xr:uid="{5C2243D2-B97B-4BA7-B7D6-2D8EEB03CE4E}"/>
    <cellStyle name="40% - uthevingsfarge 5 4 2 8" xfId="1908" xr:uid="{00000000-0005-0000-0000-00001F030000}"/>
    <cellStyle name="40% - uthevingsfarge 5 4 2 8 2" xfId="4187" xr:uid="{2946537D-60E0-4768-9BE8-828FDDAB1BF1}"/>
    <cellStyle name="40% - uthevingsfarge 5 4 2 9" xfId="2602" xr:uid="{25E5D3BD-5527-4D6E-82A9-CEB1DB72DB6E}"/>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2 2" xfId="4018" xr:uid="{02F851CA-9297-4A40-B3BA-F1096D4D6BF4}"/>
    <cellStyle name="40% - uthevingsfarge 5 4 3 2 2 2 3" xfId="2432" xr:uid="{00000000-0005-0000-0000-000025030000}"/>
    <cellStyle name="40% - uthevingsfarge 5 4 3 2 2 2 3 2" xfId="4711" xr:uid="{076C6113-8836-47CD-AFDD-8D190774CED4}"/>
    <cellStyle name="40% - uthevingsfarge 5 4 3 2 2 2 4" xfId="3126" xr:uid="{6FBF48B7-891B-47A3-8F6D-50D9EBF7311E}"/>
    <cellStyle name="40% - uthevingsfarge 5 4 3 2 2 3" xfId="1392" xr:uid="{00000000-0005-0000-0000-000026030000}"/>
    <cellStyle name="40% - uthevingsfarge 5 4 3 2 2 3 2" xfId="3671" xr:uid="{1527C758-FCC8-4BAA-9CA4-C2154AB1E3B7}"/>
    <cellStyle name="40% - uthevingsfarge 5 4 3 2 2 4" xfId="2085" xr:uid="{00000000-0005-0000-0000-000027030000}"/>
    <cellStyle name="40% - uthevingsfarge 5 4 3 2 2 4 2" xfId="4364" xr:uid="{AC7D6290-D8D8-4C33-9133-1AACFF4F6D5C}"/>
    <cellStyle name="40% - uthevingsfarge 5 4 3 2 2 5" xfId="2779" xr:uid="{E9A74813-8CBE-40B1-9600-E755704A7535}"/>
    <cellStyle name="40% - uthevingsfarge 5 4 3 2 3" xfId="638" xr:uid="{00000000-0005-0000-0000-000028030000}"/>
    <cellStyle name="40% - uthevingsfarge 5 4 3 2 3 2" xfId="1567" xr:uid="{00000000-0005-0000-0000-000029030000}"/>
    <cellStyle name="40% - uthevingsfarge 5 4 3 2 3 2 2" xfId="3846" xr:uid="{3B557FF6-D34F-48CB-BAAF-575765C1B6B3}"/>
    <cellStyle name="40% - uthevingsfarge 5 4 3 2 3 3" xfId="2260" xr:uid="{00000000-0005-0000-0000-00002A030000}"/>
    <cellStyle name="40% - uthevingsfarge 5 4 3 2 3 3 2" xfId="4539" xr:uid="{6318F1D1-721F-4CA3-ACAE-1499560673EF}"/>
    <cellStyle name="40% - uthevingsfarge 5 4 3 2 3 4" xfId="2954" xr:uid="{AA93E693-8938-4FE7-9E93-41F686F27B61}"/>
    <cellStyle name="40% - uthevingsfarge 5 4 3 2 4" xfId="1035" xr:uid="{00000000-0005-0000-0000-00002B030000}"/>
    <cellStyle name="40% - uthevingsfarge 5 4 3 2 4 2" xfId="3323" xr:uid="{854F144A-B298-4323-9657-429C223539A4}"/>
    <cellStyle name="40% - uthevingsfarge 5 4 3 2 5" xfId="1220" xr:uid="{00000000-0005-0000-0000-00002C030000}"/>
    <cellStyle name="40% - uthevingsfarge 5 4 3 2 5 2" xfId="3499" xr:uid="{7A997E3E-952D-4F82-9877-56027C3604E9}"/>
    <cellStyle name="40% - uthevingsfarge 5 4 3 2 6" xfId="1913" xr:uid="{00000000-0005-0000-0000-00002D030000}"/>
    <cellStyle name="40% - uthevingsfarge 5 4 3 2 6 2" xfId="4192" xr:uid="{2562CCD1-0707-414E-8C14-447B73B982B3}"/>
    <cellStyle name="40% - uthevingsfarge 5 4 3 2 7" xfId="2607" xr:uid="{8DD8F70E-FBF2-494A-834B-7F5A29D03791}"/>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2 2" xfId="4017" xr:uid="{B2287576-26EB-4278-BED0-F1DE8B41E863}"/>
    <cellStyle name="40% - uthevingsfarge 5 4 3 3 2 3" xfId="2431" xr:uid="{00000000-0005-0000-0000-000031030000}"/>
    <cellStyle name="40% - uthevingsfarge 5 4 3 3 2 3 2" xfId="4710" xr:uid="{C53D8A1B-B0B5-4477-88FF-3DA5C3261A0C}"/>
    <cellStyle name="40% - uthevingsfarge 5 4 3 3 2 4" xfId="3125" xr:uid="{4FC8EC65-1C64-469E-83DC-8AC9FFC2E9BB}"/>
    <cellStyle name="40% - uthevingsfarge 5 4 3 3 3" xfId="1391" xr:uid="{00000000-0005-0000-0000-000032030000}"/>
    <cellStyle name="40% - uthevingsfarge 5 4 3 3 3 2" xfId="3670" xr:uid="{E162042F-F16F-4165-907B-81A0D9C0A22F}"/>
    <cellStyle name="40% - uthevingsfarge 5 4 3 3 4" xfId="2084" xr:uid="{00000000-0005-0000-0000-000033030000}"/>
    <cellStyle name="40% - uthevingsfarge 5 4 3 3 4 2" xfId="4363" xr:uid="{AB3550BB-BA40-4F37-B3EA-1F1442D9E2DF}"/>
    <cellStyle name="40% - uthevingsfarge 5 4 3 3 5" xfId="2778" xr:uid="{B7FA9FFE-544A-44D1-8489-B9B6A44531D3}"/>
    <cellStyle name="40% - uthevingsfarge 5 4 3 4" xfId="637" xr:uid="{00000000-0005-0000-0000-000034030000}"/>
    <cellStyle name="40% - uthevingsfarge 5 4 3 4 2" xfId="1566" xr:uid="{00000000-0005-0000-0000-000035030000}"/>
    <cellStyle name="40% - uthevingsfarge 5 4 3 4 2 2" xfId="3845" xr:uid="{4F6FCDA8-C1FD-47BE-A558-1400F9CFABAC}"/>
    <cellStyle name="40% - uthevingsfarge 5 4 3 4 3" xfId="2259" xr:uid="{00000000-0005-0000-0000-000036030000}"/>
    <cellStyle name="40% - uthevingsfarge 5 4 3 4 3 2" xfId="4538" xr:uid="{70E7C745-6ABE-4ED3-90F8-A24780C8FFD1}"/>
    <cellStyle name="40% - uthevingsfarge 5 4 3 4 4" xfId="2953" xr:uid="{27EEA1FA-61C6-41B3-9932-CAF6434284BC}"/>
    <cellStyle name="40% - uthevingsfarge 5 4 3 5" xfId="1034" xr:uid="{00000000-0005-0000-0000-000037030000}"/>
    <cellStyle name="40% - uthevingsfarge 5 4 3 5 2" xfId="3322" xr:uid="{EDEA47DE-AFE7-44A2-B60D-6A7984C59F35}"/>
    <cellStyle name="40% - uthevingsfarge 5 4 3 6" xfId="1219" xr:uid="{00000000-0005-0000-0000-000038030000}"/>
    <cellStyle name="40% - uthevingsfarge 5 4 3 6 2" xfId="3498" xr:uid="{8D707A37-705C-44C1-BB4D-8A81516390F7}"/>
    <cellStyle name="40% - uthevingsfarge 5 4 3 7" xfId="1912" xr:uid="{00000000-0005-0000-0000-000039030000}"/>
    <cellStyle name="40% - uthevingsfarge 5 4 3 7 2" xfId="4191" xr:uid="{1562D6F8-5290-43BD-96CD-DF5EBEFFC308}"/>
    <cellStyle name="40% - uthevingsfarge 5 4 3 8" xfId="2606" xr:uid="{C16435F6-C714-4954-B808-07349D8520B0}"/>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2 2" xfId="4019" xr:uid="{461068AD-59A1-4CFA-BD40-8A3355F59F52}"/>
    <cellStyle name="40% - uthevingsfarge 5 4 4 2 2 3" xfId="2433" xr:uid="{00000000-0005-0000-0000-00003E030000}"/>
    <cellStyle name="40% - uthevingsfarge 5 4 4 2 2 3 2" xfId="4712" xr:uid="{AE612EEF-2EC0-4183-BA36-ABBCBF64F73C}"/>
    <cellStyle name="40% - uthevingsfarge 5 4 4 2 2 4" xfId="3127" xr:uid="{6D360C40-5CE0-48F1-A0EB-2708126EB8D8}"/>
    <cellStyle name="40% - uthevingsfarge 5 4 4 2 3" xfId="1393" xr:uid="{00000000-0005-0000-0000-00003F030000}"/>
    <cellStyle name="40% - uthevingsfarge 5 4 4 2 3 2" xfId="3672" xr:uid="{D4228D1C-E510-42B5-B7FD-44BF82146C7D}"/>
    <cellStyle name="40% - uthevingsfarge 5 4 4 2 4" xfId="2086" xr:uid="{00000000-0005-0000-0000-000040030000}"/>
    <cellStyle name="40% - uthevingsfarge 5 4 4 2 4 2" xfId="4365" xr:uid="{36EE25DB-4AEA-4C45-B223-800B5569201A}"/>
    <cellStyle name="40% - uthevingsfarge 5 4 4 2 5" xfId="2780" xr:uid="{3B42D5F8-F248-4195-A983-1BB5EBAD510C}"/>
    <cellStyle name="40% - uthevingsfarge 5 4 4 3" xfId="639" xr:uid="{00000000-0005-0000-0000-000041030000}"/>
    <cellStyle name="40% - uthevingsfarge 5 4 4 3 2" xfId="1568" xr:uid="{00000000-0005-0000-0000-000042030000}"/>
    <cellStyle name="40% - uthevingsfarge 5 4 4 3 2 2" xfId="3847" xr:uid="{DAE49856-0E75-45B6-A808-AF8DEB6024A7}"/>
    <cellStyle name="40% - uthevingsfarge 5 4 4 3 3" xfId="2261" xr:uid="{00000000-0005-0000-0000-000043030000}"/>
    <cellStyle name="40% - uthevingsfarge 5 4 4 3 3 2" xfId="4540" xr:uid="{70A88138-1EA9-487B-98C2-6B937E615FC1}"/>
    <cellStyle name="40% - uthevingsfarge 5 4 4 3 4" xfId="2955" xr:uid="{45A6D198-93D7-43F4-B6F9-292E28921E95}"/>
    <cellStyle name="40% - uthevingsfarge 5 4 4 4" xfId="1036" xr:uid="{00000000-0005-0000-0000-000044030000}"/>
    <cellStyle name="40% - uthevingsfarge 5 4 4 4 2" xfId="3324" xr:uid="{D21FA782-1492-4C2A-BEAE-22A692DA6FC5}"/>
    <cellStyle name="40% - uthevingsfarge 5 4 4 5" xfId="1221" xr:uid="{00000000-0005-0000-0000-000045030000}"/>
    <cellStyle name="40% - uthevingsfarge 5 4 4 5 2" xfId="3500" xr:uid="{6E6786A6-A325-43E0-AC45-1112489569C1}"/>
    <cellStyle name="40% - uthevingsfarge 5 4 4 6" xfId="1914" xr:uid="{00000000-0005-0000-0000-000046030000}"/>
    <cellStyle name="40% - uthevingsfarge 5 4 4 6 2" xfId="4193" xr:uid="{3349508F-1685-4317-866C-143F6BF5CAD3}"/>
    <cellStyle name="40% - uthevingsfarge 5 4 4 7" xfId="2608" xr:uid="{88BC62A0-2B2A-4844-BB9A-8622303F8B3A}"/>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2 2" xfId="4012" xr:uid="{25071378-A5D6-44FA-B93C-093534BA65C9}"/>
    <cellStyle name="40% - uthevingsfarge 5 4 5 2 3" xfId="2426" xr:uid="{00000000-0005-0000-0000-00004A030000}"/>
    <cellStyle name="40% - uthevingsfarge 5 4 5 2 3 2" xfId="4705" xr:uid="{2C7167FE-F727-498F-9DB0-2AB5B02415DF}"/>
    <cellStyle name="40% - uthevingsfarge 5 4 5 2 4" xfId="3120" xr:uid="{32DCFCF6-359E-47F5-867C-74F33B4A9BC0}"/>
    <cellStyle name="40% - uthevingsfarge 5 4 5 3" xfId="1386" xr:uid="{00000000-0005-0000-0000-00004B030000}"/>
    <cellStyle name="40% - uthevingsfarge 5 4 5 3 2" xfId="3665" xr:uid="{5741F9E3-D544-4D2C-9692-0FA8E9A1B8C7}"/>
    <cellStyle name="40% - uthevingsfarge 5 4 5 4" xfId="2079" xr:uid="{00000000-0005-0000-0000-00004C030000}"/>
    <cellStyle name="40% - uthevingsfarge 5 4 5 4 2" xfId="4358" xr:uid="{CA0D337E-876E-4CC0-93E1-0E4C6838BF7A}"/>
    <cellStyle name="40% - uthevingsfarge 5 4 5 5" xfId="2773" xr:uid="{6985FB92-F122-42D1-8208-2732BDC7CEF3}"/>
    <cellStyle name="40% - uthevingsfarge 5 4 6" xfId="632" xr:uid="{00000000-0005-0000-0000-00004D030000}"/>
    <cellStyle name="40% - uthevingsfarge 5 4 6 2" xfId="1561" xr:uid="{00000000-0005-0000-0000-00004E030000}"/>
    <cellStyle name="40% - uthevingsfarge 5 4 6 2 2" xfId="3840" xr:uid="{B93AC186-D24D-482A-88F3-E3F5F694691A}"/>
    <cellStyle name="40% - uthevingsfarge 5 4 6 3" xfId="2254" xr:uid="{00000000-0005-0000-0000-00004F030000}"/>
    <cellStyle name="40% - uthevingsfarge 5 4 6 3 2" xfId="4533" xr:uid="{5A684DC5-253E-475E-ABBC-DD8C6D0565CF}"/>
    <cellStyle name="40% - uthevingsfarge 5 4 6 4" xfId="2948" xr:uid="{3A0599E6-D9EE-4CB4-AA00-5CCF7581F3C2}"/>
    <cellStyle name="40% - uthevingsfarge 5 4 7" xfId="1029" xr:uid="{00000000-0005-0000-0000-000050030000}"/>
    <cellStyle name="40% - uthevingsfarge 5 4 7 2" xfId="3317" xr:uid="{DE0E7BA4-47FA-4682-B7B0-8B0126736315}"/>
    <cellStyle name="40% - uthevingsfarge 5 4 8" xfId="1214" xr:uid="{00000000-0005-0000-0000-000051030000}"/>
    <cellStyle name="40% - uthevingsfarge 5 4 8 2" xfId="3493" xr:uid="{A7D8AD61-E611-432E-A9D3-1DDD526B164E}"/>
    <cellStyle name="40% - uthevingsfarge 5 4 9" xfId="1907" xr:uid="{00000000-0005-0000-0000-000052030000}"/>
    <cellStyle name="40% - uthevingsfarge 5 4 9 2" xfId="4186" xr:uid="{5D4F9727-FC4D-4504-8298-783BAEB9486C}"/>
    <cellStyle name="40% - uthevingsfarge 6 2" xfId="226" xr:uid="{00000000-0005-0000-0000-000053030000}"/>
    <cellStyle name="60% - Accent1" xfId="53" xr:uid="{00000000-0005-0000-0000-000054030000}"/>
    <cellStyle name="60% - Accent2" xfId="54" xr:uid="{00000000-0005-0000-0000-000055030000}"/>
    <cellStyle name="60% - Accent3" xfId="55" xr:uid="{00000000-0005-0000-0000-000056030000}"/>
    <cellStyle name="60% - Accent4" xfId="56" xr:uid="{00000000-0005-0000-0000-000057030000}"/>
    <cellStyle name="60% - Accent5" xfId="57" xr:uid="{00000000-0005-0000-0000-000058030000}"/>
    <cellStyle name="60% - Accent6" xfId="58" xr:uid="{00000000-0005-0000-0000-000059030000}"/>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2" xfId="60" xr:uid="{00000000-0005-0000-0000-000061030000}"/>
    <cellStyle name="Accent3" xfId="61" xr:uid="{00000000-0005-0000-0000-000062030000}"/>
    <cellStyle name="Accent4" xfId="62" xr:uid="{00000000-0005-0000-0000-000063030000}"/>
    <cellStyle name="Accent5" xfId="19" xr:uid="{00000000-0005-0000-0000-000064030000}"/>
    <cellStyle name="Accent6" xfId="63" xr:uid="{00000000-0005-0000-0000-000065030000}"/>
    <cellStyle name="Bad" xfId="64" xr:uid="{00000000-0005-0000-0000-00006603000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heck Cell" xfId="66" xr:uid="{00000000-0005-0000-0000-00006B030000}"/>
    <cellStyle name="Comma 13" xfId="1082" xr:uid="{00000000-0005-0000-0000-00006C030000}"/>
    <cellStyle name="Comma 13 2" xfId="3369" xr:uid="{E6FA96FB-6392-4827-8465-0850558B1CB6}"/>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3" xfId="927" xr:uid="{00000000-0005-0000-0000-000071030000}"/>
    <cellStyle name="Comma 2 2 3 2" xfId="3216" xr:uid="{4F651996-0B49-4EB0-B9B9-C393E231BD05}"/>
    <cellStyle name="Comma 2 3" xfId="343" xr:uid="{00000000-0005-0000-0000-000072030000}"/>
    <cellStyle name="Comma 2 3 2" xfId="724" xr:uid="{00000000-0005-0000-0000-000073030000}"/>
    <cellStyle name="Comma 2 4" xfId="925" xr:uid="{00000000-0005-0000-0000-000074030000}"/>
    <cellStyle name="Comma 2 4 2" xfId="3214" xr:uid="{3DB8C59F-785C-4BE0-9459-2E6382D6C515}"/>
    <cellStyle name="Comma 2_Kontantstrøm-direkte" xfId="82" xr:uid="{00000000-0005-0000-0000-000075030000}"/>
    <cellStyle name="Comma 3" xfId="881" xr:uid="{00000000-0005-0000-0000-000076030000}"/>
    <cellStyle name="Comma 3 2" xfId="3171" xr:uid="{9CDD47B3-C801-42D7-BD56-841F2D450A71}"/>
    <cellStyle name="Dårlig 2" xfId="234" xr:uid="{00000000-0005-0000-0000-000077030000}"/>
    <cellStyle name="Explanatory Text" xfId="68" xr:uid="{00000000-0005-0000-0000-000078030000}"/>
    <cellStyle name="Forklarende tekst 2" xfId="235" xr:uid="{00000000-0005-0000-0000-000079030000}"/>
    <cellStyle name="God 2" xfId="236" xr:uid="{00000000-0005-0000-0000-00007A030000}"/>
    <cellStyle name="Good" xfId="69" xr:uid="{00000000-0005-0000-0000-00007B030000}"/>
    <cellStyle name="Heading 1" xfId="70" xr:uid="{00000000-0005-0000-0000-00007C030000}"/>
    <cellStyle name="Heading 2" xfId="71" xr:uid="{00000000-0005-0000-0000-00007D030000}"/>
    <cellStyle name="Heading 3" xfId="72" xr:uid="{00000000-0005-0000-0000-00007E030000}"/>
    <cellStyle name="Heading 4" xfId="73" xr:uid="{00000000-0005-0000-0000-00007F030000}"/>
    <cellStyle name="Hyperkobling"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Koblet celle 2" xfId="238" xr:uid="{00000000-0005-0000-0000-000084030000}"/>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3" xfId="928" xr:uid="{00000000-0005-0000-0000-00008A030000}"/>
    <cellStyle name="Komma 2 2 2 3 2" xfId="3217" xr:uid="{71E15CBB-4651-4907-BC17-D9F95BB0CF5E}"/>
    <cellStyle name="Komma 2 2 3" xfId="303" xr:uid="{00000000-0005-0000-0000-00008B030000}"/>
    <cellStyle name="Komma 2 2 3 2" xfId="684" xr:uid="{00000000-0005-0000-0000-00008C030000}"/>
    <cellStyle name="Komma 2 2 4" xfId="884" xr:uid="{00000000-0005-0000-0000-00008D030000}"/>
    <cellStyle name="Komma 2 2 4 2" xfId="3174" xr:uid="{803F16F7-974E-4D4C-B281-F0A729CE3993}"/>
    <cellStyle name="Komma 2 3" xfId="85" xr:uid="{00000000-0005-0000-0000-00008E030000}"/>
    <cellStyle name="Komma 2 3 2" xfId="347" xr:uid="{00000000-0005-0000-0000-00008F030000}"/>
    <cellStyle name="Komma 2 3 2 2" xfId="728" xr:uid="{00000000-0005-0000-0000-000090030000}"/>
    <cellStyle name="Komma 2 3 3" xfId="929" xr:uid="{00000000-0005-0000-0000-000091030000}"/>
    <cellStyle name="Komma 2 3 3 2" xfId="3218" xr:uid="{D3947398-1E77-42AA-8CA2-05ECC85310D2}"/>
    <cellStyle name="Komma 2 4" xfId="302" xr:uid="{00000000-0005-0000-0000-000092030000}"/>
    <cellStyle name="Komma 2 4 2" xfId="683" xr:uid="{00000000-0005-0000-0000-000093030000}"/>
    <cellStyle name="Komma 2 5" xfId="883" xr:uid="{00000000-0005-0000-0000-000094030000}"/>
    <cellStyle name="Komma 2 5 2" xfId="3173" xr:uid="{77F00566-B1B9-48E5-A8C9-FFEB1F6BF8F1}"/>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2 2" xfId="4020" xr:uid="{C3C5631A-0177-4398-BCD9-98FD2DAE44F1}"/>
    <cellStyle name="Komma 3 2 2 2 2 2 3" xfId="2434" xr:uid="{00000000-0005-0000-0000-00009C030000}"/>
    <cellStyle name="Komma 3 2 2 2 2 2 3 2" xfId="4713" xr:uid="{799A647A-00BD-48A5-8B2A-95AC7DB38B6B}"/>
    <cellStyle name="Komma 3 2 2 2 2 2 4" xfId="3128" xr:uid="{A5E835BD-7EBA-494A-A0EC-8FFC11F482BA}"/>
    <cellStyle name="Komma 3 2 2 2 2 3" xfId="1394" xr:uid="{00000000-0005-0000-0000-00009D030000}"/>
    <cellStyle name="Komma 3 2 2 2 2 3 2" xfId="3673" xr:uid="{0F7C2B13-051C-4DBF-9E4C-F567BCAA6F1F}"/>
    <cellStyle name="Komma 3 2 2 2 2 4" xfId="2087" xr:uid="{00000000-0005-0000-0000-00009E030000}"/>
    <cellStyle name="Komma 3 2 2 2 2 4 2" xfId="4366" xr:uid="{73927C41-2FA8-4957-8F21-308D8FD25422}"/>
    <cellStyle name="Komma 3 2 2 2 2 5" xfId="2781" xr:uid="{82B02852-18F5-45D6-B0EB-6500FE1C1037}"/>
    <cellStyle name="Komma 3 2 2 2 3" xfId="640" xr:uid="{00000000-0005-0000-0000-00009F030000}"/>
    <cellStyle name="Komma 3 2 2 2 3 2" xfId="1569" xr:uid="{00000000-0005-0000-0000-0000A0030000}"/>
    <cellStyle name="Komma 3 2 2 2 3 2 2" xfId="3848" xr:uid="{418DF6E0-2137-4E40-971E-CFFCE5F7F9C3}"/>
    <cellStyle name="Komma 3 2 2 2 3 3" xfId="2262" xr:uid="{00000000-0005-0000-0000-0000A1030000}"/>
    <cellStyle name="Komma 3 2 2 2 3 3 2" xfId="4541" xr:uid="{600265C9-15E1-4732-AB43-F8577503D72C}"/>
    <cellStyle name="Komma 3 2 2 2 3 4" xfId="2956" xr:uid="{07FBB15D-1B88-4693-BB96-4EB363D1C81D}"/>
    <cellStyle name="Komma 3 2 2 2 4" xfId="1038" xr:uid="{00000000-0005-0000-0000-0000A2030000}"/>
    <cellStyle name="Komma 3 2 2 2 4 2" xfId="3325" xr:uid="{33FAD3F9-9EDD-4ABC-AC16-A59602AFC973}"/>
    <cellStyle name="Komma 3 2 2 2 5" xfId="1222" xr:uid="{00000000-0005-0000-0000-0000A3030000}"/>
    <cellStyle name="Komma 3 2 2 2 5 2" xfId="3501" xr:uid="{B04837CE-82CA-4849-A5D0-38E5896DC7F5}"/>
    <cellStyle name="Komma 3 2 2 2 6" xfId="1915" xr:uid="{00000000-0005-0000-0000-0000A4030000}"/>
    <cellStyle name="Komma 3 2 2 2 6 2" xfId="4194" xr:uid="{AE2CB32F-1E9F-4070-889E-4D4437740172}"/>
    <cellStyle name="Komma 3 2 2 2 7" xfId="2609" xr:uid="{B08CD7E8-99DB-48FA-9406-FDDF93FC8421}"/>
    <cellStyle name="Komma 3 2 2 3" xfId="348" xr:uid="{00000000-0005-0000-0000-0000A5030000}"/>
    <cellStyle name="Komma 3 2 2 3 2" xfId="729" xr:uid="{00000000-0005-0000-0000-0000A6030000}"/>
    <cellStyle name="Komma 3 2 2 4" xfId="930" xr:uid="{00000000-0005-0000-0000-0000A7030000}"/>
    <cellStyle name="Komma 3 2 2 4 2" xfId="3219" xr:uid="{BA64D06D-8601-49F1-BF59-3FA8336067B3}"/>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2 2" xfId="4021" xr:uid="{28279E71-5A11-4BD6-BE02-5E188F7CCD75}"/>
    <cellStyle name="Komma 3 2 3 2 2 3" xfId="2435" xr:uid="{00000000-0005-0000-0000-0000AC030000}"/>
    <cellStyle name="Komma 3 2 3 2 2 3 2" xfId="4714" xr:uid="{FC16A469-FF61-429D-8141-232E39C242A1}"/>
    <cellStyle name="Komma 3 2 3 2 2 4" xfId="3129" xr:uid="{970DCF6D-121F-485C-B389-ABAA825E84A7}"/>
    <cellStyle name="Komma 3 2 3 2 3" xfId="1395" xr:uid="{00000000-0005-0000-0000-0000AD030000}"/>
    <cellStyle name="Komma 3 2 3 2 3 2" xfId="3674" xr:uid="{69624443-33BD-4931-97C7-379CB9266501}"/>
    <cellStyle name="Komma 3 2 3 2 4" xfId="2088" xr:uid="{00000000-0005-0000-0000-0000AE030000}"/>
    <cellStyle name="Komma 3 2 3 2 4 2" xfId="4367" xr:uid="{AE6AA66C-F4C7-481E-BCA4-3F80872D3C2D}"/>
    <cellStyle name="Komma 3 2 3 2 5" xfId="2782" xr:uid="{2F54C3C0-1BA7-417E-A340-CC93AB594869}"/>
    <cellStyle name="Komma 3 2 3 3" xfId="641" xr:uid="{00000000-0005-0000-0000-0000AF030000}"/>
    <cellStyle name="Komma 3 2 3 3 2" xfId="1570" xr:uid="{00000000-0005-0000-0000-0000B0030000}"/>
    <cellStyle name="Komma 3 2 3 3 2 2" xfId="3849" xr:uid="{EE71B1B5-E58E-42E4-B353-B266DFDB0529}"/>
    <cellStyle name="Komma 3 2 3 3 3" xfId="2263" xr:uid="{00000000-0005-0000-0000-0000B1030000}"/>
    <cellStyle name="Komma 3 2 3 3 3 2" xfId="4542" xr:uid="{844D45C5-5D92-4848-B3C7-9A28F6D3E876}"/>
    <cellStyle name="Komma 3 2 3 3 4" xfId="2957" xr:uid="{7F2ED240-8400-4749-AD0B-44F4C923211E}"/>
    <cellStyle name="Komma 3 2 3 4" xfId="1039" xr:uid="{00000000-0005-0000-0000-0000B2030000}"/>
    <cellStyle name="Komma 3 2 3 4 2" xfId="3326" xr:uid="{3A852C85-7177-4C7C-9027-E15E606DE349}"/>
    <cellStyle name="Komma 3 2 3 5" xfId="1223" xr:uid="{00000000-0005-0000-0000-0000B3030000}"/>
    <cellStyle name="Komma 3 2 3 5 2" xfId="3502" xr:uid="{8AAC4E47-428C-410B-AFCD-B74DF122E23F}"/>
    <cellStyle name="Komma 3 2 3 6" xfId="1916" xr:uid="{00000000-0005-0000-0000-0000B4030000}"/>
    <cellStyle name="Komma 3 2 3 6 2" xfId="4195" xr:uid="{6B723A86-D302-464F-8861-DC67411B6A2D}"/>
    <cellStyle name="Komma 3 2 3 7" xfId="2610" xr:uid="{BAD5BB12-B3EA-4079-A106-9EA706547621}"/>
    <cellStyle name="Komma 3 2 4" xfId="305" xr:uid="{00000000-0005-0000-0000-0000B5030000}"/>
    <cellStyle name="Komma 3 2 4 2" xfId="686" xr:uid="{00000000-0005-0000-0000-0000B6030000}"/>
    <cellStyle name="Komma 3 2 5" xfId="886" xr:uid="{00000000-0005-0000-0000-0000B7030000}"/>
    <cellStyle name="Komma 3 2 5 2" xfId="3176" xr:uid="{8A615085-8A63-4A5C-BAB9-AB274C7B9EAB}"/>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2 2" xfId="4022" xr:uid="{4C14F594-371D-4781-ABB1-D7C0904BCD26}"/>
    <cellStyle name="Komma 3 3 2 2 2 3" xfId="2436" xr:uid="{00000000-0005-0000-0000-0000BD030000}"/>
    <cellStyle name="Komma 3 3 2 2 2 3 2" xfId="4715" xr:uid="{58FB8ECB-D948-4F77-B7EC-36AC1CA92B0A}"/>
    <cellStyle name="Komma 3 3 2 2 2 4" xfId="3130" xr:uid="{273FC5BA-69E0-42A8-AAB2-0C5B54C28B39}"/>
    <cellStyle name="Komma 3 3 2 2 3" xfId="1396" xr:uid="{00000000-0005-0000-0000-0000BE030000}"/>
    <cellStyle name="Komma 3 3 2 2 3 2" xfId="3675" xr:uid="{597D4A47-61C3-4BA0-9760-626A8FFBCCF3}"/>
    <cellStyle name="Komma 3 3 2 2 4" xfId="2089" xr:uid="{00000000-0005-0000-0000-0000BF030000}"/>
    <cellStyle name="Komma 3 3 2 2 4 2" xfId="4368" xr:uid="{3A6D7A76-67A7-4CFD-BC78-5F375F10370D}"/>
    <cellStyle name="Komma 3 3 2 2 5" xfId="2783" xr:uid="{2DFA8425-850E-4FDC-83FA-D1A6F9B36A81}"/>
    <cellStyle name="Komma 3 3 2 3" xfId="642" xr:uid="{00000000-0005-0000-0000-0000C0030000}"/>
    <cellStyle name="Komma 3 3 2 3 2" xfId="1571" xr:uid="{00000000-0005-0000-0000-0000C1030000}"/>
    <cellStyle name="Komma 3 3 2 3 2 2" xfId="3850" xr:uid="{6C319F6B-7DD7-432D-8828-99B36CF2D253}"/>
    <cellStyle name="Komma 3 3 2 3 3" xfId="2264" xr:uid="{00000000-0005-0000-0000-0000C2030000}"/>
    <cellStyle name="Komma 3 3 2 3 3 2" xfId="4543" xr:uid="{D72562EE-D457-47F0-AFA3-15A4F6CF59CC}"/>
    <cellStyle name="Komma 3 3 2 3 4" xfId="2958" xr:uid="{5E311C18-FD44-42DC-B4AF-E48EE1F61B02}"/>
    <cellStyle name="Komma 3 3 2 4" xfId="1040" xr:uid="{00000000-0005-0000-0000-0000C3030000}"/>
    <cellStyle name="Komma 3 3 2 4 2" xfId="3327" xr:uid="{53F2B6B5-107F-4B8A-82EB-D15AE68A246F}"/>
    <cellStyle name="Komma 3 3 2 5" xfId="1224" xr:uid="{00000000-0005-0000-0000-0000C4030000}"/>
    <cellStyle name="Komma 3 3 2 5 2" xfId="3503" xr:uid="{A8712546-8C68-453E-AB18-5535C8FF3994}"/>
    <cellStyle name="Komma 3 3 2 6" xfId="1917" xr:uid="{00000000-0005-0000-0000-0000C5030000}"/>
    <cellStyle name="Komma 3 3 2 6 2" xfId="4196" xr:uid="{F437AC8E-57CF-46F0-B961-68A2B8D00549}"/>
    <cellStyle name="Komma 3 3 2 7" xfId="2611" xr:uid="{E45DBE61-ED10-4F1F-93CC-31F4793134AD}"/>
    <cellStyle name="Komma 3 3 3" xfId="349" xr:uid="{00000000-0005-0000-0000-0000C6030000}"/>
    <cellStyle name="Komma 3 3 3 2" xfId="730" xr:uid="{00000000-0005-0000-0000-0000C7030000}"/>
    <cellStyle name="Komma 3 3 4" xfId="931" xr:uid="{00000000-0005-0000-0000-0000C8030000}"/>
    <cellStyle name="Komma 3 3 4 2" xfId="3220" xr:uid="{C40CCE01-625E-447D-ACFB-7D5737E59817}"/>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2 2" xfId="4023" xr:uid="{4D7E1B15-B5AA-4BEC-BFD4-A0C79C4FD7B7}"/>
    <cellStyle name="Komma 3 4 2 2 3" xfId="2437" xr:uid="{00000000-0005-0000-0000-0000CD030000}"/>
    <cellStyle name="Komma 3 4 2 2 3 2" xfId="4716" xr:uid="{6B9ABE59-7668-4B15-83D7-A1FB6B2BE23B}"/>
    <cellStyle name="Komma 3 4 2 2 4" xfId="3131" xr:uid="{13F59997-A754-4908-BEBB-CE679C7CF3CE}"/>
    <cellStyle name="Komma 3 4 2 3" xfId="1397" xr:uid="{00000000-0005-0000-0000-0000CE030000}"/>
    <cellStyle name="Komma 3 4 2 3 2" xfId="3676" xr:uid="{6BED6894-3753-4B41-AA86-AEA7482F52DD}"/>
    <cellStyle name="Komma 3 4 2 4" xfId="2090" xr:uid="{00000000-0005-0000-0000-0000CF030000}"/>
    <cellStyle name="Komma 3 4 2 4 2" xfId="4369" xr:uid="{9930AD77-C8BA-4D69-B369-4FEDE2664F4E}"/>
    <cellStyle name="Komma 3 4 2 5" xfId="2784" xr:uid="{22C1D01A-4D64-4764-9D7A-80072D1D1C8D}"/>
    <cellStyle name="Komma 3 4 3" xfId="643" xr:uid="{00000000-0005-0000-0000-0000D0030000}"/>
    <cellStyle name="Komma 3 4 3 2" xfId="1572" xr:uid="{00000000-0005-0000-0000-0000D1030000}"/>
    <cellStyle name="Komma 3 4 3 2 2" xfId="3851" xr:uid="{D71214D9-F32C-454E-9EC8-B63DE1C6F5F6}"/>
    <cellStyle name="Komma 3 4 3 3" xfId="2265" xr:uid="{00000000-0005-0000-0000-0000D2030000}"/>
    <cellStyle name="Komma 3 4 3 3 2" xfId="4544" xr:uid="{AA9B831A-6689-42F8-98AC-0F4CCC38059D}"/>
    <cellStyle name="Komma 3 4 3 4" xfId="2959" xr:uid="{301F3B16-477F-4C03-B56B-A5F4AF36C9E4}"/>
    <cellStyle name="Komma 3 4 4" xfId="1041" xr:uid="{00000000-0005-0000-0000-0000D3030000}"/>
    <cellStyle name="Komma 3 4 4 2" xfId="3328" xr:uid="{FAEBB3BE-FA04-4777-9724-B79D662B7CD1}"/>
    <cellStyle name="Komma 3 4 5" xfId="1225" xr:uid="{00000000-0005-0000-0000-0000D4030000}"/>
    <cellStyle name="Komma 3 4 5 2" xfId="3504" xr:uid="{153D14A2-D031-49EC-B8F6-C10FAE023AF8}"/>
    <cellStyle name="Komma 3 4 6" xfId="1918" xr:uid="{00000000-0005-0000-0000-0000D5030000}"/>
    <cellStyle name="Komma 3 4 6 2" xfId="4197" xr:uid="{28B36AD5-8B50-4923-85EB-444D40F63344}"/>
    <cellStyle name="Komma 3 4 7" xfId="2612" xr:uid="{999B2112-9B71-4DA6-B5F3-26CDF1074F7A}"/>
    <cellStyle name="Komma 3 5" xfId="304" xr:uid="{00000000-0005-0000-0000-0000D6030000}"/>
    <cellStyle name="Komma 3 5 2" xfId="685" xr:uid="{00000000-0005-0000-0000-0000D7030000}"/>
    <cellStyle name="Komma 3 6" xfId="885" xr:uid="{00000000-0005-0000-0000-0000D8030000}"/>
    <cellStyle name="Komma 3 6 2" xfId="3175" xr:uid="{87A8075A-18BC-4778-BF45-C1DECDE16109}"/>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2 2" xfId="4024" xr:uid="{B0B70AE1-F20C-4A91-8E05-72964A60C343}"/>
    <cellStyle name="Komma 4 2 2 2 2 3" xfId="2438" xr:uid="{00000000-0005-0000-0000-0000DF030000}"/>
    <cellStyle name="Komma 4 2 2 2 2 3 2" xfId="4717" xr:uid="{FF94DA86-8882-42FA-A16A-D82A4BAB6A38}"/>
    <cellStyle name="Komma 4 2 2 2 2 4" xfId="3132" xr:uid="{4CD300EE-0E2B-4159-A40F-39FD4FF5CF73}"/>
    <cellStyle name="Komma 4 2 2 2 3" xfId="1398" xr:uid="{00000000-0005-0000-0000-0000E0030000}"/>
    <cellStyle name="Komma 4 2 2 2 3 2" xfId="3677" xr:uid="{89BF7F70-70B0-4814-A206-7CDCAC5EF74F}"/>
    <cellStyle name="Komma 4 2 2 2 4" xfId="2091" xr:uid="{00000000-0005-0000-0000-0000E1030000}"/>
    <cellStyle name="Komma 4 2 2 2 4 2" xfId="4370" xr:uid="{94296413-1A35-4347-A8B6-BDF064543B7F}"/>
    <cellStyle name="Komma 4 2 2 2 5" xfId="2785" xr:uid="{47E04894-8873-48CA-B280-4DDA00942A82}"/>
    <cellStyle name="Komma 4 2 2 3" xfId="644" xr:uid="{00000000-0005-0000-0000-0000E2030000}"/>
    <cellStyle name="Komma 4 2 2 3 2" xfId="1573" xr:uid="{00000000-0005-0000-0000-0000E3030000}"/>
    <cellStyle name="Komma 4 2 2 3 2 2" xfId="3852" xr:uid="{D0699741-A84B-4974-8519-08DCA8D8B85F}"/>
    <cellStyle name="Komma 4 2 2 3 3" xfId="2266" xr:uid="{00000000-0005-0000-0000-0000E4030000}"/>
    <cellStyle name="Komma 4 2 2 3 3 2" xfId="4545" xr:uid="{C652DAFA-5B23-4E53-9FDD-7E8F42E7E56F}"/>
    <cellStyle name="Komma 4 2 2 3 4" xfId="2960" xr:uid="{5568E62F-E60F-4C49-997C-A23B077D9BFF}"/>
    <cellStyle name="Komma 4 2 2 4" xfId="1042" xr:uid="{00000000-0005-0000-0000-0000E5030000}"/>
    <cellStyle name="Komma 4 2 2 4 2" xfId="3329" xr:uid="{0E887F34-F3F6-4282-9C55-07C3C749CA6B}"/>
    <cellStyle name="Komma 4 2 2 5" xfId="1226" xr:uid="{00000000-0005-0000-0000-0000E6030000}"/>
    <cellStyle name="Komma 4 2 2 5 2" xfId="3505" xr:uid="{740A4CBA-D538-4750-9BE7-1129800ED916}"/>
    <cellStyle name="Komma 4 2 2 6" xfId="1919" xr:uid="{00000000-0005-0000-0000-0000E7030000}"/>
    <cellStyle name="Komma 4 2 2 6 2" xfId="4198" xr:uid="{002BFF2D-B89D-4E61-9C1F-94B16A5C3621}"/>
    <cellStyle name="Komma 4 2 2 7" xfId="2613" xr:uid="{0F2D0455-BCFD-468A-A5AA-EEE2A25898CF}"/>
    <cellStyle name="Komma 4 2 3" xfId="350" xr:uid="{00000000-0005-0000-0000-0000E8030000}"/>
    <cellStyle name="Komma 4 2 3 2" xfId="731" xr:uid="{00000000-0005-0000-0000-0000E9030000}"/>
    <cellStyle name="Komma 4 2 4" xfId="932" xr:uid="{00000000-0005-0000-0000-0000EA030000}"/>
    <cellStyle name="Komma 4 2 4 2" xfId="3221" xr:uid="{9B7ABDA9-CAE8-4C62-B791-021AF887DA2B}"/>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3" xfId="1079" xr:uid="{00000000-0005-0000-0000-0000EF030000}"/>
    <cellStyle name="Komma 4 3 2 3 2" xfId="3366" xr:uid="{CEE70304-5F3F-46B7-A6AA-FFF181295A83}"/>
    <cellStyle name="Komma 4 3 3" xfId="467" xr:uid="{00000000-0005-0000-0000-0000F0030000}"/>
    <cellStyle name="Komma 4 3 3 2" xfId="840" xr:uid="{00000000-0005-0000-0000-0000F1030000}"/>
    <cellStyle name="Komma 4 3 3 2 2" xfId="1746" xr:uid="{00000000-0005-0000-0000-0000F2030000}"/>
    <cellStyle name="Komma 4 3 3 2 2 2" xfId="4025" xr:uid="{D369FD2D-6BB4-4511-9ADB-1C3E4F471132}"/>
    <cellStyle name="Komma 4 3 3 2 3" xfId="2439" xr:uid="{00000000-0005-0000-0000-0000F3030000}"/>
    <cellStyle name="Komma 4 3 3 2 3 2" xfId="4718" xr:uid="{B0E08857-9EAE-4CE3-9F26-801BD29290D2}"/>
    <cellStyle name="Komma 4 3 3 2 4" xfId="3133" xr:uid="{62F89EBF-719F-413A-B52D-AF165481199F}"/>
    <cellStyle name="Komma 4 3 3 3" xfId="1399" xr:uid="{00000000-0005-0000-0000-0000F4030000}"/>
    <cellStyle name="Komma 4 3 3 3 2" xfId="3678" xr:uid="{1208D310-B1CE-4D40-A6B5-F4F7FDF233FF}"/>
    <cellStyle name="Komma 4 3 3 4" xfId="2092" xr:uid="{00000000-0005-0000-0000-0000F5030000}"/>
    <cellStyle name="Komma 4 3 3 4 2" xfId="4371" xr:uid="{02AA0B54-84E3-47ED-BBEA-E4EECF179007}"/>
    <cellStyle name="Komma 4 3 3 5" xfId="2786" xr:uid="{49E02299-C598-4D59-9E0B-B879E8A3D24B}"/>
    <cellStyle name="Komma 4 3 4" xfId="645" xr:uid="{00000000-0005-0000-0000-0000F6030000}"/>
    <cellStyle name="Komma 4 3 4 2" xfId="1574" xr:uid="{00000000-0005-0000-0000-0000F7030000}"/>
    <cellStyle name="Komma 4 3 4 2 2" xfId="3853" xr:uid="{F034F8DD-75C7-4FCC-A9D1-7A196616AD16}"/>
    <cellStyle name="Komma 4 3 4 3" xfId="2267" xr:uid="{00000000-0005-0000-0000-0000F8030000}"/>
    <cellStyle name="Komma 4 3 4 3 2" xfId="4546" xr:uid="{F108852F-92F2-4A92-97EA-187631F407F4}"/>
    <cellStyle name="Komma 4 3 4 4" xfId="2961" xr:uid="{A651A2A5-773A-4C8B-8E73-162106B1B28D}"/>
    <cellStyle name="Komma 4 3 5" xfId="1043" xr:uid="{00000000-0005-0000-0000-0000F9030000}"/>
    <cellStyle name="Komma 4 3 5 2" xfId="3330" xr:uid="{F390DC33-4F91-4148-AA2C-40C4FD54F077}"/>
    <cellStyle name="Komma 4 3 6" xfId="1227" xr:uid="{00000000-0005-0000-0000-0000FA030000}"/>
    <cellStyle name="Komma 4 3 6 2" xfId="3506" xr:uid="{46A41342-323F-4EB5-8322-DE5988B314EC}"/>
    <cellStyle name="Komma 4 3 7" xfId="1920" xr:uid="{00000000-0005-0000-0000-0000FB030000}"/>
    <cellStyle name="Komma 4 3 7 2" xfId="4199" xr:uid="{B8DB4DB2-ECFC-4C98-A219-732CA8D5FEC4}"/>
    <cellStyle name="Komma 4 3 8" xfId="2614" xr:uid="{24F8EF42-AF62-42DE-915C-915E2EAE4902}"/>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2 2" xfId="4026" xr:uid="{97909029-D8F0-4C90-8963-68A1EB492B34}"/>
    <cellStyle name="Komma 4 4 2 2 3" xfId="2440" xr:uid="{00000000-0005-0000-0000-000000040000}"/>
    <cellStyle name="Komma 4 4 2 2 3 2" xfId="4719" xr:uid="{9C6D415C-8153-4D7D-BF67-8DFD3D3492E9}"/>
    <cellStyle name="Komma 4 4 2 2 4" xfId="3134" xr:uid="{5916F4FC-298B-476B-B7D2-A6407CD537BC}"/>
    <cellStyle name="Komma 4 4 2 3" xfId="1400" xr:uid="{00000000-0005-0000-0000-000001040000}"/>
    <cellStyle name="Komma 4 4 2 3 2" xfId="3679" xr:uid="{C4C0D8D0-C637-44A0-9053-CE4F9DA82DD2}"/>
    <cellStyle name="Komma 4 4 2 4" xfId="2093" xr:uid="{00000000-0005-0000-0000-000002040000}"/>
    <cellStyle name="Komma 4 4 2 4 2" xfId="4372" xr:uid="{72EC730D-9A4B-4580-A639-02ED38D86125}"/>
    <cellStyle name="Komma 4 4 2 5" xfId="2787" xr:uid="{77396937-B987-40B8-B7B5-E55957DD4981}"/>
    <cellStyle name="Komma 4 4 3" xfId="646" xr:uid="{00000000-0005-0000-0000-000003040000}"/>
    <cellStyle name="Komma 4 4 3 2" xfId="1575" xr:uid="{00000000-0005-0000-0000-000004040000}"/>
    <cellStyle name="Komma 4 4 3 2 2" xfId="3854" xr:uid="{1AEFA2EA-D948-4736-AA96-4FD95B29CEDB}"/>
    <cellStyle name="Komma 4 4 3 3" xfId="2268" xr:uid="{00000000-0005-0000-0000-000005040000}"/>
    <cellStyle name="Komma 4 4 3 3 2" xfId="4547" xr:uid="{F8965F98-82CE-43C7-AA51-6FB9E805BB79}"/>
    <cellStyle name="Komma 4 4 3 4" xfId="2962" xr:uid="{29E28949-B490-414D-98A4-9D68A72EF79C}"/>
    <cellStyle name="Komma 4 4 4" xfId="1044" xr:uid="{00000000-0005-0000-0000-000006040000}"/>
    <cellStyle name="Komma 4 4 4 2" xfId="3331" xr:uid="{715C7CB9-14E6-4EBE-87A8-9FC25308ED98}"/>
    <cellStyle name="Komma 4 4 5" xfId="1228" xr:uid="{00000000-0005-0000-0000-000007040000}"/>
    <cellStyle name="Komma 4 4 5 2" xfId="3507" xr:uid="{FEA0171E-5FB5-4DD2-99F5-C5CA260DB25C}"/>
    <cellStyle name="Komma 4 4 6" xfId="1921" xr:uid="{00000000-0005-0000-0000-000008040000}"/>
    <cellStyle name="Komma 4 4 6 2" xfId="4200" xr:uid="{32F43C82-BCAF-4DC2-9A87-4C191A9A3406}"/>
    <cellStyle name="Komma 4 4 7" xfId="2615" xr:uid="{DD8ED191-FC5E-4A27-A306-4CC381950A5D}"/>
    <cellStyle name="Komma 4 5" xfId="306" xr:uid="{00000000-0005-0000-0000-000009040000}"/>
    <cellStyle name="Komma 4 5 2" xfId="687" xr:uid="{00000000-0005-0000-0000-00000A040000}"/>
    <cellStyle name="Komma 4 6" xfId="887" xr:uid="{00000000-0005-0000-0000-00000B040000}"/>
    <cellStyle name="Komma 4 6 2" xfId="3177" xr:uid="{A3F75AD8-3E38-4D3E-B573-F2847AB7F281}"/>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3" xfId="933" xr:uid="{00000000-0005-0000-0000-000010040000}"/>
    <cellStyle name="Komma 5 2 3 2" xfId="3222" xr:uid="{4EBE1DD2-CFFC-4B40-BADE-D3D4186C679B}"/>
    <cellStyle name="Komma 5 3" xfId="307" xr:uid="{00000000-0005-0000-0000-000011040000}"/>
    <cellStyle name="Komma 5 3 2" xfId="688" xr:uid="{00000000-0005-0000-0000-000012040000}"/>
    <cellStyle name="Komma 5 4" xfId="888" xr:uid="{00000000-0005-0000-0000-000013040000}"/>
    <cellStyle name="Komma 5 4 2" xfId="3178" xr:uid="{BD4A5127-27F6-4A2C-A84C-6C2570BAC639}"/>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3" xfId="893" xr:uid="{00000000-0005-0000-0000-000018040000}"/>
    <cellStyle name="Komma 6 2 3 2" xfId="3183" xr:uid="{66ED854E-3298-47AF-9214-FF1B836DCDEC}"/>
    <cellStyle name="Komma 6 3" xfId="21" xr:uid="{00000000-0005-0000-0000-000019040000}"/>
    <cellStyle name="Komma 6 3 2" xfId="311" xr:uid="{00000000-0005-0000-0000-00001A040000}"/>
    <cellStyle name="Komma 6 3 2 2" xfId="692" xr:uid="{00000000-0005-0000-0000-00001B040000}"/>
    <cellStyle name="Komma 6 3 3" xfId="892" xr:uid="{00000000-0005-0000-0000-00001C040000}"/>
    <cellStyle name="Komma 6 3 3 2" xfId="3182" xr:uid="{9BBC3FD7-26A7-447C-8072-7F14F04EE85D}"/>
    <cellStyle name="Komma 6 4" xfId="301" xr:uid="{00000000-0005-0000-0000-00001D040000}"/>
    <cellStyle name="Komma 6 4 2" xfId="682" xr:uid="{00000000-0005-0000-0000-00001E040000}"/>
    <cellStyle name="Komma 6 5" xfId="882" xr:uid="{00000000-0005-0000-0000-00001F040000}"/>
    <cellStyle name="Komma 6 5 2" xfId="3172" xr:uid="{E186B785-9C9E-4333-B615-D45E6C98ACF3}"/>
    <cellStyle name="Komma 7" xfId="90" xr:uid="{00000000-0005-0000-0000-000020040000}"/>
    <cellStyle name="Komma 7 2" xfId="352" xr:uid="{00000000-0005-0000-0000-000021040000}"/>
    <cellStyle name="Komma 7 2 2" xfId="733" xr:uid="{00000000-0005-0000-0000-000022040000}"/>
    <cellStyle name="Komma 7 3" xfId="934" xr:uid="{00000000-0005-0000-0000-000023040000}"/>
    <cellStyle name="Komma 7 3 2" xfId="3223" xr:uid="{208141CA-44A5-44E1-B3A3-C067377672C0}"/>
    <cellStyle name="Komma 8" xfId="300" xr:uid="{00000000-0005-0000-0000-000024040000}"/>
    <cellStyle name="Komma 8 2" xfId="681" xr:uid="{00000000-0005-0000-0000-000025040000}"/>
    <cellStyle name="Kontrollcelle 2" xfId="246" xr:uid="{00000000-0005-0000-0000-000026040000}"/>
    <cellStyle name="Linked Cell" xfId="75" xr:uid="{00000000-0005-0000-0000-000027040000}"/>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1 2" xfId="2478" xr:uid="{3CD7D540-2C9C-4428-867B-204784D4AECC}"/>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2 2" xfId="4029" xr:uid="{0EE12DFB-7DB0-4CF9-803C-3A2CA2EDA9FB}"/>
    <cellStyle name="Normal 2 3 2 2 2 2 2 3" xfId="2443" xr:uid="{00000000-0005-0000-0000-00004C040000}"/>
    <cellStyle name="Normal 2 3 2 2 2 2 2 3 2" xfId="4722" xr:uid="{AA0A7FB0-12FE-4C8A-880D-4D5EAC341437}"/>
    <cellStyle name="Normal 2 3 2 2 2 2 2 4" xfId="3137" xr:uid="{B06C141D-1D6F-409B-8DB5-7CB42C7874F4}"/>
    <cellStyle name="Normal 2 3 2 2 2 2 3" xfId="1403" xr:uid="{00000000-0005-0000-0000-00004D040000}"/>
    <cellStyle name="Normal 2 3 2 2 2 2 3 2" xfId="3682" xr:uid="{D2B88A0D-4D69-49E5-86F4-7B7D36C7BCB0}"/>
    <cellStyle name="Normal 2 3 2 2 2 2 4" xfId="2096" xr:uid="{00000000-0005-0000-0000-00004E040000}"/>
    <cellStyle name="Normal 2 3 2 2 2 2 4 2" xfId="4375" xr:uid="{01D05D5A-3BEA-461E-94BB-A5139FBDD557}"/>
    <cellStyle name="Normal 2 3 2 2 2 2 5" xfId="2790" xr:uid="{0E048F85-B69B-443A-A473-9C591CCFA5A0}"/>
    <cellStyle name="Normal 2 3 2 2 2 3" xfId="649" xr:uid="{00000000-0005-0000-0000-00004F040000}"/>
    <cellStyle name="Normal 2 3 2 2 2 3 2" xfId="1578" xr:uid="{00000000-0005-0000-0000-000050040000}"/>
    <cellStyle name="Normal 2 3 2 2 2 3 2 2" xfId="3857" xr:uid="{8E136B07-7F04-4BAF-94B0-F004104DE515}"/>
    <cellStyle name="Normal 2 3 2 2 2 3 3" xfId="2271" xr:uid="{00000000-0005-0000-0000-000051040000}"/>
    <cellStyle name="Normal 2 3 2 2 2 3 3 2" xfId="4550" xr:uid="{9E0AD76C-3DD9-4D98-A73B-D779FFD2DF73}"/>
    <cellStyle name="Normal 2 3 2 2 2 3 4" xfId="2965" xr:uid="{04FC2CEA-E9E7-4DD2-989A-73570C718540}"/>
    <cellStyle name="Normal 2 3 2 2 2 4" xfId="1047" xr:uid="{00000000-0005-0000-0000-000052040000}"/>
    <cellStyle name="Normal 2 3 2 2 2 4 2" xfId="3334" xr:uid="{ED143C81-7C62-48F4-97EC-626EE1592C29}"/>
    <cellStyle name="Normal 2 3 2 2 2 5" xfId="1231" xr:uid="{00000000-0005-0000-0000-000053040000}"/>
    <cellStyle name="Normal 2 3 2 2 2 5 2" xfId="3510" xr:uid="{85F02430-86E5-4962-B0C6-73CBE598826A}"/>
    <cellStyle name="Normal 2 3 2 2 2 6" xfId="1924" xr:uid="{00000000-0005-0000-0000-000054040000}"/>
    <cellStyle name="Normal 2 3 2 2 2 6 2" xfId="4203" xr:uid="{DE6A8F02-0BB4-451F-8CF2-6284EC4B3629}"/>
    <cellStyle name="Normal 2 3 2 2 2 7" xfId="2618" xr:uid="{20F799C7-BC7A-460F-9F8A-A4F48C7CEB45}"/>
    <cellStyle name="Normal 2 3 2 2 3" xfId="470" xr:uid="{00000000-0005-0000-0000-000055040000}"/>
    <cellStyle name="Normal 2 3 2 2 3 2" xfId="843" xr:uid="{00000000-0005-0000-0000-000056040000}"/>
    <cellStyle name="Normal 2 3 2 2 3 2 2" xfId="1749" xr:uid="{00000000-0005-0000-0000-000057040000}"/>
    <cellStyle name="Normal 2 3 2 2 3 2 2 2" xfId="4028" xr:uid="{C870CA62-02ED-4D3B-807F-8C18D38450AD}"/>
    <cellStyle name="Normal 2 3 2 2 3 2 3" xfId="2442" xr:uid="{00000000-0005-0000-0000-000058040000}"/>
    <cellStyle name="Normal 2 3 2 2 3 2 3 2" xfId="4721" xr:uid="{B8000CCE-4C5A-440A-A02A-EDB19AF548FE}"/>
    <cellStyle name="Normal 2 3 2 2 3 2 4" xfId="3136" xr:uid="{105245B6-7854-4020-8085-22071E191074}"/>
    <cellStyle name="Normal 2 3 2 2 3 3" xfId="1402" xr:uid="{00000000-0005-0000-0000-000059040000}"/>
    <cellStyle name="Normal 2 3 2 2 3 3 2" xfId="3681" xr:uid="{DEB0B7E4-6A68-4A40-8D93-5EEC88B0E0AC}"/>
    <cellStyle name="Normal 2 3 2 2 3 4" xfId="2095" xr:uid="{00000000-0005-0000-0000-00005A040000}"/>
    <cellStyle name="Normal 2 3 2 2 3 4 2" xfId="4374" xr:uid="{91A4C277-EC7B-4167-96BD-0E4F66F1F64A}"/>
    <cellStyle name="Normal 2 3 2 2 3 5" xfId="2789" xr:uid="{7ED2AEF9-A602-4219-B63E-AC07F0488882}"/>
    <cellStyle name="Normal 2 3 2 2 4" xfId="648" xr:uid="{00000000-0005-0000-0000-00005B040000}"/>
    <cellStyle name="Normal 2 3 2 2 4 2" xfId="1577" xr:uid="{00000000-0005-0000-0000-00005C040000}"/>
    <cellStyle name="Normal 2 3 2 2 4 2 2" xfId="3856" xr:uid="{6B6B850C-8E5D-466C-B67D-6BE42CDACBDB}"/>
    <cellStyle name="Normal 2 3 2 2 4 3" xfId="2270" xr:uid="{00000000-0005-0000-0000-00005D040000}"/>
    <cellStyle name="Normal 2 3 2 2 4 3 2" xfId="4549" xr:uid="{B084ABA1-D62B-40C1-90DC-81B031E3934D}"/>
    <cellStyle name="Normal 2 3 2 2 4 4" xfId="2964" xr:uid="{313A235E-B5A9-4B6F-A006-019261A92A8B}"/>
    <cellStyle name="Normal 2 3 2 2 5" xfId="1046" xr:uid="{00000000-0005-0000-0000-00005E040000}"/>
    <cellStyle name="Normal 2 3 2 2 5 2" xfId="3333" xr:uid="{2FEB8148-AA43-4BCD-8941-FAFF5D248E60}"/>
    <cellStyle name="Normal 2 3 2 2 6" xfId="1230" xr:uid="{00000000-0005-0000-0000-00005F040000}"/>
    <cellStyle name="Normal 2 3 2 2 6 2" xfId="3509" xr:uid="{2A9757A9-5772-4FA0-A185-1F45A30EE0BA}"/>
    <cellStyle name="Normal 2 3 2 2 7" xfId="1923" xr:uid="{00000000-0005-0000-0000-000060040000}"/>
    <cellStyle name="Normal 2 3 2 2 7 2" xfId="4202" xr:uid="{F6B0462F-E20B-4B89-95CD-B9307F01FEE3}"/>
    <cellStyle name="Normal 2 3 2 2 8" xfId="2617" xr:uid="{B3F0D640-A2AC-40EE-8A87-78EF06173E50}"/>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2 2" xfId="4030" xr:uid="{839FEFE9-DD2F-4294-A577-885B2EA0F497}"/>
    <cellStyle name="Normal 2 3 2 3 2 2 3" xfId="2444" xr:uid="{00000000-0005-0000-0000-000065040000}"/>
    <cellStyle name="Normal 2 3 2 3 2 2 3 2" xfId="4723" xr:uid="{6AD7E861-2AF3-4021-8520-AD380857CA59}"/>
    <cellStyle name="Normal 2 3 2 3 2 2 4" xfId="3138" xr:uid="{5F9DC995-3717-44A0-BB7A-66B26D3FC74A}"/>
    <cellStyle name="Normal 2 3 2 3 2 3" xfId="1404" xr:uid="{00000000-0005-0000-0000-000066040000}"/>
    <cellStyle name="Normal 2 3 2 3 2 3 2" xfId="3683" xr:uid="{FDFA79FF-B5DC-4B37-9533-B1EE910C6FC9}"/>
    <cellStyle name="Normal 2 3 2 3 2 4" xfId="2097" xr:uid="{00000000-0005-0000-0000-000067040000}"/>
    <cellStyle name="Normal 2 3 2 3 2 4 2" xfId="4376" xr:uid="{DA6F4A96-70C3-4AC0-B543-82AE863CF0F1}"/>
    <cellStyle name="Normal 2 3 2 3 2 5" xfId="2791" xr:uid="{9CA2B5D1-D901-4DBE-8B5A-EB5308B8AA1A}"/>
    <cellStyle name="Normal 2 3 2 3 3" xfId="650" xr:uid="{00000000-0005-0000-0000-000068040000}"/>
    <cellStyle name="Normal 2 3 2 3 3 2" xfId="1579" xr:uid="{00000000-0005-0000-0000-000069040000}"/>
    <cellStyle name="Normal 2 3 2 3 3 2 2" xfId="3858" xr:uid="{2344BB75-8E9F-457F-AFA8-D3AECCD52D25}"/>
    <cellStyle name="Normal 2 3 2 3 3 3" xfId="2272" xr:uid="{00000000-0005-0000-0000-00006A040000}"/>
    <cellStyle name="Normal 2 3 2 3 3 3 2" xfId="4551" xr:uid="{309289DF-2546-4EBD-951D-DC1463FD0A0F}"/>
    <cellStyle name="Normal 2 3 2 3 3 4" xfId="2966" xr:uid="{2D6E1357-4901-49D2-8036-135FD860674A}"/>
    <cellStyle name="Normal 2 3 2 3 4" xfId="1048" xr:uid="{00000000-0005-0000-0000-00006B040000}"/>
    <cellStyle name="Normal 2 3 2 3 4 2" xfId="3335" xr:uid="{DCDD8B08-24DC-49B8-9EAD-04F5D72D3374}"/>
    <cellStyle name="Normal 2 3 2 3 5" xfId="1232" xr:uid="{00000000-0005-0000-0000-00006C040000}"/>
    <cellStyle name="Normal 2 3 2 3 5 2" xfId="3511" xr:uid="{F093690C-28A0-4E22-AAE9-26588DEB2CD7}"/>
    <cellStyle name="Normal 2 3 2 3 6" xfId="1925" xr:uid="{00000000-0005-0000-0000-00006D040000}"/>
    <cellStyle name="Normal 2 3 2 3 6 2" xfId="4204" xr:uid="{283F0F2D-7DF4-45C0-BB03-7A9F27EA6537}"/>
    <cellStyle name="Normal 2 3 2 3 7" xfId="2619" xr:uid="{4A7146EC-CA64-42BF-9925-47632803C3C3}"/>
    <cellStyle name="Normal 2 3 2 4" xfId="469" xr:uid="{00000000-0005-0000-0000-00006E040000}"/>
    <cellStyle name="Normal 2 3 2 4 2" xfId="842" xr:uid="{00000000-0005-0000-0000-00006F040000}"/>
    <cellStyle name="Normal 2 3 2 4 2 2" xfId="1748" xr:uid="{00000000-0005-0000-0000-000070040000}"/>
    <cellStyle name="Normal 2 3 2 4 2 2 2" xfId="4027" xr:uid="{B5838614-3BF4-4E17-8E3B-75AAE0542BB1}"/>
    <cellStyle name="Normal 2 3 2 4 2 3" xfId="2441" xr:uid="{00000000-0005-0000-0000-000071040000}"/>
    <cellStyle name="Normal 2 3 2 4 2 3 2" xfId="4720" xr:uid="{7F7BC99A-3E60-4F9B-9F47-087A04C69892}"/>
    <cellStyle name="Normal 2 3 2 4 2 4" xfId="3135" xr:uid="{4020A6E9-87EF-4B7A-850A-CDB9F98408F5}"/>
    <cellStyle name="Normal 2 3 2 4 3" xfId="1401" xr:uid="{00000000-0005-0000-0000-000072040000}"/>
    <cellStyle name="Normal 2 3 2 4 3 2" xfId="3680" xr:uid="{B6935005-C35B-4E83-9792-BA3598969A36}"/>
    <cellStyle name="Normal 2 3 2 4 4" xfId="2094" xr:uid="{00000000-0005-0000-0000-000073040000}"/>
    <cellStyle name="Normal 2 3 2 4 4 2" xfId="4373" xr:uid="{FB62FE0B-8AF7-446C-8F78-967EDE9ADB16}"/>
    <cellStyle name="Normal 2 3 2 4 5" xfId="2788" xr:uid="{FBF1938A-9C94-4A52-9339-5BB5EF4DBFA0}"/>
    <cellStyle name="Normal 2 3 2 5" xfId="647" xr:uid="{00000000-0005-0000-0000-000074040000}"/>
    <cellStyle name="Normal 2 3 2 5 2" xfId="1576" xr:uid="{00000000-0005-0000-0000-000075040000}"/>
    <cellStyle name="Normal 2 3 2 5 2 2" xfId="3855" xr:uid="{DCC2FE81-95AE-4C40-8A0D-D33742792404}"/>
    <cellStyle name="Normal 2 3 2 5 3" xfId="2269" xr:uid="{00000000-0005-0000-0000-000076040000}"/>
    <cellStyle name="Normal 2 3 2 5 3 2" xfId="4548" xr:uid="{EF54BDA6-A1BC-4196-B1D6-A6799B6D11BE}"/>
    <cellStyle name="Normal 2 3 2 5 4" xfId="2963" xr:uid="{2324BC77-0BD6-4464-BF93-762B573C3AC6}"/>
    <cellStyle name="Normal 2 3 2 6" xfId="1045" xr:uid="{00000000-0005-0000-0000-000077040000}"/>
    <cellStyle name="Normal 2 3 2 6 2" xfId="3332" xr:uid="{0AC7E583-EB33-4473-83C0-1C8EF51A9AA9}"/>
    <cellStyle name="Normal 2 3 2 7" xfId="1229" xr:uid="{00000000-0005-0000-0000-000078040000}"/>
    <cellStyle name="Normal 2 3 2 7 2" xfId="3508" xr:uid="{824D6427-CF50-4A65-A0A3-227BC7C3C624}"/>
    <cellStyle name="Normal 2 3 2 8" xfId="1922" xr:uid="{00000000-0005-0000-0000-000079040000}"/>
    <cellStyle name="Normal 2 3 2 8 2" xfId="4201" xr:uid="{062166F7-CEE8-4F9C-8882-130981C66C9A}"/>
    <cellStyle name="Normal 2 3 2 9" xfId="2616" xr:uid="{33221067-E7E0-481E-A992-96FA3BBA9EDE}"/>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2 2" xfId="4032" xr:uid="{4F729946-BA3F-4FE4-BDAC-23336115D4DA}"/>
    <cellStyle name="Normal 2 3 3 2 2 2 3" xfId="2446" xr:uid="{00000000-0005-0000-0000-00007F040000}"/>
    <cellStyle name="Normal 2 3 3 2 2 2 3 2" xfId="4725" xr:uid="{791572FB-660F-4CB7-8B93-09ED7191B664}"/>
    <cellStyle name="Normal 2 3 3 2 2 2 4" xfId="3140" xr:uid="{9F8131DF-5589-4EA7-BD56-283D4E5AA69A}"/>
    <cellStyle name="Normal 2 3 3 2 2 3" xfId="1406" xr:uid="{00000000-0005-0000-0000-000080040000}"/>
    <cellStyle name="Normal 2 3 3 2 2 3 2" xfId="3685" xr:uid="{2B98D4A5-37F1-49DC-94C4-8481E570D1AD}"/>
    <cellStyle name="Normal 2 3 3 2 2 4" xfId="2099" xr:uid="{00000000-0005-0000-0000-000081040000}"/>
    <cellStyle name="Normal 2 3 3 2 2 4 2" xfId="4378" xr:uid="{EAE3207C-CC86-4DA1-B1AB-929E3C333F59}"/>
    <cellStyle name="Normal 2 3 3 2 2 5" xfId="2793" xr:uid="{A8081425-C54E-40BD-9FFE-554F75FE5DCF}"/>
    <cellStyle name="Normal 2 3 3 2 3" xfId="652" xr:uid="{00000000-0005-0000-0000-000082040000}"/>
    <cellStyle name="Normal 2 3 3 2 3 2" xfId="1581" xr:uid="{00000000-0005-0000-0000-000083040000}"/>
    <cellStyle name="Normal 2 3 3 2 3 2 2" xfId="3860" xr:uid="{FE80566D-498D-433D-90B0-B132C62E4A67}"/>
    <cellStyle name="Normal 2 3 3 2 3 3" xfId="2274" xr:uid="{00000000-0005-0000-0000-000084040000}"/>
    <cellStyle name="Normal 2 3 3 2 3 3 2" xfId="4553" xr:uid="{E8D92EE8-7D9D-41F6-8F1A-2A70895A93D7}"/>
    <cellStyle name="Normal 2 3 3 2 3 4" xfId="2968" xr:uid="{FE9D0B04-EC46-4797-BB6E-1BC380C12B4B}"/>
    <cellStyle name="Normal 2 3 3 2 4" xfId="1050" xr:uid="{00000000-0005-0000-0000-000085040000}"/>
    <cellStyle name="Normal 2 3 3 2 4 2" xfId="3337" xr:uid="{766C88EF-87E5-412A-97CD-7670DD8BF47E}"/>
    <cellStyle name="Normal 2 3 3 2 5" xfId="1234" xr:uid="{00000000-0005-0000-0000-000086040000}"/>
    <cellStyle name="Normal 2 3 3 2 5 2" xfId="3513" xr:uid="{17575E2B-E83F-42D8-8003-AA8D5FD11EC2}"/>
    <cellStyle name="Normal 2 3 3 2 6" xfId="1927" xr:uid="{00000000-0005-0000-0000-000087040000}"/>
    <cellStyle name="Normal 2 3 3 2 6 2" xfId="4206" xr:uid="{616A231D-24D1-4525-8539-DEE3129B6EA2}"/>
    <cellStyle name="Normal 2 3 3 2 7" xfId="2621" xr:uid="{958D6591-0B0C-4D35-B568-6D678E5BEAFD}"/>
    <cellStyle name="Normal 2 3 3 3" xfId="473" xr:uid="{00000000-0005-0000-0000-000088040000}"/>
    <cellStyle name="Normal 2 3 3 3 2" xfId="846" xr:uid="{00000000-0005-0000-0000-000089040000}"/>
    <cellStyle name="Normal 2 3 3 3 2 2" xfId="1752" xr:uid="{00000000-0005-0000-0000-00008A040000}"/>
    <cellStyle name="Normal 2 3 3 3 2 2 2" xfId="4031" xr:uid="{3AA863AD-4D7A-4D30-B950-2120D5E4EB78}"/>
    <cellStyle name="Normal 2 3 3 3 2 3" xfId="2445" xr:uid="{00000000-0005-0000-0000-00008B040000}"/>
    <cellStyle name="Normal 2 3 3 3 2 3 2" xfId="4724" xr:uid="{D15F0B69-7A65-488B-82E1-CAE8B9DF2C25}"/>
    <cellStyle name="Normal 2 3 3 3 2 4" xfId="3139" xr:uid="{A6C7055C-A430-49BE-8066-6AB4D0BC1FBA}"/>
    <cellStyle name="Normal 2 3 3 3 3" xfId="1405" xr:uid="{00000000-0005-0000-0000-00008C040000}"/>
    <cellStyle name="Normal 2 3 3 3 3 2" xfId="3684" xr:uid="{F3183E68-2ACF-460C-BBC0-90D30696D3D6}"/>
    <cellStyle name="Normal 2 3 3 3 4" xfId="2098" xr:uid="{00000000-0005-0000-0000-00008D040000}"/>
    <cellStyle name="Normal 2 3 3 3 4 2" xfId="4377" xr:uid="{70970CCC-994B-4295-9538-307D0BD7AB8B}"/>
    <cellStyle name="Normal 2 3 3 3 5" xfId="2792" xr:uid="{3B4BBE64-676E-475E-B05F-AD1B90DBEBCC}"/>
    <cellStyle name="Normal 2 3 3 4" xfId="651" xr:uid="{00000000-0005-0000-0000-00008E040000}"/>
    <cellStyle name="Normal 2 3 3 4 2" xfId="1580" xr:uid="{00000000-0005-0000-0000-00008F040000}"/>
    <cellStyle name="Normal 2 3 3 4 2 2" xfId="3859" xr:uid="{66556F50-580C-4FF5-830C-D0539E694671}"/>
    <cellStyle name="Normal 2 3 3 4 3" xfId="2273" xr:uid="{00000000-0005-0000-0000-000090040000}"/>
    <cellStyle name="Normal 2 3 3 4 3 2" xfId="4552" xr:uid="{F55B4676-21C6-4096-8F17-E5ABBD021118}"/>
    <cellStyle name="Normal 2 3 3 4 4" xfId="2967" xr:uid="{4CD239E2-7871-46E6-932F-EDBAB5605769}"/>
    <cellStyle name="Normal 2 3 3 5" xfId="1049" xr:uid="{00000000-0005-0000-0000-000091040000}"/>
    <cellStyle name="Normal 2 3 3 5 2" xfId="3336" xr:uid="{DA10BA4F-AB12-4967-9972-9B62F5368DCE}"/>
    <cellStyle name="Normal 2 3 3 6" xfId="1233" xr:uid="{00000000-0005-0000-0000-000092040000}"/>
    <cellStyle name="Normal 2 3 3 6 2" xfId="3512" xr:uid="{9244A0D2-27B0-40FA-BA62-50FF3D790768}"/>
    <cellStyle name="Normal 2 3 3 7" xfId="1926" xr:uid="{00000000-0005-0000-0000-000093040000}"/>
    <cellStyle name="Normal 2 3 3 7 2" xfId="4205" xr:uid="{F0CC5BAE-B514-4B77-9F73-E38DCA35A8B1}"/>
    <cellStyle name="Normal 2 3 3 8" xfId="2620" xr:uid="{A342D8DC-D206-4DB3-9B96-8F93A0AE1D18}"/>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2 2" xfId="4033" xr:uid="{BC0A30A9-72DD-4311-BAAB-DA55B10FD079}"/>
    <cellStyle name="Normal 2 3 4 2 2 3" xfId="2447" xr:uid="{00000000-0005-0000-0000-000098040000}"/>
    <cellStyle name="Normal 2 3 4 2 2 3 2" xfId="4726" xr:uid="{EB7A86CD-0308-4DAA-A764-0868848F815D}"/>
    <cellStyle name="Normal 2 3 4 2 2 4" xfId="3141" xr:uid="{9443C56A-4473-49CA-A305-E05FF9578A07}"/>
    <cellStyle name="Normal 2 3 4 2 3" xfId="1407" xr:uid="{00000000-0005-0000-0000-000099040000}"/>
    <cellStyle name="Normal 2 3 4 2 3 2" xfId="3686" xr:uid="{BABD43EE-36F7-4BBB-9AF6-9000707C43FC}"/>
    <cellStyle name="Normal 2 3 4 2 4" xfId="2100" xr:uid="{00000000-0005-0000-0000-00009A040000}"/>
    <cellStyle name="Normal 2 3 4 2 4 2" xfId="4379" xr:uid="{02095C84-D848-4822-8D79-FCED59BA9C9E}"/>
    <cellStyle name="Normal 2 3 4 2 5" xfId="2794" xr:uid="{7F51650E-521E-4AA3-B9F1-57E524F48202}"/>
    <cellStyle name="Normal 2 3 4 3" xfId="653" xr:uid="{00000000-0005-0000-0000-00009B040000}"/>
    <cellStyle name="Normal 2 3 4 3 2" xfId="1582" xr:uid="{00000000-0005-0000-0000-00009C040000}"/>
    <cellStyle name="Normal 2 3 4 3 2 2" xfId="3861" xr:uid="{21C48FED-141D-4341-B66B-0E21A85B418D}"/>
    <cellStyle name="Normal 2 3 4 3 3" xfId="2275" xr:uid="{00000000-0005-0000-0000-00009D040000}"/>
    <cellStyle name="Normal 2 3 4 3 3 2" xfId="4554" xr:uid="{F8ED3FF2-FA8C-4529-AFAE-7ADBC47CBD7C}"/>
    <cellStyle name="Normal 2 3 4 3 4" xfId="2969" xr:uid="{5947E8AC-ED37-4AFD-A80A-CD2D01D3078D}"/>
    <cellStyle name="Normal 2 3 4 4" xfId="1051" xr:uid="{00000000-0005-0000-0000-00009E040000}"/>
    <cellStyle name="Normal 2 3 4 4 2" xfId="3338" xr:uid="{15A8C3EB-F52A-47BE-B992-18968437A5A5}"/>
    <cellStyle name="Normal 2 3 4 5" xfId="1235" xr:uid="{00000000-0005-0000-0000-00009F040000}"/>
    <cellStyle name="Normal 2 3 4 5 2" xfId="3514" xr:uid="{17F49186-54D5-4DBF-9AE4-4FE2E428FCD9}"/>
    <cellStyle name="Normal 2 3 4 6" xfId="1928" xr:uid="{00000000-0005-0000-0000-0000A0040000}"/>
    <cellStyle name="Normal 2 3 4 6 2" xfId="4207" xr:uid="{F239BD75-7FB7-49CA-B47C-0DD39A65CD81}"/>
    <cellStyle name="Normal 2 3 4 7" xfId="2622" xr:uid="{F4171F34-364A-48AF-93DB-6780F09446BC}"/>
    <cellStyle name="Normal 2 4" xfId="20" xr:uid="{00000000-0005-0000-0000-0000A1040000}"/>
    <cellStyle name="Normal 2 4 10" xfId="1786" xr:uid="{00000000-0005-0000-0000-0000A2040000}"/>
    <cellStyle name="Normal 2 4 10 2" xfId="4065" xr:uid="{E03411DE-5773-4CCA-B13F-CA98F3C15F6E}"/>
    <cellStyle name="Normal 2 4 11" xfId="2481" xr:uid="{95C76291-98B3-408C-99C5-BAAEAD8AAC41}"/>
    <cellStyle name="Normal 2 4 2" xfId="130" xr:uid="{00000000-0005-0000-0000-0000A3040000}"/>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2 2" xfId="4035" xr:uid="{A7C9F7B9-11ED-46B3-BF9B-102C1A419EA0}"/>
    <cellStyle name="Normal 2 4 2 2 2 2 2 3" xfId="2449" xr:uid="{00000000-0005-0000-0000-0000A9040000}"/>
    <cellStyle name="Normal 2 4 2 2 2 2 2 3 2" xfId="4728" xr:uid="{7C3B786A-CCC9-4F70-ADA2-9BE6A88B3F32}"/>
    <cellStyle name="Normal 2 4 2 2 2 2 2 4" xfId="3143" xr:uid="{3F76F6F8-F936-4758-A678-152E23EF0149}"/>
    <cellStyle name="Normal 2 4 2 2 2 2 3" xfId="1409" xr:uid="{00000000-0005-0000-0000-0000AA040000}"/>
    <cellStyle name="Normal 2 4 2 2 2 2 3 2" xfId="3688" xr:uid="{B129CCE3-26EF-4C58-BC88-9B459483FD82}"/>
    <cellStyle name="Normal 2 4 2 2 2 2 4" xfId="2102" xr:uid="{00000000-0005-0000-0000-0000AB040000}"/>
    <cellStyle name="Normal 2 4 2 2 2 2 4 2" xfId="4381" xr:uid="{196E6248-A103-478C-8B0F-28DEA95C80DF}"/>
    <cellStyle name="Normal 2 4 2 2 2 2 5" xfId="2796" xr:uid="{FC195E62-03AF-4FDC-974A-F63F075BEC7D}"/>
    <cellStyle name="Normal 2 4 2 2 2 3" xfId="655" xr:uid="{00000000-0005-0000-0000-0000AC040000}"/>
    <cellStyle name="Normal 2 4 2 2 2 3 2" xfId="1584" xr:uid="{00000000-0005-0000-0000-0000AD040000}"/>
    <cellStyle name="Normal 2 4 2 2 2 3 2 2" xfId="3863" xr:uid="{8CA4F965-A1E1-44FE-BC00-AB9496A4AA56}"/>
    <cellStyle name="Normal 2 4 2 2 2 3 3" xfId="2277" xr:uid="{00000000-0005-0000-0000-0000AE040000}"/>
    <cellStyle name="Normal 2 4 2 2 2 3 3 2" xfId="4556" xr:uid="{D91B53DB-69C7-4E50-9F2C-AE6DF67F9DC2}"/>
    <cellStyle name="Normal 2 4 2 2 2 3 4" xfId="2971" xr:uid="{6D6B20DD-9A2C-456F-B6D9-6908E68C27E4}"/>
    <cellStyle name="Normal 2 4 2 2 2 4" xfId="1053" xr:uid="{00000000-0005-0000-0000-0000AF040000}"/>
    <cellStyle name="Normal 2 4 2 2 2 4 2" xfId="3340" xr:uid="{82B67787-9F12-4A07-B4A1-0A3EABAD7880}"/>
    <cellStyle name="Normal 2 4 2 2 2 5" xfId="1237" xr:uid="{00000000-0005-0000-0000-0000B0040000}"/>
    <cellStyle name="Normal 2 4 2 2 2 5 2" xfId="3516" xr:uid="{E09DCA08-20CD-406D-BA12-BB2D4D745793}"/>
    <cellStyle name="Normal 2 4 2 2 2 6" xfId="1930" xr:uid="{00000000-0005-0000-0000-0000B1040000}"/>
    <cellStyle name="Normal 2 4 2 2 2 6 2" xfId="4209" xr:uid="{D584490C-BBE5-4A57-9227-FE6AF0003C2F}"/>
    <cellStyle name="Normal 2 4 2 2 2 7" xfId="2624" xr:uid="{07D76D80-C587-40A8-B069-1F44A0757C7A}"/>
    <cellStyle name="Normal 2 4 2 2 3" xfId="476" xr:uid="{00000000-0005-0000-0000-0000B2040000}"/>
    <cellStyle name="Normal 2 4 2 2 3 2" xfId="849" xr:uid="{00000000-0005-0000-0000-0000B3040000}"/>
    <cellStyle name="Normal 2 4 2 2 3 2 2" xfId="1755" xr:uid="{00000000-0005-0000-0000-0000B4040000}"/>
    <cellStyle name="Normal 2 4 2 2 3 2 2 2" xfId="4034" xr:uid="{0C8A3BD5-C469-4973-8D11-1644CB4BC851}"/>
    <cellStyle name="Normal 2 4 2 2 3 2 3" xfId="2448" xr:uid="{00000000-0005-0000-0000-0000B5040000}"/>
    <cellStyle name="Normal 2 4 2 2 3 2 3 2" xfId="4727" xr:uid="{00F65B6D-1B59-4930-8336-47E81AA01F88}"/>
    <cellStyle name="Normal 2 4 2 2 3 2 4" xfId="3142" xr:uid="{BFC99A94-A320-4883-92DE-B93A9684C1F2}"/>
    <cellStyle name="Normal 2 4 2 2 3 3" xfId="1408" xr:uid="{00000000-0005-0000-0000-0000B6040000}"/>
    <cellStyle name="Normal 2 4 2 2 3 3 2" xfId="3687" xr:uid="{42D932B1-5E85-4F85-B7D2-4A09297B65F6}"/>
    <cellStyle name="Normal 2 4 2 2 3 4" xfId="2101" xr:uid="{00000000-0005-0000-0000-0000B7040000}"/>
    <cellStyle name="Normal 2 4 2 2 3 4 2" xfId="4380" xr:uid="{DA9E0B53-4FE9-4D5F-9E3E-F50268EDCF28}"/>
    <cellStyle name="Normal 2 4 2 2 3 5" xfId="2795" xr:uid="{585943AE-BC45-4033-8EE2-CFBFE5342995}"/>
    <cellStyle name="Normal 2 4 2 2 4" xfId="654" xr:uid="{00000000-0005-0000-0000-0000B8040000}"/>
    <cellStyle name="Normal 2 4 2 2 4 2" xfId="1583" xr:uid="{00000000-0005-0000-0000-0000B9040000}"/>
    <cellStyle name="Normal 2 4 2 2 4 2 2" xfId="3862" xr:uid="{B2EB731E-9A9F-473E-954F-34603F4260D6}"/>
    <cellStyle name="Normal 2 4 2 2 4 3" xfId="2276" xr:uid="{00000000-0005-0000-0000-0000BA040000}"/>
    <cellStyle name="Normal 2 4 2 2 4 3 2" xfId="4555" xr:uid="{8F2CE3CC-B0F8-45C4-9B28-A4C8D8534ACC}"/>
    <cellStyle name="Normal 2 4 2 2 4 4" xfId="2970" xr:uid="{9610BED7-FF14-42DD-9891-815B8A1E64C7}"/>
    <cellStyle name="Normal 2 4 2 2 5" xfId="1052" xr:uid="{00000000-0005-0000-0000-0000BB040000}"/>
    <cellStyle name="Normal 2 4 2 2 5 2" xfId="3339" xr:uid="{AE533CDE-4631-486B-8A24-64DF1EBF12FC}"/>
    <cellStyle name="Normal 2 4 2 2 6" xfId="1236" xr:uid="{00000000-0005-0000-0000-0000BC040000}"/>
    <cellStyle name="Normal 2 4 2 2 6 2" xfId="3515" xr:uid="{05939214-904B-4865-B25C-1B37CB32566B}"/>
    <cellStyle name="Normal 2 4 2 2 7" xfId="1929" xr:uid="{00000000-0005-0000-0000-0000BD040000}"/>
    <cellStyle name="Normal 2 4 2 2 7 2" xfId="4208" xr:uid="{5253424A-E8BF-4A5A-9B64-594A7A6B110E}"/>
    <cellStyle name="Normal 2 4 2 2 8" xfId="2623" xr:uid="{B5D3533E-2890-4F15-B85F-81E53066A7F9}"/>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2 2" xfId="4036" xr:uid="{81599C64-B241-46AF-98D0-C8DC1A22C669}"/>
    <cellStyle name="Normal 2 4 2 3 2 2 3" xfId="2450" xr:uid="{00000000-0005-0000-0000-0000C2040000}"/>
    <cellStyle name="Normal 2 4 2 3 2 2 3 2" xfId="4729" xr:uid="{90D1F76F-0356-4C8B-AFD9-B7B301F03C64}"/>
    <cellStyle name="Normal 2 4 2 3 2 2 4" xfId="3144" xr:uid="{7494CD15-EF40-421B-BEFA-B93890E4F1F4}"/>
    <cellStyle name="Normal 2 4 2 3 2 3" xfId="1410" xr:uid="{00000000-0005-0000-0000-0000C3040000}"/>
    <cellStyle name="Normal 2 4 2 3 2 3 2" xfId="3689" xr:uid="{9964A323-E214-41E7-9560-CA832507BD3A}"/>
    <cellStyle name="Normal 2 4 2 3 2 4" xfId="2103" xr:uid="{00000000-0005-0000-0000-0000C4040000}"/>
    <cellStyle name="Normal 2 4 2 3 2 4 2" xfId="4382" xr:uid="{8FE6D0CA-ABBD-46D2-A1FA-58D81C40BA1F}"/>
    <cellStyle name="Normal 2 4 2 3 2 5" xfId="2797" xr:uid="{DA061152-925A-4E04-9E8D-CD5BF3114AC2}"/>
    <cellStyle name="Normal 2 4 2 3 3" xfId="656" xr:uid="{00000000-0005-0000-0000-0000C5040000}"/>
    <cellStyle name="Normal 2 4 2 3 3 2" xfId="1585" xr:uid="{00000000-0005-0000-0000-0000C6040000}"/>
    <cellStyle name="Normal 2 4 2 3 3 2 2" xfId="3864" xr:uid="{645B8816-0729-4945-9F27-A83B93AC790F}"/>
    <cellStyle name="Normal 2 4 2 3 3 3" xfId="2278" xr:uid="{00000000-0005-0000-0000-0000C7040000}"/>
    <cellStyle name="Normal 2 4 2 3 3 3 2" xfId="4557" xr:uid="{4356852E-6ADC-488D-9D14-C14AFBBEF7B6}"/>
    <cellStyle name="Normal 2 4 2 3 3 4" xfId="2972" xr:uid="{3FF0879C-4A53-4ABD-9AA0-2794C719DB8C}"/>
    <cellStyle name="Normal 2 4 2 3 4" xfId="1054" xr:uid="{00000000-0005-0000-0000-0000C8040000}"/>
    <cellStyle name="Normal 2 4 2 3 4 2" xfId="3341" xr:uid="{B24879A4-E60A-46B1-9E5C-CBEBCEB847DA}"/>
    <cellStyle name="Normal 2 4 2 3 5" xfId="1238" xr:uid="{00000000-0005-0000-0000-0000C9040000}"/>
    <cellStyle name="Normal 2 4 2 3 5 2" xfId="3517" xr:uid="{AF8BA6DA-CDE5-4B01-A9B6-E672398EBEDD}"/>
    <cellStyle name="Normal 2 4 2 3 6" xfId="1931" xr:uid="{00000000-0005-0000-0000-0000CA040000}"/>
    <cellStyle name="Normal 2 4 2 3 6 2" xfId="4210" xr:uid="{73D7217E-37D8-4917-95A3-9A968DAE1C6F}"/>
    <cellStyle name="Normal 2 4 2 3 7" xfId="2625" xr:uid="{73407030-8C5E-4779-8B89-47E0E5EE7460}"/>
    <cellStyle name="Normal 2 4 2 4" xfId="374" xr:uid="{00000000-0005-0000-0000-0000CB040000}"/>
    <cellStyle name="Normal 2 4 2 4 2" xfId="752" xr:uid="{00000000-0005-0000-0000-0000CC040000}"/>
    <cellStyle name="Normal 2 4 2 4 2 2" xfId="1658" xr:uid="{00000000-0005-0000-0000-0000CD040000}"/>
    <cellStyle name="Normal 2 4 2 4 2 2 2" xfId="3937" xr:uid="{A9E961C8-A777-47EB-85A8-B2E67ECAA249}"/>
    <cellStyle name="Normal 2 4 2 4 2 3" xfId="2351" xr:uid="{00000000-0005-0000-0000-0000CE040000}"/>
    <cellStyle name="Normal 2 4 2 4 2 3 2" xfId="4630" xr:uid="{C34451A6-BF8A-45F9-B772-D080977F26C6}"/>
    <cellStyle name="Normal 2 4 2 4 2 4" xfId="3045" xr:uid="{F5F08663-AE94-4DE1-8681-D5CF0899EF54}"/>
    <cellStyle name="Normal 2 4 2 4 3" xfId="1311" xr:uid="{00000000-0005-0000-0000-0000CF040000}"/>
    <cellStyle name="Normal 2 4 2 4 3 2" xfId="3590" xr:uid="{F7FF91FF-4FA3-47B4-BA43-F18C84F60DCD}"/>
    <cellStyle name="Normal 2 4 2 4 4" xfId="2004" xr:uid="{00000000-0005-0000-0000-0000D0040000}"/>
    <cellStyle name="Normal 2 4 2 4 4 2" xfId="4283" xr:uid="{0DC756AA-F84C-4C1E-A722-FFB1FDA4CCEF}"/>
    <cellStyle name="Normal 2 4 2 4 5" xfId="2698" xr:uid="{625EAC0C-ABFC-4F31-8231-DBCDBB744D74}"/>
    <cellStyle name="Normal 2 4 2 5" xfId="557" xr:uid="{00000000-0005-0000-0000-0000D1040000}"/>
    <cellStyle name="Normal 2 4 2 5 2" xfId="1486" xr:uid="{00000000-0005-0000-0000-0000D2040000}"/>
    <cellStyle name="Normal 2 4 2 5 2 2" xfId="3765" xr:uid="{AEE58BDC-61BB-4C7D-80F2-5D5E4EA37FD6}"/>
    <cellStyle name="Normal 2 4 2 5 3" xfId="2179" xr:uid="{00000000-0005-0000-0000-0000D3040000}"/>
    <cellStyle name="Normal 2 4 2 5 3 2" xfId="4458" xr:uid="{D4D6A1CB-C2CF-42A4-8A60-1923BA8615F9}"/>
    <cellStyle name="Normal 2 4 2 5 4" xfId="2873" xr:uid="{C5157905-DFAF-43AF-9985-2A086816F47D}"/>
    <cellStyle name="Normal 2 4 2 6" xfId="954" xr:uid="{00000000-0005-0000-0000-0000D4040000}"/>
    <cellStyle name="Normal 2 4 2 6 2" xfId="3242" xr:uid="{37FBF53B-2823-4AE5-B6E3-7042D3F15003}"/>
    <cellStyle name="Normal 2 4 2 7" xfId="1139" xr:uid="{00000000-0005-0000-0000-0000D5040000}"/>
    <cellStyle name="Normal 2 4 2 7 2" xfId="3418" xr:uid="{5C78EF05-0017-4693-AA39-D84FE47AD444}"/>
    <cellStyle name="Normal 2 4 2 8" xfId="1832" xr:uid="{00000000-0005-0000-0000-0000D6040000}"/>
    <cellStyle name="Normal 2 4 2 8 2" xfId="4111" xr:uid="{6F8EF76C-7437-48FD-A486-83F3597FCB77}"/>
    <cellStyle name="Normal 2 4 2 9" xfId="2526" xr:uid="{4E63AC75-E6EE-4556-A154-08B96ADF3C1F}"/>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2 2" xfId="4037" xr:uid="{0D832E15-D321-4133-97FA-3CE45B8C0845}"/>
    <cellStyle name="Normal 2 4 3 2 2 2 3" xfId="2451" xr:uid="{00000000-0005-0000-0000-0000DC040000}"/>
    <cellStyle name="Normal 2 4 3 2 2 2 3 2" xfId="4730" xr:uid="{7EE214F1-0C7A-40D3-87CB-42770340686F}"/>
    <cellStyle name="Normal 2 4 3 2 2 2 4" xfId="3145" xr:uid="{523DCF38-BFEB-4C53-AFAF-6343025E380E}"/>
    <cellStyle name="Normal 2 4 3 2 2 3" xfId="1411" xr:uid="{00000000-0005-0000-0000-0000DD040000}"/>
    <cellStyle name="Normal 2 4 3 2 2 3 2" xfId="3690" xr:uid="{138014CF-A4A9-4B45-BC81-8FDBEA8655D4}"/>
    <cellStyle name="Normal 2 4 3 2 2 4" xfId="2104" xr:uid="{00000000-0005-0000-0000-0000DE040000}"/>
    <cellStyle name="Normal 2 4 3 2 2 4 2" xfId="4383" xr:uid="{BF699EB0-0FBC-44EB-AA74-BBE004E078F8}"/>
    <cellStyle name="Normal 2 4 3 2 2 5" xfId="2798" xr:uid="{43468368-832F-47CC-9D30-61382DA1FD8C}"/>
    <cellStyle name="Normal 2 4 3 2 3" xfId="657" xr:uid="{00000000-0005-0000-0000-0000DF040000}"/>
    <cellStyle name="Normal 2 4 3 2 3 2" xfId="1586" xr:uid="{00000000-0005-0000-0000-0000E0040000}"/>
    <cellStyle name="Normal 2 4 3 2 3 2 2" xfId="3865" xr:uid="{5A9E3C89-EEA2-4156-8BA1-A1A78139FB5D}"/>
    <cellStyle name="Normal 2 4 3 2 3 3" xfId="2279" xr:uid="{00000000-0005-0000-0000-0000E1040000}"/>
    <cellStyle name="Normal 2 4 3 2 3 3 2" xfId="4558" xr:uid="{3E16833C-FA46-4EB5-A8F1-C5983B726ADF}"/>
    <cellStyle name="Normal 2 4 3 2 3 4" xfId="2973" xr:uid="{1BD632A4-BF01-46AB-9E43-31A4B6B5C890}"/>
    <cellStyle name="Normal 2 4 3 2 4" xfId="1055" xr:uid="{00000000-0005-0000-0000-0000E2040000}"/>
    <cellStyle name="Normal 2 4 3 2 4 2" xfId="3342" xr:uid="{FA4F0B6B-9F78-451E-970F-F232D2EB5463}"/>
    <cellStyle name="Normal 2 4 3 2 5" xfId="1239" xr:uid="{00000000-0005-0000-0000-0000E3040000}"/>
    <cellStyle name="Normal 2 4 3 2 5 2" xfId="3518" xr:uid="{0E983AE1-1A45-4DB1-A2C1-894594D06E50}"/>
    <cellStyle name="Normal 2 4 3 2 6" xfId="1932" xr:uid="{00000000-0005-0000-0000-0000E4040000}"/>
    <cellStyle name="Normal 2 4 3 2 6 2" xfId="4211" xr:uid="{A9C3F45E-C60B-48EC-834F-DA238D097847}"/>
    <cellStyle name="Normal 2 4 3 2 7" xfId="2626" xr:uid="{F9EA6E0F-AC26-4AD5-A65C-09AF8A5DD730}"/>
    <cellStyle name="Normal 2 4 3 3" xfId="421" xr:uid="{00000000-0005-0000-0000-0000E5040000}"/>
    <cellStyle name="Normal 2 4 3 3 2" xfId="796" xr:uid="{00000000-0005-0000-0000-0000E6040000}"/>
    <cellStyle name="Normal 2 4 3 3 2 2" xfId="1702" xr:uid="{00000000-0005-0000-0000-0000E7040000}"/>
    <cellStyle name="Normal 2 4 3 3 2 2 2" xfId="3981" xr:uid="{05950424-BF0A-4DF6-BDBD-158C921B6AC9}"/>
    <cellStyle name="Normal 2 4 3 3 2 3" xfId="2395" xr:uid="{00000000-0005-0000-0000-0000E8040000}"/>
    <cellStyle name="Normal 2 4 3 3 2 3 2" xfId="4674" xr:uid="{935D17E9-FB66-43CE-937A-BF4E34F3E406}"/>
    <cellStyle name="Normal 2 4 3 3 2 4" xfId="3089" xr:uid="{FDD964FC-52AC-49CA-8A0D-10A8F79BC79B}"/>
    <cellStyle name="Normal 2 4 3 3 3" xfId="1355" xr:uid="{00000000-0005-0000-0000-0000E9040000}"/>
    <cellStyle name="Normal 2 4 3 3 3 2" xfId="3634" xr:uid="{625CCCB0-D2D7-49DB-8489-9971DCF50FF8}"/>
    <cellStyle name="Normal 2 4 3 3 4" xfId="2048" xr:uid="{00000000-0005-0000-0000-0000EA040000}"/>
    <cellStyle name="Normal 2 4 3 3 4 2" xfId="4327" xr:uid="{A8DC72A0-6FCB-434A-A1C9-BA806B8EF9BF}"/>
    <cellStyle name="Normal 2 4 3 3 5" xfId="2742" xr:uid="{F4304591-D46B-4A5E-AA1D-3C4E14CC1EBB}"/>
    <cellStyle name="Normal 2 4 3 4" xfId="601" xr:uid="{00000000-0005-0000-0000-0000EB040000}"/>
    <cellStyle name="Normal 2 4 3 4 2" xfId="1530" xr:uid="{00000000-0005-0000-0000-0000EC040000}"/>
    <cellStyle name="Normal 2 4 3 4 2 2" xfId="3809" xr:uid="{AFD33FAA-D536-4831-B9BB-40B29B020957}"/>
    <cellStyle name="Normal 2 4 3 4 3" xfId="2223" xr:uid="{00000000-0005-0000-0000-0000ED040000}"/>
    <cellStyle name="Normal 2 4 3 4 3 2" xfId="4502" xr:uid="{34C57B78-7BF9-4A54-B6ED-362A0AB4E512}"/>
    <cellStyle name="Normal 2 4 3 4 4" xfId="2917" xr:uid="{478FBF33-C9E7-4659-BF7C-CEB0A8081B81}"/>
    <cellStyle name="Normal 2 4 3 5" xfId="998" xr:uid="{00000000-0005-0000-0000-0000EE040000}"/>
    <cellStyle name="Normal 2 4 3 5 2" xfId="3286" xr:uid="{6B563006-BB93-413C-BEB7-1B5F6D703A24}"/>
    <cellStyle name="Normal 2 4 3 6" xfId="1183" xr:uid="{00000000-0005-0000-0000-0000EF040000}"/>
    <cellStyle name="Normal 2 4 3 6 2" xfId="3462" xr:uid="{409F43F7-E8C5-4CFE-9F08-38114F783EC2}"/>
    <cellStyle name="Normal 2 4 3 7" xfId="1876" xr:uid="{00000000-0005-0000-0000-0000F0040000}"/>
    <cellStyle name="Normal 2 4 3 7 2" xfId="4155" xr:uid="{FBED920F-7859-4C6E-B539-3D4DA74A25F9}"/>
    <cellStyle name="Normal 2 4 3 8" xfId="2570" xr:uid="{5348DF67-12B6-46C1-BD4A-6D3424AF204A}"/>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2 2" xfId="4038" xr:uid="{08DD7119-D6FD-4F76-8FC3-C279772207A6}"/>
    <cellStyle name="Normal 2 4 4 2 2 3" xfId="2452" xr:uid="{00000000-0005-0000-0000-0000F5040000}"/>
    <cellStyle name="Normal 2 4 4 2 2 3 2" xfId="4731" xr:uid="{DFF588B3-06F2-449B-8BE7-0F639810FCE8}"/>
    <cellStyle name="Normal 2 4 4 2 2 4" xfId="3146" xr:uid="{007BBCF6-9F30-4565-89B8-D376C5346DD2}"/>
    <cellStyle name="Normal 2 4 4 2 3" xfId="1412" xr:uid="{00000000-0005-0000-0000-0000F6040000}"/>
    <cellStyle name="Normal 2 4 4 2 3 2" xfId="3691" xr:uid="{A20F002A-79DB-4BFB-8EB4-0010E1FAC765}"/>
    <cellStyle name="Normal 2 4 4 2 4" xfId="2105" xr:uid="{00000000-0005-0000-0000-0000F7040000}"/>
    <cellStyle name="Normal 2 4 4 2 4 2" xfId="4384" xr:uid="{5007C6BE-ECD9-4DB0-AF06-8345A6FB7FE9}"/>
    <cellStyle name="Normal 2 4 4 2 5" xfId="2799" xr:uid="{9814F53C-BB8E-47C8-A1CB-C2FAA3881D67}"/>
    <cellStyle name="Normal 2 4 4 3" xfId="658" xr:uid="{00000000-0005-0000-0000-0000F8040000}"/>
    <cellStyle name="Normal 2 4 4 3 2" xfId="1587" xr:uid="{00000000-0005-0000-0000-0000F9040000}"/>
    <cellStyle name="Normal 2 4 4 3 2 2" xfId="3866" xr:uid="{A90FD05D-59C8-484A-BCE5-E108A786A077}"/>
    <cellStyle name="Normal 2 4 4 3 3" xfId="2280" xr:uid="{00000000-0005-0000-0000-0000FA040000}"/>
    <cellStyle name="Normal 2 4 4 3 3 2" xfId="4559" xr:uid="{8E60059F-F7DB-49F9-8E72-96E42391E7F7}"/>
    <cellStyle name="Normal 2 4 4 3 4" xfId="2974" xr:uid="{2FCD5051-FA26-4310-94B5-0052FEC078F9}"/>
    <cellStyle name="Normal 2 4 4 4" xfId="1056" xr:uid="{00000000-0005-0000-0000-0000FB040000}"/>
    <cellStyle name="Normal 2 4 4 4 2" xfId="3343" xr:uid="{1F0EF35C-D22F-4075-934A-56B3943F176A}"/>
    <cellStyle name="Normal 2 4 4 5" xfId="1240" xr:uid="{00000000-0005-0000-0000-0000FC040000}"/>
    <cellStyle name="Normal 2 4 4 5 2" xfId="3519" xr:uid="{B928FD5B-35C8-4859-9A9F-2CFE755CF80A}"/>
    <cellStyle name="Normal 2 4 4 6" xfId="1933" xr:uid="{00000000-0005-0000-0000-0000FD040000}"/>
    <cellStyle name="Normal 2 4 4 6 2" xfId="4212" xr:uid="{3D6D4580-BEC8-4F15-B715-ABD28BF8440D}"/>
    <cellStyle name="Normal 2 4 4 7" xfId="2627" xr:uid="{8B5E4BA9-8E26-4A44-8BC9-192E15A339B3}"/>
    <cellStyle name="Normal 2 4 5" xfId="507" xr:uid="{00000000-0005-0000-0000-0000FE040000}"/>
    <cellStyle name="Normal 2 4 5 2" xfId="878" xr:uid="{00000000-0005-0000-0000-0000FF040000}"/>
    <cellStyle name="Normal 2 4 5 2 2" xfId="1783" xr:uid="{00000000-0005-0000-0000-000000050000}"/>
    <cellStyle name="Normal 2 4 5 2 2 2" xfId="4062" xr:uid="{C366B845-A860-4AAE-B28C-748630938EBF}"/>
    <cellStyle name="Normal 2 4 5 2 3" xfId="2476" xr:uid="{00000000-0005-0000-0000-000001050000}"/>
    <cellStyle name="Normal 2 4 5 2 3 2" xfId="4755" xr:uid="{8A386A55-ECB4-465A-B92C-1EF3E9DE6EED}"/>
    <cellStyle name="Normal 2 4 5 2 4" xfId="3170" xr:uid="{2C983C25-5DD6-42B5-B85B-2EC03C86E6C8}"/>
    <cellStyle name="Normal 2 4 5 3" xfId="1081" xr:uid="{00000000-0005-0000-0000-000002050000}"/>
    <cellStyle name="Normal 2 4 5 3 2" xfId="3368" xr:uid="{6401895D-4650-42BF-A2C2-7DA62C1EB4CD}"/>
    <cellStyle name="Normal 2 4 5 4" xfId="1436" xr:uid="{00000000-0005-0000-0000-000003050000}"/>
    <cellStyle name="Normal 2 4 5 4 2" xfId="3715" xr:uid="{736326CA-0B32-4FA2-B6CE-AB2D40627769}"/>
    <cellStyle name="Normal 2 4 5 5" xfId="2129" xr:uid="{00000000-0005-0000-0000-000004050000}"/>
    <cellStyle name="Normal 2 4 5 5 2" xfId="4408" xr:uid="{7A506537-EC7B-41D8-AB6E-661C4E4FDB49}"/>
    <cellStyle name="Normal 2 4 5 6" xfId="2823" xr:uid="{057D9145-6F1C-48A0-A1A9-2C141CFA7895}"/>
    <cellStyle name="Normal 2 4 6" xfId="310" xr:uid="{00000000-0005-0000-0000-000005050000}"/>
    <cellStyle name="Normal 2 4 6 2" xfId="691" xr:uid="{00000000-0005-0000-0000-000006050000}"/>
    <cellStyle name="Normal 2 4 6 2 2" xfId="1612" xr:uid="{00000000-0005-0000-0000-000007050000}"/>
    <cellStyle name="Normal 2 4 6 2 2 2" xfId="3891" xr:uid="{99FE3E2A-DAB9-4413-B920-B8A24C22BB14}"/>
    <cellStyle name="Normal 2 4 6 2 3" xfId="2305" xr:uid="{00000000-0005-0000-0000-000008050000}"/>
    <cellStyle name="Normal 2 4 6 2 3 2" xfId="4584" xr:uid="{7CBEDDC7-F24F-4A13-887E-9062D4BEBA8A}"/>
    <cellStyle name="Normal 2 4 6 2 4" xfId="2999" xr:uid="{49047270-D781-4AC8-A296-EDB0FC49344B}"/>
    <cellStyle name="Normal 2 4 6 3" xfId="1265" xr:uid="{00000000-0005-0000-0000-000009050000}"/>
    <cellStyle name="Normal 2 4 6 3 2" xfId="3544" xr:uid="{E82F262F-A60F-4B06-9B62-38D6BDC41719}"/>
    <cellStyle name="Normal 2 4 6 4" xfId="1958" xr:uid="{00000000-0005-0000-0000-00000A050000}"/>
    <cellStyle name="Normal 2 4 6 4 2" xfId="4237" xr:uid="{056049B3-7D5C-46E6-937C-AA92402C00FB}"/>
    <cellStyle name="Normal 2 4 6 5" xfId="2652" xr:uid="{7B6865E0-A929-441D-89D3-1BF430EBDD91}"/>
    <cellStyle name="Normal 2 4 7" xfId="511" xr:uid="{00000000-0005-0000-0000-00000B050000}"/>
    <cellStyle name="Normal 2 4 7 2" xfId="1440" xr:uid="{00000000-0005-0000-0000-00000C050000}"/>
    <cellStyle name="Normal 2 4 7 2 2" xfId="3719" xr:uid="{CCE49628-2B55-40BB-AFD6-F5FF35DB8BD4}"/>
    <cellStyle name="Normal 2 4 7 3" xfId="2133" xr:uid="{00000000-0005-0000-0000-00000D050000}"/>
    <cellStyle name="Normal 2 4 7 3 2" xfId="4412" xr:uid="{553D9AF1-C19E-4476-80B3-DF757093134C}"/>
    <cellStyle name="Normal 2 4 7 4" xfId="2827" xr:uid="{7977473E-73B8-448C-B866-9716DE3FC2A8}"/>
    <cellStyle name="Normal 2 4 8" xfId="891" xr:uid="{00000000-0005-0000-0000-00000E050000}"/>
    <cellStyle name="Normal 2 4 8 2" xfId="3181" xr:uid="{7B274622-130F-4170-BCA6-43F347732914}"/>
    <cellStyle name="Normal 2 4 9" xfId="1093" xr:uid="{00000000-0005-0000-0000-00000F050000}"/>
    <cellStyle name="Normal 2 4 9 2" xfId="3372" xr:uid="{74BEE615-BC79-4F7D-8542-C2D6CF8EFCB6}"/>
    <cellStyle name="Normal 2 5" xfId="259" xr:uid="{00000000-0005-0000-0000-000010050000}"/>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2 2" xfId="3716" xr:uid="{3BF1F8B6-DD5B-4E79-ADEE-939EB8246BC5}"/>
    <cellStyle name="Normal 4 10 3" xfId="2130" xr:uid="{00000000-0005-0000-0000-00001C050000}"/>
    <cellStyle name="Normal 4 10 3 2" xfId="4409" xr:uid="{87A576C1-4114-4767-A9BA-6C8B4D2B503A}"/>
    <cellStyle name="Normal 4 10 4" xfId="2824" xr:uid="{6F53E7CC-715B-4889-A83F-C4F81A7829A3}"/>
    <cellStyle name="Normal 4 11" xfId="889" xr:uid="{00000000-0005-0000-0000-00001D050000}"/>
    <cellStyle name="Normal 4 11 2" xfId="3179" xr:uid="{AFF1BCA7-D8ED-466A-B374-FB1D557165E9}"/>
    <cellStyle name="Normal 4 12" xfId="1091" xr:uid="{00000000-0005-0000-0000-00001E050000}"/>
    <cellStyle name="Normal 4 12 2" xfId="3370" xr:uid="{0A28C642-9264-46CB-9358-6E58D876A274}"/>
    <cellStyle name="Normal 4 13" xfId="1784" xr:uid="{00000000-0005-0000-0000-00001F050000}"/>
    <cellStyle name="Normal 4 13 2" xfId="4063" xr:uid="{E7DEA573-4F4D-4371-8081-4750D856FC99}"/>
    <cellStyle name="Normal 4 14" xfId="2479" xr:uid="{640AB029-6422-4AB1-AB7F-489E57A6B10C}"/>
    <cellStyle name="Normal 4 2" xfId="24" xr:uid="{00000000-0005-0000-0000-000020050000}"/>
    <cellStyle name="Normal 4 2 10" xfId="895" xr:uid="{00000000-0005-0000-0000-000021050000}"/>
    <cellStyle name="Normal 4 2 10 2" xfId="3185" xr:uid="{C7E170C8-B660-48D6-8A88-408C3CF10A01}"/>
    <cellStyle name="Normal 4 2 11" xfId="1095" xr:uid="{00000000-0005-0000-0000-000022050000}"/>
    <cellStyle name="Normal 4 2 11 2" xfId="3374" xr:uid="{8108A8C4-5BDE-4D87-AE61-6C03D436C28A}"/>
    <cellStyle name="Normal 4 2 12" xfId="1788" xr:uid="{00000000-0005-0000-0000-000023050000}"/>
    <cellStyle name="Normal 4 2 12 2" xfId="4067" xr:uid="{73DA17C1-B767-4166-BFA0-1B01F2E63323}"/>
    <cellStyle name="Normal 4 2 13" xfId="2483" xr:uid="{349CE731-7962-4082-8DE0-282D0F4EF9FC}"/>
    <cellStyle name="Normal 4 2 2" xfId="28" xr:uid="{00000000-0005-0000-0000-000024050000}"/>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2 2" xfId="3966" xr:uid="{8C987337-82BD-4C4E-86AB-5ECC701FF468}"/>
    <cellStyle name="Normal 4 2 2 2 2 2 2 3" xfId="2380" xr:uid="{00000000-0005-0000-0000-00002A050000}"/>
    <cellStyle name="Normal 4 2 2 2 2 2 2 3 2" xfId="4659" xr:uid="{BD7FDB57-AA14-440F-A8B8-96BDD3950B36}"/>
    <cellStyle name="Normal 4 2 2 2 2 2 2 4" xfId="3074" xr:uid="{524AFA09-881E-4C84-BD5E-DA4A4B2D784D}"/>
    <cellStyle name="Normal 4 2 2 2 2 2 3" xfId="1340" xr:uid="{00000000-0005-0000-0000-00002B050000}"/>
    <cellStyle name="Normal 4 2 2 2 2 2 3 2" xfId="3619" xr:uid="{B88F78C4-CAFB-4651-AEE7-ABD73A6CF625}"/>
    <cellStyle name="Normal 4 2 2 2 2 2 4" xfId="2033" xr:uid="{00000000-0005-0000-0000-00002C050000}"/>
    <cellStyle name="Normal 4 2 2 2 2 2 4 2" xfId="4312" xr:uid="{967D2C0A-5CB5-4F56-81CF-EDDD679D2413}"/>
    <cellStyle name="Normal 4 2 2 2 2 2 5" xfId="2727" xr:uid="{A5D2D0DC-75BC-40F6-A688-32A3CCEA6AFB}"/>
    <cellStyle name="Normal 4 2 2 2 2 3" xfId="586" xr:uid="{00000000-0005-0000-0000-00002D050000}"/>
    <cellStyle name="Normal 4 2 2 2 2 3 2" xfId="1515" xr:uid="{00000000-0005-0000-0000-00002E050000}"/>
    <cellStyle name="Normal 4 2 2 2 2 3 2 2" xfId="3794" xr:uid="{32C5E822-E51B-4A24-9279-F440C0B3A50E}"/>
    <cellStyle name="Normal 4 2 2 2 2 3 3" xfId="2208" xr:uid="{00000000-0005-0000-0000-00002F050000}"/>
    <cellStyle name="Normal 4 2 2 2 2 3 3 2" xfId="4487" xr:uid="{EC08CF34-4AA3-494B-9E62-FAF38EABA9D4}"/>
    <cellStyle name="Normal 4 2 2 2 2 3 4" xfId="2902" xr:uid="{FFA9FF57-6188-46CE-A48C-1337F9590D7E}"/>
    <cellStyle name="Normal 4 2 2 2 2 4" xfId="983" xr:uid="{00000000-0005-0000-0000-000030050000}"/>
    <cellStyle name="Normal 4 2 2 2 2 4 2" xfId="3271" xr:uid="{A76B246D-BC1A-4BF5-B936-4770E905E319}"/>
    <cellStyle name="Normal 4 2 2 2 2 5" xfId="1168" xr:uid="{00000000-0005-0000-0000-000031050000}"/>
    <cellStyle name="Normal 4 2 2 2 2 5 2" xfId="3447" xr:uid="{9B262354-B1F3-46F3-B2D9-B5E8650F9468}"/>
    <cellStyle name="Normal 4 2 2 2 2 6" xfId="1861" xr:uid="{00000000-0005-0000-0000-000032050000}"/>
    <cellStyle name="Normal 4 2 2 2 2 6 2" xfId="4140" xr:uid="{D37871CD-A859-4B92-A16E-8A33981E02C4}"/>
    <cellStyle name="Normal 4 2 2 2 2 7" xfId="2555" xr:uid="{CF45A9AE-2FA0-45BE-A7F9-EB2548E73130}"/>
    <cellStyle name="Normal 4 2 2 2 3" xfId="356" xr:uid="{00000000-0005-0000-0000-000033050000}"/>
    <cellStyle name="Normal 4 2 2 2 3 2" xfId="734" xr:uid="{00000000-0005-0000-0000-000034050000}"/>
    <cellStyle name="Normal 4 2 2 2 3 2 2" xfId="1641" xr:uid="{00000000-0005-0000-0000-000035050000}"/>
    <cellStyle name="Normal 4 2 2 2 3 2 2 2" xfId="3920" xr:uid="{99080B2D-B006-4444-B37E-4B515138BAEA}"/>
    <cellStyle name="Normal 4 2 2 2 3 2 3" xfId="2334" xr:uid="{00000000-0005-0000-0000-000036050000}"/>
    <cellStyle name="Normal 4 2 2 2 3 2 3 2" xfId="4613" xr:uid="{1DD02B6F-1D85-4E44-B4B5-E97DAB7FA8BD}"/>
    <cellStyle name="Normal 4 2 2 2 3 2 4" xfId="3028" xr:uid="{C3BFF9B3-1175-4B1D-BDB4-708131928313}"/>
    <cellStyle name="Normal 4 2 2 2 3 3" xfId="1294" xr:uid="{00000000-0005-0000-0000-000037050000}"/>
    <cellStyle name="Normal 4 2 2 2 3 3 2" xfId="3573" xr:uid="{CBAF5C9E-F046-48ED-B765-1AC6D1CC85CB}"/>
    <cellStyle name="Normal 4 2 2 2 3 4" xfId="1987" xr:uid="{00000000-0005-0000-0000-000038050000}"/>
    <cellStyle name="Normal 4 2 2 2 3 4 2" xfId="4266" xr:uid="{7C5CDF10-8C90-4A44-913B-7EDFCD7F9DD9}"/>
    <cellStyle name="Normal 4 2 2 2 3 5" xfId="2681" xr:uid="{996D8524-1BFA-40E4-91D5-DA8F4D72B225}"/>
    <cellStyle name="Normal 4 2 2 2 4" xfId="540" xr:uid="{00000000-0005-0000-0000-000039050000}"/>
    <cellStyle name="Normal 4 2 2 2 4 2" xfId="1469" xr:uid="{00000000-0005-0000-0000-00003A050000}"/>
    <cellStyle name="Normal 4 2 2 2 4 2 2" xfId="3748" xr:uid="{952E4D6E-8E37-43BD-9E2A-A16DF2DFF774}"/>
    <cellStyle name="Normal 4 2 2 2 4 3" xfId="2162" xr:uid="{00000000-0005-0000-0000-00003B050000}"/>
    <cellStyle name="Normal 4 2 2 2 4 3 2" xfId="4441" xr:uid="{B9F19D20-3D5B-40BF-A495-8FA38703B276}"/>
    <cellStyle name="Normal 4 2 2 2 4 4" xfId="2856" xr:uid="{172B9DF8-8C4E-405C-B045-C5784B1FF719}"/>
    <cellStyle name="Normal 4 2 2 2 5" xfId="936" xr:uid="{00000000-0005-0000-0000-00003C050000}"/>
    <cellStyle name="Normal 4 2 2 2 5 2" xfId="3224" xr:uid="{77BA18F3-1399-475C-9E19-3AEBF8F44E08}"/>
    <cellStyle name="Normal 4 2 2 2 6" xfId="1122" xr:uid="{00000000-0005-0000-0000-00003D050000}"/>
    <cellStyle name="Normal 4 2 2 2 6 2" xfId="3401" xr:uid="{3326D093-6AF1-4841-95AA-818378CC2D14}"/>
    <cellStyle name="Normal 4 2 2 2 7" xfId="1815" xr:uid="{00000000-0005-0000-0000-00003E050000}"/>
    <cellStyle name="Normal 4 2 2 2 7 2" xfId="4094" xr:uid="{5873B721-3B27-40BC-857C-2043E28A09A9}"/>
    <cellStyle name="Normal 4 2 2 2 8" xfId="2509" xr:uid="{55C3BFA1-4F08-4AD1-99E2-DA4CD8FB67A5}"/>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2 2" xfId="3943" xr:uid="{45909499-CD02-4BBB-A6B3-56FC63365147}"/>
    <cellStyle name="Normal 4 2 2 3 2 2 3" xfId="2357" xr:uid="{00000000-0005-0000-0000-000043050000}"/>
    <cellStyle name="Normal 4 2 2 3 2 2 3 2" xfId="4636" xr:uid="{7C0F8A97-D7CB-43F3-A51B-0F21AF9A37A0}"/>
    <cellStyle name="Normal 4 2 2 3 2 2 4" xfId="3051" xr:uid="{89808628-6A7D-468F-9EC8-8142BBCA87AB}"/>
    <cellStyle name="Normal 4 2 2 3 2 3" xfId="1317" xr:uid="{00000000-0005-0000-0000-000044050000}"/>
    <cellStyle name="Normal 4 2 2 3 2 3 2" xfId="3596" xr:uid="{418DABD9-5ED8-45B1-945C-B4DD8C100F07}"/>
    <cellStyle name="Normal 4 2 2 3 2 4" xfId="2010" xr:uid="{00000000-0005-0000-0000-000045050000}"/>
    <cellStyle name="Normal 4 2 2 3 2 4 2" xfId="4289" xr:uid="{FA41FECF-2E8D-439F-8AD9-419C134B0F1B}"/>
    <cellStyle name="Normal 4 2 2 3 2 5" xfId="2704" xr:uid="{3716B58A-7046-4FFA-B7C2-63AB0A5303FA}"/>
    <cellStyle name="Normal 4 2 2 3 3" xfId="563" xr:uid="{00000000-0005-0000-0000-000046050000}"/>
    <cellStyle name="Normal 4 2 2 3 3 2" xfId="1492" xr:uid="{00000000-0005-0000-0000-000047050000}"/>
    <cellStyle name="Normal 4 2 2 3 3 2 2" xfId="3771" xr:uid="{D9C41DB0-6F54-4DA7-B275-EF6B3B9A2126}"/>
    <cellStyle name="Normal 4 2 2 3 3 3" xfId="2185" xr:uid="{00000000-0005-0000-0000-000048050000}"/>
    <cellStyle name="Normal 4 2 2 3 3 3 2" xfId="4464" xr:uid="{EF98D86B-497A-419B-92B2-56BCE32F9967}"/>
    <cellStyle name="Normal 4 2 2 3 3 4" xfId="2879" xr:uid="{23EC1B76-588F-41F9-A3B9-31AA16EF8108}"/>
    <cellStyle name="Normal 4 2 2 3 4" xfId="960" xr:uid="{00000000-0005-0000-0000-000049050000}"/>
    <cellStyle name="Normal 4 2 2 3 4 2" xfId="3248" xr:uid="{B2912EEA-29B5-4F40-AD9B-06DE270E8316}"/>
    <cellStyle name="Normal 4 2 2 3 5" xfId="1145" xr:uid="{00000000-0005-0000-0000-00004A050000}"/>
    <cellStyle name="Normal 4 2 2 3 5 2" xfId="3424" xr:uid="{BB1DDE11-1FA8-4A20-8B53-7876164A2FB5}"/>
    <cellStyle name="Normal 4 2 2 3 6" xfId="1838" xr:uid="{00000000-0005-0000-0000-00004B050000}"/>
    <cellStyle name="Normal 4 2 2 3 6 2" xfId="4117" xr:uid="{BE3FE461-D49C-40DC-ACFE-6345AB787308}"/>
    <cellStyle name="Normal 4 2 2 3 7" xfId="2532" xr:uid="{FBDDAE6D-3CC2-4F56-B5FA-205FD80E5970}"/>
    <cellStyle name="Normal 4 2 2 4" xfId="318" xr:uid="{00000000-0005-0000-0000-00004C050000}"/>
    <cellStyle name="Normal 4 2 2 4 2" xfId="699" xr:uid="{00000000-0005-0000-0000-00004D050000}"/>
    <cellStyle name="Normal 4 2 2 4 2 2" xfId="1618" xr:uid="{00000000-0005-0000-0000-00004E050000}"/>
    <cellStyle name="Normal 4 2 2 4 2 2 2" xfId="3897" xr:uid="{8D3435CA-DEBC-4F9B-8561-2F990BB2A187}"/>
    <cellStyle name="Normal 4 2 2 4 2 3" xfId="2311" xr:uid="{00000000-0005-0000-0000-00004F050000}"/>
    <cellStyle name="Normal 4 2 2 4 2 3 2" xfId="4590" xr:uid="{3D752DF7-EC2C-4AD0-B759-EC328D76846C}"/>
    <cellStyle name="Normal 4 2 2 4 2 4" xfId="3005" xr:uid="{F2B9C2AE-247E-4788-891E-2C872F44A4DC}"/>
    <cellStyle name="Normal 4 2 2 4 3" xfId="1271" xr:uid="{00000000-0005-0000-0000-000050050000}"/>
    <cellStyle name="Normal 4 2 2 4 3 2" xfId="3550" xr:uid="{6519C7D9-CF26-41C7-9B79-54CCB93CACED}"/>
    <cellStyle name="Normal 4 2 2 4 4" xfId="1964" xr:uid="{00000000-0005-0000-0000-000051050000}"/>
    <cellStyle name="Normal 4 2 2 4 4 2" xfId="4243" xr:uid="{2681D23A-1EB6-4FDE-A382-36ECF60E0FC2}"/>
    <cellStyle name="Normal 4 2 2 4 5" xfId="2658" xr:uid="{0857C338-0173-4ED1-B186-E8B40A1A4762}"/>
    <cellStyle name="Normal 4 2 2 5" xfId="517" xr:uid="{00000000-0005-0000-0000-000052050000}"/>
    <cellStyle name="Normal 4 2 2 5 2" xfId="1446" xr:uid="{00000000-0005-0000-0000-000053050000}"/>
    <cellStyle name="Normal 4 2 2 5 2 2" xfId="3725" xr:uid="{1E8F9134-7E1A-455E-A535-7A5059F47381}"/>
    <cellStyle name="Normal 4 2 2 5 3" xfId="2139" xr:uid="{00000000-0005-0000-0000-000054050000}"/>
    <cellStyle name="Normal 4 2 2 5 3 2" xfId="4418" xr:uid="{B35D710F-E55F-4A27-93FA-66E954A8629B}"/>
    <cellStyle name="Normal 4 2 2 5 4" xfId="2833" xr:uid="{A4156F7C-1232-4D9C-AB73-273057AA097F}"/>
    <cellStyle name="Normal 4 2 2 6" xfId="899" xr:uid="{00000000-0005-0000-0000-000055050000}"/>
    <cellStyle name="Normal 4 2 2 6 2" xfId="3189" xr:uid="{AA22EE85-A873-48A2-B4AE-6205DF3154FD}"/>
    <cellStyle name="Normal 4 2 2 7" xfId="1099" xr:uid="{00000000-0005-0000-0000-000056050000}"/>
    <cellStyle name="Normal 4 2 2 7 2" xfId="3378" xr:uid="{4DC4E16A-6B82-41BF-9B38-30ED1046E50D}"/>
    <cellStyle name="Normal 4 2 2 8" xfId="1792" xr:uid="{00000000-0005-0000-0000-000057050000}"/>
    <cellStyle name="Normal 4 2 2 8 2" xfId="4071" xr:uid="{4B02E95D-7915-4780-AD04-EBF80F37B505}"/>
    <cellStyle name="Normal 4 2 2 9" xfId="2487" xr:uid="{281A3ABA-5CC3-4FA7-8B81-3B4453F08E84}"/>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2 2" xfId="3947" xr:uid="{F723E3E6-25B5-4929-B171-24E32F421047}"/>
    <cellStyle name="Normal 4 2 3 2 2 2 3" xfId="2361" xr:uid="{00000000-0005-0000-0000-00005D050000}"/>
    <cellStyle name="Normal 4 2 3 2 2 2 3 2" xfId="4640" xr:uid="{DE34F94C-69E6-436D-AB5D-C4C1C2A47366}"/>
    <cellStyle name="Normal 4 2 3 2 2 2 4" xfId="3055" xr:uid="{9D179D9E-6EE5-4EF3-A386-EBD7EF67C513}"/>
    <cellStyle name="Normal 4 2 3 2 2 3" xfId="1321" xr:uid="{00000000-0005-0000-0000-00005E050000}"/>
    <cellStyle name="Normal 4 2 3 2 2 3 2" xfId="3600" xr:uid="{A008A977-12A7-4C33-AD11-3106A56357FA}"/>
    <cellStyle name="Normal 4 2 3 2 2 4" xfId="2014" xr:uid="{00000000-0005-0000-0000-00005F050000}"/>
    <cellStyle name="Normal 4 2 3 2 2 4 2" xfId="4293" xr:uid="{E1DC4782-11CD-4497-A9A8-8A4638618D97}"/>
    <cellStyle name="Normal 4 2 3 2 2 5" xfId="2708" xr:uid="{28F9B418-96F8-47AE-91AC-33F6D4546D53}"/>
    <cellStyle name="Normal 4 2 3 2 3" xfId="567" xr:uid="{00000000-0005-0000-0000-000060050000}"/>
    <cellStyle name="Normal 4 2 3 2 3 2" xfId="1496" xr:uid="{00000000-0005-0000-0000-000061050000}"/>
    <cellStyle name="Normal 4 2 3 2 3 2 2" xfId="3775" xr:uid="{50431FB3-224A-404A-80BE-4F2190C6FC37}"/>
    <cellStyle name="Normal 4 2 3 2 3 3" xfId="2189" xr:uid="{00000000-0005-0000-0000-000062050000}"/>
    <cellStyle name="Normal 4 2 3 2 3 3 2" xfId="4468" xr:uid="{722B5363-04D3-4EFA-8C8E-147A0FD3F485}"/>
    <cellStyle name="Normal 4 2 3 2 3 4" xfId="2883" xr:uid="{555AE621-FB94-47DC-BD51-F1333DCD99BF}"/>
    <cellStyle name="Normal 4 2 3 2 4" xfId="964" xr:uid="{00000000-0005-0000-0000-000063050000}"/>
    <cellStyle name="Normal 4 2 3 2 4 2" xfId="3252" xr:uid="{0E0F4A8F-A128-4640-B68F-68A0EE20B683}"/>
    <cellStyle name="Normal 4 2 3 2 5" xfId="1149" xr:uid="{00000000-0005-0000-0000-000064050000}"/>
    <cellStyle name="Normal 4 2 3 2 5 2" xfId="3428" xr:uid="{2B1D66D6-7396-49A5-B99C-A5DBB2A89C3D}"/>
    <cellStyle name="Normal 4 2 3 2 6" xfId="1842" xr:uid="{00000000-0005-0000-0000-000065050000}"/>
    <cellStyle name="Normal 4 2 3 2 6 2" xfId="4121" xr:uid="{6CB66BA6-806E-4637-85E9-71557C07403D}"/>
    <cellStyle name="Normal 4 2 3 2 7" xfId="2536" xr:uid="{B24A2EC0-D25D-4C18-A00B-C4207D1E133B}"/>
    <cellStyle name="Normal 4 2 3 3" xfId="322" xr:uid="{00000000-0005-0000-0000-000066050000}"/>
    <cellStyle name="Normal 4 2 3 3 2" xfId="703" xr:uid="{00000000-0005-0000-0000-000067050000}"/>
    <cellStyle name="Normal 4 2 3 3 2 2" xfId="1622" xr:uid="{00000000-0005-0000-0000-000068050000}"/>
    <cellStyle name="Normal 4 2 3 3 2 2 2" xfId="3901" xr:uid="{C266192F-F4E7-4D60-9445-973B54B68F21}"/>
    <cellStyle name="Normal 4 2 3 3 2 3" xfId="2315" xr:uid="{00000000-0005-0000-0000-000069050000}"/>
    <cellStyle name="Normal 4 2 3 3 2 3 2" xfId="4594" xr:uid="{285DCBEF-F99F-4396-B8D1-10B7373E20AD}"/>
    <cellStyle name="Normal 4 2 3 3 2 4" xfId="3009" xr:uid="{61C2B45F-BAE8-48F5-B797-952E7F93C861}"/>
    <cellStyle name="Normal 4 2 3 3 3" xfId="1275" xr:uid="{00000000-0005-0000-0000-00006A050000}"/>
    <cellStyle name="Normal 4 2 3 3 3 2" xfId="3554" xr:uid="{EE48A451-AEE9-4290-B004-8FFC110FD0E3}"/>
    <cellStyle name="Normal 4 2 3 3 4" xfId="1968" xr:uid="{00000000-0005-0000-0000-00006B050000}"/>
    <cellStyle name="Normal 4 2 3 3 4 2" xfId="4247" xr:uid="{EDF5FF4C-CBFB-4FDD-8A30-02D72981F3D8}"/>
    <cellStyle name="Normal 4 2 3 3 5" xfId="2662" xr:uid="{61D9A372-3D15-439D-9932-FAE66BF49CA9}"/>
    <cellStyle name="Normal 4 2 3 4" xfId="521" xr:uid="{00000000-0005-0000-0000-00006C050000}"/>
    <cellStyle name="Normal 4 2 3 4 2" xfId="1450" xr:uid="{00000000-0005-0000-0000-00006D050000}"/>
    <cellStyle name="Normal 4 2 3 4 2 2" xfId="3729" xr:uid="{A926486F-7BEE-4E51-B816-21E3C701A8AF}"/>
    <cellStyle name="Normal 4 2 3 4 3" xfId="2143" xr:uid="{00000000-0005-0000-0000-00006E050000}"/>
    <cellStyle name="Normal 4 2 3 4 3 2" xfId="4422" xr:uid="{16F0439E-B084-4A4B-AA4C-EAA9402D2B8D}"/>
    <cellStyle name="Normal 4 2 3 4 4" xfId="2837" xr:uid="{03394AF4-9115-46AF-98F3-900426D6A9D1}"/>
    <cellStyle name="Normal 4 2 3 5" xfId="903" xr:uid="{00000000-0005-0000-0000-00006F050000}"/>
    <cellStyle name="Normal 4 2 3 5 2" xfId="3193" xr:uid="{DECC372A-8EB3-4669-9DCF-66C46B71E143}"/>
    <cellStyle name="Normal 4 2 3 6" xfId="1103" xr:uid="{00000000-0005-0000-0000-000070050000}"/>
    <cellStyle name="Normal 4 2 3 6 2" xfId="3382" xr:uid="{68D69F71-7D70-44AC-8F55-F31A2ABBF7BA}"/>
    <cellStyle name="Normal 4 2 3 7" xfId="1796" xr:uid="{00000000-0005-0000-0000-000071050000}"/>
    <cellStyle name="Normal 4 2 3 7 2" xfId="4075" xr:uid="{515DEAA2-EB81-4A71-82EF-96095DA9E74E}"/>
    <cellStyle name="Normal 4 2 3 8" xfId="2491" xr:uid="{2B43D833-4906-4EF7-BB55-C601776979DC}"/>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2 2" xfId="3970" xr:uid="{DF8796EF-BC68-4E9A-A0B8-422F126E733E}"/>
    <cellStyle name="Normal 4 2 4 2 2 2 3" xfId="2384" xr:uid="{00000000-0005-0000-0000-000077050000}"/>
    <cellStyle name="Normal 4 2 4 2 2 2 3 2" xfId="4663" xr:uid="{7FB26638-06C6-45BC-B150-EB4CEA2C289A}"/>
    <cellStyle name="Normal 4 2 4 2 2 2 4" xfId="3078" xr:uid="{8599B6F7-E206-41AB-B08F-30ADF7C9B94D}"/>
    <cellStyle name="Normal 4 2 4 2 2 3" xfId="1344" xr:uid="{00000000-0005-0000-0000-000078050000}"/>
    <cellStyle name="Normal 4 2 4 2 2 3 2" xfId="3623" xr:uid="{DA085332-CEB7-477D-8D34-5093E2533CE9}"/>
    <cellStyle name="Normal 4 2 4 2 2 4" xfId="2037" xr:uid="{00000000-0005-0000-0000-000079050000}"/>
    <cellStyle name="Normal 4 2 4 2 2 4 2" xfId="4316" xr:uid="{C40861EE-0FB3-4D16-B3F3-5B192ABC8B55}"/>
    <cellStyle name="Normal 4 2 4 2 2 5" xfId="2731" xr:uid="{99791DCF-A08F-4AEC-AAE3-34B23177CB9E}"/>
    <cellStyle name="Normal 4 2 4 2 3" xfId="590" xr:uid="{00000000-0005-0000-0000-00007A050000}"/>
    <cellStyle name="Normal 4 2 4 2 3 2" xfId="1519" xr:uid="{00000000-0005-0000-0000-00007B050000}"/>
    <cellStyle name="Normal 4 2 4 2 3 2 2" xfId="3798" xr:uid="{97AC36E1-0E2F-4B4F-BB92-56F1F02F4AD3}"/>
    <cellStyle name="Normal 4 2 4 2 3 3" xfId="2212" xr:uid="{00000000-0005-0000-0000-00007C050000}"/>
    <cellStyle name="Normal 4 2 4 2 3 3 2" xfId="4491" xr:uid="{78882682-3661-4E1A-A837-01478C37DB39}"/>
    <cellStyle name="Normal 4 2 4 2 3 4" xfId="2906" xr:uid="{2949A889-6D6D-4D51-94B7-3EC62AA198C8}"/>
    <cellStyle name="Normal 4 2 4 2 4" xfId="987" xr:uid="{00000000-0005-0000-0000-00007D050000}"/>
    <cellStyle name="Normal 4 2 4 2 4 2" xfId="3275" xr:uid="{0F7D7237-BD91-4C3C-A17B-7B7EF27D0FAE}"/>
    <cellStyle name="Normal 4 2 4 2 5" xfId="1172" xr:uid="{00000000-0005-0000-0000-00007E050000}"/>
    <cellStyle name="Normal 4 2 4 2 5 2" xfId="3451" xr:uid="{5D7B488E-51FA-455D-BC1A-61198FAB4931}"/>
    <cellStyle name="Normal 4 2 4 2 6" xfId="1865" xr:uid="{00000000-0005-0000-0000-00007F050000}"/>
    <cellStyle name="Normal 4 2 4 2 6 2" xfId="4144" xr:uid="{D7F7CC90-71AC-4902-BBAC-AE3EFF98D490}"/>
    <cellStyle name="Normal 4 2 4 2 7" xfId="2559" xr:uid="{CB060373-53C1-4B2A-8401-12E3EF2C9BC2}"/>
    <cellStyle name="Normal 4 2 4 3" xfId="361" xr:uid="{00000000-0005-0000-0000-000080050000}"/>
    <cellStyle name="Normal 4 2 4 3 2" xfId="739" xr:uid="{00000000-0005-0000-0000-000081050000}"/>
    <cellStyle name="Normal 4 2 4 3 2 2" xfId="1645" xr:uid="{00000000-0005-0000-0000-000082050000}"/>
    <cellStyle name="Normal 4 2 4 3 2 2 2" xfId="3924" xr:uid="{2CEF14FD-9D7C-4502-991F-4CF1E3A512DA}"/>
    <cellStyle name="Normal 4 2 4 3 2 3" xfId="2338" xr:uid="{00000000-0005-0000-0000-000083050000}"/>
    <cellStyle name="Normal 4 2 4 3 2 3 2" xfId="4617" xr:uid="{5C185F58-905A-44B9-8EE0-EE195ADE5BD8}"/>
    <cellStyle name="Normal 4 2 4 3 2 4" xfId="3032" xr:uid="{5D656599-B648-4378-A8DF-066F8ABD68B6}"/>
    <cellStyle name="Normal 4 2 4 3 3" xfId="1298" xr:uid="{00000000-0005-0000-0000-000084050000}"/>
    <cellStyle name="Normal 4 2 4 3 3 2" xfId="3577" xr:uid="{156A24AB-D7B1-4D79-A7AD-7E6582DB2D04}"/>
    <cellStyle name="Normal 4 2 4 3 4" xfId="1991" xr:uid="{00000000-0005-0000-0000-000085050000}"/>
    <cellStyle name="Normal 4 2 4 3 4 2" xfId="4270" xr:uid="{B498F2D7-82E2-40D8-87B3-9A1602E51D9C}"/>
    <cellStyle name="Normal 4 2 4 3 5" xfId="2685" xr:uid="{8E9C9A6A-82C4-4077-B09C-C79425EED326}"/>
    <cellStyle name="Normal 4 2 4 4" xfId="544" xr:uid="{00000000-0005-0000-0000-000086050000}"/>
    <cellStyle name="Normal 4 2 4 4 2" xfId="1473" xr:uid="{00000000-0005-0000-0000-000087050000}"/>
    <cellStyle name="Normal 4 2 4 4 2 2" xfId="3752" xr:uid="{27E0DB1B-11C1-4F5F-877C-CFFF01BAC41D}"/>
    <cellStyle name="Normal 4 2 4 4 3" xfId="2166" xr:uid="{00000000-0005-0000-0000-000088050000}"/>
    <cellStyle name="Normal 4 2 4 4 3 2" xfId="4445" xr:uid="{98A60A00-F0A2-40FB-A911-BAF027E372F1}"/>
    <cellStyle name="Normal 4 2 4 4 4" xfId="2860" xr:uid="{895E1A54-88D0-401F-9571-920079256874}"/>
    <cellStyle name="Normal 4 2 4 5" xfId="941" xr:uid="{00000000-0005-0000-0000-000089050000}"/>
    <cellStyle name="Normal 4 2 4 5 2" xfId="3229" xr:uid="{239AC466-1008-4D46-8A73-B8F22FC120F1}"/>
    <cellStyle name="Normal 4 2 4 6" xfId="1126" xr:uid="{00000000-0005-0000-0000-00008A050000}"/>
    <cellStyle name="Normal 4 2 4 6 2" xfId="3405" xr:uid="{DC73B09A-2C02-4E97-9955-3E85F29375CA}"/>
    <cellStyle name="Normal 4 2 4 7" xfId="1819" xr:uid="{00000000-0005-0000-0000-00008B050000}"/>
    <cellStyle name="Normal 4 2 4 7 2" xfId="4098" xr:uid="{0A4E5FF4-F079-4A85-9B57-BBDEACC729B4}"/>
    <cellStyle name="Normal 4 2 4 8" xfId="2513" xr:uid="{AED704F5-B18C-472E-8D0F-9940115F23C3}"/>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2 2" xfId="3973" xr:uid="{A69917A8-529E-4659-81BB-BA4D4BEC8C3A}"/>
    <cellStyle name="Normal 4 2 5 2 2 2 3" xfId="2387" xr:uid="{00000000-0005-0000-0000-000091050000}"/>
    <cellStyle name="Normal 4 2 5 2 2 2 3 2" xfId="4666" xr:uid="{FA18F2B5-47BC-461B-A33A-7FC357E91B10}"/>
    <cellStyle name="Normal 4 2 5 2 2 2 4" xfId="3081" xr:uid="{A27A4168-C3D7-4F93-A306-8648FE0664C4}"/>
    <cellStyle name="Normal 4 2 5 2 2 3" xfId="1347" xr:uid="{00000000-0005-0000-0000-000092050000}"/>
    <cellStyle name="Normal 4 2 5 2 2 3 2" xfId="3626" xr:uid="{E79C9F24-D605-411F-A744-53E6A279DA9A}"/>
    <cellStyle name="Normal 4 2 5 2 2 4" xfId="2040" xr:uid="{00000000-0005-0000-0000-000093050000}"/>
    <cellStyle name="Normal 4 2 5 2 2 4 2" xfId="4319" xr:uid="{9F98E950-EFBF-4DAF-A65D-DC3DA09CED39}"/>
    <cellStyle name="Normal 4 2 5 2 2 5" xfId="2734" xr:uid="{6775E7DC-1788-4715-921F-515DFF44CC52}"/>
    <cellStyle name="Normal 4 2 5 2 3" xfId="593" xr:uid="{00000000-0005-0000-0000-000094050000}"/>
    <cellStyle name="Normal 4 2 5 2 3 2" xfId="1522" xr:uid="{00000000-0005-0000-0000-000095050000}"/>
    <cellStyle name="Normal 4 2 5 2 3 2 2" xfId="3801" xr:uid="{CC45C253-E9B9-44C6-94A4-6C2B13BA5C14}"/>
    <cellStyle name="Normal 4 2 5 2 3 3" xfId="2215" xr:uid="{00000000-0005-0000-0000-000096050000}"/>
    <cellStyle name="Normal 4 2 5 2 3 3 2" xfId="4494" xr:uid="{9CD964DE-15BB-4691-8378-ECC9FDC2DDDB}"/>
    <cellStyle name="Normal 4 2 5 2 3 4" xfId="2909" xr:uid="{F6085135-A71E-45B4-98F0-61DFE8B40635}"/>
    <cellStyle name="Normal 4 2 5 2 4" xfId="990" xr:uid="{00000000-0005-0000-0000-000097050000}"/>
    <cellStyle name="Normal 4 2 5 2 4 2" xfId="3278" xr:uid="{C5BEFC35-0ECD-4B22-9148-DC54133F320B}"/>
    <cellStyle name="Normal 4 2 5 2 5" xfId="1175" xr:uid="{00000000-0005-0000-0000-000098050000}"/>
    <cellStyle name="Normal 4 2 5 2 5 2" xfId="3454" xr:uid="{4C2200C7-3FC3-48BF-9619-139032607697}"/>
    <cellStyle name="Normal 4 2 5 2 6" xfId="1868" xr:uid="{00000000-0005-0000-0000-000099050000}"/>
    <cellStyle name="Normal 4 2 5 2 6 2" xfId="4147" xr:uid="{0240B9A5-B175-4E20-807D-201103D39F2E}"/>
    <cellStyle name="Normal 4 2 5 2 7" xfId="2562" xr:uid="{9BBF3229-BFD2-48BB-98C2-18AF9680AC45}"/>
    <cellStyle name="Normal 4 2 5 3" xfId="364" xr:uid="{00000000-0005-0000-0000-00009A050000}"/>
    <cellStyle name="Normal 4 2 5 3 2" xfId="742" xr:uid="{00000000-0005-0000-0000-00009B050000}"/>
    <cellStyle name="Normal 4 2 5 3 2 2" xfId="1648" xr:uid="{00000000-0005-0000-0000-00009C050000}"/>
    <cellStyle name="Normal 4 2 5 3 2 2 2" xfId="3927" xr:uid="{135ABA31-C447-4B3C-822F-1FB9680586AE}"/>
    <cellStyle name="Normal 4 2 5 3 2 3" xfId="2341" xr:uid="{00000000-0005-0000-0000-00009D050000}"/>
    <cellStyle name="Normal 4 2 5 3 2 3 2" xfId="4620" xr:uid="{0D00D79F-346B-4141-9C89-4149789F9E81}"/>
    <cellStyle name="Normal 4 2 5 3 2 4" xfId="3035" xr:uid="{EC27B732-D8A7-40AB-8670-4B7941194F09}"/>
    <cellStyle name="Normal 4 2 5 3 3" xfId="1301" xr:uid="{00000000-0005-0000-0000-00009E050000}"/>
    <cellStyle name="Normal 4 2 5 3 3 2" xfId="3580" xr:uid="{ABF0D04F-C692-4396-92D9-6C52451DEA42}"/>
    <cellStyle name="Normal 4 2 5 3 4" xfId="1994" xr:uid="{00000000-0005-0000-0000-00009F050000}"/>
    <cellStyle name="Normal 4 2 5 3 4 2" xfId="4273" xr:uid="{09D40E71-B48D-4503-BE87-6D41ACE3745D}"/>
    <cellStyle name="Normal 4 2 5 3 5" xfId="2688" xr:uid="{A2CFB811-4C3A-4951-A228-D08B3535E0E4}"/>
    <cellStyle name="Normal 4 2 5 4" xfId="547" xr:uid="{00000000-0005-0000-0000-0000A0050000}"/>
    <cellStyle name="Normal 4 2 5 4 2" xfId="1476" xr:uid="{00000000-0005-0000-0000-0000A1050000}"/>
    <cellStyle name="Normal 4 2 5 4 2 2" xfId="3755" xr:uid="{DC3AC198-28AD-4FB7-AE17-1324BA35D642}"/>
    <cellStyle name="Normal 4 2 5 4 3" xfId="2169" xr:uid="{00000000-0005-0000-0000-0000A2050000}"/>
    <cellStyle name="Normal 4 2 5 4 3 2" xfId="4448" xr:uid="{658DF2D0-F45A-4A2B-9BAF-37195DA62177}"/>
    <cellStyle name="Normal 4 2 5 4 4" xfId="2863" xr:uid="{9333C9A8-5C44-4155-ADA9-7DB7C7FB557C}"/>
    <cellStyle name="Normal 4 2 5 5" xfId="944" xr:uid="{00000000-0005-0000-0000-0000A3050000}"/>
    <cellStyle name="Normal 4 2 5 5 2" xfId="3232" xr:uid="{7CAA640D-916E-465A-9145-1FBEC4E7A38D}"/>
    <cellStyle name="Normal 4 2 5 6" xfId="1129" xr:uid="{00000000-0005-0000-0000-0000A4050000}"/>
    <cellStyle name="Normal 4 2 5 6 2" xfId="3408" xr:uid="{C7D14741-50AB-4469-81ED-10292678752A}"/>
    <cellStyle name="Normal 4 2 5 7" xfId="1822" xr:uid="{00000000-0005-0000-0000-0000A5050000}"/>
    <cellStyle name="Normal 4 2 5 7 2" xfId="4101" xr:uid="{5BC4EBE4-9240-4071-9133-8E9804E6FCBF}"/>
    <cellStyle name="Normal 4 2 5 8" xfId="2516" xr:uid="{1BF77263-0968-4BFB-9642-A79D2F53E039}"/>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2 2" xfId="3977" xr:uid="{A9DF32EF-EC92-40DC-97DE-893B9B0D6E97}"/>
    <cellStyle name="Normal 4 2 6 2 2 2 3" xfId="2391" xr:uid="{00000000-0005-0000-0000-0000AB050000}"/>
    <cellStyle name="Normal 4 2 6 2 2 2 3 2" xfId="4670" xr:uid="{ACA3B15B-3A7A-459B-925B-AEB74F42967B}"/>
    <cellStyle name="Normal 4 2 6 2 2 2 4" xfId="3085" xr:uid="{24C4A3F6-09EF-45DA-92D7-375C33F5EAA8}"/>
    <cellStyle name="Normal 4 2 6 2 2 3" xfId="1351" xr:uid="{00000000-0005-0000-0000-0000AC050000}"/>
    <cellStyle name="Normal 4 2 6 2 2 3 2" xfId="3630" xr:uid="{C4D6BD9D-C1CF-4E1B-AA34-C3DEBC49DCA1}"/>
    <cellStyle name="Normal 4 2 6 2 2 4" xfId="2044" xr:uid="{00000000-0005-0000-0000-0000AD050000}"/>
    <cellStyle name="Normal 4 2 6 2 2 4 2" xfId="4323" xr:uid="{CC2E836F-569F-4D0E-A4BB-C7790A690B7C}"/>
    <cellStyle name="Normal 4 2 6 2 2 5" xfId="2738" xr:uid="{3FCE250B-C05C-4C67-ABAD-701F4429C1CD}"/>
    <cellStyle name="Normal 4 2 6 2 3" xfId="597" xr:uid="{00000000-0005-0000-0000-0000AE050000}"/>
    <cellStyle name="Normal 4 2 6 2 3 2" xfId="1526" xr:uid="{00000000-0005-0000-0000-0000AF050000}"/>
    <cellStyle name="Normal 4 2 6 2 3 2 2" xfId="3805" xr:uid="{7DE86F7D-B05C-4D7A-9B0B-70A097744258}"/>
    <cellStyle name="Normal 4 2 6 2 3 3" xfId="2219" xr:uid="{00000000-0005-0000-0000-0000B0050000}"/>
    <cellStyle name="Normal 4 2 6 2 3 3 2" xfId="4498" xr:uid="{8AB6BBF0-EBA1-4C00-9E51-5EE13849483A}"/>
    <cellStyle name="Normal 4 2 6 2 3 4" xfId="2913" xr:uid="{9CFA0D96-1FED-4C68-9407-1193E39437DB}"/>
    <cellStyle name="Normal 4 2 6 2 4" xfId="994" xr:uid="{00000000-0005-0000-0000-0000B1050000}"/>
    <cellStyle name="Normal 4 2 6 2 4 2" xfId="3282" xr:uid="{7DA430FD-ADC2-4CC0-BA20-6AFAC03CA655}"/>
    <cellStyle name="Normal 4 2 6 2 5" xfId="1179" xr:uid="{00000000-0005-0000-0000-0000B2050000}"/>
    <cellStyle name="Normal 4 2 6 2 5 2" xfId="3458" xr:uid="{213764BD-97FD-494D-AC93-854980BB9AF7}"/>
    <cellStyle name="Normal 4 2 6 2 6" xfId="1872" xr:uid="{00000000-0005-0000-0000-0000B3050000}"/>
    <cellStyle name="Normal 4 2 6 2 6 2" xfId="4151" xr:uid="{6720B0E7-78C0-4291-B908-7271A08BFA13}"/>
    <cellStyle name="Normal 4 2 6 2 7" xfId="2566" xr:uid="{62CE1A50-0755-498A-A90E-B04FAB5C66B3}"/>
    <cellStyle name="Normal 4 2 6 3" xfId="368" xr:uid="{00000000-0005-0000-0000-0000B4050000}"/>
    <cellStyle name="Normal 4 2 6 3 2" xfId="746" xr:uid="{00000000-0005-0000-0000-0000B5050000}"/>
    <cellStyle name="Normal 4 2 6 3 2 2" xfId="1652" xr:uid="{00000000-0005-0000-0000-0000B6050000}"/>
    <cellStyle name="Normal 4 2 6 3 2 2 2" xfId="3931" xr:uid="{23E6C4CF-2278-4BE8-833E-0B84893A95E8}"/>
    <cellStyle name="Normal 4 2 6 3 2 3" xfId="2345" xr:uid="{00000000-0005-0000-0000-0000B7050000}"/>
    <cellStyle name="Normal 4 2 6 3 2 3 2" xfId="4624" xr:uid="{2AD6DD01-3DB2-4593-9185-54268C1B4E9F}"/>
    <cellStyle name="Normal 4 2 6 3 2 4" xfId="3039" xr:uid="{CF487802-CEFC-4158-8F4D-C8E846183B04}"/>
    <cellStyle name="Normal 4 2 6 3 3" xfId="1305" xr:uid="{00000000-0005-0000-0000-0000B8050000}"/>
    <cellStyle name="Normal 4 2 6 3 3 2" xfId="3584" xr:uid="{6570D860-26CC-472B-B13E-32C17A313948}"/>
    <cellStyle name="Normal 4 2 6 3 4" xfId="1998" xr:uid="{00000000-0005-0000-0000-0000B9050000}"/>
    <cellStyle name="Normal 4 2 6 3 4 2" xfId="4277" xr:uid="{6A940A4D-5559-47A4-8753-5FDD6EB6F87A}"/>
    <cellStyle name="Normal 4 2 6 3 5" xfId="2692" xr:uid="{D9FC1710-4AB6-4224-BE6A-49DBBA3E5455}"/>
    <cellStyle name="Normal 4 2 6 4" xfId="551" xr:uid="{00000000-0005-0000-0000-0000BA050000}"/>
    <cellStyle name="Normal 4 2 6 4 2" xfId="1480" xr:uid="{00000000-0005-0000-0000-0000BB050000}"/>
    <cellStyle name="Normal 4 2 6 4 2 2" xfId="3759" xr:uid="{99390A89-3C57-476A-B6A1-B21A725CDD34}"/>
    <cellStyle name="Normal 4 2 6 4 3" xfId="2173" xr:uid="{00000000-0005-0000-0000-0000BC050000}"/>
    <cellStyle name="Normal 4 2 6 4 3 2" xfId="4452" xr:uid="{0EC69A35-6FFF-4DE0-8A41-366574B79911}"/>
    <cellStyle name="Normal 4 2 6 4 4" xfId="2867" xr:uid="{7AD03C6F-94D3-493C-8C58-7BC0362E934D}"/>
    <cellStyle name="Normal 4 2 6 5" xfId="948" xr:uid="{00000000-0005-0000-0000-0000BD050000}"/>
    <cellStyle name="Normal 4 2 6 5 2" xfId="3236" xr:uid="{F1A6D6C0-725A-4DF7-AD8F-3A683D85BD5E}"/>
    <cellStyle name="Normal 4 2 6 6" xfId="1133" xr:uid="{00000000-0005-0000-0000-0000BE050000}"/>
    <cellStyle name="Normal 4 2 6 6 2" xfId="3412" xr:uid="{73FD758C-B383-43A5-A799-41BA5D3B51AD}"/>
    <cellStyle name="Normal 4 2 6 7" xfId="1826" xr:uid="{00000000-0005-0000-0000-0000BF050000}"/>
    <cellStyle name="Normal 4 2 6 7 2" xfId="4105" xr:uid="{5FF55A30-34FF-4843-ABB9-52F6DE460456}"/>
    <cellStyle name="Normal 4 2 6 8" xfId="2520" xr:uid="{84146C7A-2B4F-4AEF-81A3-B6CE4DF87CBD}"/>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2 2" xfId="3939" xr:uid="{4D84A8FE-83C2-4E2A-A38A-D3F4DB8F2118}"/>
    <cellStyle name="Normal 4 2 7 2 2 3" xfId="2353" xr:uid="{00000000-0005-0000-0000-0000C4050000}"/>
    <cellStyle name="Normal 4 2 7 2 2 3 2" xfId="4632" xr:uid="{03DF470B-CDEF-4A3B-AACE-278EA483ABBF}"/>
    <cellStyle name="Normal 4 2 7 2 2 4" xfId="3047" xr:uid="{8EB42073-2135-453A-847F-9430E22E1C44}"/>
    <cellStyle name="Normal 4 2 7 2 3" xfId="1313" xr:uid="{00000000-0005-0000-0000-0000C5050000}"/>
    <cellStyle name="Normal 4 2 7 2 3 2" xfId="3592" xr:uid="{B2760CBB-8A6C-4CF2-9F3F-20D21D8819FC}"/>
    <cellStyle name="Normal 4 2 7 2 4" xfId="2006" xr:uid="{00000000-0005-0000-0000-0000C6050000}"/>
    <cellStyle name="Normal 4 2 7 2 4 2" xfId="4285" xr:uid="{F534C96A-5D38-414E-9DE1-3F35542046A3}"/>
    <cellStyle name="Normal 4 2 7 2 5" xfId="2700" xr:uid="{0338D47F-ACDB-49D1-A296-B6726390A158}"/>
    <cellStyle name="Normal 4 2 7 3" xfId="559" xr:uid="{00000000-0005-0000-0000-0000C7050000}"/>
    <cellStyle name="Normal 4 2 7 3 2" xfId="1488" xr:uid="{00000000-0005-0000-0000-0000C8050000}"/>
    <cellStyle name="Normal 4 2 7 3 2 2" xfId="3767" xr:uid="{40C133E1-D740-4424-8053-DE2FFC10B1F6}"/>
    <cellStyle name="Normal 4 2 7 3 3" xfId="2181" xr:uid="{00000000-0005-0000-0000-0000C9050000}"/>
    <cellStyle name="Normal 4 2 7 3 3 2" xfId="4460" xr:uid="{733E7873-120A-4682-A501-D0CBFC57BB2E}"/>
    <cellStyle name="Normal 4 2 7 3 4" xfId="2875" xr:uid="{A2FABAE0-F9E5-4930-A5AF-697D6DC2347E}"/>
    <cellStyle name="Normal 4 2 7 4" xfId="956" xr:uid="{00000000-0005-0000-0000-0000CA050000}"/>
    <cellStyle name="Normal 4 2 7 4 2" xfId="3244" xr:uid="{322251DD-0FA8-497A-AF6D-9E2CC8C4337F}"/>
    <cellStyle name="Normal 4 2 7 5" xfId="1141" xr:uid="{00000000-0005-0000-0000-0000CB050000}"/>
    <cellStyle name="Normal 4 2 7 5 2" xfId="3420" xr:uid="{2EA85E10-0818-47C0-9523-D0853A6A6AF0}"/>
    <cellStyle name="Normal 4 2 7 6" xfId="1834" xr:uid="{00000000-0005-0000-0000-0000CC050000}"/>
    <cellStyle name="Normal 4 2 7 6 2" xfId="4113" xr:uid="{FC0E8946-A35E-4C2B-9705-E40600BD6398}"/>
    <cellStyle name="Normal 4 2 7 7" xfId="2528" xr:uid="{7A2C5CF2-3B1D-48EE-AD09-C6F53EA1B7DF}"/>
    <cellStyle name="Normal 4 2 8" xfId="314" xr:uid="{00000000-0005-0000-0000-0000CD050000}"/>
    <cellStyle name="Normal 4 2 8 2" xfId="695" xr:uid="{00000000-0005-0000-0000-0000CE050000}"/>
    <cellStyle name="Normal 4 2 8 2 2" xfId="1614" xr:uid="{00000000-0005-0000-0000-0000CF050000}"/>
    <cellStyle name="Normal 4 2 8 2 2 2" xfId="3893" xr:uid="{2420FAE2-7414-4C3B-A025-66E4166E899E}"/>
    <cellStyle name="Normal 4 2 8 2 3" xfId="2307" xr:uid="{00000000-0005-0000-0000-0000D0050000}"/>
    <cellStyle name="Normal 4 2 8 2 3 2" xfId="4586" xr:uid="{B28048F5-41C0-4C4D-9D56-5401D82C6708}"/>
    <cellStyle name="Normal 4 2 8 2 4" xfId="3001" xr:uid="{37D19BE6-70FA-4661-86E2-FB93509B4C2E}"/>
    <cellStyle name="Normal 4 2 8 3" xfId="1267" xr:uid="{00000000-0005-0000-0000-0000D1050000}"/>
    <cellStyle name="Normal 4 2 8 3 2" xfId="3546" xr:uid="{5514528D-501A-4160-9523-4058A4C29C30}"/>
    <cellStyle name="Normal 4 2 8 4" xfId="1960" xr:uid="{00000000-0005-0000-0000-0000D2050000}"/>
    <cellStyle name="Normal 4 2 8 4 2" xfId="4239" xr:uid="{1CB3973A-DF20-4F87-B436-7F84AF15C509}"/>
    <cellStyle name="Normal 4 2 8 5" xfId="2654" xr:uid="{3686E8C6-6777-4359-A4B1-533493A34234}"/>
    <cellStyle name="Normal 4 2 9" xfId="513" xr:uid="{00000000-0005-0000-0000-0000D3050000}"/>
    <cellStyle name="Normal 4 2 9 2" xfId="1442" xr:uid="{00000000-0005-0000-0000-0000D4050000}"/>
    <cellStyle name="Normal 4 2 9 2 2" xfId="3721" xr:uid="{2BF8F6F2-1E2E-485B-82F5-718198870925}"/>
    <cellStyle name="Normal 4 2 9 3" xfId="2135" xr:uid="{00000000-0005-0000-0000-0000D5050000}"/>
    <cellStyle name="Normal 4 2 9 3 2" xfId="4414" xr:uid="{39AF24E2-5EA9-4A0F-971F-C2279C906F73}"/>
    <cellStyle name="Normal 4 2 9 4" xfId="2829" xr:uid="{E84E63EA-DD9D-4833-A3AA-C9C9E439F0ED}"/>
    <cellStyle name="Normal 4 2_Balanse - eiendeler" xfId="105" xr:uid="{00000000-0005-0000-0000-0000D6050000}"/>
    <cellStyle name="Normal 4 3" xfId="23" xr:uid="{00000000-0005-0000-0000-0000D7050000}"/>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2 2" xfId="3967" xr:uid="{FC1C8D7D-3CEC-4173-9D72-94B7E16F38EC}"/>
    <cellStyle name="Normal 4 3 2 2 2 2 3" xfId="2381" xr:uid="{00000000-0005-0000-0000-0000DD050000}"/>
    <cellStyle name="Normal 4 3 2 2 2 2 3 2" xfId="4660" xr:uid="{14BE4A67-038A-4188-84BC-E16CB27827E9}"/>
    <cellStyle name="Normal 4 3 2 2 2 2 4" xfId="3075" xr:uid="{196CB0E7-CCC9-4164-B8A5-7B5C38F26328}"/>
    <cellStyle name="Normal 4 3 2 2 2 3" xfId="1341" xr:uid="{00000000-0005-0000-0000-0000DE050000}"/>
    <cellStyle name="Normal 4 3 2 2 2 3 2" xfId="3620" xr:uid="{86D409E3-8D32-44EE-9882-FFF97F2B335C}"/>
    <cellStyle name="Normal 4 3 2 2 2 4" xfId="2034" xr:uid="{00000000-0005-0000-0000-0000DF050000}"/>
    <cellStyle name="Normal 4 3 2 2 2 4 2" xfId="4313" xr:uid="{69B7FA05-0AA1-4CCD-8148-E2F111B6D1D4}"/>
    <cellStyle name="Normal 4 3 2 2 2 5" xfId="2728" xr:uid="{40FA9320-B7CA-4875-B57E-A83B08D88490}"/>
    <cellStyle name="Normal 4 3 2 2 3" xfId="587" xr:uid="{00000000-0005-0000-0000-0000E0050000}"/>
    <cellStyle name="Normal 4 3 2 2 3 2" xfId="1516" xr:uid="{00000000-0005-0000-0000-0000E1050000}"/>
    <cellStyle name="Normal 4 3 2 2 3 2 2" xfId="3795" xr:uid="{76BFBA5C-0B13-4747-8D35-6CCB74D9B53F}"/>
    <cellStyle name="Normal 4 3 2 2 3 3" xfId="2209" xr:uid="{00000000-0005-0000-0000-0000E2050000}"/>
    <cellStyle name="Normal 4 3 2 2 3 3 2" xfId="4488" xr:uid="{42C5432D-3562-4096-9C67-F4FF24AA8A59}"/>
    <cellStyle name="Normal 4 3 2 2 3 4" xfId="2903" xr:uid="{4562D84D-8F2B-4B15-AA36-78758D104754}"/>
    <cellStyle name="Normal 4 3 2 2 4" xfId="984" xr:uid="{00000000-0005-0000-0000-0000E3050000}"/>
    <cellStyle name="Normal 4 3 2 2 4 2" xfId="3272" xr:uid="{32BFA025-2EA7-4EB4-8F58-C27830CF898D}"/>
    <cellStyle name="Normal 4 3 2 2 5" xfId="1169" xr:uid="{00000000-0005-0000-0000-0000E4050000}"/>
    <cellStyle name="Normal 4 3 2 2 5 2" xfId="3448" xr:uid="{84AA7EB1-F0ED-484C-89F1-7E2B892796A2}"/>
    <cellStyle name="Normal 4 3 2 2 6" xfId="1862" xr:uid="{00000000-0005-0000-0000-0000E5050000}"/>
    <cellStyle name="Normal 4 3 2 2 6 2" xfId="4141" xr:uid="{E55664BE-DB7F-4196-A51E-C32AA7896CBC}"/>
    <cellStyle name="Normal 4 3 2 2 7" xfId="2556" xr:uid="{8D07257C-D8D0-4EAF-9C1E-7120E7155108}"/>
    <cellStyle name="Normal 4 3 2 3" xfId="357" xr:uid="{00000000-0005-0000-0000-0000E6050000}"/>
    <cellStyle name="Normal 4 3 2 3 2" xfId="735" xr:uid="{00000000-0005-0000-0000-0000E7050000}"/>
    <cellStyle name="Normal 4 3 2 3 2 2" xfId="1642" xr:uid="{00000000-0005-0000-0000-0000E8050000}"/>
    <cellStyle name="Normal 4 3 2 3 2 2 2" xfId="3921" xr:uid="{8BCCBD69-35DB-492E-8285-BEE92E10BE6F}"/>
    <cellStyle name="Normal 4 3 2 3 2 3" xfId="2335" xr:uid="{00000000-0005-0000-0000-0000E9050000}"/>
    <cellStyle name="Normal 4 3 2 3 2 3 2" xfId="4614" xr:uid="{6145445E-539C-473C-A9B7-2612B8C5ED46}"/>
    <cellStyle name="Normal 4 3 2 3 2 4" xfId="3029" xr:uid="{470C28DF-19E5-495B-9AA0-1D371D9FA136}"/>
    <cellStyle name="Normal 4 3 2 3 3" xfId="1295" xr:uid="{00000000-0005-0000-0000-0000EA050000}"/>
    <cellStyle name="Normal 4 3 2 3 3 2" xfId="3574" xr:uid="{C75A0680-9D85-43C1-83B6-B967B81F2BDD}"/>
    <cellStyle name="Normal 4 3 2 3 4" xfId="1988" xr:uid="{00000000-0005-0000-0000-0000EB050000}"/>
    <cellStyle name="Normal 4 3 2 3 4 2" xfId="4267" xr:uid="{79EF0362-EFB3-4904-B343-D1DA619A5719}"/>
    <cellStyle name="Normal 4 3 2 3 5" xfId="2682" xr:uid="{2CD91405-530D-4DFB-A858-A9F0C82D0602}"/>
    <cellStyle name="Normal 4 3 2 4" xfId="541" xr:uid="{00000000-0005-0000-0000-0000EC050000}"/>
    <cellStyle name="Normal 4 3 2 4 2" xfId="1470" xr:uid="{00000000-0005-0000-0000-0000ED050000}"/>
    <cellStyle name="Normal 4 3 2 4 2 2" xfId="3749" xr:uid="{BC8C5062-56A2-4F5C-B070-D18E170F6EDB}"/>
    <cellStyle name="Normal 4 3 2 4 3" xfId="2163" xr:uid="{00000000-0005-0000-0000-0000EE050000}"/>
    <cellStyle name="Normal 4 3 2 4 3 2" xfId="4442" xr:uid="{00A14C99-000C-4A8A-AAF2-724CD50D3550}"/>
    <cellStyle name="Normal 4 3 2 4 4" xfId="2857" xr:uid="{C63CA126-0895-440D-AAC2-F133CD047F8C}"/>
    <cellStyle name="Normal 4 3 2 5" xfId="937" xr:uid="{00000000-0005-0000-0000-0000EF050000}"/>
    <cellStyle name="Normal 4 3 2 5 2" xfId="3225" xr:uid="{12BC5854-426F-4ADA-ACE8-DBEAAD388561}"/>
    <cellStyle name="Normal 4 3 2 6" xfId="1123" xr:uid="{00000000-0005-0000-0000-0000F0050000}"/>
    <cellStyle name="Normal 4 3 2 6 2" xfId="3402" xr:uid="{0479E933-B330-4E64-BCBD-1E87A7256CC2}"/>
    <cellStyle name="Normal 4 3 2 7" xfId="1816" xr:uid="{00000000-0005-0000-0000-0000F1050000}"/>
    <cellStyle name="Normal 4 3 2 7 2" xfId="4095" xr:uid="{23EA74E7-9270-4617-BE16-1B36EFAB2047}"/>
    <cellStyle name="Normal 4 3 2 8" xfId="2510" xr:uid="{F8825B6F-B917-490C-9D1A-3E5B238A56C5}"/>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2 2" xfId="3938" xr:uid="{9D778664-346C-49F4-BBAD-B0DEC133C539}"/>
    <cellStyle name="Normal 4 3 3 2 2 3" xfId="2352" xr:uid="{00000000-0005-0000-0000-0000F6050000}"/>
    <cellStyle name="Normal 4 3 3 2 2 3 2" xfId="4631" xr:uid="{975E58AD-BF1F-4B3F-85E6-5EB79F03A7E6}"/>
    <cellStyle name="Normal 4 3 3 2 2 4" xfId="3046" xr:uid="{51B04A84-D7E7-4F0F-B04F-0511A9D5B4A7}"/>
    <cellStyle name="Normal 4 3 3 2 3" xfId="1312" xr:uid="{00000000-0005-0000-0000-0000F7050000}"/>
    <cellStyle name="Normal 4 3 3 2 3 2" xfId="3591" xr:uid="{B00E7789-D133-4A57-B532-C2FD8BBEB7C1}"/>
    <cellStyle name="Normal 4 3 3 2 4" xfId="2005" xr:uid="{00000000-0005-0000-0000-0000F8050000}"/>
    <cellStyle name="Normal 4 3 3 2 4 2" xfId="4284" xr:uid="{4C7FA961-3F3D-42E6-B00A-AEAEB2A34CB9}"/>
    <cellStyle name="Normal 4 3 3 2 5" xfId="2699" xr:uid="{54564233-E295-4EE3-ACE0-51705B84ADDE}"/>
    <cellStyle name="Normal 4 3 3 3" xfId="558" xr:uid="{00000000-0005-0000-0000-0000F9050000}"/>
    <cellStyle name="Normal 4 3 3 3 2" xfId="1487" xr:uid="{00000000-0005-0000-0000-0000FA050000}"/>
    <cellStyle name="Normal 4 3 3 3 2 2" xfId="3766" xr:uid="{AC2363B5-D03A-4203-9B35-0554F3A6D227}"/>
    <cellStyle name="Normal 4 3 3 3 3" xfId="2180" xr:uid="{00000000-0005-0000-0000-0000FB050000}"/>
    <cellStyle name="Normal 4 3 3 3 3 2" xfId="4459" xr:uid="{2B4E984E-9BAB-44C5-AEA1-F34B0C31F56F}"/>
    <cellStyle name="Normal 4 3 3 3 4" xfId="2874" xr:uid="{CDCDCA99-653B-4EF6-B216-2EA480255484}"/>
    <cellStyle name="Normal 4 3 3 4" xfId="955" xr:uid="{00000000-0005-0000-0000-0000FC050000}"/>
    <cellStyle name="Normal 4 3 3 4 2" xfId="3243" xr:uid="{5028D415-1766-4BF4-94D0-DC1AC5AC9C2E}"/>
    <cellStyle name="Normal 4 3 3 5" xfId="1140" xr:uid="{00000000-0005-0000-0000-0000FD050000}"/>
    <cellStyle name="Normal 4 3 3 5 2" xfId="3419" xr:uid="{B23C6B65-F6B0-41E8-ABC1-01DC44606A5B}"/>
    <cellStyle name="Normal 4 3 3 6" xfId="1833" xr:uid="{00000000-0005-0000-0000-0000FE050000}"/>
    <cellStyle name="Normal 4 3 3 6 2" xfId="4112" xr:uid="{1DADACE6-FF25-4C08-AF1B-AC6ADC3ADA4E}"/>
    <cellStyle name="Normal 4 3 3 7" xfId="2527" xr:uid="{0BABCC3B-B7E2-45D4-A42C-8A8CECABC62E}"/>
    <cellStyle name="Normal 4 3 4" xfId="313" xr:uid="{00000000-0005-0000-0000-0000FF050000}"/>
    <cellStyle name="Normal 4 3 4 2" xfId="694" xr:uid="{00000000-0005-0000-0000-000000060000}"/>
    <cellStyle name="Normal 4 3 4 2 2" xfId="1613" xr:uid="{00000000-0005-0000-0000-000001060000}"/>
    <cellStyle name="Normal 4 3 4 2 2 2" xfId="3892" xr:uid="{02812FBE-F80C-4415-8CB5-D274E4AA9566}"/>
    <cellStyle name="Normal 4 3 4 2 3" xfId="2306" xr:uid="{00000000-0005-0000-0000-000002060000}"/>
    <cellStyle name="Normal 4 3 4 2 3 2" xfId="4585" xr:uid="{0FCE0CC9-1E32-4570-AB87-D944754CA0BB}"/>
    <cellStyle name="Normal 4 3 4 2 4" xfId="3000" xr:uid="{74B62206-DCED-4AAA-BF6D-5F72AF3596C0}"/>
    <cellStyle name="Normal 4 3 4 3" xfId="1266" xr:uid="{00000000-0005-0000-0000-000003060000}"/>
    <cellStyle name="Normal 4 3 4 3 2" xfId="3545" xr:uid="{4A67BA93-C87E-4BD5-A74D-3C9AEBA28580}"/>
    <cellStyle name="Normal 4 3 4 4" xfId="1959" xr:uid="{00000000-0005-0000-0000-000004060000}"/>
    <cellStyle name="Normal 4 3 4 4 2" xfId="4238" xr:uid="{3F13312F-14CA-4270-AF5A-119A3E73EC3C}"/>
    <cellStyle name="Normal 4 3 4 5" xfId="2653" xr:uid="{339C6AC1-1F56-43B7-B2BF-E8060F8B134B}"/>
    <cellStyle name="Normal 4 3 5" xfId="512" xr:uid="{00000000-0005-0000-0000-000005060000}"/>
    <cellStyle name="Normal 4 3 5 2" xfId="1441" xr:uid="{00000000-0005-0000-0000-000006060000}"/>
    <cellStyle name="Normal 4 3 5 2 2" xfId="3720" xr:uid="{B3DD6160-CD01-410A-A29F-F88FF66EAF2B}"/>
    <cellStyle name="Normal 4 3 5 3" xfId="2134" xr:uid="{00000000-0005-0000-0000-000007060000}"/>
    <cellStyle name="Normal 4 3 5 3 2" xfId="4413" xr:uid="{57870536-D740-4A74-8981-9A219200A24F}"/>
    <cellStyle name="Normal 4 3 5 4" xfId="2828" xr:uid="{BFF57178-DDCE-47C3-A5E1-16ECB1D0C8DF}"/>
    <cellStyle name="Normal 4 3 6" xfId="894" xr:uid="{00000000-0005-0000-0000-000008060000}"/>
    <cellStyle name="Normal 4 3 6 2" xfId="3184" xr:uid="{BA50E2FF-8BDB-4338-8157-64501A3BF761}"/>
    <cellStyle name="Normal 4 3 7" xfId="1094" xr:uid="{00000000-0005-0000-0000-000009060000}"/>
    <cellStyle name="Normal 4 3 7 2" xfId="3373" xr:uid="{0F146655-8402-4745-A5A6-8D2D38ED81DD}"/>
    <cellStyle name="Normal 4 3 8" xfId="1787" xr:uid="{00000000-0005-0000-0000-00000A060000}"/>
    <cellStyle name="Normal 4 3 8 2" xfId="4066" xr:uid="{59E38276-C3E4-4927-ABA2-C32EBA4A3655}"/>
    <cellStyle name="Normal 4 3 9" xfId="2482" xr:uid="{172102B9-2615-46D0-8E05-09A9DC6094C4}"/>
    <cellStyle name="Normal 4 4" xfId="27" xr:uid="{00000000-0005-0000-0000-00000B060000}"/>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2 2" xfId="3950" xr:uid="{368E0588-0106-49CC-A361-F6C55BE16B97}"/>
    <cellStyle name="Normal 4 4 2 2 2 2 3" xfId="2364" xr:uid="{00000000-0005-0000-0000-000011060000}"/>
    <cellStyle name="Normal 4 4 2 2 2 2 3 2" xfId="4643" xr:uid="{7931EFA4-C8AF-466F-A109-FE5B48E858EC}"/>
    <cellStyle name="Normal 4 4 2 2 2 2 4" xfId="3058" xr:uid="{2CAFDA4B-CEE7-4096-86E1-AB8AC69CD32B}"/>
    <cellStyle name="Normal 4 4 2 2 2 3" xfId="1324" xr:uid="{00000000-0005-0000-0000-000012060000}"/>
    <cellStyle name="Normal 4 4 2 2 2 3 2" xfId="3603" xr:uid="{8BA5A9D8-1D25-4D26-BB8F-ADB541ED6E63}"/>
    <cellStyle name="Normal 4 4 2 2 2 4" xfId="2017" xr:uid="{00000000-0005-0000-0000-000013060000}"/>
    <cellStyle name="Normal 4 4 2 2 2 4 2" xfId="4296" xr:uid="{8D194B2B-2F8F-4AD1-AB08-48D4377046A2}"/>
    <cellStyle name="Normal 4 4 2 2 2 5" xfId="2711" xr:uid="{2A05C36D-6626-440C-A1C8-78CB7032CFAD}"/>
    <cellStyle name="Normal 4 4 2 2 3" xfId="570" xr:uid="{00000000-0005-0000-0000-000014060000}"/>
    <cellStyle name="Normal 4 4 2 2 3 2" xfId="1499" xr:uid="{00000000-0005-0000-0000-000015060000}"/>
    <cellStyle name="Normal 4 4 2 2 3 2 2" xfId="3778" xr:uid="{B84DE6AE-D9CC-42C6-82AA-D686235BB045}"/>
    <cellStyle name="Normal 4 4 2 2 3 3" xfId="2192" xr:uid="{00000000-0005-0000-0000-000016060000}"/>
    <cellStyle name="Normal 4 4 2 2 3 3 2" xfId="4471" xr:uid="{9A929F88-8232-4CC9-BD65-84CBA2FF80F9}"/>
    <cellStyle name="Normal 4 4 2 2 3 4" xfId="2886" xr:uid="{3A1F0954-6008-4328-89A0-2894A4038C20}"/>
    <cellStyle name="Normal 4 4 2 2 4" xfId="967" xr:uid="{00000000-0005-0000-0000-000017060000}"/>
    <cellStyle name="Normal 4 4 2 2 4 2" xfId="3255" xr:uid="{B54946C5-97B3-4CFC-8389-C1CB665B6E8A}"/>
    <cellStyle name="Normal 4 4 2 2 5" xfId="1152" xr:uid="{00000000-0005-0000-0000-000018060000}"/>
    <cellStyle name="Normal 4 4 2 2 5 2" xfId="3431" xr:uid="{25C90891-A241-44DD-8EDE-FBF2C596ECD4}"/>
    <cellStyle name="Normal 4 4 2 2 6" xfId="1845" xr:uid="{00000000-0005-0000-0000-000019060000}"/>
    <cellStyle name="Normal 4 4 2 2 6 2" xfId="4124" xr:uid="{6D67B9E4-B65C-45C0-8C91-7E8590E9F8C2}"/>
    <cellStyle name="Normal 4 4 2 2 7" xfId="2539" xr:uid="{0E9D10CB-0819-4498-9B12-DD0DF249AB00}"/>
    <cellStyle name="Normal 4 4 2 3" xfId="325" xr:uid="{00000000-0005-0000-0000-00001A060000}"/>
    <cellStyle name="Normal 4 4 2 3 2" xfId="706" xr:uid="{00000000-0005-0000-0000-00001B060000}"/>
    <cellStyle name="Normal 4 4 2 3 2 2" xfId="1625" xr:uid="{00000000-0005-0000-0000-00001C060000}"/>
    <cellStyle name="Normal 4 4 2 3 2 2 2" xfId="3904" xr:uid="{0DBBF1ED-A4CB-45A6-B082-3DB874A2347C}"/>
    <cellStyle name="Normal 4 4 2 3 2 3" xfId="2318" xr:uid="{00000000-0005-0000-0000-00001D060000}"/>
    <cellStyle name="Normal 4 4 2 3 2 3 2" xfId="4597" xr:uid="{B38AB841-D8FB-43D0-BA40-69A030BD716E}"/>
    <cellStyle name="Normal 4 4 2 3 2 4" xfId="3012" xr:uid="{E88BE88E-E7BE-4BEB-8874-B78BD62FBDB1}"/>
    <cellStyle name="Normal 4 4 2 3 3" xfId="1278" xr:uid="{00000000-0005-0000-0000-00001E060000}"/>
    <cellStyle name="Normal 4 4 2 3 3 2" xfId="3557" xr:uid="{856F2EF1-56B9-4C63-B62E-92FEF26B9C71}"/>
    <cellStyle name="Normal 4 4 2 3 4" xfId="1971" xr:uid="{00000000-0005-0000-0000-00001F060000}"/>
    <cellStyle name="Normal 4 4 2 3 4 2" xfId="4250" xr:uid="{E4301A41-2E60-4450-B3E2-7B68E67EB111}"/>
    <cellStyle name="Normal 4 4 2 3 5" xfId="2665" xr:uid="{77A99387-285C-4193-96DC-E715105E6A76}"/>
    <cellStyle name="Normal 4 4 2 4" xfId="524" xr:uid="{00000000-0005-0000-0000-000020060000}"/>
    <cellStyle name="Normal 4 4 2 4 2" xfId="1453" xr:uid="{00000000-0005-0000-0000-000021060000}"/>
    <cellStyle name="Normal 4 4 2 4 2 2" xfId="3732" xr:uid="{A976742B-97C0-466F-84FF-E502B44F1144}"/>
    <cellStyle name="Normal 4 4 2 4 3" xfId="2146" xr:uid="{00000000-0005-0000-0000-000022060000}"/>
    <cellStyle name="Normal 4 4 2 4 3 2" xfId="4425" xr:uid="{30A4AA30-8B82-4EB9-8EE4-6EA8FFCF26F5}"/>
    <cellStyle name="Normal 4 4 2 4 4" xfId="2840" xr:uid="{FD999DC0-54EB-4723-BE3D-AA3E35D2AA86}"/>
    <cellStyle name="Normal 4 4 2 5" xfId="906" xr:uid="{00000000-0005-0000-0000-000023060000}"/>
    <cellStyle name="Normal 4 4 2 5 2" xfId="3196" xr:uid="{A84729AB-B60D-42F3-8DDA-1748DD8D3EEB}"/>
    <cellStyle name="Normal 4 4 2 6" xfId="1106" xr:uid="{00000000-0005-0000-0000-000024060000}"/>
    <cellStyle name="Normal 4 4 2 6 2" xfId="3385" xr:uid="{135B189A-81FA-4855-B289-466209E55023}"/>
    <cellStyle name="Normal 4 4 2 7" xfId="1799" xr:uid="{00000000-0005-0000-0000-000025060000}"/>
    <cellStyle name="Normal 4 4 2 7 2" xfId="4078" xr:uid="{0BE6008D-646B-436F-8893-C73CB4ACB137}"/>
    <cellStyle name="Normal 4 4 2 8" xfId="2494" xr:uid="{93020688-3586-4940-A518-E47FB3E766BE}"/>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2 2" xfId="3942" xr:uid="{4C4561F5-5E86-4094-B8BE-6A28006C40DB}"/>
    <cellStyle name="Normal 4 4 3 2 2 3" xfId="2356" xr:uid="{00000000-0005-0000-0000-00002A060000}"/>
    <cellStyle name="Normal 4 4 3 2 2 3 2" xfId="4635" xr:uid="{D651CF50-86C8-486B-B4B9-910FDA631BC8}"/>
    <cellStyle name="Normal 4 4 3 2 2 4" xfId="3050" xr:uid="{5D32CED1-C39A-4070-82B9-848212466897}"/>
    <cellStyle name="Normal 4 4 3 2 3" xfId="1316" xr:uid="{00000000-0005-0000-0000-00002B060000}"/>
    <cellStyle name="Normal 4 4 3 2 3 2" xfId="3595" xr:uid="{7C85DF8B-08AC-4EE9-B6E5-CCB206A20FDF}"/>
    <cellStyle name="Normal 4 4 3 2 4" xfId="2009" xr:uid="{00000000-0005-0000-0000-00002C060000}"/>
    <cellStyle name="Normal 4 4 3 2 4 2" xfId="4288" xr:uid="{6EC70183-7C2D-4713-B785-3C7E6DDA77A3}"/>
    <cellStyle name="Normal 4 4 3 2 5" xfId="2703" xr:uid="{38BE1538-35B4-4911-8CB1-F8F3371AD887}"/>
    <cellStyle name="Normal 4 4 3 3" xfId="562" xr:uid="{00000000-0005-0000-0000-00002D060000}"/>
    <cellStyle name="Normal 4 4 3 3 2" xfId="1491" xr:uid="{00000000-0005-0000-0000-00002E060000}"/>
    <cellStyle name="Normal 4 4 3 3 2 2" xfId="3770" xr:uid="{13423E5F-ED02-4CF7-B192-BDD86DF686DA}"/>
    <cellStyle name="Normal 4 4 3 3 3" xfId="2184" xr:uid="{00000000-0005-0000-0000-00002F060000}"/>
    <cellStyle name="Normal 4 4 3 3 3 2" xfId="4463" xr:uid="{BEF9C42B-3591-4EA0-9D02-192057AC8CB5}"/>
    <cellStyle name="Normal 4 4 3 3 4" xfId="2878" xr:uid="{0BE1932B-98AD-4E05-A995-CE6EB25EB031}"/>
    <cellStyle name="Normal 4 4 3 4" xfId="959" xr:uid="{00000000-0005-0000-0000-000030060000}"/>
    <cellStyle name="Normal 4 4 3 4 2" xfId="3247" xr:uid="{1002ED8B-3723-49CB-974F-EB800A319C72}"/>
    <cellStyle name="Normal 4 4 3 5" xfId="1144" xr:uid="{00000000-0005-0000-0000-000031060000}"/>
    <cellStyle name="Normal 4 4 3 5 2" xfId="3423" xr:uid="{BDBBBD6B-8B49-4480-8F35-E2AFBA9A5A17}"/>
    <cellStyle name="Normal 4 4 3 6" xfId="1837" xr:uid="{00000000-0005-0000-0000-000032060000}"/>
    <cellStyle name="Normal 4 4 3 6 2" xfId="4116" xr:uid="{AD169E3D-A726-43AE-A4D0-546C638DA322}"/>
    <cellStyle name="Normal 4 4 3 7" xfId="2531" xr:uid="{D1EC6803-6C0E-4AF6-9AD3-91D20F110D9F}"/>
    <cellStyle name="Normal 4 4 4" xfId="317" xr:uid="{00000000-0005-0000-0000-000033060000}"/>
    <cellStyle name="Normal 4 4 4 2" xfId="698" xr:uid="{00000000-0005-0000-0000-000034060000}"/>
    <cellStyle name="Normal 4 4 4 2 2" xfId="1617" xr:uid="{00000000-0005-0000-0000-000035060000}"/>
    <cellStyle name="Normal 4 4 4 2 2 2" xfId="3896" xr:uid="{33F1658A-1258-41CD-9AFC-D5859ACB8E6F}"/>
    <cellStyle name="Normal 4 4 4 2 3" xfId="2310" xr:uid="{00000000-0005-0000-0000-000036060000}"/>
    <cellStyle name="Normal 4 4 4 2 3 2" xfId="4589" xr:uid="{79CFB8CD-337F-44ED-85E7-1E262303A050}"/>
    <cellStyle name="Normal 4 4 4 2 4" xfId="3004" xr:uid="{54D2D27E-25DF-42B6-AFEC-7BC1C266FDCF}"/>
    <cellStyle name="Normal 4 4 4 3" xfId="1270" xr:uid="{00000000-0005-0000-0000-000037060000}"/>
    <cellStyle name="Normal 4 4 4 3 2" xfId="3549" xr:uid="{21BF6BB8-462F-4CB4-8429-2382547F0F2E}"/>
    <cellStyle name="Normal 4 4 4 4" xfId="1963" xr:uid="{00000000-0005-0000-0000-000038060000}"/>
    <cellStyle name="Normal 4 4 4 4 2" xfId="4242" xr:uid="{0868A935-DA2B-4BFE-A941-0C35219E7BF9}"/>
    <cellStyle name="Normal 4 4 4 5" xfId="2657" xr:uid="{8F87F430-959D-40C2-8B9F-B52FE57652F7}"/>
    <cellStyle name="Normal 4 4 5" xfId="516" xr:uid="{00000000-0005-0000-0000-000039060000}"/>
    <cellStyle name="Normal 4 4 5 2" xfId="1445" xr:uid="{00000000-0005-0000-0000-00003A060000}"/>
    <cellStyle name="Normal 4 4 5 2 2" xfId="3724" xr:uid="{87BC7C8B-216B-457A-B80F-77B6D5FE9140}"/>
    <cellStyle name="Normal 4 4 5 3" xfId="2138" xr:uid="{00000000-0005-0000-0000-00003B060000}"/>
    <cellStyle name="Normal 4 4 5 3 2" xfId="4417" xr:uid="{DB47D81E-C19F-494A-8C95-BC362F0C972B}"/>
    <cellStyle name="Normal 4 4 5 4" xfId="2832" xr:uid="{04863ABF-204B-427B-8BE9-2BB09EEC2753}"/>
    <cellStyle name="Normal 4 4 6" xfId="898" xr:uid="{00000000-0005-0000-0000-00003C060000}"/>
    <cellStyle name="Normal 4 4 6 2" xfId="3188" xr:uid="{E68E77FC-FE7E-4D67-BF25-AE9866964E92}"/>
    <cellStyle name="Normal 4 4 7" xfId="1098" xr:uid="{00000000-0005-0000-0000-00003D060000}"/>
    <cellStyle name="Normal 4 4 7 2" xfId="3377" xr:uid="{0CE96780-C63D-4EB2-B2FF-859AF99214E6}"/>
    <cellStyle name="Normal 4 4 8" xfId="1791" xr:uid="{00000000-0005-0000-0000-00003E060000}"/>
    <cellStyle name="Normal 4 4 8 2" xfId="4070" xr:uid="{B19BC5AA-00D8-4B19-8894-21A9AA9A50A4}"/>
    <cellStyle name="Normal 4 4 9" xfId="2486" xr:uid="{15F0AA10-A26D-44DD-84FF-EB3850769E5F}"/>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2 2" xfId="3946" xr:uid="{02DD316B-73B4-4597-BA48-00A322F3B4C1}"/>
    <cellStyle name="Normal 4 5 2 2 2 3" xfId="2360" xr:uid="{00000000-0005-0000-0000-000044060000}"/>
    <cellStyle name="Normal 4 5 2 2 2 3 2" xfId="4639" xr:uid="{B9E94B78-1FCC-4536-B708-8281061C1500}"/>
    <cellStyle name="Normal 4 5 2 2 2 4" xfId="3054" xr:uid="{0282C1EC-100F-4C38-8D3E-CA710CD8BE5B}"/>
    <cellStyle name="Normal 4 5 2 2 3" xfId="1320" xr:uid="{00000000-0005-0000-0000-000045060000}"/>
    <cellStyle name="Normal 4 5 2 2 3 2" xfId="3599" xr:uid="{9B707EFD-A425-4C02-AA24-B6A2923AFBA9}"/>
    <cellStyle name="Normal 4 5 2 2 4" xfId="2013" xr:uid="{00000000-0005-0000-0000-000046060000}"/>
    <cellStyle name="Normal 4 5 2 2 4 2" xfId="4292" xr:uid="{8E9B29D8-3224-43B1-A25C-6FEAEA261D2D}"/>
    <cellStyle name="Normal 4 5 2 2 5" xfId="2707" xr:uid="{08A2FEF9-EB9E-41FF-8121-760D4EE29D63}"/>
    <cellStyle name="Normal 4 5 2 3" xfId="566" xr:uid="{00000000-0005-0000-0000-000047060000}"/>
    <cellStyle name="Normal 4 5 2 3 2" xfId="1495" xr:uid="{00000000-0005-0000-0000-000048060000}"/>
    <cellStyle name="Normal 4 5 2 3 2 2" xfId="3774" xr:uid="{66004044-EF58-4D7B-92C8-5CCFC2089F38}"/>
    <cellStyle name="Normal 4 5 2 3 3" xfId="2188" xr:uid="{00000000-0005-0000-0000-000049060000}"/>
    <cellStyle name="Normal 4 5 2 3 3 2" xfId="4467" xr:uid="{01163C46-34A0-4EB6-A5B5-E22C85F681EC}"/>
    <cellStyle name="Normal 4 5 2 3 4" xfId="2882" xr:uid="{879858DC-14E5-4BD5-B256-2AE9BEF6EE9E}"/>
    <cellStyle name="Normal 4 5 2 4" xfId="963" xr:uid="{00000000-0005-0000-0000-00004A060000}"/>
    <cellStyle name="Normal 4 5 2 4 2" xfId="3251" xr:uid="{2CCBD3FE-6AD5-4C0C-A265-B29497D5435E}"/>
    <cellStyle name="Normal 4 5 2 5" xfId="1148" xr:uid="{00000000-0005-0000-0000-00004B060000}"/>
    <cellStyle name="Normal 4 5 2 5 2" xfId="3427" xr:uid="{D66433B4-4EDE-4520-A7D5-3C437E64E494}"/>
    <cellStyle name="Normal 4 5 2 6" xfId="1841" xr:uid="{00000000-0005-0000-0000-00004C060000}"/>
    <cellStyle name="Normal 4 5 2 6 2" xfId="4120" xr:uid="{2C8BABD5-A017-40DE-AB4A-B4ABC54BDF8C}"/>
    <cellStyle name="Normal 4 5 2 7" xfId="2535" xr:uid="{A2F256F1-7690-448C-ACC6-94D138063D92}"/>
    <cellStyle name="Normal 4 5 3" xfId="321" xr:uid="{00000000-0005-0000-0000-00004D060000}"/>
    <cellStyle name="Normal 4 5 3 2" xfId="702" xr:uid="{00000000-0005-0000-0000-00004E060000}"/>
    <cellStyle name="Normal 4 5 3 2 2" xfId="1621" xr:uid="{00000000-0005-0000-0000-00004F060000}"/>
    <cellStyle name="Normal 4 5 3 2 2 2" xfId="3900" xr:uid="{6BACF8F7-A620-4D9B-8AAC-DF7075D190A4}"/>
    <cellStyle name="Normal 4 5 3 2 3" xfId="2314" xr:uid="{00000000-0005-0000-0000-000050060000}"/>
    <cellStyle name="Normal 4 5 3 2 3 2" xfId="4593" xr:uid="{1EAA777C-591D-457F-87D3-67F1ECE67E5F}"/>
    <cellStyle name="Normal 4 5 3 2 4" xfId="3008" xr:uid="{8144C9C9-552C-4C88-A778-2E5AC576A557}"/>
    <cellStyle name="Normal 4 5 3 3" xfId="1274" xr:uid="{00000000-0005-0000-0000-000051060000}"/>
    <cellStyle name="Normal 4 5 3 3 2" xfId="3553" xr:uid="{135AD2FF-77F8-4AF6-8AFB-DC097EAE8941}"/>
    <cellStyle name="Normal 4 5 3 4" xfId="1967" xr:uid="{00000000-0005-0000-0000-000052060000}"/>
    <cellStyle name="Normal 4 5 3 4 2" xfId="4246" xr:uid="{47323CF1-4AD0-4D0D-B5EE-FB621BEA0FE8}"/>
    <cellStyle name="Normal 4 5 3 5" xfId="2661" xr:uid="{0F2DA23D-0175-4C7C-BE1C-DBA0F8B233E9}"/>
    <cellStyle name="Normal 4 5 4" xfId="520" xr:uid="{00000000-0005-0000-0000-000053060000}"/>
    <cellStyle name="Normal 4 5 4 2" xfId="1449" xr:uid="{00000000-0005-0000-0000-000054060000}"/>
    <cellStyle name="Normal 4 5 4 2 2" xfId="3728" xr:uid="{2E764DD5-3696-4C11-8F3B-5CDF47AD28A5}"/>
    <cellStyle name="Normal 4 5 4 3" xfId="2142" xr:uid="{00000000-0005-0000-0000-000055060000}"/>
    <cellStyle name="Normal 4 5 4 3 2" xfId="4421" xr:uid="{8C542318-6841-4E48-BFCD-FD47EEE57E66}"/>
    <cellStyle name="Normal 4 5 4 4" xfId="2836" xr:uid="{12706479-9F2D-4B44-A706-23DF07AE6E95}"/>
    <cellStyle name="Normal 4 5 5" xfId="902" xr:uid="{00000000-0005-0000-0000-000056060000}"/>
    <cellStyle name="Normal 4 5 5 2" xfId="3192" xr:uid="{AC856284-9192-40B7-BCA7-36DC8B198EC8}"/>
    <cellStyle name="Normal 4 5 6" xfId="1102" xr:uid="{00000000-0005-0000-0000-000057060000}"/>
    <cellStyle name="Normal 4 5 6 2" xfId="3381" xr:uid="{14E43D1C-96C1-4382-9AD9-D0B0538AA1E3}"/>
    <cellStyle name="Normal 4 5 7" xfId="1795" xr:uid="{00000000-0005-0000-0000-000058060000}"/>
    <cellStyle name="Normal 4 5 7 2" xfId="4074" xr:uid="{FC0A2789-EB94-4551-B354-03EC2FC4B841}"/>
    <cellStyle name="Normal 4 5 8" xfId="2490" xr:uid="{85E33DEC-259F-49C8-BB3D-24F67B22A708}"/>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2 2" xfId="3972" xr:uid="{2EAEEC21-3AC3-4733-98AC-3330EF5917C5}"/>
    <cellStyle name="Normal 4 6 2 2 2 3" xfId="2386" xr:uid="{00000000-0005-0000-0000-00005E060000}"/>
    <cellStyle name="Normal 4 6 2 2 2 3 2" xfId="4665" xr:uid="{531A8E1E-E81B-4772-BD60-1C47E677139E}"/>
    <cellStyle name="Normal 4 6 2 2 2 4" xfId="3080" xr:uid="{8253B61F-951E-42A7-A21F-D000880B6372}"/>
    <cellStyle name="Normal 4 6 2 2 3" xfId="1346" xr:uid="{00000000-0005-0000-0000-00005F060000}"/>
    <cellStyle name="Normal 4 6 2 2 3 2" xfId="3625" xr:uid="{665DC9DA-EAB5-4D17-A090-D91EB0426651}"/>
    <cellStyle name="Normal 4 6 2 2 4" xfId="2039" xr:uid="{00000000-0005-0000-0000-000060060000}"/>
    <cellStyle name="Normal 4 6 2 2 4 2" xfId="4318" xr:uid="{A8EE4BFA-B2F9-4E91-98CA-1CA5751B248A}"/>
    <cellStyle name="Normal 4 6 2 2 5" xfId="2733" xr:uid="{A010C565-467A-4C8D-90D1-DE0202F366C4}"/>
    <cellStyle name="Normal 4 6 2 3" xfId="592" xr:uid="{00000000-0005-0000-0000-000061060000}"/>
    <cellStyle name="Normal 4 6 2 3 2" xfId="1521" xr:uid="{00000000-0005-0000-0000-000062060000}"/>
    <cellStyle name="Normal 4 6 2 3 2 2" xfId="3800" xr:uid="{6720158D-5179-44A4-9DE5-949E909798CE}"/>
    <cellStyle name="Normal 4 6 2 3 3" xfId="2214" xr:uid="{00000000-0005-0000-0000-000063060000}"/>
    <cellStyle name="Normal 4 6 2 3 3 2" xfId="4493" xr:uid="{C27634DD-131F-4549-87C1-6CB2C469BE71}"/>
    <cellStyle name="Normal 4 6 2 3 4" xfId="2908" xr:uid="{B15ABCC4-15E6-4A22-B975-6B4DAEC54F03}"/>
    <cellStyle name="Normal 4 6 2 4" xfId="989" xr:uid="{00000000-0005-0000-0000-000064060000}"/>
    <cellStyle name="Normal 4 6 2 4 2" xfId="3277" xr:uid="{0FE037D0-4223-47D2-826E-BBAC0B5B3DF9}"/>
    <cellStyle name="Normal 4 6 2 5" xfId="1174" xr:uid="{00000000-0005-0000-0000-000065060000}"/>
    <cellStyle name="Normal 4 6 2 5 2" xfId="3453" xr:uid="{9FE40096-567B-49B5-ACCC-C7111ADA8489}"/>
    <cellStyle name="Normal 4 6 2 6" xfId="1867" xr:uid="{00000000-0005-0000-0000-000066060000}"/>
    <cellStyle name="Normal 4 6 2 6 2" xfId="4146" xr:uid="{FA703C24-D32E-4785-95A8-53A83969DB2B}"/>
    <cellStyle name="Normal 4 6 2 7" xfId="2561" xr:uid="{F9E9D9B3-64A7-4249-A076-531051F9FEE5}"/>
    <cellStyle name="Normal 4 6 3" xfId="363" xr:uid="{00000000-0005-0000-0000-000067060000}"/>
    <cellStyle name="Normal 4 6 3 2" xfId="741" xr:uid="{00000000-0005-0000-0000-000068060000}"/>
    <cellStyle name="Normal 4 6 3 2 2" xfId="1647" xr:uid="{00000000-0005-0000-0000-000069060000}"/>
    <cellStyle name="Normal 4 6 3 2 2 2" xfId="3926" xr:uid="{23B1335D-9FF2-4370-82D8-82A82E36EB0F}"/>
    <cellStyle name="Normal 4 6 3 2 3" xfId="2340" xr:uid="{00000000-0005-0000-0000-00006A060000}"/>
    <cellStyle name="Normal 4 6 3 2 3 2" xfId="4619" xr:uid="{89847A88-0230-4421-9D21-6794E5323514}"/>
    <cellStyle name="Normal 4 6 3 2 4" xfId="3034" xr:uid="{440D5776-1C8C-4172-8F73-BA6FCAB6DC88}"/>
    <cellStyle name="Normal 4 6 3 3" xfId="1300" xr:uid="{00000000-0005-0000-0000-00006B060000}"/>
    <cellStyle name="Normal 4 6 3 3 2" xfId="3579" xr:uid="{87117B35-E65D-47B2-9BE4-1B04CF584775}"/>
    <cellStyle name="Normal 4 6 3 4" xfId="1993" xr:uid="{00000000-0005-0000-0000-00006C060000}"/>
    <cellStyle name="Normal 4 6 3 4 2" xfId="4272" xr:uid="{CEFDE19D-17AD-4857-BADD-C9DC3CEAE658}"/>
    <cellStyle name="Normal 4 6 3 5" xfId="2687" xr:uid="{BC0ACCE2-7F59-43DB-B1C7-B2F7D91947A8}"/>
    <cellStyle name="Normal 4 6 4" xfId="546" xr:uid="{00000000-0005-0000-0000-00006D060000}"/>
    <cellStyle name="Normal 4 6 4 2" xfId="1475" xr:uid="{00000000-0005-0000-0000-00006E060000}"/>
    <cellStyle name="Normal 4 6 4 2 2" xfId="3754" xr:uid="{A8B033AF-AB63-474D-877A-F6F1E1CD3322}"/>
    <cellStyle name="Normal 4 6 4 3" xfId="2168" xr:uid="{00000000-0005-0000-0000-00006F060000}"/>
    <cellStyle name="Normal 4 6 4 3 2" xfId="4447" xr:uid="{FB27C3E5-397E-4CD4-ABF6-5FE4008285E8}"/>
    <cellStyle name="Normal 4 6 4 4" xfId="2862" xr:uid="{2DC88E01-91A6-4177-A3F1-3B0EF941DD9D}"/>
    <cellStyle name="Normal 4 6 5" xfId="943" xr:uid="{00000000-0005-0000-0000-000070060000}"/>
    <cellStyle name="Normal 4 6 5 2" xfId="3231" xr:uid="{2C401B45-31C9-46B0-8F22-07D0BA9B9E40}"/>
    <cellStyle name="Normal 4 6 6" xfId="1128" xr:uid="{00000000-0005-0000-0000-000071060000}"/>
    <cellStyle name="Normal 4 6 6 2" xfId="3407" xr:uid="{73A02BD8-80F3-47B5-A475-DBF84D4E43FF}"/>
    <cellStyle name="Normal 4 6 7" xfId="1821" xr:uid="{00000000-0005-0000-0000-000072060000}"/>
    <cellStyle name="Normal 4 6 7 2" xfId="4100" xr:uid="{6DC37BE6-F5AA-4236-A5CE-5AC441F89C28}"/>
    <cellStyle name="Normal 4 6 8" xfId="2515" xr:uid="{C199A3FC-EC11-4DFD-BD48-53DDFC8AD4FA}"/>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2 2" xfId="3976" xr:uid="{39D362DF-5A46-4804-8645-E596CEEB9D49}"/>
    <cellStyle name="Normal 4 7 2 2 2 3" xfId="2390" xr:uid="{00000000-0005-0000-0000-000078060000}"/>
    <cellStyle name="Normal 4 7 2 2 2 3 2" xfId="4669" xr:uid="{1229A5B2-14EA-4420-A043-A66DBBEB84CF}"/>
    <cellStyle name="Normal 4 7 2 2 2 4" xfId="3084" xr:uid="{3C5BFBD1-F95A-42C2-A0DB-497B15CF3066}"/>
    <cellStyle name="Normal 4 7 2 2 3" xfId="1350" xr:uid="{00000000-0005-0000-0000-000079060000}"/>
    <cellStyle name="Normal 4 7 2 2 3 2" xfId="3629" xr:uid="{A06F1148-CD3E-4947-B580-E29BFBAF69BF}"/>
    <cellStyle name="Normal 4 7 2 2 4" xfId="2043" xr:uid="{00000000-0005-0000-0000-00007A060000}"/>
    <cellStyle name="Normal 4 7 2 2 4 2" xfId="4322" xr:uid="{0AC56346-03C5-4074-BDC7-D319A150AAB7}"/>
    <cellStyle name="Normal 4 7 2 2 5" xfId="2737" xr:uid="{B0C436BC-4A60-4287-AFD1-1B944B88DC57}"/>
    <cellStyle name="Normal 4 7 2 3" xfId="596" xr:uid="{00000000-0005-0000-0000-00007B060000}"/>
    <cellStyle name="Normal 4 7 2 3 2" xfId="1525" xr:uid="{00000000-0005-0000-0000-00007C060000}"/>
    <cellStyle name="Normal 4 7 2 3 2 2" xfId="3804" xr:uid="{EAF4E285-49C8-474D-9CFF-9C2CAA04D65D}"/>
    <cellStyle name="Normal 4 7 2 3 3" xfId="2218" xr:uid="{00000000-0005-0000-0000-00007D060000}"/>
    <cellStyle name="Normal 4 7 2 3 3 2" xfId="4497" xr:uid="{3AB49EB5-50F9-414C-B253-9A6EED1195A0}"/>
    <cellStyle name="Normal 4 7 2 3 4" xfId="2912" xr:uid="{CCA0A428-847C-42E7-A497-12D155711194}"/>
    <cellStyle name="Normal 4 7 2 4" xfId="993" xr:uid="{00000000-0005-0000-0000-00007E060000}"/>
    <cellStyle name="Normal 4 7 2 4 2" xfId="3281" xr:uid="{662C2051-9820-4348-A37B-9AA8ED11E4F5}"/>
    <cellStyle name="Normal 4 7 2 5" xfId="1178" xr:uid="{00000000-0005-0000-0000-00007F060000}"/>
    <cellStyle name="Normal 4 7 2 5 2" xfId="3457" xr:uid="{C8E26BD9-4DD8-45FE-A27D-76886F1AE54A}"/>
    <cellStyle name="Normal 4 7 2 6" xfId="1871" xr:uid="{00000000-0005-0000-0000-000080060000}"/>
    <cellStyle name="Normal 4 7 2 6 2" xfId="4150" xr:uid="{28CA1819-753A-4528-8782-8D2B67042A5F}"/>
    <cellStyle name="Normal 4 7 2 7" xfId="2565" xr:uid="{3639BB24-9945-4099-AE9F-0C9082CB9CE9}"/>
    <cellStyle name="Normal 4 7 3" xfId="367" xr:uid="{00000000-0005-0000-0000-000081060000}"/>
    <cellStyle name="Normal 4 7 3 2" xfId="745" xr:uid="{00000000-0005-0000-0000-000082060000}"/>
    <cellStyle name="Normal 4 7 3 2 2" xfId="1651" xr:uid="{00000000-0005-0000-0000-000083060000}"/>
    <cellStyle name="Normal 4 7 3 2 2 2" xfId="3930" xr:uid="{54A9C327-4144-417D-9026-D2EEFD8A4B57}"/>
    <cellStyle name="Normal 4 7 3 2 3" xfId="2344" xr:uid="{00000000-0005-0000-0000-000084060000}"/>
    <cellStyle name="Normal 4 7 3 2 3 2" xfId="4623" xr:uid="{5F2B4BCC-9A3E-42EE-92EC-E0F9AADA7E20}"/>
    <cellStyle name="Normal 4 7 3 2 4" xfId="3038" xr:uid="{4D79B76C-2BE5-4F82-A05B-C65DF599E19B}"/>
    <cellStyle name="Normal 4 7 3 3" xfId="1304" xr:uid="{00000000-0005-0000-0000-000085060000}"/>
    <cellStyle name="Normal 4 7 3 3 2" xfId="3583" xr:uid="{D66F5BAF-7386-44FF-8ED5-9E7063CD61E8}"/>
    <cellStyle name="Normal 4 7 3 4" xfId="1997" xr:uid="{00000000-0005-0000-0000-000086060000}"/>
    <cellStyle name="Normal 4 7 3 4 2" xfId="4276" xr:uid="{98467F52-A23D-4BA5-A1AC-33AA22361FA9}"/>
    <cellStyle name="Normal 4 7 3 5" xfId="2691" xr:uid="{C2858BE7-EB3B-4875-9B61-76F5C91816E2}"/>
    <cellStyle name="Normal 4 7 4" xfId="550" xr:uid="{00000000-0005-0000-0000-000087060000}"/>
    <cellStyle name="Normal 4 7 4 2" xfId="1479" xr:uid="{00000000-0005-0000-0000-000088060000}"/>
    <cellStyle name="Normal 4 7 4 2 2" xfId="3758" xr:uid="{3E915BBA-1ABB-4496-B614-2EC83F85BCD6}"/>
    <cellStyle name="Normal 4 7 4 3" xfId="2172" xr:uid="{00000000-0005-0000-0000-000089060000}"/>
    <cellStyle name="Normal 4 7 4 3 2" xfId="4451" xr:uid="{1A73774E-6A6B-44C2-B6C9-384B15A69374}"/>
    <cellStyle name="Normal 4 7 4 4" xfId="2866" xr:uid="{8404C4F9-1725-4187-8E3C-9CD906A4C10A}"/>
    <cellStyle name="Normal 4 7 5" xfId="947" xr:uid="{00000000-0005-0000-0000-00008A060000}"/>
    <cellStyle name="Normal 4 7 5 2" xfId="3235" xr:uid="{7FC5631F-5EAF-451F-8F7C-0B08C28DCB73}"/>
    <cellStyle name="Normal 4 7 6" xfId="1132" xr:uid="{00000000-0005-0000-0000-00008B060000}"/>
    <cellStyle name="Normal 4 7 6 2" xfId="3411" xr:uid="{ED96A513-9AE0-44AA-A16D-90546C602378}"/>
    <cellStyle name="Normal 4 7 7" xfId="1825" xr:uid="{00000000-0005-0000-0000-00008C060000}"/>
    <cellStyle name="Normal 4 7 7 2" xfId="4104" xr:uid="{D5B68B9E-8980-4FB4-A004-165026CE6182}"/>
    <cellStyle name="Normal 4 7 8" xfId="2519" xr:uid="{9A28DA1D-84E0-4CD4-9564-955BC6AF780D}"/>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2 2" xfId="3934" xr:uid="{46146AA6-5A90-48BD-A934-32400E5C8DC7}"/>
    <cellStyle name="Normal 4 8 2 2 3" xfId="2348" xr:uid="{00000000-0005-0000-0000-000091060000}"/>
    <cellStyle name="Normal 4 8 2 2 3 2" xfId="4627" xr:uid="{D10778DD-2A10-49F9-9AF8-EFBF59AA16C5}"/>
    <cellStyle name="Normal 4 8 2 2 4" xfId="3042" xr:uid="{4AAAC5FC-EB65-4695-B2A9-BC7CD5805297}"/>
    <cellStyle name="Normal 4 8 2 3" xfId="1308" xr:uid="{00000000-0005-0000-0000-000092060000}"/>
    <cellStyle name="Normal 4 8 2 3 2" xfId="3587" xr:uid="{9A50BF67-C863-4FB6-821D-5E5EDCA439B8}"/>
    <cellStyle name="Normal 4 8 2 4" xfId="2001" xr:uid="{00000000-0005-0000-0000-000093060000}"/>
    <cellStyle name="Normal 4 8 2 4 2" xfId="4280" xr:uid="{9C00711B-A583-48C8-9E3C-61574D67350D}"/>
    <cellStyle name="Normal 4 8 2 5" xfId="2695" xr:uid="{9F403B9B-C625-4BE5-B132-83EF173C3901}"/>
    <cellStyle name="Normal 4 8 3" xfId="554" xr:uid="{00000000-0005-0000-0000-000094060000}"/>
    <cellStyle name="Normal 4 8 3 2" xfId="1483" xr:uid="{00000000-0005-0000-0000-000095060000}"/>
    <cellStyle name="Normal 4 8 3 2 2" xfId="3762" xr:uid="{2ED6BFE5-C65D-4150-A4A7-929B6368A3A0}"/>
    <cellStyle name="Normal 4 8 3 3" xfId="2176" xr:uid="{00000000-0005-0000-0000-000096060000}"/>
    <cellStyle name="Normal 4 8 3 3 2" xfId="4455" xr:uid="{1E1AB8E7-9FEE-4642-BD32-51AAD7FB687D}"/>
    <cellStyle name="Normal 4 8 3 4" xfId="2870" xr:uid="{BD3127A5-EF9F-4AEE-9EDE-2679EC6EFD8B}"/>
    <cellStyle name="Normal 4 8 4" xfId="951" xr:uid="{00000000-0005-0000-0000-000097060000}"/>
    <cellStyle name="Normal 4 8 4 2" xfId="3239" xr:uid="{DFFA24E7-2BB3-4E95-9D27-2459E9ED7865}"/>
    <cellStyle name="Normal 4 8 5" xfId="1136" xr:uid="{00000000-0005-0000-0000-000098060000}"/>
    <cellStyle name="Normal 4 8 5 2" xfId="3415" xr:uid="{33976D05-A8FF-49B4-8360-43ADB663CDA6}"/>
    <cellStyle name="Normal 4 8 6" xfId="1829" xr:uid="{00000000-0005-0000-0000-000099060000}"/>
    <cellStyle name="Normal 4 8 6 2" xfId="4108" xr:uid="{F894D119-66A3-4777-BFE7-9E7FA49360EF}"/>
    <cellStyle name="Normal 4 8 7" xfId="2523" xr:uid="{5234ACEC-5B13-44C6-A2BB-8A80D6DDA4F1}"/>
    <cellStyle name="Normal 4 9" xfId="308" xr:uid="{00000000-0005-0000-0000-00009A060000}"/>
    <cellStyle name="Normal 4 9 2" xfId="689" xr:uid="{00000000-0005-0000-0000-00009B060000}"/>
    <cellStyle name="Normal 4 9 2 2" xfId="1610" xr:uid="{00000000-0005-0000-0000-00009C060000}"/>
    <cellStyle name="Normal 4 9 2 2 2" xfId="3889" xr:uid="{E310B055-061A-4E2D-8E2C-D41F91259DA4}"/>
    <cellStyle name="Normal 4 9 2 3" xfId="2303" xr:uid="{00000000-0005-0000-0000-00009D060000}"/>
    <cellStyle name="Normal 4 9 2 3 2" xfId="4582" xr:uid="{B14FBD3E-DA7E-4C6C-B557-154A8284E2CC}"/>
    <cellStyle name="Normal 4 9 2 4" xfId="2997" xr:uid="{DAEED593-41FA-4232-AF75-71D184E6ECC0}"/>
    <cellStyle name="Normal 4 9 3" xfId="1263" xr:uid="{00000000-0005-0000-0000-00009E060000}"/>
    <cellStyle name="Normal 4 9 3 2" xfId="3542" xr:uid="{B178490A-FD2C-449E-8616-A9CDC908D961}"/>
    <cellStyle name="Normal 4 9 4" xfId="1956" xr:uid="{00000000-0005-0000-0000-00009F060000}"/>
    <cellStyle name="Normal 4 9 4 2" xfId="4235" xr:uid="{A4205BEA-AAD5-459A-8057-14B0C3B0D900}"/>
    <cellStyle name="Normal 4 9 5" xfId="2650" xr:uid="{B8843B06-3AA0-4C21-B5E7-4AE41E044829}"/>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2 2" xfId="4060" xr:uid="{9049D712-20E3-4FF8-B0BA-B30AB2E6CD9D}"/>
    <cellStyle name="Normal 5 10 2 2 3" xfId="2474" xr:uid="{00000000-0005-0000-0000-0000A6060000}"/>
    <cellStyle name="Normal 5 10 2 2 3 2" xfId="4753" xr:uid="{FA4906E8-E11C-4A82-B0CF-178BA361F19B}"/>
    <cellStyle name="Normal 5 10 2 2 4" xfId="3168" xr:uid="{A4705102-6CD2-43D3-8C46-037CB4FB88A9}"/>
    <cellStyle name="Normal 5 10 2 3" xfId="1434" xr:uid="{00000000-0005-0000-0000-0000A7060000}"/>
    <cellStyle name="Normal 5 10 2 3 2" xfId="3713" xr:uid="{D02AA029-C739-45D6-A3F0-FDC5AC620E9C}"/>
    <cellStyle name="Normal 5 10 2 4" xfId="2127" xr:uid="{00000000-0005-0000-0000-0000A8060000}"/>
    <cellStyle name="Normal 5 10 2 4 2" xfId="4406" xr:uid="{48E6D42A-8C46-4FFB-BCEC-AD17599BC255}"/>
    <cellStyle name="Normal 5 10 2 5" xfId="2821" xr:uid="{3F720590-2879-489D-B1B2-4F3B9648DA56}"/>
    <cellStyle name="Normal 5 10 3" xfId="680" xr:uid="{00000000-0005-0000-0000-0000A9060000}"/>
    <cellStyle name="Normal 5 10 3 2" xfId="1609" xr:uid="{00000000-0005-0000-0000-0000AA060000}"/>
    <cellStyle name="Normal 5 10 3 2 2" xfId="3888" xr:uid="{8EF7CFC8-4F24-4159-94E7-6157B2D07B98}"/>
    <cellStyle name="Normal 5 10 3 3" xfId="2302" xr:uid="{00000000-0005-0000-0000-0000AB060000}"/>
    <cellStyle name="Normal 5 10 3 3 2" xfId="4581" xr:uid="{B63FF2DC-EA47-4173-A900-1A88D9B89C22}"/>
    <cellStyle name="Normal 5 10 3 4" xfId="2996" xr:uid="{B198A275-0AD3-41E7-B2A6-C5B1862D7295}"/>
    <cellStyle name="Normal 5 10 4" xfId="1078" xr:uid="{00000000-0005-0000-0000-0000AC060000}"/>
    <cellStyle name="Normal 5 10 4 2" xfId="3365" xr:uid="{F4146E44-C57C-4B57-B557-6896EBD141D9}"/>
    <cellStyle name="Normal 5 10 5" xfId="1262" xr:uid="{00000000-0005-0000-0000-0000AD060000}"/>
    <cellStyle name="Normal 5 10 5 2" xfId="3541" xr:uid="{1EF0AE0C-74CD-4664-962F-BEBDD7415662}"/>
    <cellStyle name="Normal 5 10 6" xfId="1955" xr:uid="{00000000-0005-0000-0000-0000AE060000}"/>
    <cellStyle name="Normal 5 10 6 2" xfId="4234" xr:uid="{5847A482-8FE5-463D-98F0-922BAD780FF8}"/>
    <cellStyle name="Normal 5 10 7" xfId="2649" xr:uid="{E1724F86-9ADE-4FE9-9FED-7043DCA9E6A0}"/>
    <cellStyle name="Normal 5 11" xfId="309" xr:uid="{00000000-0005-0000-0000-0000AF060000}"/>
    <cellStyle name="Normal 5 11 2" xfId="690" xr:uid="{00000000-0005-0000-0000-0000B0060000}"/>
    <cellStyle name="Normal 5 11 2 2" xfId="1611" xr:uid="{00000000-0005-0000-0000-0000B1060000}"/>
    <cellStyle name="Normal 5 11 2 2 2" xfId="3890" xr:uid="{48C5CD4B-D3DF-4743-844D-978D00BD485E}"/>
    <cellStyle name="Normal 5 11 2 3" xfId="2304" xr:uid="{00000000-0005-0000-0000-0000B2060000}"/>
    <cellStyle name="Normal 5 11 2 3 2" xfId="4583" xr:uid="{E1F19E77-ED52-4DE5-95BE-89EB588A305C}"/>
    <cellStyle name="Normal 5 11 2 4" xfId="2998" xr:uid="{DDE4E2FF-1823-4A14-AFCA-4F5146935F7B}"/>
    <cellStyle name="Normal 5 11 3" xfId="1264" xr:uid="{00000000-0005-0000-0000-0000B3060000}"/>
    <cellStyle name="Normal 5 11 3 2" xfId="3543" xr:uid="{E9DFFB05-F656-4682-BD0A-00F7342D84B1}"/>
    <cellStyle name="Normal 5 11 4" xfId="1957" xr:uid="{00000000-0005-0000-0000-0000B4060000}"/>
    <cellStyle name="Normal 5 11 4 2" xfId="4236" xr:uid="{B7B6FB1A-B449-4546-AC81-B817D6D0BEF8}"/>
    <cellStyle name="Normal 5 11 5" xfId="2651" xr:uid="{32F1D7E2-00A1-4E3C-88DA-7E6F04D89591}"/>
    <cellStyle name="Normal 5 12" xfId="509" xr:uid="{00000000-0005-0000-0000-0000B5060000}"/>
    <cellStyle name="Normal 5 12 2" xfId="1438" xr:uid="{00000000-0005-0000-0000-0000B6060000}"/>
    <cellStyle name="Normal 5 12 2 2" xfId="3717" xr:uid="{6F0619D7-B7CE-4730-A368-B82B36F515A7}"/>
    <cellStyle name="Normal 5 12 3" xfId="2131" xr:uid="{00000000-0005-0000-0000-0000B7060000}"/>
    <cellStyle name="Normal 5 12 3 2" xfId="4410" xr:uid="{A0AEE23D-894A-4F56-ACF4-FFF28EF440B7}"/>
    <cellStyle name="Normal 5 12 4" xfId="2825" xr:uid="{6C85A3A1-FAFC-40A8-A0D7-C82AFF1B5897}"/>
    <cellStyle name="Normal 5 13" xfId="890" xr:uid="{00000000-0005-0000-0000-0000B8060000}"/>
    <cellStyle name="Normal 5 13 2" xfId="3180" xr:uid="{69FACFFC-7F24-4654-8209-7163ECD892DF}"/>
    <cellStyle name="Normal 5 14" xfId="1092" xr:uid="{00000000-0005-0000-0000-0000B9060000}"/>
    <cellStyle name="Normal 5 14 2" xfId="3371" xr:uid="{86215508-F1B1-446E-931F-200AC0D726D6}"/>
    <cellStyle name="Normal 5 15" xfId="1785" xr:uid="{00000000-0005-0000-0000-0000BA060000}"/>
    <cellStyle name="Normal 5 15 2" xfId="4064" xr:uid="{43F57957-9FD2-4445-9585-00C134B2744D}"/>
    <cellStyle name="Normal 5 16" xfId="2480" xr:uid="{C2883CC4-90D6-43E2-A38A-C8DD577D4EB0}"/>
    <cellStyle name="Normal 5 2" xfId="26" xr:uid="{00000000-0005-0000-0000-0000BB060000}"/>
    <cellStyle name="Normal 5 2 10" xfId="897" xr:uid="{00000000-0005-0000-0000-0000BC060000}"/>
    <cellStyle name="Normal 5 2 10 2" xfId="3187" xr:uid="{CB5FE12A-18D7-4D47-9D6B-349F25823315}"/>
    <cellStyle name="Normal 5 2 11" xfId="1097" xr:uid="{00000000-0005-0000-0000-0000BD060000}"/>
    <cellStyle name="Normal 5 2 11 2" xfId="3376" xr:uid="{71E7929C-0586-48AE-9739-0A216F8528B8}"/>
    <cellStyle name="Normal 5 2 12" xfId="1790" xr:uid="{00000000-0005-0000-0000-0000BE060000}"/>
    <cellStyle name="Normal 5 2 12 2" xfId="4069" xr:uid="{4D4FE5C1-C6F6-4A28-B4A7-7B69E8498EFB}"/>
    <cellStyle name="Normal 5 2 13" xfId="2485" xr:uid="{0B04B88C-D641-43AE-A522-D6D180EEAD06}"/>
    <cellStyle name="Normal 5 2 2" xfId="30" xr:uid="{00000000-0005-0000-0000-0000BF060000}"/>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2 2" xfId="3968" xr:uid="{8C13FE68-FB56-4BCE-92B0-6F2C07DAD234}"/>
    <cellStyle name="Normal 5 2 2 2 2 2 2 3" xfId="2382" xr:uid="{00000000-0005-0000-0000-0000C5060000}"/>
    <cellStyle name="Normal 5 2 2 2 2 2 2 3 2" xfId="4661" xr:uid="{13F5D208-134C-4631-ADC7-4F37B96BDE45}"/>
    <cellStyle name="Normal 5 2 2 2 2 2 2 4" xfId="3076" xr:uid="{8DFE38D1-F095-43B3-A5A7-256F9A74BE0B}"/>
    <cellStyle name="Normal 5 2 2 2 2 2 3" xfId="1342" xr:uid="{00000000-0005-0000-0000-0000C6060000}"/>
    <cellStyle name="Normal 5 2 2 2 2 2 3 2" xfId="3621" xr:uid="{44375C48-D65E-4E64-BADA-BAC9F5C47535}"/>
    <cellStyle name="Normal 5 2 2 2 2 2 4" xfId="2035" xr:uid="{00000000-0005-0000-0000-0000C7060000}"/>
    <cellStyle name="Normal 5 2 2 2 2 2 4 2" xfId="4314" xr:uid="{5C951C77-1CA7-4BD7-AA48-03F26303AD5F}"/>
    <cellStyle name="Normal 5 2 2 2 2 2 5" xfId="2729" xr:uid="{EDF2DCE9-8910-4E2F-B21F-1093B5DDA7FE}"/>
    <cellStyle name="Normal 5 2 2 2 2 3" xfId="588" xr:uid="{00000000-0005-0000-0000-0000C8060000}"/>
    <cellStyle name="Normal 5 2 2 2 2 3 2" xfId="1517" xr:uid="{00000000-0005-0000-0000-0000C9060000}"/>
    <cellStyle name="Normal 5 2 2 2 2 3 2 2" xfId="3796" xr:uid="{435F13B8-FEE4-45E7-93A1-C98EE3CDCE8B}"/>
    <cellStyle name="Normal 5 2 2 2 2 3 3" xfId="2210" xr:uid="{00000000-0005-0000-0000-0000CA060000}"/>
    <cellStyle name="Normal 5 2 2 2 2 3 3 2" xfId="4489" xr:uid="{1BB44EE4-7ED5-4E9D-901C-8685272356DE}"/>
    <cellStyle name="Normal 5 2 2 2 2 3 4" xfId="2904" xr:uid="{6879772C-4E62-461C-A59F-8D679CB9869E}"/>
    <cellStyle name="Normal 5 2 2 2 2 4" xfId="985" xr:uid="{00000000-0005-0000-0000-0000CB060000}"/>
    <cellStyle name="Normal 5 2 2 2 2 4 2" xfId="3273" xr:uid="{20FF6C71-3A3E-4025-AD86-3FB724D52130}"/>
    <cellStyle name="Normal 5 2 2 2 2 5" xfId="1170" xr:uid="{00000000-0005-0000-0000-0000CC060000}"/>
    <cellStyle name="Normal 5 2 2 2 2 5 2" xfId="3449" xr:uid="{98E22D04-3F1E-48E9-A0CC-4C62EAF9966C}"/>
    <cellStyle name="Normal 5 2 2 2 2 6" xfId="1863" xr:uid="{00000000-0005-0000-0000-0000CD060000}"/>
    <cellStyle name="Normal 5 2 2 2 2 6 2" xfId="4142" xr:uid="{1F445C8A-3224-46E1-908D-EEF1CB56CE4D}"/>
    <cellStyle name="Normal 5 2 2 2 2 7" xfId="2557" xr:uid="{06F6A123-EB10-4BCA-A978-F7A93F7FCA40}"/>
    <cellStyle name="Normal 5 2 2 2 3" xfId="358" xr:uid="{00000000-0005-0000-0000-0000CE060000}"/>
    <cellStyle name="Normal 5 2 2 2 3 2" xfId="736" xr:uid="{00000000-0005-0000-0000-0000CF060000}"/>
    <cellStyle name="Normal 5 2 2 2 3 2 2" xfId="1643" xr:uid="{00000000-0005-0000-0000-0000D0060000}"/>
    <cellStyle name="Normal 5 2 2 2 3 2 2 2" xfId="3922" xr:uid="{776B7DEE-B4DD-4523-B8DF-CB00EC6744D6}"/>
    <cellStyle name="Normal 5 2 2 2 3 2 3" xfId="2336" xr:uid="{00000000-0005-0000-0000-0000D1060000}"/>
    <cellStyle name="Normal 5 2 2 2 3 2 3 2" xfId="4615" xr:uid="{3C314E69-EFC6-4375-B82A-AA7FF9556268}"/>
    <cellStyle name="Normal 5 2 2 2 3 2 4" xfId="3030" xr:uid="{55BD6882-E17B-4D40-A681-618476049078}"/>
    <cellStyle name="Normal 5 2 2 2 3 3" xfId="1296" xr:uid="{00000000-0005-0000-0000-0000D2060000}"/>
    <cellStyle name="Normal 5 2 2 2 3 3 2" xfId="3575" xr:uid="{5B5B7139-44C3-49DD-BF7A-4E2A409DEE21}"/>
    <cellStyle name="Normal 5 2 2 2 3 4" xfId="1989" xr:uid="{00000000-0005-0000-0000-0000D3060000}"/>
    <cellStyle name="Normal 5 2 2 2 3 4 2" xfId="4268" xr:uid="{7A68CC08-DE06-4334-A974-215CFAB8A1EE}"/>
    <cellStyle name="Normal 5 2 2 2 3 5" xfId="2683" xr:uid="{EC8C8A8A-75F9-4D2D-9F5A-9650FAFEE06C}"/>
    <cellStyle name="Normal 5 2 2 2 4" xfId="542" xr:uid="{00000000-0005-0000-0000-0000D4060000}"/>
    <cellStyle name="Normal 5 2 2 2 4 2" xfId="1471" xr:uid="{00000000-0005-0000-0000-0000D5060000}"/>
    <cellStyle name="Normal 5 2 2 2 4 2 2" xfId="3750" xr:uid="{2C769CB8-4601-4C57-8492-E5CF6B7443E9}"/>
    <cellStyle name="Normal 5 2 2 2 4 3" xfId="2164" xr:uid="{00000000-0005-0000-0000-0000D6060000}"/>
    <cellStyle name="Normal 5 2 2 2 4 3 2" xfId="4443" xr:uid="{A24069B3-A68C-4C1B-82BB-C5B482D58640}"/>
    <cellStyle name="Normal 5 2 2 2 4 4" xfId="2858" xr:uid="{F30874EA-00D1-4D1A-8B84-828B43E36031}"/>
    <cellStyle name="Normal 5 2 2 2 5" xfId="938" xr:uid="{00000000-0005-0000-0000-0000D7060000}"/>
    <cellStyle name="Normal 5 2 2 2 5 2" xfId="3226" xr:uid="{15D3FD8F-F921-436C-9DBB-B108D135BB3F}"/>
    <cellStyle name="Normal 5 2 2 2 6" xfId="1124" xr:uid="{00000000-0005-0000-0000-0000D8060000}"/>
    <cellStyle name="Normal 5 2 2 2 6 2" xfId="3403" xr:uid="{944CD44F-1AEC-4FD3-8725-11A14CF267E7}"/>
    <cellStyle name="Normal 5 2 2 2 7" xfId="1817" xr:uid="{00000000-0005-0000-0000-0000D9060000}"/>
    <cellStyle name="Normal 5 2 2 2 7 2" xfId="4096" xr:uid="{7309EFAD-44A0-4E7C-82D6-A55F206A65A0}"/>
    <cellStyle name="Normal 5 2 2 2 8" xfId="2511" xr:uid="{F6CECCD4-ECAE-4091-AADF-9A6D9C2F6CF1}"/>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2 2" xfId="3945" xr:uid="{75DCD5E7-CE98-4CCD-A0F5-238DCF86D6B5}"/>
    <cellStyle name="Normal 5 2 2 3 2 2 3" xfId="2359" xr:uid="{00000000-0005-0000-0000-0000DE060000}"/>
    <cellStyle name="Normal 5 2 2 3 2 2 3 2" xfId="4638" xr:uid="{8F78034A-E722-4841-81B7-BD2C3F4591D4}"/>
    <cellStyle name="Normal 5 2 2 3 2 2 4" xfId="3053" xr:uid="{EB076C32-7B0E-4C05-ACAA-FFC02E003E4F}"/>
    <cellStyle name="Normal 5 2 2 3 2 3" xfId="1319" xr:uid="{00000000-0005-0000-0000-0000DF060000}"/>
    <cellStyle name="Normal 5 2 2 3 2 3 2" xfId="3598" xr:uid="{F38A52E6-B60C-4846-8181-BDAEB419B591}"/>
    <cellStyle name="Normal 5 2 2 3 2 4" xfId="2012" xr:uid="{00000000-0005-0000-0000-0000E0060000}"/>
    <cellStyle name="Normal 5 2 2 3 2 4 2" xfId="4291" xr:uid="{F977E0FA-A3A2-4FE6-8C4A-AE4601AFE248}"/>
    <cellStyle name="Normal 5 2 2 3 2 5" xfId="2706" xr:uid="{DDB2E5E9-9791-45B3-8682-79866387037B}"/>
    <cellStyle name="Normal 5 2 2 3 3" xfId="565" xr:uid="{00000000-0005-0000-0000-0000E1060000}"/>
    <cellStyle name="Normal 5 2 2 3 3 2" xfId="1494" xr:uid="{00000000-0005-0000-0000-0000E2060000}"/>
    <cellStyle name="Normal 5 2 2 3 3 2 2" xfId="3773" xr:uid="{81692FD4-E576-4B86-9F16-638DE75C4B21}"/>
    <cellStyle name="Normal 5 2 2 3 3 3" xfId="2187" xr:uid="{00000000-0005-0000-0000-0000E3060000}"/>
    <cellStyle name="Normal 5 2 2 3 3 3 2" xfId="4466" xr:uid="{0C5D9B0D-6422-48FE-8B06-88533787A362}"/>
    <cellStyle name="Normal 5 2 2 3 3 4" xfId="2881" xr:uid="{C16B7977-59A0-4055-8128-C45D56384149}"/>
    <cellStyle name="Normal 5 2 2 3 4" xfId="962" xr:uid="{00000000-0005-0000-0000-0000E4060000}"/>
    <cellStyle name="Normal 5 2 2 3 4 2" xfId="3250" xr:uid="{99A36167-4D56-446F-978F-8B52DA57DE69}"/>
    <cellStyle name="Normal 5 2 2 3 5" xfId="1147" xr:uid="{00000000-0005-0000-0000-0000E5060000}"/>
    <cellStyle name="Normal 5 2 2 3 5 2" xfId="3426" xr:uid="{6055A422-5F1D-47E4-9A5F-C700EA0B4E00}"/>
    <cellStyle name="Normal 5 2 2 3 6" xfId="1840" xr:uid="{00000000-0005-0000-0000-0000E6060000}"/>
    <cellStyle name="Normal 5 2 2 3 6 2" xfId="4119" xr:uid="{9D344D4C-69D5-4D0D-BA78-CBAFC46C037F}"/>
    <cellStyle name="Normal 5 2 2 3 7" xfId="2534" xr:uid="{0ADD6381-A007-4E09-ABC9-FC6EBAA14FFC}"/>
    <cellStyle name="Normal 5 2 2 4" xfId="320" xr:uid="{00000000-0005-0000-0000-0000E7060000}"/>
    <cellStyle name="Normal 5 2 2 4 2" xfId="701" xr:uid="{00000000-0005-0000-0000-0000E8060000}"/>
    <cellStyle name="Normal 5 2 2 4 2 2" xfId="1620" xr:uid="{00000000-0005-0000-0000-0000E9060000}"/>
    <cellStyle name="Normal 5 2 2 4 2 2 2" xfId="3899" xr:uid="{05879A6D-2C3A-4C4B-97F4-AD3FDC643D59}"/>
    <cellStyle name="Normal 5 2 2 4 2 3" xfId="2313" xr:uid="{00000000-0005-0000-0000-0000EA060000}"/>
    <cellStyle name="Normal 5 2 2 4 2 3 2" xfId="4592" xr:uid="{D85D1D74-56CE-4360-9BB7-C55B44FB0EA5}"/>
    <cellStyle name="Normal 5 2 2 4 2 4" xfId="3007" xr:uid="{F9C51942-F43C-4AE5-880C-50ED6EE227B7}"/>
    <cellStyle name="Normal 5 2 2 4 3" xfId="1273" xr:uid="{00000000-0005-0000-0000-0000EB060000}"/>
    <cellStyle name="Normal 5 2 2 4 3 2" xfId="3552" xr:uid="{E463D656-C1E7-4604-9238-461179F18067}"/>
    <cellStyle name="Normal 5 2 2 4 4" xfId="1966" xr:uid="{00000000-0005-0000-0000-0000EC060000}"/>
    <cellStyle name="Normal 5 2 2 4 4 2" xfId="4245" xr:uid="{2FCE7283-B2A1-4085-ADFB-C43FCE5358FA}"/>
    <cellStyle name="Normal 5 2 2 4 5" xfId="2660" xr:uid="{A0405CA2-71C6-48F4-B112-9F23C30A083F}"/>
    <cellStyle name="Normal 5 2 2 5" xfId="519" xr:uid="{00000000-0005-0000-0000-0000ED060000}"/>
    <cellStyle name="Normal 5 2 2 5 2" xfId="1448" xr:uid="{00000000-0005-0000-0000-0000EE060000}"/>
    <cellStyle name="Normal 5 2 2 5 2 2" xfId="3727" xr:uid="{E7FDD410-C25F-497F-A451-E21C4FBEF0AE}"/>
    <cellStyle name="Normal 5 2 2 5 3" xfId="2141" xr:uid="{00000000-0005-0000-0000-0000EF060000}"/>
    <cellStyle name="Normal 5 2 2 5 3 2" xfId="4420" xr:uid="{F76F53AB-DF8E-42B1-9286-110B9A8C5391}"/>
    <cellStyle name="Normal 5 2 2 5 4" xfId="2835" xr:uid="{C0DD7B14-B2BF-42A5-AC05-D4967B477D90}"/>
    <cellStyle name="Normal 5 2 2 6" xfId="901" xr:uid="{00000000-0005-0000-0000-0000F0060000}"/>
    <cellStyle name="Normal 5 2 2 6 2" xfId="3191" xr:uid="{7F3F0C4E-A9F6-4533-AAD2-06A191095ED1}"/>
    <cellStyle name="Normal 5 2 2 7" xfId="1101" xr:uid="{00000000-0005-0000-0000-0000F1060000}"/>
    <cellStyle name="Normal 5 2 2 7 2" xfId="3380" xr:uid="{9FCB885C-CF2A-4555-B00B-16EB67FC34AF}"/>
    <cellStyle name="Normal 5 2 2 8" xfId="1794" xr:uid="{00000000-0005-0000-0000-0000F2060000}"/>
    <cellStyle name="Normal 5 2 2 8 2" xfId="4073" xr:uid="{2325EBF1-0C53-4C59-A12E-BCC2A043FDCF}"/>
    <cellStyle name="Normal 5 2 2 9" xfId="2489" xr:uid="{F6AFE04D-9A5E-4D72-8786-6C62FE4D1A97}"/>
    <cellStyle name="Normal 5 2 3" xfId="34" xr:uid="{00000000-0005-0000-0000-0000F3060000}"/>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2 2" xfId="3949" xr:uid="{58403095-DA92-4DD9-BB81-26B60A86C8CE}"/>
    <cellStyle name="Normal 5 2 3 3 2 2 3" xfId="2363" xr:uid="{00000000-0005-0000-0000-0000F9060000}"/>
    <cellStyle name="Normal 5 2 3 3 2 2 3 2" xfId="4642" xr:uid="{53BB6111-73A4-47E6-B335-BC4E15ED2D37}"/>
    <cellStyle name="Normal 5 2 3 3 2 2 4" xfId="3057" xr:uid="{57A6B19D-4883-46AF-A453-C2443D20BAAD}"/>
    <cellStyle name="Normal 5 2 3 3 2 3" xfId="1323" xr:uid="{00000000-0005-0000-0000-0000FA060000}"/>
    <cellStyle name="Normal 5 2 3 3 2 3 2" xfId="3602" xr:uid="{5673345F-E255-4ECD-8510-B2DBBD2B4B34}"/>
    <cellStyle name="Normal 5 2 3 3 2 4" xfId="2016" xr:uid="{00000000-0005-0000-0000-0000FB060000}"/>
    <cellStyle name="Normal 5 2 3 3 2 4 2" xfId="4295" xr:uid="{04934F24-7054-4E9E-9D24-E0CB7D31F498}"/>
    <cellStyle name="Normal 5 2 3 3 2 5" xfId="2710" xr:uid="{7C704EB4-1188-4FF2-A4FD-820C698E4E4D}"/>
    <cellStyle name="Normal 5 2 3 3 3" xfId="569" xr:uid="{00000000-0005-0000-0000-0000FC060000}"/>
    <cellStyle name="Normal 5 2 3 3 3 2" xfId="1498" xr:uid="{00000000-0005-0000-0000-0000FD060000}"/>
    <cellStyle name="Normal 5 2 3 3 3 2 2" xfId="3777" xr:uid="{047CB111-FF9F-4541-A765-91EE26BED4E9}"/>
    <cellStyle name="Normal 5 2 3 3 3 3" xfId="2191" xr:uid="{00000000-0005-0000-0000-0000FE060000}"/>
    <cellStyle name="Normal 5 2 3 3 3 3 2" xfId="4470" xr:uid="{2CC34928-16FB-4FC8-A81E-6903A8F0577E}"/>
    <cellStyle name="Normal 5 2 3 3 3 4" xfId="2885" xr:uid="{5A0B73F7-AEBF-4F1A-9789-FE80BB449025}"/>
    <cellStyle name="Normal 5 2 3 3 4" xfId="966" xr:uid="{00000000-0005-0000-0000-0000FF060000}"/>
    <cellStyle name="Normal 5 2 3 3 4 2" xfId="3254" xr:uid="{D654208A-F14F-4040-8B2D-EB9BE8A57076}"/>
    <cellStyle name="Normal 5 2 3 3 5" xfId="1151" xr:uid="{00000000-0005-0000-0000-000000070000}"/>
    <cellStyle name="Normal 5 2 3 3 5 2" xfId="3430" xr:uid="{AAA0F1B9-BBC9-4759-8F41-D811E746B166}"/>
    <cellStyle name="Normal 5 2 3 3 6" xfId="1844" xr:uid="{00000000-0005-0000-0000-000001070000}"/>
    <cellStyle name="Normal 5 2 3 3 6 2" xfId="4123" xr:uid="{0C8BC562-63C4-49BB-9379-DD67A299E8D5}"/>
    <cellStyle name="Normal 5 2 3 3 7" xfId="2538" xr:uid="{ED3F2CC1-0403-4A9A-9389-08DD9D475FBF}"/>
    <cellStyle name="Normal 5 2 3 4" xfId="324" xr:uid="{00000000-0005-0000-0000-000002070000}"/>
    <cellStyle name="Normal 5 2 3 4 2" xfId="705" xr:uid="{00000000-0005-0000-0000-000003070000}"/>
    <cellStyle name="Normal 5 2 3 4 2 2" xfId="1624" xr:uid="{00000000-0005-0000-0000-000004070000}"/>
    <cellStyle name="Normal 5 2 3 4 2 2 2" xfId="3903" xr:uid="{DB3A334A-A4AA-4523-B6FB-B7EADC3190FB}"/>
    <cellStyle name="Normal 5 2 3 4 2 3" xfId="2317" xr:uid="{00000000-0005-0000-0000-000005070000}"/>
    <cellStyle name="Normal 5 2 3 4 2 3 2" xfId="4596" xr:uid="{32C9103F-71B3-4984-8622-212FEA98C3AA}"/>
    <cellStyle name="Normal 5 2 3 4 2 4" xfId="3011" xr:uid="{1BD32E63-95E5-4B48-A0F2-695B2561E9EF}"/>
    <cellStyle name="Normal 5 2 3 4 3" xfId="1277" xr:uid="{00000000-0005-0000-0000-000006070000}"/>
    <cellStyle name="Normal 5 2 3 4 3 2" xfId="3556" xr:uid="{2AE901F2-CA65-4594-B9B5-2F41F8AB92A0}"/>
    <cellStyle name="Normal 5 2 3 4 4" xfId="1970" xr:uid="{00000000-0005-0000-0000-000007070000}"/>
    <cellStyle name="Normal 5 2 3 4 4 2" xfId="4249" xr:uid="{EEDC5F81-A699-44C1-A575-072423642786}"/>
    <cellStyle name="Normal 5 2 3 4 5" xfId="2664" xr:uid="{D96F46BB-4694-4B61-B2B7-DCD260F800C7}"/>
    <cellStyle name="Normal 5 2 3 5" xfId="523" xr:uid="{00000000-0005-0000-0000-000008070000}"/>
    <cellStyle name="Normal 5 2 3 5 2" xfId="1452" xr:uid="{00000000-0005-0000-0000-000009070000}"/>
    <cellStyle name="Normal 5 2 3 5 2 2" xfId="3731" xr:uid="{A009722A-5839-493A-AC8A-8A61EABCDDC7}"/>
    <cellStyle name="Normal 5 2 3 5 3" xfId="2145" xr:uid="{00000000-0005-0000-0000-00000A070000}"/>
    <cellStyle name="Normal 5 2 3 5 3 2" xfId="4424" xr:uid="{A1A79775-7379-4064-80D8-79B57C2F0001}"/>
    <cellStyle name="Normal 5 2 3 5 4" xfId="2839" xr:uid="{47C3BC12-D692-4A0C-B929-A5622FCE34D7}"/>
    <cellStyle name="Normal 5 2 3 6" xfId="905" xr:uid="{00000000-0005-0000-0000-00000B070000}"/>
    <cellStyle name="Normal 5 2 3 6 2" xfId="3195" xr:uid="{C7444743-8CFC-4528-AAF3-427697B46171}"/>
    <cellStyle name="Normal 5 2 3 7" xfId="1105" xr:uid="{00000000-0005-0000-0000-00000C070000}"/>
    <cellStyle name="Normal 5 2 3 7 2" xfId="3384" xr:uid="{1F84BBF0-0D60-4574-98B1-D4DFFB9F85C0}"/>
    <cellStyle name="Normal 5 2 3 8" xfId="1798" xr:uid="{00000000-0005-0000-0000-00000D070000}"/>
    <cellStyle name="Normal 5 2 3 8 2" xfId="4077" xr:uid="{3A67518D-D55C-4BAF-AB00-22D09DB18043}"/>
    <cellStyle name="Normal 5 2 3 9" xfId="2493" xr:uid="{8BDFF616-B87C-4C04-B991-78EA581BCB49}"/>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2 2" xfId="3971" xr:uid="{83B400F4-8C8D-4B32-ABFA-8A8753A0B816}"/>
    <cellStyle name="Normal 5 2 4 2 2 2 3" xfId="2385" xr:uid="{00000000-0005-0000-0000-000013070000}"/>
    <cellStyle name="Normal 5 2 4 2 2 2 3 2" xfId="4664" xr:uid="{59427437-0AC0-4263-B348-841FCBB6013E}"/>
    <cellStyle name="Normal 5 2 4 2 2 2 4" xfId="3079" xr:uid="{742897E9-968C-4C97-8DCE-D20F15DD69D6}"/>
    <cellStyle name="Normal 5 2 4 2 2 3" xfId="1345" xr:uid="{00000000-0005-0000-0000-000014070000}"/>
    <cellStyle name="Normal 5 2 4 2 2 3 2" xfId="3624" xr:uid="{C6B3EA15-095B-4E13-9343-B2C808567477}"/>
    <cellStyle name="Normal 5 2 4 2 2 4" xfId="2038" xr:uid="{00000000-0005-0000-0000-000015070000}"/>
    <cellStyle name="Normal 5 2 4 2 2 4 2" xfId="4317" xr:uid="{828E48C7-8FCC-418A-8843-3E21DD177606}"/>
    <cellStyle name="Normal 5 2 4 2 2 5" xfId="2732" xr:uid="{81C7E254-E96A-4DB1-8838-60F8BD3A9FFE}"/>
    <cellStyle name="Normal 5 2 4 2 3" xfId="591" xr:uid="{00000000-0005-0000-0000-000016070000}"/>
    <cellStyle name="Normal 5 2 4 2 3 2" xfId="1520" xr:uid="{00000000-0005-0000-0000-000017070000}"/>
    <cellStyle name="Normal 5 2 4 2 3 2 2" xfId="3799" xr:uid="{5737AD53-312E-4D60-A7A9-F202A9FB7876}"/>
    <cellStyle name="Normal 5 2 4 2 3 3" xfId="2213" xr:uid="{00000000-0005-0000-0000-000018070000}"/>
    <cellStyle name="Normal 5 2 4 2 3 3 2" xfId="4492" xr:uid="{7F6FAA30-3BD5-4570-817D-37F7A840CF5E}"/>
    <cellStyle name="Normal 5 2 4 2 3 4" xfId="2907" xr:uid="{CBC9730B-2711-4E7D-8FC0-BCED9A335E27}"/>
    <cellStyle name="Normal 5 2 4 2 4" xfId="988" xr:uid="{00000000-0005-0000-0000-000019070000}"/>
    <cellStyle name="Normal 5 2 4 2 4 2" xfId="3276" xr:uid="{B8B2DD6B-67FE-4203-9F55-19C5714446BA}"/>
    <cellStyle name="Normal 5 2 4 2 5" xfId="1173" xr:uid="{00000000-0005-0000-0000-00001A070000}"/>
    <cellStyle name="Normal 5 2 4 2 5 2" xfId="3452" xr:uid="{FD8A45C2-78E4-4AE1-BB7C-639258DDC661}"/>
    <cellStyle name="Normal 5 2 4 2 6" xfId="1866" xr:uid="{00000000-0005-0000-0000-00001B070000}"/>
    <cellStyle name="Normal 5 2 4 2 6 2" xfId="4145" xr:uid="{CE4D094B-EFBC-4D79-A4F0-6C91D66F6490}"/>
    <cellStyle name="Normal 5 2 4 2 7" xfId="2560" xr:uid="{7AECC2D6-439C-45EA-ABE5-9631736C224C}"/>
    <cellStyle name="Normal 5 2 4 3" xfId="362" xr:uid="{00000000-0005-0000-0000-00001C070000}"/>
    <cellStyle name="Normal 5 2 4 3 2" xfId="740" xr:uid="{00000000-0005-0000-0000-00001D070000}"/>
    <cellStyle name="Normal 5 2 4 3 2 2" xfId="1646" xr:uid="{00000000-0005-0000-0000-00001E070000}"/>
    <cellStyle name="Normal 5 2 4 3 2 2 2" xfId="3925" xr:uid="{E5E537D6-68DB-455D-AB35-4424C6720205}"/>
    <cellStyle name="Normal 5 2 4 3 2 3" xfId="2339" xr:uid="{00000000-0005-0000-0000-00001F070000}"/>
    <cellStyle name="Normal 5 2 4 3 2 3 2" xfId="4618" xr:uid="{70DE57F9-CD7B-471E-9C7C-2CFCA1A557AC}"/>
    <cellStyle name="Normal 5 2 4 3 2 4" xfId="3033" xr:uid="{7B5324A9-919C-4F33-8504-223351FA246A}"/>
    <cellStyle name="Normal 5 2 4 3 3" xfId="1299" xr:uid="{00000000-0005-0000-0000-000020070000}"/>
    <cellStyle name="Normal 5 2 4 3 3 2" xfId="3578" xr:uid="{01C888B8-15AB-4EDE-A3B1-AD27FB226DC4}"/>
    <cellStyle name="Normal 5 2 4 3 4" xfId="1992" xr:uid="{00000000-0005-0000-0000-000021070000}"/>
    <cellStyle name="Normal 5 2 4 3 4 2" xfId="4271" xr:uid="{628A1AF6-CFF5-4271-A7BF-D3E5CD4D9916}"/>
    <cellStyle name="Normal 5 2 4 3 5" xfId="2686" xr:uid="{DD167E26-790C-4BEC-A510-9E863F55E410}"/>
    <cellStyle name="Normal 5 2 4 4" xfId="545" xr:uid="{00000000-0005-0000-0000-000022070000}"/>
    <cellStyle name="Normal 5 2 4 4 2" xfId="1474" xr:uid="{00000000-0005-0000-0000-000023070000}"/>
    <cellStyle name="Normal 5 2 4 4 2 2" xfId="3753" xr:uid="{C9437102-C08B-4156-A52B-D6389442BD93}"/>
    <cellStyle name="Normal 5 2 4 4 3" xfId="2167" xr:uid="{00000000-0005-0000-0000-000024070000}"/>
    <cellStyle name="Normal 5 2 4 4 3 2" xfId="4446" xr:uid="{B073010E-4190-429C-992D-24DE033439FB}"/>
    <cellStyle name="Normal 5 2 4 4 4" xfId="2861" xr:uid="{113F309C-7227-4EFC-ABD1-55697569C26F}"/>
    <cellStyle name="Normal 5 2 4 5" xfId="942" xr:uid="{00000000-0005-0000-0000-000025070000}"/>
    <cellStyle name="Normal 5 2 4 5 2" xfId="3230" xr:uid="{0A759545-CB7C-4664-B072-178993DE3564}"/>
    <cellStyle name="Normal 5 2 4 6" xfId="1127" xr:uid="{00000000-0005-0000-0000-000026070000}"/>
    <cellStyle name="Normal 5 2 4 6 2" xfId="3406" xr:uid="{9BB3D7F9-09BD-4436-BB26-E6DDAE9399F6}"/>
    <cellStyle name="Normal 5 2 4 7" xfId="1820" xr:uid="{00000000-0005-0000-0000-000027070000}"/>
    <cellStyle name="Normal 5 2 4 7 2" xfId="4099" xr:uid="{0FDAE5A9-6758-4C69-8684-78D8618BB063}"/>
    <cellStyle name="Normal 5 2 4 8" xfId="2514" xr:uid="{8C4CEE25-05AF-48B0-B649-B3EA41463D7C}"/>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2 2" xfId="3975" xr:uid="{0CFBFAC7-0DD7-48C9-9718-21FD8F78A543}"/>
    <cellStyle name="Normal 5 2 5 2 2 2 3" xfId="2389" xr:uid="{00000000-0005-0000-0000-00002D070000}"/>
    <cellStyle name="Normal 5 2 5 2 2 2 3 2" xfId="4668" xr:uid="{C9890900-73B2-4C1B-AA33-45B561F2CAC1}"/>
    <cellStyle name="Normal 5 2 5 2 2 2 4" xfId="3083" xr:uid="{B097BF18-BFF8-4024-88E6-A16E38278868}"/>
    <cellStyle name="Normal 5 2 5 2 2 3" xfId="1349" xr:uid="{00000000-0005-0000-0000-00002E070000}"/>
    <cellStyle name="Normal 5 2 5 2 2 3 2" xfId="3628" xr:uid="{1FB888D8-3238-41A2-A235-4742799D829A}"/>
    <cellStyle name="Normal 5 2 5 2 2 4" xfId="2042" xr:uid="{00000000-0005-0000-0000-00002F070000}"/>
    <cellStyle name="Normal 5 2 5 2 2 4 2" xfId="4321" xr:uid="{91B99F71-D74D-45DD-B039-BA66FB52BF34}"/>
    <cellStyle name="Normal 5 2 5 2 2 5" xfId="2736" xr:uid="{C764FFE4-A296-4FEF-9BB5-03D588E7625A}"/>
    <cellStyle name="Normal 5 2 5 2 3" xfId="595" xr:uid="{00000000-0005-0000-0000-000030070000}"/>
    <cellStyle name="Normal 5 2 5 2 3 2" xfId="1524" xr:uid="{00000000-0005-0000-0000-000031070000}"/>
    <cellStyle name="Normal 5 2 5 2 3 2 2" xfId="3803" xr:uid="{66E041D4-F8CB-4C84-8900-4ED6C4AD51D5}"/>
    <cellStyle name="Normal 5 2 5 2 3 3" xfId="2217" xr:uid="{00000000-0005-0000-0000-000032070000}"/>
    <cellStyle name="Normal 5 2 5 2 3 3 2" xfId="4496" xr:uid="{5AE68DCD-A99F-4D8E-B08B-521AB389CAF6}"/>
    <cellStyle name="Normal 5 2 5 2 3 4" xfId="2911" xr:uid="{0CF41ED1-C805-4D5F-A5BB-95F1C913FA14}"/>
    <cellStyle name="Normal 5 2 5 2 4" xfId="992" xr:uid="{00000000-0005-0000-0000-000033070000}"/>
    <cellStyle name="Normal 5 2 5 2 4 2" xfId="3280" xr:uid="{7AA17EEC-2419-4DFB-BDF7-1419D1E40C7F}"/>
    <cellStyle name="Normal 5 2 5 2 5" xfId="1177" xr:uid="{00000000-0005-0000-0000-000034070000}"/>
    <cellStyle name="Normal 5 2 5 2 5 2" xfId="3456" xr:uid="{170272AA-D7F2-4037-95C5-201940B1E241}"/>
    <cellStyle name="Normal 5 2 5 2 6" xfId="1870" xr:uid="{00000000-0005-0000-0000-000035070000}"/>
    <cellStyle name="Normal 5 2 5 2 6 2" xfId="4149" xr:uid="{56170D5F-A714-488B-9F1C-4E13F0B09329}"/>
    <cellStyle name="Normal 5 2 5 2 7" xfId="2564" xr:uid="{AB5F6201-903D-4DCB-8E35-0C3A0EF10CC6}"/>
    <cellStyle name="Normal 5 2 5 3" xfId="366" xr:uid="{00000000-0005-0000-0000-000036070000}"/>
    <cellStyle name="Normal 5 2 5 3 2" xfId="744" xr:uid="{00000000-0005-0000-0000-000037070000}"/>
    <cellStyle name="Normal 5 2 5 3 2 2" xfId="1650" xr:uid="{00000000-0005-0000-0000-000038070000}"/>
    <cellStyle name="Normal 5 2 5 3 2 2 2" xfId="3929" xr:uid="{F57D15B6-8DA3-475F-A4C7-CCC94F25AB15}"/>
    <cellStyle name="Normal 5 2 5 3 2 3" xfId="2343" xr:uid="{00000000-0005-0000-0000-000039070000}"/>
    <cellStyle name="Normal 5 2 5 3 2 3 2" xfId="4622" xr:uid="{F7B10D3C-F394-4C1A-A10C-3821EF9BCCDE}"/>
    <cellStyle name="Normal 5 2 5 3 2 4" xfId="3037" xr:uid="{2066B53A-BE74-43C0-B517-287E93FD4A11}"/>
    <cellStyle name="Normal 5 2 5 3 3" xfId="1303" xr:uid="{00000000-0005-0000-0000-00003A070000}"/>
    <cellStyle name="Normal 5 2 5 3 3 2" xfId="3582" xr:uid="{B8EFCF9D-EBA4-4BCC-AB92-153DE67D6576}"/>
    <cellStyle name="Normal 5 2 5 3 4" xfId="1996" xr:uid="{00000000-0005-0000-0000-00003B070000}"/>
    <cellStyle name="Normal 5 2 5 3 4 2" xfId="4275" xr:uid="{75A1644D-A9EC-45B1-9AAB-7E9B1D912503}"/>
    <cellStyle name="Normal 5 2 5 3 5" xfId="2690" xr:uid="{F1AEE342-B68A-453C-A970-3598D93CAFD4}"/>
    <cellStyle name="Normal 5 2 5 4" xfId="549" xr:uid="{00000000-0005-0000-0000-00003C070000}"/>
    <cellStyle name="Normal 5 2 5 4 2" xfId="1478" xr:uid="{00000000-0005-0000-0000-00003D070000}"/>
    <cellStyle name="Normal 5 2 5 4 2 2" xfId="3757" xr:uid="{778E4B5A-12DA-4E3A-B639-6A12F8F8B931}"/>
    <cellStyle name="Normal 5 2 5 4 3" xfId="2171" xr:uid="{00000000-0005-0000-0000-00003E070000}"/>
    <cellStyle name="Normal 5 2 5 4 3 2" xfId="4450" xr:uid="{DE43FD9C-4A7A-49F0-9C1B-8D033DB87469}"/>
    <cellStyle name="Normal 5 2 5 4 4" xfId="2865" xr:uid="{CDB5AE1B-84BB-4E70-9B79-D11646C5D81E}"/>
    <cellStyle name="Normal 5 2 5 5" xfId="946" xr:uid="{00000000-0005-0000-0000-00003F070000}"/>
    <cellStyle name="Normal 5 2 5 5 2" xfId="3234" xr:uid="{60CC8D11-F3C1-4688-9734-C40183E25AE8}"/>
    <cellStyle name="Normal 5 2 5 6" xfId="1131" xr:uid="{00000000-0005-0000-0000-000040070000}"/>
    <cellStyle name="Normal 5 2 5 6 2" xfId="3410" xr:uid="{231EDBB8-3A0C-4867-917D-BA4BC6A63AE6}"/>
    <cellStyle name="Normal 5 2 5 7" xfId="1824" xr:uid="{00000000-0005-0000-0000-000041070000}"/>
    <cellStyle name="Normal 5 2 5 7 2" xfId="4103" xr:uid="{4742DCA2-E7A6-41D0-A68F-700CA2A49359}"/>
    <cellStyle name="Normal 5 2 5 8" xfId="2518" xr:uid="{C5081788-95C7-4E69-8A40-DDAA3EA6DFD7}"/>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2 2" xfId="3979" xr:uid="{B281F96D-8133-40C0-928F-2481C2D04C51}"/>
    <cellStyle name="Normal 5 2 6 2 2 2 3" xfId="2393" xr:uid="{00000000-0005-0000-0000-000047070000}"/>
    <cellStyle name="Normal 5 2 6 2 2 2 3 2" xfId="4672" xr:uid="{A6373FEA-A9B0-431E-BA07-3D03D83AEED3}"/>
    <cellStyle name="Normal 5 2 6 2 2 2 4" xfId="3087" xr:uid="{C5F7F715-6946-4783-B60D-0BB7DCE7A26E}"/>
    <cellStyle name="Normal 5 2 6 2 2 3" xfId="1353" xr:uid="{00000000-0005-0000-0000-000048070000}"/>
    <cellStyle name="Normal 5 2 6 2 2 3 2" xfId="3632" xr:uid="{3C73143F-5F11-42DB-83FF-44BD0DA04AB3}"/>
    <cellStyle name="Normal 5 2 6 2 2 4" xfId="2046" xr:uid="{00000000-0005-0000-0000-000049070000}"/>
    <cellStyle name="Normal 5 2 6 2 2 4 2" xfId="4325" xr:uid="{A623912A-57FC-4B6E-9B87-5C192013FB9D}"/>
    <cellStyle name="Normal 5 2 6 2 2 5" xfId="2740" xr:uid="{AC2CF19F-BE80-4CD7-83F1-2935C11AD5BF}"/>
    <cellStyle name="Normal 5 2 6 2 3" xfId="599" xr:uid="{00000000-0005-0000-0000-00004A070000}"/>
    <cellStyle name="Normal 5 2 6 2 3 2" xfId="1528" xr:uid="{00000000-0005-0000-0000-00004B070000}"/>
    <cellStyle name="Normal 5 2 6 2 3 2 2" xfId="3807" xr:uid="{7D074B09-26E0-4A26-96FE-6D59731D3856}"/>
    <cellStyle name="Normal 5 2 6 2 3 3" xfId="2221" xr:uid="{00000000-0005-0000-0000-00004C070000}"/>
    <cellStyle name="Normal 5 2 6 2 3 3 2" xfId="4500" xr:uid="{8AFA416B-F136-4DE6-AEB2-9433867E65E1}"/>
    <cellStyle name="Normal 5 2 6 2 3 4" xfId="2915" xr:uid="{9061D28F-44F9-46DD-9769-0A3A3724E624}"/>
    <cellStyle name="Normal 5 2 6 2 4" xfId="996" xr:uid="{00000000-0005-0000-0000-00004D070000}"/>
    <cellStyle name="Normal 5 2 6 2 4 2" xfId="3284" xr:uid="{1468BC45-7D9F-4132-8196-920459A65FED}"/>
    <cellStyle name="Normal 5 2 6 2 5" xfId="1181" xr:uid="{00000000-0005-0000-0000-00004E070000}"/>
    <cellStyle name="Normal 5 2 6 2 5 2" xfId="3460" xr:uid="{534B81CD-9ECF-40D2-9B23-7DFEB23EB0EA}"/>
    <cellStyle name="Normal 5 2 6 2 6" xfId="1874" xr:uid="{00000000-0005-0000-0000-00004F070000}"/>
    <cellStyle name="Normal 5 2 6 2 6 2" xfId="4153" xr:uid="{58FF59D7-048F-48EE-BECB-A66D7D35A20C}"/>
    <cellStyle name="Normal 5 2 6 2 7" xfId="2568" xr:uid="{491353C6-C16F-4B79-A8EF-60AA19124DAE}"/>
    <cellStyle name="Normal 5 2 6 3" xfId="370" xr:uid="{00000000-0005-0000-0000-000050070000}"/>
    <cellStyle name="Normal 5 2 6 3 2" xfId="748" xr:uid="{00000000-0005-0000-0000-000051070000}"/>
    <cellStyle name="Normal 5 2 6 3 2 2" xfId="1654" xr:uid="{00000000-0005-0000-0000-000052070000}"/>
    <cellStyle name="Normal 5 2 6 3 2 2 2" xfId="3933" xr:uid="{656254E7-B4DA-4161-AA16-DCF7C32F7FDA}"/>
    <cellStyle name="Normal 5 2 6 3 2 3" xfId="2347" xr:uid="{00000000-0005-0000-0000-000053070000}"/>
    <cellStyle name="Normal 5 2 6 3 2 3 2" xfId="4626" xr:uid="{745FB506-FCFF-43E4-8956-944514330808}"/>
    <cellStyle name="Normal 5 2 6 3 2 4" xfId="3041" xr:uid="{19A05436-BFEA-4B13-BB7B-82C66E49EBD1}"/>
    <cellStyle name="Normal 5 2 6 3 3" xfId="1307" xr:uid="{00000000-0005-0000-0000-000054070000}"/>
    <cellStyle name="Normal 5 2 6 3 3 2" xfId="3586" xr:uid="{6B01CAF3-4029-482B-9807-18751071D9BC}"/>
    <cellStyle name="Normal 5 2 6 3 4" xfId="2000" xr:uid="{00000000-0005-0000-0000-000055070000}"/>
    <cellStyle name="Normal 5 2 6 3 4 2" xfId="4279" xr:uid="{7F3FEE23-8447-4B07-AFFD-9C189F93E762}"/>
    <cellStyle name="Normal 5 2 6 3 5" xfId="2694" xr:uid="{1CFB213F-E66E-464C-90A4-12FDE1E9892C}"/>
    <cellStyle name="Normal 5 2 6 4" xfId="553" xr:uid="{00000000-0005-0000-0000-000056070000}"/>
    <cellStyle name="Normal 5 2 6 4 2" xfId="1482" xr:uid="{00000000-0005-0000-0000-000057070000}"/>
    <cellStyle name="Normal 5 2 6 4 2 2" xfId="3761" xr:uid="{0B4D78CC-8750-4F87-B581-BB6F4BCEBD48}"/>
    <cellStyle name="Normal 5 2 6 4 3" xfId="2175" xr:uid="{00000000-0005-0000-0000-000058070000}"/>
    <cellStyle name="Normal 5 2 6 4 3 2" xfId="4454" xr:uid="{D64506E4-CCBD-4162-BD58-4420677F757C}"/>
    <cellStyle name="Normal 5 2 6 4 4" xfId="2869" xr:uid="{17493812-995C-4DFC-A647-72061D3A40BF}"/>
    <cellStyle name="Normal 5 2 6 5" xfId="950" xr:uid="{00000000-0005-0000-0000-000059070000}"/>
    <cellStyle name="Normal 5 2 6 5 2" xfId="3238" xr:uid="{ACC40EF6-A4AC-435B-B673-520A431486AD}"/>
    <cellStyle name="Normal 5 2 6 6" xfId="1135" xr:uid="{00000000-0005-0000-0000-00005A070000}"/>
    <cellStyle name="Normal 5 2 6 6 2" xfId="3414" xr:uid="{2EA265ED-41BE-41DF-A9C6-A8B3A00F649F}"/>
    <cellStyle name="Normal 5 2 6 7" xfId="1828" xr:uid="{00000000-0005-0000-0000-00005B070000}"/>
    <cellStyle name="Normal 5 2 6 7 2" xfId="4107" xr:uid="{51A08FBD-0D24-4D5A-9630-ED2E11C2A0BB}"/>
    <cellStyle name="Normal 5 2 6 8" xfId="2522" xr:uid="{18EDFA4D-8A05-4419-BE48-82B15B158796}"/>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2 2" xfId="3941" xr:uid="{24DCB764-45BA-4389-B037-70CA19E9A4BC}"/>
    <cellStyle name="Normal 5 2 7 2 2 3" xfId="2355" xr:uid="{00000000-0005-0000-0000-000060070000}"/>
    <cellStyle name="Normal 5 2 7 2 2 3 2" xfId="4634" xr:uid="{C013B31B-F8F1-464E-ACFF-250FDCC6DB7D}"/>
    <cellStyle name="Normal 5 2 7 2 2 4" xfId="3049" xr:uid="{9A4E3FF9-EEA4-4F43-856B-B134BDC69F21}"/>
    <cellStyle name="Normal 5 2 7 2 3" xfId="1315" xr:uid="{00000000-0005-0000-0000-000061070000}"/>
    <cellStyle name="Normal 5 2 7 2 3 2" xfId="3594" xr:uid="{B01F1D1E-2AFC-4B81-AF7A-EB732A1E557B}"/>
    <cellStyle name="Normal 5 2 7 2 4" xfId="2008" xr:uid="{00000000-0005-0000-0000-000062070000}"/>
    <cellStyle name="Normal 5 2 7 2 4 2" xfId="4287" xr:uid="{E374AC4A-CCE9-4B08-8D14-AB398F67EA56}"/>
    <cellStyle name="Normal 5 2 7 2 5" xfId="2702" xr:uid="{1E5A8AAB-6FBC-4B1E-B282-A029E3E28897}"/>
    <cellStyle name="Normal 5 2 7 3" xfId="561" xr:uid="{00000000-0005-0000-0000-000063070000}"/>
    <cellStyle name="Normal 5 2 7 3 2" xfId="1490" xr:uid="{00000000-0005-0000-0000-000064070000}"/>
    <cellStyle name="Normal 5 2 7 3 2 2" xfId="3769" xr:uid="{F38A895C-BB67-4AC7-B19E-7C6C052329FD}"/>
    <cellStyle name="Normal 5 2 7 3 3" xfId="2183" xr:uid="{00000000-0005-0000-0000-000065070000}"/>
    <cellStyle name="Normal 5 2 7 3 3 2" xfId="4462" xr:uid="{67F7B78A-84B8-4CB8-9AD6-386A20D92DA6}"/>
    <cellStyle name="Normal 5 2 7 3 4" xfId="2877" xr:uid="{AA72F93C-6095-425A-ABE6-D29E1F19FE70}"/>
    <cellStyle name="Normal 5 2 7 4" xfId="958" xr:uid="{00000000-0005-0000-0000-000066070000}"/>
    <cellStyle name="Normal 5 2 7 4 2" xfId="3246" xr:uid="{34BB96C0-453E-45CF-B9EF-3099F7285DB0}"/>
    <cellStyle name="Normal 5 2 7 5" xfId="1143" xr:uid="{00000000-0005-0000-0000-000067070000}"/>
    <cellStyle name="Normal 5 2 7 5 2" xfId="3422" xr:uid="{9421E7F0-D7CD-4DBA-9C37-F7FAEB8034AC}"/>
    <cellStyle name="Normal 5 2 7 6" xfId="1836" xr:uid="{00000000-0005-0000-0000-000068070000}"/>
    <cellStyle name="Normal 5 2 7 6 2" xfId="4115" xr:uid="{077580F3-7544-47B9-A510-97D6DBA3EA5E}"/>
    <cellStyle name="Normal 5 2 7 7" xfId="2530" xr:uid="{6FB87565-81E2-461B-B053-3F3E8EBEBF64}"/>
    <cellStyle name="Normal 5 2 8" xfId="316" xr:uid="{00000000-0005-0000-0000-000069070000}"/>
    <cellStyle name="Normal 5 2 8 2" xfId="697" xr:uid="{00000000-0005-0000-0000-00006A070000}"/>
    <cellStyle name="Normal 5 2 8 2 2" xfId="1616" xr:uid="{00000000-0005-0000-0000-00006B070000}"/>
    <cellStyle name="Normal 5 2 8 2 2 2" xfId="3895" xr:uid="{900C1021-6F9E-40FF-B3B0-13797673C319}"/>
    <cellStyle name="Normal 5 2 8 2 3" xfId="2309" xr:uid="{00000000-0005-0000-0000-00006C070000}"/>
    <cellStyle name="Normal 5 2 8 2 3 2" xfId="4588" xr:uid="{D00FA356-AF41-4951-97D7-DA83DC9FD67D}"/>
    <cellStyle name="Normal 5 2 8 2 4" xfId="3003" xr:uid="{687D47D3-E0B2-4594-BC1A-1857CD5DF9B9}"/>
    <cellStyle name="Normal 5 2 8 3" xfId="1269" xr:uid="{00000000-0005-0000-0000-00006D070000}"/>
    <cellStyle name="Normal 5 2 8 3 2" xfId="3548" xr:uid="{4E520CE4-CDFA-4491-A88E-8E10C7A1F73C}"/>
    <cellStyle name="Normal 5 2 8 4" xfId="1962" xr:uid="{00000000-0005-0000-0000-00006E070000}"/>
    <cellStyle name="Normal 5 2 8 4 2" xfId="4241" xr:uid="{3AB8FE96-28AE-4F47-9D21-3AF5FE393C0B}"/>
    <cellStyle name="Normal 5 2 8 5" xfId="2656" xr:uid="{4832ECFC-EF81-45B2-873F-F1950234B90E}"/>
    <cellStyle name="Normal 5 2 9" xfId="515" xr:uid="{00000000-0005-0000-0000-00006F070000}"/>
    <cellStyle name="Normal 5 2 9 2" xfId="1444" xr:uid="{00000000-0005-0000-0000-000070070000}"/>
    <cellStyle name="Normal 5 2 9 2 2" xfId="3723" xr:uid="{F732E5A3-3E0F-4157-A4B7-CB7BF2015FF3}"/>
    <cellStyle name="Normal 5 2 9 3" xfId="2137" xr:uid="{00000000-0005-0000-0000-000071070000}"/>
    <cellStyle name="Normal 5 2 9 3 2" xfId="4416" xr:uid="{F2A8A135-ACAD-496C-887B-E3FDC516D16D}"/>
    <cellStyle name="Normal 5 2 9 4" xfId="2831" xr:uid="{B2DBFC61-EC0F-46ED-BA7D-A9CB18E9E33D}"/>
    <cellStyle name="Normal 5 2_Balanse - eiendeler" xfId="109" xr:uid="{00000000-0005-0000-0000-000072070000}"/>
    <cellStyle name="Normal 5 3" xfId="25" xr:uid="{00000000-0005-0000-0000-000073070000}"/>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2 2" xfId="3969" xr:uid="{F046BD14-A404-4801-96CB-84DDA1DB6581}"/>
    <cellStyle name="Normal 5 3 2 2 2 2 3" xfId="2383" xr:uid="{00000000-0005-0000-0000-000079070000}"/>
    <cellStyle name="Normal 5 3 2 2 2 2 3 2" xfId="4662" xr:uid="{BE34A2D7-F849-4821-B4B3-EE39D32AAA1B}"/>
    <cellStyle name="Normal 5 3 2 2 2 2 4" xfId="3077" xr:uid="{DEDAB136-EF18-4F5D-888B-E25BD144CB4B}"/>
    <cellStyle name="Normal 5 3 2 2 2 3" xfId="1343" xr:uid="{00000000-0005-0000-0000-00007A070000}"/>
    <cellStyle name="Normal 5 3 2 2 2 3 2" xfId="3622" xr:uid="{0CFE0CCE-D493-409C-83FB-68774B2B764B}"/>
    <cellStyle name="Normal 5 3 2 2 2 4" xfId="2036" xr:uid="{00000000-0005-0000-0000-00007B070000}"/>
    <cellStyle name="Normal 5 3 2 2 2 4 2" xfId="4315" xr:uid="{081A9555-683B-483E-A18E-5538B4A62C5F}"/>
    <cellStyle name="Normal 5 3 2 2 2 5" xfId="2730" xr:uid="{DFD2D9FF-7B20-4774-AFAA-90C4855FBA82}"/>
    <cellStyle name="Normal 5 3 2 2 3" xfId="589" xr:uid="{00000000-0005-0000-0000-00007C070000}"/>
    <cellStyle name="Normal 5 3 2 2 3 2" xfId="1518" xr:uid="{00000000-0005-0000-0000-00007D070000}"/>
    <cellStyle name="Normal 5 3 2 2 3 2 2" xfId="3797" xr:uid="{16AEE67C-16B9-4B7D-AECB-DD47312A6576}"/>
    <cellStyle name="Normal 5 3 2 2 3 3" xfId="2211" xr:uid="{00000000-0005-0000-0000-00007E070000}"/>
    <cellStyle name="Normal 5 3 2 2 3 3 2" xfId="4490" xr:uid="{357DE346-479C-4849-8CC8-9540EF357F5D}"/>
    <cellStyle name="Normal 5 3 2 2 3 4" xfId="2905" xr:uid="{9C743AD1-5EFB-451A-93C9-331C18091152}"/>
    <cellStyle name="Normal 5 3 2 2 4" xfId="986" xr:uid="{00000000-0005-0000-0000-00007F070000}"/>
    <cellStyle name="Normal 5 3 2 2 4 2" xfId="3274" xr:uid="{4D8C3468-8196-4277-9C53-DE966771B3AB}"/>
    <cellStyle name="Normal 5 3 2 2 5" xfId="1171" xr:uid="{00000000-0005-0000-0000-000080070000}"/>
    <cellStyle name="Normal 5 3 2 2 5 2" xfId="3450" xr:uid="{7E261714-20F4-446C-A580-DABF96A15A0E}"/>
    <cellStyle name="Normal 5 3 2 2 6" xfId="1864" xr:uid="{00000000-0005-0000-0000-000081070000}"/>
    <cellStyle name="Normal 5 3 2 2 6 2" xfId="4143" xr:uid="{88B6EC18-6531-4EC0-B0B0-122C7DF1ECFA}"/>
    <cellStyle name="Normal 5 3 2 2 7" xfId="2558" xr:uid="{B4830D9A-7D71-40B0-BFE6-9BF6888E6880}"/>
    <cellStyle name="Normal 5 3 2 3" xfId="359" xr:uid="{00000000-0005-0000-0000-000082070000}"/>
    <cellStyle name="Normal 5 3 2 3 2" xfId="737" xr:uid="{00000000-0005-0000-0000-000083070000}"/>
    <cellStyle name="Normal 5 3 2 3 2 2" xfId="1644" xr:uid="{00000000-0005-0000-0000-000084070000}"/>
    <cellStyle name="Normal 5 3 2 3 2 2 2" xfId="3923" xr:uid="{0C230E8A-4049-4072-BB63-8B4D547D4537}"/>
    <cellStyle name="Normal 5 3 2 3 2 3" xfId="2337" xr:uid="{00000000-0005-0000-0000-000085070000}"/>
    <cellStyle name="Normal 5 3 2 3 2 3 2" xfId="4616" xr:uid="{278F3D36-CA6B-415C-9515-F053E2AF2814}"/>
    <cellStyle name="Normal 5 3 2 3 2 4" xfId="3031" xr:uid="{6CE8A956-59E9-493C-8B6A-45110778A455}"/>
    <cellStyle name="Normal 5 3 2 3 3" xfId="1297" xr:uid="{00000000-0005-0000-0000-000086070000}"/>
    <cellStyle name="Normal 5 3 2 3 3 2" xfId="3576" xr:uid="{75E1E532-0A09-4533-B584-314D78B4E146}"/>
    <cellStyle name="Normal 5 3 2 3 4" xfId="1990" xr:uid="{00000000-0005-0000-0000-000087070000}"/>
    <cellStyle name="Normal 5 3 2 3 4 2" xfId="4269" xr:uid="{9F52E486-2DC5-4D28-BF29-07C7B414967E}"/>
    <cellStyle name="Normal 5 3 2 3 5" xfId="2684" xr:uid="{E2A5D536-2898-4029-8354-BB93871C8A84}"/>
    <cellStyle name="Normal 5 3 2 4" xfId="543" xr:uid="{00000000-0005-0000-0000-000088070000}"/>
    <cellStyle name="Normal 5 3 2 4 2" xfId="1472" xr:uid="{00000000-0005-0000-0000-000089070000}"/>
    <cellStyle name="Normal 5 3 2 4 2 2" xfId="3751" xr:uid="{C4D31CE3-49C8-43AC-87CF-664EE5BD951F}"/>
    <cellStyle name="Normal 5 3 2 4 3" xfId="2165" xr:uid="{00000000-0005-0000-0000-00008A070000}"/>
    <cellStyle name="Normal 5 3 2 4 3 2" xfId="4444" xr:uid="{FB3052EB-8887-44AB-9295-AE304E601CCE}"/>
    <cellStyle name="Normal 5 3 2 4 4" xfId="2859" xr:uid="{64C8B830-C949-4982-B3C3-23ADDA3FE255}"/>
    <cellStyle name="Normal 5 3 2 5" xfId="939" xr:uid="{00000000-0005-0000-0000-00008B070000}"/>
    <cellStyle name="Normal 5 3 2 5 2" xfId="3227" xr:uid="{01551CAD-439C-4BFC-8259-69AEB5C73009}"/>
    <cellStyle name="Normal 5 3 2 6" xfId="1125" xr:uid="{00000000-0005-0000-0000-00008C070000}"/>
    <cellStyle name="Normal 5 3 2 6 2" xfId="3404" xr:uid="{85A08095-4B69-42F2-8C94-96CFE6071F76}"/>
    <cellStyle name="Normal 5 3 2 7" xfId="1818" xr:uid="{00000000-0005-0000-0000-00008D070000}"/>
    <cellStyle name="Normal 5 3 2 7 2" xfId="4097" xr:uid="{9D695A79-7577-4878-B889-4268E517F217}"/>
    <cellStyle name="Normal 5 3 2 8" xfId="2512" xr:uid="{FACAEB80-0E30-445C-9B52-15B290CDB418}"/>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2 2" xfId="3940" xr:uid="{4EEE9356-4E3D-43BD-9C60-A1F97F1874F0}"/>
    <cellStyle name="Normal 5 3 3 2 2 3" xfId="2354" xr:uid="{00000000-0005-0000-0000-000092070000}"/>
    <cellStyle name="Normal 5 3 3 2 2 3 2" xfId="4633" xr:uid="{B23342D4-DA7C-45E7-81CD-09D269D5D0C3}"/>
    <cellStyle name="Normal 5 3 3 2 2 4" xfId="3048" xr:uid="{47DC5536-A3EB-43D9-8D50-0AA28426921A}"/>
    <cellStyle name="Normal 5 3 3 2 3" xfId="1314" xr:uid="{00000000-0005-0000-0000-000093070000}"/>
    <cellStyle name="Normal 5 3 3 2 3 2" xfId="3593" xr:uid="{4C1DEAB0-7FAE-484C-B586-70661CAF8A78}"/>
    <cellStyle name="Normal 5 3 3 2 4" xfId="2007" xr:uid="{00000000-0005-0000-0000-000094070000}"/>
    <cellStyle name="Normal 5 3 3 2 4 2" xfId="4286" xr:uid="{C5FEC396-E29A-45D5-A76A-9A49D7E6545C}"/>
    <cellStyle name="Normal 5 3 3 2 5" xfId="2701" xr:uid="{382A9645-57F5-4932-B23D-6E1499B3D810}"/>
    <cellStyle name="Normal 5 3 3 3" xfId="560" xr:uid="{00000000-0005-0000-0000-000095070000}"/>
    <cellStyle name="Normal 5 3 3 3 2" xfId="1489" xr:uid="{00000000-0005-0000-0000-000096070000}"/>
    <cellStyle name="Normal 5 3 3 3 2 2" xfId="3768" xr:uid="{E0A21B72-AB94-477A-BCDB-A18D111B5882}"/>
    <cellStyle name="Normal 5 3 3 3 3" xfId="2182" xr:uid="{00000000-0005-0000-0000-000097070000}"/>
    <cellStyle name="Normal 5 3 3 3 3 2" xfId="4461" xr:uid="{3F1C685C-659C-4EFD-8790-59D8874F51C0}"/>
    <cellStyle name="Normal 5 3 3 3 4" xfId="2876" xr:uid="{4F4ECBEE-1D40-4239-8FB6-280F7A52B1DA}"/>
    <cellStyle name="Normal 5 3 3 4" xfId="957" xr:uid="{00000000-0005-0000-0000-000098070000}"/>
    <cellStyle name="Normal 5 3 3 4 2" xfId="3245" xr:uid="{11C726EE-89F6-4A24-949B-A1793D77FD76}"/>
    <cellStyle name="Normal 5 3 3 5" xfId="1142" xr:uid="{00000000-0005-0000-0000-000099070000}"/>
    <cellStyle name="Normal 5 3 3 5 2" xfId="3421" xr:uid="{6A11550C-7CD5-4601-8730-ABF127E84314}"/>
    <cellStyle name="Normal 5 3 3 6" xfId="1835" xr:uid="{00000000-0005-0000-0000-00009A070000}"/>
    <cellStyle name="Normal 5 3 3 6 2" xfId="4114" xr:uid="{73ED86CD-A7B8-4C1E-A6FB-9EF9244957E0}"/>
    <cellStyle name="Normal 5 3 3 7" xfId="2529" xr:uid="{2EC18D5B-E075-4C78-B6C2-12C2FCBA456B}"/>
    <cellStyle name="Normal 5 3 4" xfId="315" xr:uid="{00000000-0005-0000-0000-00009B070000}"/>
    <cellStyle name="Normal 5 3 4 2" xfId="696" xr:uid="{00000000-0005-0000-0000-00009C070000}"/>
    <cellStyle name="Normal 5 3 4 2 2" xfId="1615" xr:uid="{00000000-0005-0000-0000-00009D070000}"/>
    <cellStyle name="Normal 5 3 4 2 2 2" xfId="3894" xr:uid="{15DD6807-95D8-493A-B4C6-CC16A6AC12B5}"/>
    <cellStyle name="Normal 5 3 4 2 3" xfId="2308" xr:uid="{00000000-0005-0000-0000-00009E070000}"/>
    <cellStyle name="Normal 5 3 4 2 3 2" xfId="4587" xr:uid="{F98ABAE8-A274-47DA-862D-650D6B96E221}"/>
    <cellStyle name="Normal 5 3 4 2 4" xfId="3002" xr:uid="{6B796B48-18BD-489F-B657-E35E64D97BC5}"/>
    <cellStyle name="Normal 5 3 4 3" xfId="1268" xr:uid="{00000000-0005-0000-0000-00009F070000}"/>
    <cellStyle name="Normal 5 3 4 3 2" xfId="3547" xr:uid="{1163D463-4360-48B5-896C-5B2A2240972A}"/>
    <cellStyle name="Normal 5 3 4 4" xfId="1961" xr:uid="{00000000-0005-0000-0000-0000A0070000}"/>
    <cellStyle name="Normal 5 3 4 4 2" xfId="4240" xr:uid="{1ED8290B-7373-4D18-B44A-9301309B2F73}"/>
    <cellStyle name="Normal 5 3 4 5" xfId="2655" xr:uid="{FB887F01-8A62-422C-912D-314F9C5E4E25}"/>
    <cellStyle name="Normal 5 3 5" xfId="514" xr:uid="{00000000-0005-0000-0000-0000A1070000}"/>
    <cellStyle name="Normal 5 3 5 2" xfId="1443" xr:uid="{00000000-0005-0000-0000-0000A2070000}"/>
    <cellStyle name="Normal 5 3 5 2 2" xfId="3722" xr:uid="{6EEF0C6B-499E-4287-91FA-E2FDF968A433}"/>
    <cellStyle name="Normal 5 3 5 3" xfId="2136" xr:uid="{00000000-0005-0000-0000-0000A3070000}"/>
    <cellStyle name="Normal 5 3 5 3 2" xfId="4415" xr:uid="{79CD8C77-35B3-43E9-96BD-B86FA01C1C5C}"/>
    <cellStyle name="Normal 5 3 5 4" xfId="2830" xr:uid="{B2B9C7D1-0668-4E16-9EFB-63D30F19B312}"/>
    <cellStyle name="Normal 5 3 6" xfId="896" xr:uid="{00000000-0005-0000-0000-0000A4070000}"/>
    <cellStyle name="Normal 5 3 6 2" xfId="3186" xr:uid="{E77A104A-55F6-4F55-9154-E6BD7FE9D3D8}"/>
    <cellStyle name="Normal 5 3 7" xfId="1096" xr:uid="{00000000-0005-0000-0000-0000A5070000}"/>
    <cellStyle name="Normal 5 3 7 2" xfId="3375" xr:uid="{46DBC121-8981-461A-876D-9E7D466161BF}"/>
    <cellStyle name="Normal 5 3 8" xfId="1789" xr:uid="{00000000-0005-0000-0000-0000A6070000}"/>
    <cellStyle name="Normal 5 3 8 2" xfId="4068" xr:uid="{4EC0CC89-C044-4A02-8581-356D766B371A}"/>
    <cellStyle name="Normal 5 3 9" xfId="2484" xr:uid="{CAA5222C-9D35-4EB1-82C7-0F9929D6A5C3}"/>
    <cellStyle name="Normal 5 4" xfId="29" xr:uid="{00000000-0005-0000-0000-0000A7070000}"/>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2 2" xfId="3951" xr:uid="{9F3227AA-282A-4785-931D-1E9C84CC5EEA}"/>
    <cellStyle name="Normal 5 4 2 2 2 2 3" xfId="2365" xr:uid="{00000000-0005-0000-0000-0000AD070000}"/>
    <cellStyle name="Normal 5 4 2 2 2 2 3 2" xfId="4644" xr:uid="{D1B118F4-E8EC-4C63-A124-F0D0E1058D8C}"/>
    <cellStyle name="Normal 5 4 2 2 2 2 4" xfId="3059" xr:uid="{C6D1A212-65C0-4B7A-A0F1-CAAFBFEA4B19}"/>
    <cellStyle name="Normal 5 4 2 2 2 3" xfId="1325" xr:uid="{00000000-0005-0000-0000-0000AE070000}"/>
    <cellStyle name="Normal 5 4 2 2 2 3 2" xfId="3604" xr:uid="{6969A516-95D2-4B36-9A19-1E1C3B0A4AF0}"/>
    <cellStyle name="Normal 5 4 2 2 2 4" xfId="2018" xr:uid="{00000000-0005-0000-0000-0000AF070000}"/>
    <cellStyle name="Normal 5 4 2 2 2 4 2" xfId="4297" xr:uid="{11419402-4739-496A-99D3-3725EF7AC664}"/>
    <cellStyle name="Normal 5 4 2 2 2 5" xfId="2712" xr:uid="{9EE5D408-5729-4375-847D-EF33413BFF87}"/>
    <cellStyle name="Normal 5 4 2 2 3" xfId="571" xr:uid="{00000000-0005-0000-0000-0000B0070000}"/>
    <cellStyle name="Normal 5 4 2 2 3 2" xfId="1500" xr:uid="{00000000-0005-0000-0000-0000B1070000}"/>
    <cellStyle name="Normal 5 4 2 2 3 2 2" xfId="3779" xr:uid="{88F46465-DAE7-4573-8A0B-815D9997B715}"/>
    <cellStyle name="Normal 5 4 2 2 3 3" xfId="2193" xr:uid="{00000000-0005-0000-0000-0000B2070000}"/>
    <cellStyle name="Normal 5 4 2 2 3 3 2" xfId="4472" xr:uid="{03259D1B-5138-4A0F-9FFF-A663D993DE91}"/>
    <cellStyle name="Normal 5 4 2 2 3 4" xfId="2887" xr:uid="{79F327B4-A1CF-4C64-BCC1-53688A361427}"/>
    <cellStyle name="Normal 5 4 2 2 4" xfId="968" xr:uid="{00000000-0005-0000-0000-0000B3070000}"/>
    <cellStyle name="Normal 5 4 2 2 4 2" xfId="3256" xr:uid="{CBE8F9BD-6147-4C43-8346-EB6E956E50D2}"/>
    <cellStyle name="Normal 5 4 2 2 5" xfId="1153" xr:uid="{00000000-0005-0000-0000-0000B4070000}"/>
    <cellStyle name="Normal 5 4 2 2 5 2" xfId="3432" xr:uid="{5476B95B-65D5-4019-8885-8DF60A4CCD98}"/>
    <cellStyle name="Normal 5 4 2 2 6" xfId="1846" xr:uid="{00000000-0005-0000-0000-0000B5070000}"/>
    <cellStyle name="Normal 5 4 2 2 6 2" xfId="4125" xr:uid="{1D277949-947A-44A2-A6B0-24F72A2917FE}"/>
    <cellStyle name="Normal 5 4 2 2 7" xfId="2540" xr:uid="{1437F94B-BA90-45E9-A64F-C9E6CA4623C2}"/>
    <cellStyle name="Normal 5 4 2 3" xfId="326" xr:uid="{00000000-0005-0000-0000-0000B6070000}"/>
    <cellStyle name="Normal 5 4 2 3 2" xfId="707" xr:uid="{00000000-0005-0000-0000-0000B7070000}"/>
    <cellStyle name="Normal 5 4 2 3 2 2" xfId="1626" xr:uid="{00000000-0005-0000-0000-0000B8070000}"/>
    <cellStyle name="Normal 5 4 2 3 2 2 2" xfId="3905" xr:uid="{DF27E1B2-6FA9-48FB-8DD0-9C33C018D77B}"/>
    <cellStyle name="Normal 5 4 2 3 2 3" xfId="2319" xr:uid="{00000000-0005-0000-0000-0000B9070000}"/>
    <cellStyle name="Normal 5 4 2 3 2 3 2" xfId="4598" xr:uid="{78C78379-6DBE-400B-8663-8B35B9658C4A}"/>
    <cellStyle name="Normal 5 4 2 3 2 4" xfId="3013" xr:uid="{8ED84323-A0CA-4D24-B2E1-12B19C95FDFF}"/>
    <cellStyle name="Normal 5 4 2 3 3" xfId="1279" xr:uid="{00000000-0005-0000-0000-0000BA070000}"/>
    <cellStyle name="Normal 5 4 2 3 3 2" xfId="3558" xr:uid="{95643127-01B5-42EB-8536-6195D51C5457}"/>
    <cellStyle name="Normal 5 4 2 3 4" xfId="1972" xr:uid="{00000000-0005-0000-0000-0000BB070000}"/>
    <cellStyle name="Normal 5 4 2 3 4 2" xfId="4251" xr:uid="{59A88DCF-C27B-42A1-85A6-7C2E94C49EC9}"/>
    <cellStyle name="Normal 5 4 2 3 5" xfId="2666" xr:uid="{735F7170-137A-44D4-A074-0D9AC10D5705}"/>
    <cellStyle name="Normal 5 4 2 4" xfId="525" xr:uid="{00000000-0005-0000-0000-0000BC070000}"/>
    <cellStyle name="Normal 5 4 2 4 2" xfId="1454" xr:uid="{00000000-0005-0000-0000-0000BD070000}"/>
    <cellStyle name="Normal 5 4 2 4 2 2" xfId="3733" xr:uid="{E574C6AA-1B67-4C86-A211-6E7C5D81D283}"/>
    <cellStyle name="Normal 5 4 2 4 3" xfId="2147" xr:uid="{00000000-0005-0000-0000-0000BE070000}"/>
    <cellStyle name="Normal 5 4 2 4 3 2" xfId="4426" xr:uid="{757AE63A-A60F-4272-B850-D042E90A4DA7}"/>
    <cellStyle name="Normal 5 4 2 4 4" xfId="2841" xr:uid="{A72A80C6-FF7E-4DC8-90E0-95BE96B3D267}"/>
    <cellStyle name="Normal 5 4 2 5" xfId="907" xr:uid="{00000000-0005-0000-0000-0000BF070000}"/>
    <cellStyle name="Normal 5 4 2 5 2" xfId="3197" xr:uid="{9C9362AC-2109-4958-8E88-C41EBD98B2A9}"/>
    <cellStyle name="Normal 5 4 2 6" xfId="1107" xr:uid="{00000000-0005-0000-0000-0000C0070000}"/>
    <cellStyle name="Normal 5 4 2 6 2" xfId="3386" xr:uid="{5766EEEE-3D2B-4929-8A57-584D9E0EE6A3}"/>
    <cellStyle name="Normal 5 4 2 7" xfId="1800" xr:uid="{00000000-0005-0000-0000-0000C1070000}"/>
    <cellStyle name="Normal 5 4 2 7 2" xfId="4079" xr:uid="{73D6393F-F009-4BA1-88BA-D875A0186A71}"/>
    <cellStyle name="Normal 5 4 2 8" xfId="2495" xr:uid="{7011852C-167A-4CB4-BA3E-7D0CF8F5B257}"/>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2 2" xfId="3944" xr:uid="{1349790B-5BA2-4ECF-A638-591DF6DC6841}"/>
    <cellStyle name="Normal 5 4 3 2 2 3" xfId="2358" xr:uid="{00000000-0005-0000-0000-0000C6070000}"/>
    <cellStyle name="Normal 5 4 3 2 2 3 2" xfId="4637" xr:uid="{6838C57B-1E7F-43E3-9DB1-701CD4B33D90}"/>
    <cellStyle name="Normal 5 4 3 2 2 4" xfId="3052" xr:uid="{01CB5DD8-DEF3-4B98-BD1B-4A9F274CEBB2}"/>
    <cellStyle name="Normal 5 4 3 2 3" xfId="1318" xr:uid="{00000000-0005-0000-0000-0000C7070000}"/>
    <cellStyle name="Normal 5 4 3 2 3 2" xfId="3597" xr:uid="{9E5B9F7B-ECB4-471C-AF86-06B46E4D5556}"/>
    <cellStyle name="Normal 5 4 3 2 4" xfId="2011" xr:uid="{00000000-0005-0000-0000-0000C8070000}"/>
    <cellStyle name="Normal 5 4 3 2 4 2" xfId="4290" xr:uid="{7F0B345A-0312-47FD-8B8E-D37455227123}"/>
    <cellStyle name="Normal 5 4 3 2 5" xfId="2705" xr:uid="{C43F3D87-70A9-48FE-864A-A28FFA4F3DD2}"/>
    <cellStyle name="Normal 5 4 3 3" xfId="564" xr:uid="{00000000-0005-0000-0000-0000C9070000}"/>
    <cellStyle name="Normal 5 4 3 3 2" xfId="1493" xr:uid="{00000000-0005-0000-0000-0000CA070000}"/>
    <cellStyle name="Normal 5 4 3 3 2 2" xfId="3772" xr:uid="{8BEEDE23-AFD4-4D67-A30B-60945C2C5D76}"/>
    <cellStyle name="Normal 5 4 3 3 3" xfId="2186" xr:uid="{00000000-0005-0000-0000-0000CB070000}"/>
    <cellStyle name="Normal 5 4 3 3 3 2" xfId="4465" xr:uid="{21EC0A6B-C18F-49E6-956B-F1704AE12CB8}"/>
    <cellStyle name="Normal 5 4 3 3 4" xfId="2880" xr:uid="{55138B7C-78FC-40C1-B75E-7BAA2ACFBB03}"/>
    <cellStyle name="Normal 5 4 3 4" xfId="961" xr:uid="{00000000-0005-0000-0000-0000CC070000}"/>
    <cellStyle name="Normal 5 4 3 4 2" xfId="3249" xr:uid="{A7210A34-5485-4C20-9CE1-40422C115C1B}"/>
    <cellStyle name="Normal 5 4 3 5" xfId="1146" xr:uid="{00000000-0005-0000-0000-0000CD070000}"/>
    <cellStyle name="Normal 5 4 3 5 2" xfId="3425" xr:uid="{B9BE5693-9B75-44EF-9682-2D5BB35C432E}"/>
    <cellStyle name="Normal 5 4 3 6" xfId="1839" xr:uid="{00000000-0005-0000-0000-0000CE070000}"/>
    <cellStyle name="Normal 5 4 3 6 2" xfId="4118" xr:uid="{FC30C1D7-945A-43F0-A789-734693AE6696}"/>
    <cellStyle name="Normal 5 4 3 7" xfId="2533" xr:uid="{A22F51F7-6935-47D2-A573-1F8BE176B341}"/>
    <cellStyle name="Normal 5 4 4" xfId="319" xr:uid="{00000000-0005-0000-0000-0000CF070000}"/>
    <cellStyle name="Normal 5 4 4 2" xfId="700" xr:uid="{00000000-0005-0000-0000-0000D0070000}"/>
    <cellStyle name="Normal 5 4 4 2 2" xfId="1619" xr:uid="{00000000-0005-0000-0000-0000D1070000}"/>
    <cellStyle name="Normal 5 4 4 2 2 2" xfId="3898" xr:uid="{E6E0FE60-5ADF-46A3-994A-0608F2766BEC}"/>
    <cellStyle name="Normal 5 4 4 2 3" xfId="2312" xr:uid="{00000000-0005-0000-0000-0000D2070000}"/>
    <cellStyle name="Normal 5 4 4 2 3 2" xfId="4591" xr:uid="{410D3E38-003D-4070-ABEC-E9CCB89F67A8}"/>
    <cellStyle name="Normal 5 4 4 2 4" xfId="3006" xr:uid="{FF25C8DC-9534-47D0-BCA3-F61291FC9006}"/>
    <cellStyle name="Normal 5 4 4 3" xfId="1272" xr:uid="{00000000-0005-0000-0000-0000D3070000}"/>
    <cellStyle name="Normal 5 4 4 3 2" xfId="3551" xr:uid="{D7A6F708-5B1F-4E09-B6C0-FEDBE53DDB46}"/>
    <cellStyle name="Normal 5 4 4 4" xfId="1965" xr:uid="{00000000-0005-0000-0000-0000D4070000}"/>
    <cellStyle name="Normal 5 4 4 4 2" xfId="4244" xr:uid="{CD3B667F-C7C6-4EB5-89AA-C41653DD0056}"/>
    <cellStyle name="Normal 5 4 4 5" xfId="2659" xr:uid="{A8838EEB-EB31-4F69-B118-88D38D5BFD7A}"/>
    <cellStyle name="Normal 5 4 5" xfId="518" xr:uid="{00000000-0005-0000-0000-0000D5070000}"/>
    <cellStyle name="Normal 5 4 5 2" xfId="1447" xr:uid="{00000000-0005-0000-0000-0000D6070000}"/>
    <cellStyle name="Normal 5 4 5 2 2" xfId="3726" xr:uid="{4C0A04FF-05B2-42BB-9627-2ECFBECBBA18}"/>
    <cellStyle name="Normal 5 4 5 3" xfId="2140" xr:uid="{00000000-0005-0000-0000-0000D7070000}"/>
    <cellStyle name="Normal 5 4 5 3 2" xfId="4419" xr:uid="{C9B8FEC7-715D-45D1-81D8-AD3CDC5ED971}"/>
    <cellStyle name="Normal 5 4 5 4" xfId="2834" xr:uid="{DF71EAAA-1880-4A6E-BF79-9A766B29978F}"/>
    <cellStyle name="Normal 5 4 6" xfId="900" xr:uid="{00000000-0005-0000-0000-0000D8070000}"/>
    <cellStyle name="Normal 5 4 6 2" xfId="3190" xr:uid="{5950391C-0796-4E49-8256-A999351A6E2B}"/>
    <cellStyle name="Normal 5 4 7" xfId="1100" xr:uid="{00000000-0005-0000-0000-0000D9070000}"/>
    <cellStyle name="Normal 5 4 7 2" xfId="3379" xr:uid="{A58747D8-33CA-4D64-9BC0-EF75A6919E4A}"/>
    <cellStyle name="Normal 5 4 8" xfId="1793" xr:uid="{00000000-0005-0000-0000-0000DA070000}"/>
    <cellStyle name="Normal 5 4 8 2" xfId="4072" xr:uid="{C2865C6B-1A59-445E-9E22-6EF79D5B662F}"/>
    <cellStyle name="Normal 5 4 9" xfId="2488" xr:uid="{F250EBED-2345-4BF0-8796-47B792123A37}"/>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2 2" xfId="3948" xr:uid="{1B043A38-9B19-4D5F-AC56-3A41059BB801}"/>
    <cellStyle name="Normal 5 5 2 2 2 3" xfId="2362" xr:uid="{00000000-0005-0000-0000-0000E0070000}"/>
    <cellStyle name="Normal 5 5 2 2 2 3 2" xfId="4641" xr:uid="{AB89A769-758D-491A-8D64-D85CF60760B6}"/>
    <cellStyle name="Normal 5 5 2 2 2 4" xfId="3056" xr:uid="{C2F5E80E-868A-43FA-894C-C6F025688B00}"/>
    <cellStyle name="Normal 5 5 2 2 3" xfId="1322" xr:uid="{00000000-0005-0000-0000-0000E1070000}"/>
    <cellStyle name="Normal 5 5 2 2 3 2" xfId="3601" xr:uid="{799D1A97-61D2-4A08-873E-5573229A1B48}"/>
    <cellStyle name="Normal 5 5 2 2 4" xfId="2015" xr:uid="{00000000-0005-0000-0000-0000E2070000}"/>
    <cellStyle name="Normal 5 5 2 2 4 2" xfId="4294" xr:uid="{A50B49C9-7C07-4416-B232-ECFDC7BE5D01}"/>
    <cellStyle name="Normal 5 5 2 2 5" xfId="2709" xr:uid="{33633816-A4EC-4A67-9EFE-1ECE1BEC8D94}"/>
    <cellStyle name="Normal 5 5 2 3" xfId="568" xr:uid="{00000000-0005-0000-0000-0000E3070000}"/>
    <cellStyle name="Normal 5 5 2 3 2" xfId="1497" xr:uid="{00000000-0005-0000-0000-0000E4070000}"/>
    <cellStyle name="Normal 5 5 2 3 2 2" xfId="3776" xr:uid="{D6B60376-3D88-4C19-BCBE-A14F4AD708B7}"/>
    <cellStyle name="Normal 5 5 2 3 3" xfId="2190" xr:uid="{00000000-0005-0000-0000-0000E5070000}"/>
    <cellStyle name="Normal 5 5 2 3 3 2" xfId="4469" xr:uid="{105D452B-C6DA-4A8E-962A-434731B673A5}"/>
    <cellStyle name="Normal 5 5 2 3 4" xfId="2884" xr:uid="{99AF757F-7F9F-4646-B4C8-FC3C0F389D57}"/>
    <cellStyle name="Normal 5 5 2 4" xfId="965" xr:uid="{00000000-0005-0000-0000-0000E6070000}"/>
    <cellStyle name="Normal 5 5 2 4 2" xfId="3253" xr:uid="{3CBF55D3-0720-40EB-AD1F-1FD57C616DF6}"/>
    <cellStyle name="Normal 5 5 2 5" xfId="1150" xr:uid="{00000000-0005-0000-0000-0000E7070000}"/>
    <cellStyle name="Normal 5 5 2 5 2" xfId="3429" xr:uid="{2629026D-1EA5-45F4-9D86-18EF1E95506A}"/>
    <cellStyle name="Normal 5 5 2 6" xfId="1843" xr:uid="{00000000-0005-0000-0000-0000E8070000}"/>
    <cellStyle name="Normal 5 5 2 6 2" xfId="4122" xr:uid="{97557D46-8073-4B20-9093-A1AAD59D694D}"/>
    <cellStyle name="Normal 5 5 2 7" xfId="2537" xr:uid="{EA0BBC1F-62BB-4280-90B4-3010A752FC16}"/>
    <cellStyle name="Normal 5 5 3" xfId="323" xr:uid="{00000000-0005-0000-0000-0000E9070000}"/>
    <cellStyle name="Normal 5 5 3 2" xfId="704" xr:uid="{00000000-0005-0000-0000-0000EA070000}"/>
    <cellStyle name="Normal 5 5 3 2 2" xfId="1623" xr:uid="{00000000-0005-0000-0000-0000EB070000}"/>
    <cellStyle name="Normal 5 5 3 2 2 2" xfId="3902" xr:uid="{7687BC5D-E9F1-42FD-89B5-80A6C3F00190}"/>
    <cellStyle name="Normal 5 5 3 2 3" xfId="2316" xr:uid="{00000000-0005-0000-0000-0000EC070000}"/>
    <cellStyle name="Normal 5 5 3 2 3 2" xfId="4595" xr:uid="{D1FD241D-0D02-44BC-815E-59DD89CC0B0E}"/>
    <cellStyle name="Normal 5 5 3 2 4" xfId="3010" xr:uid="{B6735AA7-6D5A-4A43-980E-F0AC9F18AAE4}"/>
    <cellStyle name="Normal 5 5 3 3" xfId="1276" xr:uid="{00000000-0005-0000-0000-0000ED070000}"/>
    <cellStyle name="Normal 5 5 3 3 2" xfId="3555" xr:uid="{347FF4C7-E041-4791-870C-AC8422C29E63}"/>
    <cellStyle name="Normal 5 5 3 4" xfId="1969" xr:uid="{00000000-0005-0000-0000-0000EE070000}"/>
    <cellStyle name="Normal 5 5 3 4 2" xfId="4248" xr:uid="{ACA0F66E-8403-4ED3-9F65-AC48A7D07CC1}"/>
    <cellStyle name="Normal 5 5 3 5" xfId="2663" xr:uid="{40A14D83-A298-4362-BE63-BC08FBF78A2C}"/>
    <cellStyle name="Normal 5 5 4" xfId="522" xr:uid="{00000000-0005-0000-0000-0000EF070000}"/>
    <cellStyle name="Normal 5 5 4 2" xfId="1451" xr:uid="{00000000-0005-0000-0000-0000F0070000}"/>
    <cellStyle name="Normal 5 5 4 2 2" xfId="3730" xr:uid="{EE1BD1DD-6C37-4CA0-A7C8-5A555981F91E}"/>
    <cellStyle name="Normal 5 5 4 3" xfId="2144" xr:uid="{00000000-0005-0000-0000-0000F1070000}"/>
    <cellStyle name="Normal 5 5 4 3 2" xfId="4423" xr:uid="{6BDC82BC-1EF3-4426-AACF-3F4FBD925467}"/>
    <cellStyle name="Normal 5 5 4 4" xfId="2838" xr:uid="{D211F95B-4583-4FA9-BFC2-F8EAF5FE6C82}"/>
    <cellStyle name="Normal 5 5 5" xfId="904" xr:uid="{00000000-0005-0000-0000-0000F2070000}"/>
    <cellStyle name="Normal 5 5 5 2" xfId="3194" xr:uid="{A2527FE4-EEE4-4E55-BEA0-C221FECF6592}"/>
    <cellStyle name="Normal 5 5 6" xfId="1104" xr:uid="{00000000-0005-0000-0000-0000F3070000}"/>
    <cellStyle name="Normal 5 5 6 2" xfId="3383" xr:uid="{F80901F0-C91B-4EE5-ACFB-90C3E584EC41}"/>
    <cellStyle name="Normal 5 5 7" xfId="1797" xr:uid="{00000000-0005-0000-0000-0000F4070000}"/>
    <cellStyle name="Normal 5 5 7 2" xfId="4076" xr:uid="{0B35C314-2A3B-4F7E-97AA-C59C9AECBAFD}"/>
    <cellStyle name="Normal 5 5 8" xfId="2492" xr:uid="{70A9FBB2-A31A-4F00-8E45-D1F0B21DCC4D}"/>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2 2" xfId="3974" xr:uid="{3C9DDC8C-06AE-4F41-AF72-CAF8E75B176F}"/>
    <cellStyle name="Normal 5 6 2 2 2 3" xfId="2388" xr:uid="{00000000-0005-0000-0000-0000FA070000}"/>
    <cellStyle name="Normal 5 6 2 2 2 3 2" xfId="4667" xr:uid="{3DDAED1B-F8DF-4C36-8AA8-6C0D13038FA5}"/>
    <cellStyle name="Normal 5 6 2 2 2 4" xfId="3082" xr:uid="{98308B50-8E70-4340-BB3B-95DB0AA42727}"/>
    <cellStyle name="Normal 5 6 2 2 3" xfId="1348" xr:uid="{00000000-0005-0000-0000-0000FB070000}"/>
    <cellStyle name="Normal 5 6 2 2 3 2" xfId="3627" xr:uid="{C04C5686-7372-4CFB-A096-0A8D3E4EDA5D}"/>
    <cellStyle name="Normal 5 6 2 2 4" xfId="2041" xr:uid="{00000000-0005-0000-0000-0000FC070000}"/>
    <cellStyle name="Normal 5 6 2 2 4 2" xfId="4320" xr:uid="{050EF0A7-DCCB-441D-8C0F-F72506BFBC68}"/>
    <cellStyle name="Normal 5 6 2 2 5" xfId="2735" xr:uid="{22565063-2AF9-42D6-9034-EB4294A4CE43}"/>
    <cellStyle name="Normal 5 6 2 3" xfId="594" xr:uid="{00000000-0005-0000-0000-0000FD070000}"/>
    <cellStyle name="Normal 5 6 2 3 2" xfId="1523" xr:uid="{00000000-0005-0000-0000-0000FE070000}"/>
    <cellStyle name="Normal 5 6 2 3 2 2" xfId="3802" xr:uid="{B6764CE0-EF81-4F8C-BEDC-7D3F16FBB9FA}"/>
    <cellStyle name="Normal 5 6 2 3 3" xfId="2216" xr:uid="{00000000-0005-0000-0000-0000FF070000}"/>
    <cellStyle name="Normal 5 6 2 3 3 2" xfId="4495" xr:uid="{2A2869A0-3EFB-40FE-B465-BE417BAED9D6}"/>
    <cellStyle name="Normal 5 6 2 3 4" xfId="2910" xr:uid="{E5B21AFA-628F-41F3-BEC4-2B3892DEB6F7}"/>
    <cellStyle name="Normal 5 6 2 4" xfId="991" xr:uid="{00000000-0005-0000-0000-000000080000}"/>
    <cellStyle name="Normal 5 6 2 4 2" xfId="3279" xr:uid="{0246E573-AB94-49A3-B1A8-472655864A67}"/>
    <cellStyle name="Normal 5 6 2 5" xfId="1176" xr:uid="{00000000-0005-0000-0000-000001080000}"/>
    <cellStyle name="Normal 5 6 2 5 2" xfId="3455" xr:uid="{36B93568-9B0D-4D81-BD26-72AB43B818FF}"/>
    <cellStyle name="Normal 5 6 2 6" xfId="1869" xr:uid="{00000000-0005-0000-0000-000002080000}"/>
    <cellStyle name="Normal 5 6 2 6 2" xfId="4148" xr:uid="{6D10E288-85B3-498F-86DC-4D421F02ECCA}"/>
    <cellStyle name="Normal 5 6 2 7" xfId="2563" xr:uid="{A3CD8B69-1183-488A-91AB-2956B0C42CC0}"/>
    <cellStyle name="Normal 5 6 3" xfId="365" xr:uid="{00000000-0005-0000-0000-000003080000}"/>
    <cellStyle name="Normal 5 6 3 2" xfId="743" xr:uid="{00000000-0005-0000-0000-000004080000}"/>
    <cellStyle name="Normal 5 6 3 2 2" xfId="1649" xr:uid="{00000000-0005-0000-0000-000005080000}"/>
    <cellStyle name="Normal 5 6 3 2 2 2" xfId="3928" xr:uid="{BE306D13-CA55-46CC-A1ED-0FE3693A7D02}"/>
    <cellStyle name="Normal 5 6 3 2 3" xfId="2342" xr:uid="{00000000-0005-0000-0000-000006080000}"/>
    <cellStyle name="Normal 5 6 3 2 3 2" xfId="4621" xr:uid="{A69247A2-7FB6-4BFE-8EC2-B68A4386B4F6}"/>
    <cellStyle name="Normal 5 6 3 2 4" xfId="3036" xr:uid="{F38613F6-BC8A-43D9-A320-C97E478D0CC8}"/>
    <cellStyle name="Normal 5 6 3 3" xfId="1302" xr:uid="{00000000-0005-0000-0000-000007080000}"/>
    <cellStyle name="Normal 5 6 3 3 2" xfId="3581" xr:uid="{25B9E902-8EEB-4D33-8983-01C61842E54C}"/>
    <cellStyle name="Normal 5 6 3 4" xfId="1995" xr:uid="{00000000-0005-0000-0000-000008080000}"/>
    <cellStyle name="Normal 5 6 3 4 2" xfId="4274" xr:uid="{8976A98E-B274-4489-9708-1F2A708C71C3}"/>
    <cellStyle name="Normal 5 6 3 5" xfId="2689" xr:uid="{A4A9CC59-78BB-493E-9B44-798CCE395631}"/>
    <cellStyle name="Normal 5 6 4" xfId="548" xr:uid="{00000000-0005-0000-0000-000009080000}"/>
    <cellStyle name="Normal 5 6 4 2" xfId="1477" xr:uid="{00000000-0005-0000-0000-00000A080000}"/>
    <cellStyle name="Normal 5 6 4 2 2" xfId="3756" xr:uid="{FD3F1949-EC30-4D4F-A24B-767C02F752D8}"/>
    <cellStyle name="Normal 5 6 4 3" xfId="2170" xr:uid="{00000000-0005-0000-0000-00000B080000}"/>
    <cellStyle name="Normal 5 6 4 3 2" xfId="4449" xr:uid="{99E4F2D7-0D20-491F-ADD9-3ECFE68957BC}"/>
    <cellStyle name="Normal 5 6 4 4" xfId="2864" xr:uid="{C7866070-75EC-4E58-8219-DA9FC94EB88B}"/>
    <cellStyle name="Normal 5 6 5" xfId="945" xr:uid="{00000000-0005-0000-0000-00000C080000}"/>
    <cellStyle name="Normal 5 6 5 2" xfId="3233" xr:uid="{833B32E4-5D70-49AA-B557-FE9311A1978D}"/>
    <cellStyle name="Normal 5 6 6" xfId="1130" xr:uid="{00000000-0005-0000-0000-00000D080000}"/>
    <cellStyle name="Normal 5 6 6 2" xfId="3409" xr:uid="{CA652D85-7A66-4C42-916C-30E4C57985D6}"/>
    <cellStyle name="Normal 5 6 7" xfId="1823" xr:uid="{00000000-0005-0000-0000-00000E080000}"/>
    <cellStyle name="Normal 5 6 7 2" xfId="4102" xr:uid="{A316D6A4-5CBF-4D40-B0F2-F65E1FCA7969}"/>
    <cellStyle name="Normal 5 6 8" xfId="2517" xr:uid="{43F9CDAE-074B-46F9-984C-EC3D7D02CD90}"/>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2 2" xfId="3978" xr:uid="{161AA164-3A57-4148-9B61-0B0C6F19CB7B}"/>
    <cellStyle name="Normal 5 7 2 2 2 3" xfId="2392" xr:uid="{00000000-0005-0000-0000-000014080000}"/>
    <cellStyle name="Normal 5 7 2 2 2 3 2" xfId="4671" xr:uid="{FF1E2CFF-663F-4EB7-B347-F7F8E92ECD5E}"/>
    <cellStyle name="Normal 5 7 2 2 2 4" xfId="3086" xr:uid="{766AE430-6A08-4071-8605-4752BD6C9240}"/>
    <cellStyle name="Normal 5 7 2 2 3" xfId="1352" xr:uid="{00000000-0005-0000-0000-000015080000}"/>
    <cellStyle name="Normal 5 7 2 2 3 2" xfId="3631" xr:uid="{398AF38A-170B-4F91-BADA-175E81617CCD}"/>
    <cellStyle name="Normal 5 7 2 2 4" xfId="2045" xr:uid="{00000000-0005-0000-0000-000016080000}"/>
    <cellStyle name="Normal 5 7 2 2 4 2" xfId="4324" xr:uid="{92299716-BACD-4390-862B-E68A07608C31}"/>
    <cellStyle name="Normal 5 7 2 2 5" xfId="2739" xr:uid="{623441EC-7C09-4BA2-AF0F-96E857F86921}"/>
    <cellStyle name="Normal 5 7 2 3" xfId="598" xr:uid="{00000000-0005-0000-0000-000017080000}"/>
    <cellStyle name="Normal 5 7 2 3 2" xfId="1527" xr:uid="{00000000-0005-0000-0000-000018080000}"/>
    <cellStyle name="Normal 5 7 2 3 2 2" xfId="3806" xr:uid="{AF5A8151-C787-4583-984A-3BEC4F48A594}"/>
    <cellStyle name="Normal 5 7 2 3 3" xfId="2220" xr:uid="{00000000-0005-0000-0000-000019080000}"/>
    <cellStyle name="Normal 5 7 2 3 3 2" xfId="4499" xr:uid="{756DBA4F-08E4-42E7-951A-AC9BEED9FF15}"/>
    <cellStyle name="Normal 5 7 2 3 4" xfId="2914" xr:uid="{1837DA51-C831-4198-AD79-D8F61EF95B9B}"/>
    <cellStyle name="Normal 5 7 2 4" xfId="995" xr:uid="{00000000-0005-0000-0000-00001A080000}"/>
    <cellStyle name="Normal 5 7 2 4 2" xfId="3283" xr:uid="{FFB9CAAB-7A5C-4E77-A316-B4E199B3B61B}"/>
    <cellStyle name="Normal 5 7 2 5" xfId="1180" xr:uid="{00000000-0005-0000-0000-00001B080000}"/>
    <cellStyle name="Normal 5 7 2 5 2" xfId="3459" xr:uid="{EF620F4D-0936-48CE-B148-EB0E6604CF30}"/>
    <cellStyle name="Normal 5 7 2 6" xfId="1873" xr:uid="{00000000-0005-0000-0000-00001C080000}"/>
    <cellStyle name="Normal 5 7 2 6 2" xfId="4152" xr:uid="{744B570F-2130-4FF7-81FB-D97A70DF6273}"/>
    <cellStyle name="Normal 5 7 2 7" xfId="2567" xr:uid="{42129572-41F4-415B-A450-C0F4406285FE}"/>
    <cellStyle name="Normal 5 7 3" xfId="369" xr:uid="{00000000-0005-0000-0000-00001D080000}"/>
    <cellStyle name="Normal 5 7 3 2" xfId="747" xr:uid="{00000000-0005-0000-0000-00001E080000}"/>
    <cellStyle name="Normal 5 7 3 2 2" xfId="1653" xr:uid="{00000000-0005-0000-0000-00001F080000}"/>
    <cellStyle name="Normal 5 7 3 2 2 2" xfId="3932" xr:uid="{D1547950-D779-4299-A378-7CC92773BBB5}"/>
    <cellStyle name="Normal 5 7 3 2 3" xfId="2346" xr:uid="{00000000-0005-0000-0000-000020080000}"/>
    <cellStyle name="Normal 5 7 3 2 3 2" xfId="4625" xr:uid="{91CA746E-A44C-4056-8B30-C6E454DC4034}"/>
    <cellStyle name="Normal 5 7 3 2 4" xfId="3040" xr:uid="{50961664-B767-49E8-90B1-801ACF9B77DA}"/>
    <cellStyle name="Normal 5 7 3 3" xfId="1306" xr:uid="{00000000-0005-0000-0000-000021080000}"/>
    <cellStyle name="Normal 5 7 3 3 2" xfId="3585" xr:uid="{705FB460-4F0D-49F6-9F82-BAA15B51C80C}"/>
    <cellStyle name="Normal 5 7 3 4" xfId="1999" xr:uid="{00000000-0005-0000-0000-000022080000}"/>
    <cellStyle name="Normal 5 7 3 4 2" xfId="4278" xr:uid="{C6DC9A8B-F235-4B8D-867B-320E09F28CC0}"/>
    <cellStyle name="Normal 5 7 3 5" xfId="2693" xr:uid="{52F3CF44-5244-44A0-85A0-B4C8E9F326AC}"/>
    <cellStyle name="Normal 5 7 4" xfId="552" xr:uid="{00000000-0005-0000-0000-000023080000}"/>
    <cellStyle name="Normal 5 7 4 2" xfId="1481" xr:uid="{00000000-0005-0000-0000-000024080000}"/>
    <cellStyle name="Normal 5 7 4 2 2" xfId="3760" xr:uid="{0BE87CEC-C436-4138-B79C-BBC664819B71}"/>
    <cellStyle name="Normal 5 7 4 3" xfId="2174" xr:uid="{00000000-0005-0000-0000-000025080000}"/>
    <cellStyle name="Normal 5 7 4 3 2" xfId="4453" xr:uid="{FC6F54D3-0A28-4759-B708-4969CE6E3F71}"/>
    <cellStyle name="Normal 5 7 4 4" xfId="2868" xr:uid="{8631DEA2-F867-496C-8080-A2B77E1A71B5}"/>
    <cellStyle name="Normal 5 7 5" xfId="949" xr:uid="{00000000-0005-0000-0000-000026080000}"/>
    <cellStyle name="Normal 5 7 5 2" xfId="3237" xr:uid="{8D7D6F09-A0C5-407B-94C4-05040B3B8970}"/>
    <cellStyle name="Normal 5 7 6" xfId="1134" xr:uid="{00000000-0005-0000-0000-000027080000}"/>
    <cellStyle name="Normal 5 7 6 2" xfId="3413" xr:uid="{8B6A481F-8EE3-4D80-B926-EA63CBA95E64}"/>
    <cellStyle name="Normal 5 7 7" xfId="1827" xr:uid="{00000000-0005-0000-0000-000028080000}"/>
    <cellStyle name="Normal 5 7 7 2" xfId="4106" xr:uid="{37043CDF-DE60-47BA-98C5-0A3758ED1B1E}"/>
    <cellStyle name="Normal 5 7 8" xfId="2521" xr:uid="{5EC31152-6FE6-424E-81AC-91CAEB71087F}"/>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2 2" xfId="3935" xr:uid="{BFA34BDE-62CD-4F9F-BA5C-9B6D45EC638D}"/>
    <cellStyle name="Normal 5 8 2 2 3" xfId="2349" xr:uid="{00000000-0005-0000-0000-00002D080000}"/>
    <cellStyle name="Normal 5 8 2 2 3 2" xfId="4628" xr:uid="{D361A11B-260D-4FA0-8D37-26D0713C9E4A}"/>
    <cellStyle name="Normal 5 8 2 2 4" xfId="3043" xr:uid="{968A109F-3564-4C85-9049-CB1DB913B5D1}"/>
    <cellStyle name="Normal 5 8 2 3" xfId="1309" xr:uid="{00000000-0005-0000-0000-00002E080000}"/>
    <cellStyle name="Normal 5 8 2 3 2" xfId="3588" xr:uid="{A0C7D704-96D0-452D-B2C7-46711462CCB4}"/>
    <cellStyle name="Normal 5 8 2 4" xfId="2002" xr:uid="{00000000-0005-0000-0000-00002F080000}"/>
    <cellStyle name="Normal 5 8 2 4 2" xfId="4281" xr:uid="{243F6C0C-D2AD-4D8F-BF41-833484C5D50E}"/>
    <cellStyle name="Normal 5 8 2 5" xfId="2696" xr:uid="{E34A33BD-E4FB-4377-8262-B175C8778EB8}"/>
    <cellStyle name="Normal 5 8 3" xfId="555" xr:uid="{00000000-0005-0000-0000-000030080000}"/>
    <cellStyle name="Normal 5 8 3 2" xfId="1484" xr:uid="{00000000-0005-0000-0000-000031080000}"/>
    <cellStyle name="Normal 5 8 3 2 2" xfId="3763" xr:uid="{2823AFD7-8536-4AC7-BA25-32C8F8E8AC4E}"/>
    <cellStyle name="Normal 5 8 3 3" xfId="2177" xr:uid="{00000000-0005-0000-0000-000032080000}"/>
    <cellStyle name="Normal 5 8 3 3 2" xfId="4456" xr:uid="{6C9EA7E9-4567-4699-9DCC-1B5021F6A478}"/>
    <cellStyle name="Normal 5 8 3 4" xfId="2871" xr:uid="{6FA2943F-622B-4D1D-A06F-484948C72427}"/>
    <cellStyle name="Normal 5 8 4" xfId="952" xr:uid="{00000000-0005-0000-0000-000033080000}"/>
    <cellStyle name="Normal 5 8 4 2" xfId="3240" xr:uid="{1B0F7E07-EE96-44A6-985F-933F586ED5B7}"/>
    <cellStyle name="Normal 5 8 5" xfId="1137" xr:uid="{00000000-0005-0000-0000-000034080000}"/>
    <cellStyle name="Normal 5 8 5 2" xfId="3416" xr:uid="{519A1A49-E018-477A-8CFF-E9FD447D55CC}"/>
    <cellStyle name="Normal 5 8 6" xfId="1830" xr:uid="{00000000-0005-0000-0000-000035080000}"/>
    <cellStyle name="Normal 5 8 6 2" xfId="4109" xr:uid="{1D91FF6D-A623-44A0-8538-BE7A805E6DBA}"/>
    <cellStyle name="Normal 5 8 7" xfId="2524" xr:uid="{3152092D-0C08-4E0A-A9E4-AE4E762CFF73}"/>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2 2" xfId="4059" xr:uid="{9F683E69-B034-4AA7-BBC4-0BB8F4FFD520}"/>
    <cellStyle name="Normal 5 9 2 2 3" xfId="2473" xr:uid="{00000000-0005-0000-0000-00003A080000}"/>
    <cellStyle name="Normal 5 9 2 2 3 2" xfId="4752" xr:uid="{93207584-E876-42FE-9C39-1796B0DE3200}"/>
    <cellStyle name="Normal 5 9 2 2 4" xfId="3167" xr:uid="{DCF38AF9-9586-4F90-8B6E-C35B0C0A462A}"/>
    <cellStyle name="Normal 5 9 2 3" xfId="1433" xr:uid="{00000000-0005-0000-0000-00003B080000}"/>
    <cellStyle name="Normal 5 9 2 3 2" xfId="3712" xr:uid="{968FF5F8-7C68-4A57-85B6-14249AF1160C}"/>
    <cellStyle name="Normal 5 9 2 4" xfId="2126" xr:uid="{00000000-0005-0000-0000-00003C080000}"/>
    <cellStyle name="Normal 5 9 2 4 2" xfId="4405" xr:uid="{D0CD783E-ADF5-49C0-83CF-FE621E2ABE93}"/>
    <cellStyle name="Normal 5 9 2 5" xfId="2820" xr:uid="{5C863D55-A62E-400D-B631-999FA46FF5F9}"/>
    <cellStyle name="Normal 5 9 3" xfId="679" xr:uid="{00000000-0005-0000-0000-00003D080000}"/>
    <cellStyle name="Normal 5 9 3 2" xfId="1608" xr:uid="{00000000-0005-0000-0000-00003E080000}"/>
    <cellStyle name="Normal 5 9 3 2 2" xfId="3887" xr:uid="{C6613212-D5CC-478E-84C7-A522721664C7}"/>
    <cellStyle name="Normal 5 9 3 3" xfId="2301" xr:uid="{00000000-0005-0000-0000-00003F080000}"/>
    <cellStyle name="Normal 5 9 3 3 2" xfId="4580" xr:uid="{8B56F1BE-5BB8-489A-99DE-DB71B5C4F68A}"/>
    <cellStyle name="Normal 5 9 3 4" xfId="2995" xr:uid="{37025667-9E93-4CB4-892F-593169C0DC07}"/>
    <cellStyle name="Normal 5 9 4" xfId="1077" xr:uid="{00000000-0005-0000-0000-000040080000}"/>
    <cellStyle name="Normal 5 9 4 2" xfId="3364" xr:uid="{26F39DEB-EF05-4B04-A1BF-50AC5EF292F4}"/>
    <cellStyle name="Normal 5 9 5" xfId="1261" xr:uid="{00000000-0005-0000-0000-000041080000}"/>
    <cellStyle name="Normal 5 9 5 2" xfId="3540" xr:uid="{7410FFFE-01FC-4B09-B2EA-4A041C0341F2}"/>
    <cellStyle name="Normal 5 9 6" xfId="1954" xr:uid="{00000000-0005-0000-0000-000042080000}"/>
    <cellStyle name="Normal 5 9 6 2" xfId="4233" xr:uid="{5CA7C989-47DF-4A91-8A6C-57F31A5DE005}"/>
    <cellStyle name="Normal 5 9 7" xfId="2648" xr:uid="{9A283075-1838-46C9-8CF3-94B642A49064}"/>
    <cellStyle name="Normal 5_Balanse - eiendeler" xfId="111" xr:uid="{00000000-0005-0000-0000-000043080000}"/>
    <cellStyle name="Normal 57" xfId="879" xr:uid="{00000000-0005-0000-0000-000044080000}"/>
    <cellStyle name="Normal 6" xfId="39" xr:uid="{00000000-0005-0000-0000-000045080000}"/>
    <cellStyle name="Normal 6 10" xfId="2496" xr:uid="{B93A12A9-80B9-456B-BC4D-1050E49E951A}"/>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2 2" xfId="4040" xr:uid="{64435CB8-480C-415E-BB5F-2B4E8508BAC7}"/>
    <cellStyle name="Normal 6 2 2 2 2 2 3" xfId="2454" xr:uid="{00000000-0005-0000-0000-00004C080000}"/>
    <cellStyle name="Normal 6 2 2 2 2 2 3 2" xfId="4733" xr:uid="{C48F6EC4-3A2B-45F3-8DCF-8602E3BDA6FA}"/>
    <cellStyle name="Normal 6 2 2 2 2 2 4" xfId="3148" xr:uid="{DF848E70-4228-49DA-A934-E10A278D1049}"/>
    <cellStyle name="Normal 6 2 2 2 2 3" xfId="1414" xr:uid="{00000000-0005-0000-0000-00004D080000}"/>
    <cellStyle name="Normal 6 2 2 2 2 3 2" xfId="3693" xr:uid="{A5B7CA61-9F33-4152-A27D-18F87EF395D7}"/>
    <cellStyle name="Normal 6 2 2 2 2 4" xfId="2107" xr:uid="{00000000-0005-0000-0000-00004E080000}"/>
    <cellStyle name="Normal 6 2 2 2 2 4 2" xfId="4386" xr:uid="{C325F452-28CC-4D4F-9089-6E21C6A64C8B}"/>
    <cellStyle name="Normal 6 2 2 2 2 5" xfId="2801" xr:uid="{98770E03-A3FB-481F-96BB-EF99C9BC5ED8}"/>
    <cellStyle name="Normal 6 2 2 2 3" xfId="660" xr:uid="{00000000-0005-0000-0000-00004F080000}"/>
    <cellStyle name="Normal 6 2 2 2 3 2" xfId="1589" xr:uid="{00000000-0005-0000-0000-000050080000}"/>
    <cellStyle name="Normal 6 2 2 2 3 2 2" xfId="3868" xr:uid="{DD861EAA-569F-43D4-B825-266C2E5B4BC3}"/>
    <cellStyle name="Normal 6 2 2 2 3 3" xfId="2282" xr:uid="{00000000-0005-0000-0000-000051080000}"/>
    <cellStyle name="Normal 6 2 2 2 3 3 2" xfId="4561" xr:uid="{A6008097-B441-4653-AB4A-C6FA7726F951}"/>
    <cellStyle name="Normal 6 2 2 2 3 4" xfId="2976" xr:uid="{4A017CC6-2F26-40CB-8B1D-4B244C021803}"/>
    <cellStyle name="Normal 6 2 2 2 4" xfId="1058" xr:uid="{00000000-0005-0000-0000-000052080000}"/>
    <cellStyle name="Normal 6 2 2 2 4 2" xfId="3345" xr:uid="{AFE6A0C5-9750-45E1-9296-A9A3715F76EC}"/>
    <cellStyle name="Normal 6 2 2 2 5" xfId="1242" xr:uid="{00000000-0005-0000-0000-000053080000}"/>
    <cellStyle name="Normal 6 2 2 2 5 2" xfId="3521" xr:uid="{E0C08EF2-F240-4ED5-A08B-D83C529C516E}"/>
    <cellStyle name="Normal 6 2 2 2 6" xfId="1935" xr:uid="{00000000-0005-0000-0000-000054080000}"/>
    <cellStyle name="Normal 6 2 2 2 6 2" xfId="4214" xr:uid="{5D74E5EA-2319-468C-BF89-A631BCB62058}"/>
    <cellStyle name="Normal 6 2 2 2 7" xfId="2629" xr:uid="{1E8826B2-2408-4327-926C-E93D36F63158}"/>
    <cellStyle name="Normal 6 2 2 3" xfId="481" xr:uid="{00000000-0005-0000-0000-000055080000}"/>
    <cellStyle name="Normal 6 2 2 3 2" xfId="854" xr:uid="{00000000-0005-0000-0000-000056080000}"/>
    <cellStyle name="Normal 6 2 2 3 2 2" xfId="1760" xr:uid="{00000000-0005-0000-0000-000057080000}"/>
    <cellStyle name="Normal 6 2 2 3 2 2 2" xfId="4039" xr:uid="{205AD333-EA69-40EA-8E2F-FC22346C7003}"/>
    <cellStyle name="Normal 6 2 2 3 2 3" xfId="2453" xr:uid="{00000000-0005-0000-0000-000058080000}"/>
    <cellStyle name="Normal 6 2 2 3 2 3 2" xfId="4732" xr:uid="{31C97CEF-B73F-4360-B447-4759432B0592}"/>
    <cellStyle name="Normal 6 2 2 3 2 4" xfId="3147" xr:uid="{94A299E4-11D9-4F30-9955-2AB6F0764E3E}"/>
    <cellStyle name="Normal 6 2 2 3 3" xfId="1413" xr:uid="{00000000-0005-0000-0000-000059080000}"/>
    <cellStyle name="Normal 6 2 2 3 3 2" xfId="3692" xr:uid="{1D1A775E-E139-4B89-B71D-3160FDB76B0C}"/>
    <cellStyle name="Normal 6 2 2 3 4" xfId="2106" xr:uid="{00000000-0005-0000-0000-00005A080000}"/>
    <cellStyle name="Normal 6 2 2 3 4 2" xfId="4385" xr:uid="{D0C3CF00-AA37-4421-A0D0-860E1CC0AA95}"/>
    <cellStyle name="Normal 6 2 2 3 5" xfId="2800" xr:uid="{C9975F09-5B1A-4441-9876-C168F95FC897}"/>
    <cellStyle name="Normal 6 2 2 4" xfId="659" xr:uid="{00000000-0005-0000-0000-00005B080000}"/>
    <cellStyle name="Normal 6 2 2 4 2" xfId="1588" xr:uid="{00000000-0005-0000-0000-00005C080000}"/>
    <cellStyle name="Normal 6 2 2 4 2 2" xfId="3867" xr:uid="{621C5413-A487-433D-B57B-011426C49A37}"/>
    <cellStyle name="Normal 6 2 2 4 3" xfId="2281" xr:uid="{00000000-0005-0000-0000-00005D080000}"/>
    <cellStyle name="Normal 6 2 2 4 3 2" xfId="4560" xr:uid="{C84057D2-3100-40FB-96E8-AA0CA88B2B40}"/>
    <cellStyle name="Normal 6 2 2 4 4" xfId="2975" xr:uid="{B586F757-64E4-4E16-8536-1B50AF86DD13}"/>
    <cellStyle name="Normal 6 2 2 5" xfId="1057" xr:uid="{00000000-0005-0000-0000-00005E080000}"/>
    <cellStyle name="Normal 6 2 2 5 2" xfId="3344" xr:uid="{B12CCC7C-5CAE-4A1F-8933-FF3FBD9EF550}"/>
    <cellStyle name="Normal 6 2 2 6" xfId="1241" xr:uid="{00000000-0005-0000-0000-00005F080000}"/>
    <cellStyle name="Normal 6 2 2 6 2" xfId="3520" xr:uid="{6DEBE680-C3C8-4ECD-8259-5EF889106E44}"/>
    <cellStyle name="Normal 6 2 2 7" xfId="1934" xr:uid="{00000000-0005-0000-0000-000060080000}"/>
    <cellStyle name="Normal 6 2 2 7 2" xfId="4213" xr:uid="{6E8E6F17-73B5-4B6D-9AF5-0857C1074F0C}"/>
    <cellStyle name="Normal 6 2 2 8" xfId="2628" xr:uid="{1EEF952E-04B0-4D33-A398-7E943B0809FF}"/>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2 2" xfId="4041" xr:uid="{DFD4322D-A807-40BB-BEDE-86EC4D071F02}"/>
    <cellStyle name="Normal 6 2 3 2 2 3" xfId="2455" xr:uid="{00000000-0005-0000-0000-000065080000}"/>
    <cellStyle name="Normal 6 2 3 2 2 3 2" xfId="4734" xr:uid="{D9ABB15F-E360-4819-A729-81897DDBEC5D}"/>
    <cellStyle name="Normal 6 2 3 2 2 4" xfId="3149" xr:uid="{6438076B-DF13-482E-BC15-4EA2E186B76D}"/>
    <cellStyle name="Normal 6 2 3 2 3" xfId="1415" xr:uid="{00000000-0005-0000-0000-000066080000}"/>
    <cellStyle name="Normal 6 2 3 2 3 2" xfId="3694" xr:uid="{0DB52404-5104-4480-9B85-DBB2249C82D1}"/>
    <cellStyle name="Normal 6 2 3 2 4" xfId="2108" xr:uid="{00000000-0005-0000-0000-000067080000}"/>
    <cellStyle name="Normal 6 2 3 2 4 2" xfId="4387" xr:uid="{52FCB2A7-6B3A-4D37-A664-F9887CA9E9F2}"/>
    <cellStyle name="Normal 6 2 3 2 5" xfId="2802" xr:uid="{A1CE1628-716E-4C74-8FA6-D645792FCAE8}"/>
    <cellStyle name="Normal 6 2 3 3" xfId="661" xr:uid="{00000000-0005-0000-0000-000068080000}"/>
    <cellStyle name="Normal 6 2 3 3 2" xfId="1590" xr:uid="{00000000-0005-0000-0000-000069080000}"/>
    <cellStyle name="Normal 6 2 3 3 2 2" xfId="3869" xr:uid="{5F147EF2-8CEA-4637-9A9E-ABB4C9ADAFFB}"/>
    <cellStyle name="Normal 6 2 3 3 3" xfId="2283" xr:uid="{00000000-0005-0000-0000-00006A080000}"/>
    <cellStyle name="Normal 6 2 3 3 3 2" xfId="4562" xr:uid="{271104F6-FA2D-43D9-9845-5380D194E1E0}"/>
    <cellStyle name="Normal 6 2 3 3 4" xfId="2977" xr:uid="{9ADC0D82-8334-482E-992E-DB4CC2A44794}"/>
    <cellStyle name="Normal 6 2 3 4" xfId="1059" xr:uid="{00000000-0005-0000-0000-00006B080000}"/>
    <cellStyle name="Normal 6 2 3 4 2" xfId="3346" xr:uid="{144C7E7F-1E02-4561-83AF-CBA5BD7A29CE}"/>
    <cellStyle name="Normal 6 2 3 5" xfId="1243" xr:uid="{00000000-0005-0000-0000-00006C080000}"/>
    <cellStyle name="Normal 6 2 3 5 2" xfId="3522" xr:uid="{C2A172D6-7E6B-4425-A803-5F03ACB49A13}"/>
    <cellStyle name="Normal 6 2 3 6" xfId="1936" xr:uid="{00000000-0005-0000-0000-00006D080000}"/>
    <cellStyle name="Normal 6 2 3 6 2" xfId="4215" xr:uid="{80F0E828-990D-443E-B781-64E0F46380AA}"/>
    <cellStyle name="Normal 6 2 3 7" xfId="2630" xr:uid="{A6DBABEF-5A37-4CF6-81A1-B4F91DED05F7}"/>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2 2" xfId="4042" xr:uid="{352DF260-081A-4FF7-8CC1-D3F787053552}"/>
    <cellStyle name="Normal 6 3 2 2 2 3" xfId="2456" xr:uid="{00000000-0005-0000-0000-000073080000}"/>
    <cellStyle name="Normal 6 3 2 2 2 3 2" xfId="4735" xr:uid="{5D097A81-52D9-44B2-8DE1-E92EFED2F181}"/>
    <cellStyle name="Normal 6 3 2 2 2 4" xfId="3150" xr:uid="{94186C1D-88F0-4A0B-939F-638EE49B3546}"/>
    <cellStyle name="Normal 6 3 2 2 3" xfId="1416" xr:uid="{00000000-0005-0000-0000-000074080000}"/>
    <cellStyle name="Normal 6 3 2 2 3 2" xfId="3695" xr:uid="{23019BC6-20A5-4CF6-9FF8-E547ED732D61}"/>
    <cellStyle name="Normal 6 3 2 2 4" xfId="2109" xr:uid="{00000000-0005-0000-0000-000075080000}"/>
    <cellStyle name="Normal 6 3 2 2 4 2" xfId="4388" xr:uid="{84BEAEDD-FD94-4404-BFEF-5E5E7D8D318A}"/>
    <cellStyle name="Normal 6 3 2 2 5" xfId="2803" xr:uid="{707684E9-0426-4561-A1E8-B0D0EEF2BEE3}"/>
    <cellStyle name="Normal 6 3 2 3" xfId="662" xr:uid="{00000000-0005-0000-0000-000076080000}"/>
    <cellStyle name="Normal 6 3 2 3 2" xfId="1591" xr:uid="{00000000-0005-0000-0000-000077080000}"/>
    <cellStyle name="Normal 6 3 2 3 2 2" xfId="3870" xr:uid="{DD4D06ED-483D-495E-8D7B-B2C12ED81E31}"/>
    <cellStyle name="Normal 6 3 2 3 3" xfId="2284" xr:uid="{00000000-0005-0000-0000-000078080000}"/>
    <cellStyle name="Normal 6 3 2 3 3 2" xfId="4563" xr:uid="{33AC4FC9-BD54-45DD-9CB3-78922BE3C8CF}"/>
    <cellStyle name="Normal 6 3 2 3 4" xfId="2978" xr:uid="{F59A73D1-8387-480E-AA7E-5A31AF1219D6}"/>
    <cellStyle name="Normal 6 3 2 4" xfId="1060" xr:uid="{00000000-0005-0000-0000-000079080000}"/>
    <cellStyle name="Normal 6 3 2 4 2" xfId="3347" xr:uid="{842DF844-3D62-471D-840E-B38A8929C0EA}"/>
    <cellStyle name="Normal 6 3 2 5" xfId="1244" xr:uid="{00000000-0005-0000-0000-00007A080000}"/>
    <cellStyle name="Normal 6 3 2 5 2" xfId="3523" xr:uid="{7D7FB339-9F98-4950-A136-8BAD0018461D}"/>
    <cellStyle name="Normal 6 3 2 6" xfId="1937" xr:uid="{00000000-0005-0000-0000-00007B080000}"/>
    <cellStyle name="Normal 6 3 2 6 2" xfId="4216" xr:uid="{04384514-640E-4717-A2F8-ECE202B08207}"/>
    <cellStyle name="Normal 6 3 2 7" xfId="2631" xr:uid="{C0A6EF6D-1261-4E8D-BF2B-B93485B5CC9F}"/>
    <cellStyle name="Normal 6 3 3" xfId="389" xr:uid="{00000000-0005-0000-0000-00007C080000}"/>
    <cellStyle name="Normal 6 3 3 2" xfId="767" xr:uid="{00000000-0005-0000-0000-00007D080000}"/>
    <cellStyle name="Normal 6 3 3 2 2" xfId="1673" xr:uid="{00000000-0005-0000-0000-00007E080000}"/>
    <cellStyle name="Normal 6 3 3 2 2 2" xfId="3952" xr:uid="{1E820B47-5AA3-4712-8BD8-2318FD43B717}"/>
    <cellStyle name="Normal 6 3 3 2 3" xfId="2366" xr:uid="{00000000-0005-0000-0000-00007F080000}"/>
    <cellStyle name="Normal 6 3 3 2 3 2" xfId="4645" xr:uid="{5F66D41D-DE91-415C-BBA6-5A3F7580D8A4}"/>
    <cellStyle name="Normal 6 3 3 2 4" xfId="3060" xr:uid="{3046A2AB-9D53-41C2-B88F-8685562B061C}"/>
    <cellStyle name="Normal 6 3 3 3" xfId="1326" xr:uid="{00000000-0005-0000-0000-000080080000}"/>
    <cellStyle name="Normal 6 3 3 3 2" xfId="3605" xr:uid="{B69BC512-DA84-47E5-B82C-601DD3172BF5}"/>
    <cellStyle name="Normal 6 3 3 4" xfId="2019" xr:uid="{00000000-0005-0000-0000-000081080000}"/>
    <cellStyle name="Normal 6 3 3 4 2" xfId="4298" xr:uid="{4D27DE87-BD2C-4F6C-A046-A8246B278553}"/>
    <cellStyle name="Normal 6 3 3 5" xfId="2713" xr:uid="{F50BE5A4-99A3-49C4-928F-6CC816509AC1}"/>
    <cellStyle name="Normal 6 3 4" xfId="572" xr:uid="{00000000-0005-0000-0000-000082080000}"/>
    <cellStyle name="Normal 6 3 4 2" xfId="1501" xr:uid="{00000000-0005-0000-0000-000083080000}"/>
    <cellStyle name="Normal 6 3 4 2 2" xfId="3780" xr:uid="{D12DABD3-2578-4C72-8810-7197CF15CA8C}"/>
    <cellStyle name="Normal 6 3 4 3" xfId="2194" xr:uid="{00000000-0005-0000-0000-000084080000}"/>
    <cellStyle name="Normal 6 3 4 3 2" xfId="4473" xr:uid="{B2CE7338-C545-4486-A7CC-7CFBCDCC3425}"/>
    <cellStyle name="Normal 6 3 4 4" xfId="2888" xr:uid="{DA037EA4-31D0-4537-B1DC-4FE69ABE7BB3}"/>
    <cellStyle name="Normal 6 3 5" xfId="969" xr:uid="{00000000-0005-0000-0000-000085080000}"/>
    <cellStyle name="Normal 6 3 5 2" xfId="3257" xr:uid="{8ADEBD06-E676-46A3-B161-A788BC44AF05}"/>
    <cellStyle name="Normal 6 3 6" xfId="1154" xr:uid="{00000000-0005-0000-0000-000086080000}"/>
    <cellStyle name="Normal 6 3 6 2" xfId="3433" xr:uid="{7E8A89F8-3BFA-494C-8990-1425A8EEDF75}"/>
    <cellStyle name="Normal 6 3 7" xfId="1847" xr:uid="{00000000-0005-0000-0000-000087080000}"/>
    <cellStyle name="Normal 6 3 7 2" xfId="4126" xr:uid="{405F618B-1725-4BFA-A89A-C7D521F22C40}"/>
    <cellStyle name="Normal 6 3 8" xfId="2541" xr:uid="{C1F60AF4-C84E-4CF7-889F-5ED7271E2616}"/>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2 2" xfId="4043" xr:uid="{511064EF-854E-4916-8E65-4AA8F1A0EDBF}"/>
    <cellStyle name="Normal 6 4 2 2 3" xfId="2457" xr:uid="{00000000-0005-0000-0000-00008C080000}"/>
    <cellStyle name="Normal 6 4 2 2 3 2" xfId="4736" xr:uid="{9F2C65D7-EFE4-4288-9794-8FCAA3DC43A5}"/>
    <cellStyle name="Normal 6 4 2 2 4" xfId="3151" xr:uid="{55F7D98C-7C32-41B2-A976-D5786B8C290D}"/>
    <cellStyle name="Normal 6 4 2 3" xfId="1417" xr:uid="{00000000-0005-0000-0000-00008D080000}"/>
    <cellStyle name="Normal 6 4 2 3 2" xfId="3696" xr:uid="{F26E7F48-989E-4E4C-B3E3-7F2160FC5931}"/>
    <cellStyle name="Normal 6 4 2 4" xfId="2110" xr:uid="{00000000-0005-0000-0000-00008E080000}"/>
    <cellStyle name="Normal 6 4 2 4 2" xfId="4389" xr:uid="{69A8CB02-D86E-4649-ADF4-B5FE484193D0}"/>
    <cellStyle name="Normal 6 4 2 5" xfId="2804" xr:uid="{25A12D00-18A7-486A-B137-62605B21054D}"/>
    <cellStyle name="Normal 6 4 3" xfId="663" xr:uid="{00000000-0005-0000-0000-00008F080000}"/>
    <cellStyle name="Normal 6 4 3 2" xfId="1592" xr:uid="{00000000-0005-0000-0000-000090080000}"/>
    <cellStyle name="Normal 6 4 3 2 2" xfId="3871" xr:uid="{055BFB48-CBF9-4837-BEEB-A73D58FF14D9}"/>
    <cellStyle name="Normal 6 4 3 3" xfId="2285" xr:uid="{00000000-0005-0000-0000-000091080000}"/>
    <cellStyle name="Normal 6 4 3 3 2" xfId="4564" xr:uid="{F2763C58-5B45-4733-8BE6-92F6F03C93F9}"/>
    <cellStyle name="Normal 6 4 3 4" xfId="2979" xr:uid="{33887D87-9F75-4012-B0CF-2E05C09EE5E7}"/>
    <cellStyle name="Normal 6 4 4" xfId="1061" xr:uid="{00000000-0005-0000-0000-000092080000}"/>
    <cellStyle name="Normal 6 4 4 2" xfId="3348" xr:uid="{F22398EC-7C34-47ED-A185-D4814FCF7554}"/>
    <cellStyle name="Normal 6 4 5" xfId="1245" xr:uid="{00000000-0005-0000-0000-000093080000}"/>
    <cellStyle name="Normal 6 4 5 2" xfId="3524" xr:uid="{54C6E8E0-831C-41A7-84DA-B9F1165934DD}"/>
    <cellStyle name="Normal 6 4 6" xfId="1938" xr:uid="{00000000-0005-0000-0000-000094080000}"/>
    <cellStyle name="Normal 6 4 6 2" xfId="4217" xr:uid="{D4AD5FC2-0F05-4B3D-B70A-45FE34B39CF9}"/>
    <cellStyle name="Normal 6 4 7" xfId="2632" xr:uid="{08044818-0952-4423-8F5B-8863CED3B487}"/>
    <cellStyle name="Normal 6 5" xfId="329" xr:uid="{00000000-0005-0000-0000-000095080000}"/>
    <cellStyle name="Normal 6 5 2" xfId="710" xr:uid="{00000000-0005-0000-0000-000096080000}"/>
    <cellStyle name="Normal 6 5 2 2" xfId="1627" xr:uid="{00000000-0005-0000-0000-000097080000}"/>
    <cellStyle name="Normal 6 5 2 2 2" xfId="3906" xr:uid="{2CA6B20D-0949-44EF-9E82-FA8E07050B12}"/>
    <cellStyle name="Normal 6 5 2 3" xfId="2320" xr:uid="{00000000-0005-0000-0000-000098080000}"/>
    <cellStyle name="Normal 6 5 2 3 2" xfId="4599" xr:uid="{B7DF87D4-F0F0-4A3D-8C98-76948C52B1BA}"/>
    <cellStyle name="Normal 6 5 2 4" xfId="3014" xr:uid="{5AD257C9-411C-40AD-BF53-E63E80078386}"/>
    <cellStyle name="Normal 6 5 3" xfId="1280" xr:uid="{00000000-0005-0000-0000-000099080000}"/>
    <cellStyle name="Normal 6 5 3 2" xfId="3559" xr:uid="{35E192E0-DF0C-4ED1-9006-A01E82786EC9}"/>
    <cellStyle name="Normal 6 5 4" xfId="1973" xr:uid="{00000000-0005-0000-0000-00009A080000}"/>
    <cellStyle name="Normal 6 5 4 2" xfId="4252" xr:uid="{5B3A2B91-97EB-429C-8038-EFEDC55ABD25}"/>
    <cellStyle name="Normal 6 5 5" xfId="2667" xr:uid="{92AAC896-C95A-4666-9707-0FAEDCC764DC}"/>
    <cellStyle name="Normal 6 6" xfId="526" xr:uid="{00000000-0005-0000-0000-00009B080000}"/>
    <cellStyle name="Normal 6 6 2" xfId="1455" xr:uid="{00000000-0005-0000-0000-00009C080000}"/>
    <cellStyle name="Normal 6 6 2 2" xfId="3734" xr:uid="{A0C976CB-2A40-4FC3-ADE0-7C07A38BCC9C}"/>
    <cellStyle name="Normal 6 6 3" xfId="2148" xr:uid="{00000000-0005-0000-0000-00009D080000}"/>
    <cellStyle name="Normal 6 6 3 2" xfId="4427" xr:uid="{FD5D571A-2A0C-4D3B-A72D-A5E4908CD54F}"/>
    <cellStyle name="Normal 6 6 4" xfId="2842" xr:uid="{036B5B48-6404-4C65-98B1-614B470D4F52}"/>
    <cellStyle name="Normal 6 7" xfId="910" xr:uid="{00000000-0005-0000-0000-00009E080000}"/>
    <cellStyle name="Normal 6 7 2" xfId="3200" xr:uid="{8B360E4D-0204-4F02-95DB-C29062CBA4EF}"/>
    <cellStyle name="Normal 6 8" xfId="1108" xr:uid="{00000000-0005-0000-0000-00009F080000}"/>
    <cellStyle name="Normal 6 8 2" xfId="3387" xr:uid="{2710734A-A092-49FE-BC11-D73AA4F80E1F}"/>
    <cellStyle name="Normal 6 9" xfId="1801" xr:uid="{00000000-0005-0000-0000-0000A0080000}"/>
    <cellStyle name="Normal 6 9 2" xfId="4080" xr:uid="{5764A415-20B1-4D0E-B52E-CC0B72BBF8AF}"/>
    <cellStyle name="Normal 6_Balanse - eiendeler" xfId="113" xr:uid="{00000000-0005-0000-0000-0000A1080000}"/>
    <cellStyle name="Normal 60 2" xfId="1083" xr:uid="{00000000-0005-0000-0000-0000A2080000}"/>
    <cellStyle name="Normal 7" xfId="266" xr:uid="{00000000-0005-0000-0000-0000A3080000}"/>
    <cellStyle name="Normal 7 10" xfId="2633" xr:uid="{ACFE33D8-EB46-487B-B22E-2DED21D979DC}"/>
    <cellStyle name="Normal 7 2" xfId="267" xr:uid="{00000000-0005-0000-0000-0000A4080000}"/>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2 2" xfId="4047" xr:uid="{E90CB0D8-2E66-4799-94B3-09B053A1D422}"/>
    <cellStyle name="Normal 7 2 2 2 2 2 3" xfId="2461" xr:uid="{00000000-0005-0000-0000-0000AA080000}"/>
    <cellStyle name="Normal 7 2 2 2 2 2 3 2" xfId="4740" xr:uid="{5CAD1075-9C18-43EB-8245-599196B9A99D}"/>
    <cellStyle name="Normal 7 2 2 2 2 2 4" xfId="3155" xr:uid="{5731EA6F-1F75-42D7-B119-2C1945629CC5}"/>
    <cellStyle name="Normal 7 2 2 2 2 3" xfId="1421" xr:uid="{00000000-0005-0000-0000-0000AB080000}"/>
    <cellStyle name="Normal 7 2 2 2 2 3 2" xfId="3700" xr:uid="{9EA7425A-1EB0-40A8-9C9D-3F2EF57740AD}"/>
    <cellStyle name="Normal 7 2 2 2 2 4" xfId="2114" xr:uid="{00000000-0005-0000-0000-0000AC080000}"/>
    <cellStyle name="Normal 7 2 2 2 2 4 2" xfId="4393" xr:uid="{62042157-AB6B-4057-9775-DDE0F2184591}"/>
    <cellStyle name="Normal 7 2 2 2 2 5" xfId="2808" xr:uid="{0FAF5482-869A-4439-9375-1055A3ADE464}"/>
    <cellStyle name="Normal 7 2 2 2 3" xfId="667" xr:uid="{00000000-0005-0000-0000-0000AD080000}"/>
    <cellStyle name="Normal 7 2 2 2 3 2" xfId="1596" xr:uid="{00000000-0005-0000-0000-0000AE080000}"/>
    <cellStyle name="Normal 7 2 2 2 3 2 2" xfId="3875" xr:uid="{0A7C2D98-FEC5-4448-84F9-562909565B27}"/>
    <cellStyle name="Normal 7 2 2 2 3 3" xfId="2289" xr:uid="{00000000-0005-0000-0000-0000AF080000}"/>
    <cellStyle name="Normal 7 2 2 2 3 3 2" xfId="4568" xr:uid="{D6CC0201-1208-4282-9E36-572FE10845BB}"/>
    <cellStyle name="Normal 7 2 2 2 3 4" xfId="2983" xr:uid="{904FA306-C419-4976-92F3-7D90BEE28FF7}"/>
    <cellStyle name="Normal 7 2 2 2 4" xfId="1065" xr:uid="{00000000-0005-0000-0000-0000B0080000}"/>
    <cellStyle name="Normal 7 2 2 2 4 2" xfId="3352" xr:uid="{656E39AC-EBE5-43E6-8458-370C997A1147}"/>
    <cellStyle name="Normal 7 2 2 2 5" xfId="1249" xr:uid="{00000000-0005-0000-0000-0000B1080000}"/>
    <cellStyle name="Normal 7 2 2 2 5 2" xfId="3528" xr:uid="{D4F766FD-3598-4C41-AB24-ED8F5BB89CD0}"/>
    <cellStyle name="Normal 7 2 2 2 6" xfId="1942" xr:uid="{00000000-0005-0000-0000-0000B2080000}"/>
    <cellStyle name="Normal 7 2 2 2 6 2" xfId="4221" xr:uid="{C69C8166-7349-4ACB-A9FA-30B690EA0FF9}"/>
    <cellStyle name="Normal 7 2 2 2 7" xfId="2636" xr:uid="{96BC3DC9-A3DD-4D94-9EA0-3631D5ED6FD7}"/>
    <cellStyle name="Normal 7 2 2 3" xfId="488" xr:uid="{00000000-0005-0000-0000-0000B3080000}"/>
    <cellStyle name="Normal 7 2 2 3 2" xfId="861" xr:uid="{00000000-0005-0000-0000-0000B4080000}"/>
    <cellStyle name="Normal 7 2 2 3 2 2" xfId="1767" xr:uid="{00000000-0005-0000-0000-0000B5080000}"/>
    <cellStyle name="Normal 7 2 2 3 2 2 2" xfId="4046" xr:uid="{5E702E5E-B482-4528-9A43-1CDB4119E61A}"/>
    <cellStyle name="Normal 7 2 2 3 2 3" xfId="2460" xr:uid="{00000000-0005-0000-0000-0000B6080000}"/>
    <cellStyle name="Normal 7 2 2 3 2 3 2" xfId="4739" xr:uid="{A3EB916E-E048-40FB-83A5-0B9DA380FC54}"/>
    <cellStyle name="Normal 7 2 2 3 2 4" xfId="3154" xr:uid="{FE00C0B2-3517-478B-A63F-4AF46EABDDBD}"/>
    <cellStyle name="Normal 7 2 2 3 3" xfId="1420" xr:uid="{00000000-0005-0000-0000-0000B7080000}"/>
    <cellStyle name="Normal 7 2 2 3 3 2" xfId="3699" xr:uid="{CF56B403-BE83-46D3-BD34-5C2C5474D816}"/>
    <cellStyle name="Normal 7 2 2 3 4" xfId="2113" xr:uid="{00000000-0005-0000-0000-0000B8080000}"/>
    <cellStyle name="Normal 7 2 2 3 4 2" xfId="4392" xr:uid="{09916483-1E49-4D0F-A7E8-50D0F789B7E7}"/>
    <cellStyle name="Normal 7 2 2 3 5" xfId="2807" xr:uid="{9C179630-43A1-4950-B97B-19E45D742C4C}"/>
    <cellStyle name="Normal 7 2 2 4" xfId="666" xr:uid="{00000000-0005-0000-0000-0000B9080000}"/>
    <cellStyle name="Normal 7 2 2 4 2" xfId="1595" xr:uid="{00000000-0005-0000-0000-0000BA080000}"/>
    <cellStyle name="Normal 7 2 2 4 2 2" xfId="3874" xr:uid="{0DD4A011-67AD-4DF4-BA19-130884A00295}"/>
    <cellStyle name="Normal 7 2 2 4 3" xfId="2288" xr:uid="{00000000-0005-0000-0000-0000BB080000}"/>
    <cellStyle name="Normal 7 2 2 4 3 2" xfId="4567" xr:uid="{09E280BE-CA95-4FCD-91E4-268021F45AF9}"/>
    <cellStyle name="Normal 7 2 2 4 4" xfId="2982" xr:uid="{47B4BBF7-6FDE-4D3C-94BD-5F1CBAE539DA}"/>
    <cellStyle name="Normal 7 2 2 5" xfId="1064" xr:uid="{00000000-0005-0000-0000-0000BC080000}"/>
    <cellStyle name="Normal 7 2 2 5 2" xfId="3351" xr:uid="{F04BA220-0523-404A-8130-B931DAA3E36D}"/>
    <cellStyle name="Normal 7 2 2 6" xfId="1248" xr:uid="{00000000-0005-0000-0000-0000BD080000}"/>
    <cellStyle name="Normal 7 2 2 6 2" xfId="3527" xr:uid="{200E119E-90E2-4964-9DBD-DB79664EC1C1}"/>
    <cellStyle name="Normal 7 2 2 7" xfId="1941" xr:uid="{00000000-0005-0000-0000-0000BE080000}"/>
    <cellStyle name="Normal 7 2 2 7 2" xfId="4220" xr:uid="{CDE3BEC8-6AFA-4FC1-8326-70BF5060042A}"/>
    <cellStyle name="Normal 7 2 2 8" xfId="2635" xr:uid="{E533B8C9-521F-440A-BA43-169640EDAA11}"/>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2 2" xfId="4048" xr:uid="{31A3DF66-6520-4FEF-826D-DE309E3E78BB}"/>
    <cellStyle name="Normal 7 2 3 2 2 3" xfId="2462" xr:uid="{00000000-0005-0000-0000-0000C3080000}"/>
    <cellStyle name="Normal 7 2 3 2 2 3 2" xfId="4741" xr:uid="{37562B75-2F07-4AA5-8DBD-0A00FC79A567}"/>
    <cellStyle name="Normal 7 2 3 2 2 4" xfId="3156" xr:uid="{9A638317-06F2-4F7D-8B23-E323CBAF5533}"/>
    <cellStyle name="Normal 7 2 3 2 3" xfId="1422" xr:uid="{00000000-0005-0000-0000-0000C4080000}"/>
    <cellStyle name="Normal 7 2 3 2 3 2" xfId="3701" xr:uid="{D9CA65B3-978D-4914-AD8A-34FF299090C0}"/>
    <cellStyle name="Normal 7 2 3 2 4" xfId="2115" xr:uid="{00000000-0005-0000-0000-0000C5080000}"/>
    <cellStyle name="Normal 7 2 3 2 4 2" xfId="4394" xr:uid="{A7A5571C-B95B-4B7B-B5EE-CE73CE6EC32C}"/>
    <cellStyle name="Normal 7 2 3 2 5" xfId="2809" xr:uid="{129A6381-D4ED-444B-99DB-41BA1D3C1AD2}"/>
    <cellStyle name="Normal 7 2 3 3" xfId="668" xr:uid="{00000000-0005-0000-0000-0000C6080000}"/>
    <cellStyle name="Normal 7 2 3 3 2" xfId="1597" xr:uid="{00000000-0005-0000-0000-0000C7080000}"/>
    <cellStyle name="Normal 7 2 3 3 2 2" xfId="3876" xr:uid="{6393E280-2E2C-40E5-BF69-1AB5DA908D35}"/>
    <cellStyle name="Normal 7 2 3 3 3" xfId="2290" xr:uid="{00000000-0005-0000-0000-0000C8080000}"/>
    <cellStyle name="Normal 7 2 3 3 3 2" xfId="4569" xr:uid="{9EB8CA2F-B3C4-4EA0-A5EB-42F4E180F0E6}"/>
    <cellStyle name="Normal 7 2 3 3 4" xfId="2984" xr:uid="{206A1F0C-69ED-4FCD-9A84-470829BD7251}"/>
    <cellStyle name="Normal 7 2 3 4" xfId="1066" xr:uid="{00000000-0005-0000-0000-0000C9080000}"/>
    <cellStyle name="Normal 7 2 3 4 2" xfId="3353" xr:uid="{EFFEA383-EDDE-41DB-8152-D7F24CBB716F}"/>
    <cellStyle name="Normal 7 2 3 5" xfId="1250" xr:uid="{00000000-0005-0000-0000-0000CA080000}"/>
    <cellStyle name="Normal 7 2 3 5 2" xfId="3529" xr:uid="{EAF28D72-9EA5-4D3A-8EF4-5DEA6160A97D}"/>
    <cellStyle name="Normal 7 2 3 6" xfId="1943" xr:uid="{00000000-0005-0000-0000-0000CB080000}"/>
    <cellStyle name="Normal 7 2 3 6 2" xfId="4222" xr:uid="{836A9919-1B74-4374-9574-658483C1E784}"/>
    <cellStyle name="Normal 7 2 3 7" xfId="2637" xr:uid="{0C92357A-C74D-4438-996C-B30F0FE4ABF0}"/>
    <cellStyle name="Normal 7 2 4" xfId="487" xr:uid="{00000000-0005-0000-0000-0000CC080000}"/>
    <cellStyle name="Normal 7 2 4 2" xfId="860" xr:uid="{00000000-0005-0000-0000-0000CD080000}"/>
    <cellStyle name="Normal 7 2 4 2 2" xfId="1766" xr:uid="{00000000-0005-0000-0000-0000CE080000}"/>
    <cellStyle name="Normal 7 2 4 2 2 2" xfId="4045" xr:uid="{BFCE66DF-A4B7-4A4D-BB04-DECF67A9A937}"/>
    <cellStyle name="Normal 7 2 4 2 3" xfId="2459" xr:uid="{00000000-0005-0000-0000-0000CF080000}"/>
    <cellStyle name="Normal 7 2 4 2 3 2" xfId="4738" xr:uid="{CB5FE5A8-202D-4913-B16F-8B52B3D65B2E}"/>
    <cellStyle name="Normal 7 2 4 2 4" xfId="3153" xr:uid="{07CC930C-9DDE-4454-BE7D-F9F283632A98}"/>
    <cellStyle name="Normal 7 2 4 3" xfId="1419" xr:uid="{00000000-0005-0000-0000-0000D0080000}"/>
    <cellStyle name="Normal 7 2 4 3 2" xfId="3698" xr:uid="{0EB7F660-630F-4D70-90F1-0F8EF6D4A3FE}"/>
    <cellStyle name="Normal 7 2 4 4" xfId="2112" xr:uid="{00000000-0005-0000-0000-0000D1080000}"/>
    <cellStyle name="Normal 7 2 4 4 2" xfId="4391" xr:uid="{CD3ADF58-4B6F-4B9A-B2B0-F6521D8639C4}"/>
    <cellStyle name="Normal 7 2 4 5" xfId="2806" xr:uid="{9109C8AA-B045-4185-9227-4A3F1C76236D}"/>
    <cellStyle name="Normal 7 2 5" xfId="665" xr:uid="{00000000-0005-0000-0000-0000D2080000}"/>
    <cellStyle name="Normal 7 2 5 2" xfId="1594" xr:uid="{00000000-0005-0000-0000-0000D3080000}"/>
    <cellStyle name="Normal 7 2 5 2 2" xfId="3873" xr:uid="{3C5712F5-1031-48FE-83F1-EFC74A50F2AC}"/>
    <cellStyle name="Normal 7 2 5 3" xfId="2287" xr:uid="{00000000-0005-0000-0000-0000D4080000}"/>
    <cellStyle name="Normal 7 2 5 3 2" xfId="4566" xr:uid="{CFA69333-D939-4193-9B1F-CDC8365A162A}"/>
    <cellStyle name="Normal 7 2 5 4" xfId="2981" xr:uid="{94208BB1-DEF2-4A07-8730-3F51FAA107F6}"/>
    <cellStyle name="Normal 7 2 6" xfId="1063" xr:uid="{00000000-0005-0000-0000-0000D5080000}"/>
    <cellStyle name="Normal 7 2 6 2" xfId="3350" xr:uid="{73EED223-C02F-4BC7-8B9E-053FE6FFDA90}"/>
    <cellStyle name="Normal 7 2 7" xfId="1247" xr:uid="{00000000-0005-0000-0000-0000D6080000}"/>
    <cellStyle name="Normal 7 2 7 2" xfId="3526" xr:uid="{A5A28E1E-49BA-43F5-A659-034D8F34792D}"/>
    <cellStyle name="Normal 7 2 8" xfId="1940" xr:uid="{00000000-0005-0000-0000-0000D7080000}"/>
    <cellStyle name="Normal 7 2 8 2" xfId="4219" xr:uid="{A7490C5D-BBE7-40DE-BCD0-0E0B1C97E780}"/>
    <cellStyle name="Normal 7 2 9" xfId="2634" xr:uid="{D3161C4E-A734-43B3-A674-DF12EE8BBDF5}"/>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2 2" xfId="4050" xr:uid="{50323D37-8BF8-4E64-A4C8-BA0FC71D2AB0}"/>
    <cellStyle name="Normal 7 3 2 2 2 3" xfId="2464" xr:uid="{00000000-0005-0000-0000-0000DD080000}"/>
    <cellStyle name="Normal 7 3 2 2 2 3 2" xfId="4743" xr:uid="{91A3122C-CE42-41C6-9794-B34CC3ED3EBF}"/>
    <cellStyle name="Normal 7 3 2 2 2 4" xfId="3158" xr:uid="{E4240721-14E8-4206-90F9-06F3BDAEC92D}"/>
    <cellStyle name="Normal 7 3 2 2 3" xfId="1424" xr:uid="{00000000-0005-0000-0000-0000DE080000}"/>
    <cellStyle name="Normal 7 3 2 2 3 2" xfId="3703" xr:uid="{5FAF627E-50EA-46A2-8E47-435539A1727A}"/>
    <cellStyle name="Normal 7 3 2 2 4" xfId="2117" xr:uid="{00000000-0005-0000-0000-0000DF080000}"/>
    <cellStyle name="Normal 7 3 2 2 4 2" xfId="4396" xr:uid="{13461AEE-D7E3-4527-A149-4A3FE5E1217B}"/>
    <cellStyle name="Normal 7 3 2 2 5" xfId="2811" xr:uid="{EDC67573-C26F-44DF-BF19-7F57831287BC}"/>
    <cellStyle name="Normal 7 3 2 3" xfId="670" xr:uid="{00000000-0005-0000-0000-0000E0080000}"/>
    <cellStyle name="Normal 7 3 2 3 2" xfId="1599" xr:uid="{00000000-0005-0000-0000-0000E1080000}"/>
    <cellStyle name="Normal 7 3 2 3 2 2" xfId="3878" xr:uid="{BE6C67D4-4877-4F82-B4E9-D92EE8C1C62F}"/>
    <cellStyle name="Normal 7 3 2 3 3" xfId="2292" xr:uid="{00000000-0005-0000-0000-0000E2080000}"/>
    <cellStyle name="Normal 7 3 2 3 3 2" xfId="4571" xr:uid="{3212CBC7-614D-4EC8-96A0-FC017B933FC9}"/>
    <cellStyle name="Normal 7 3 2 3 4" xfId="2986" xr:uid="{A42B070D-FE04-43DE-9C67-99AA1B48F2D2}"/>
    <cellStyle name="Normal 7 3 2 4" xfId="1068" xr:uid="{00000000-0005-0000-0000-0000E3080000}"/>
    <cellStyle name="Normal 7 3 2 4 2" xfId="3355" xr:uid="{CFBD84C0-D266-4170-A97A-E47E106E7BDA}"/>
    <cellStyle name="Normal 7 3 2 5" xfId="1252" xr:uid="{00000000-0005-0000-0000-0000E4080000}"/>
    <cellStyle name="Normal 7 3 2 5 2" xfId="3531" xr:uid="{7BF0F252-C444-4723-998D-DA5A1F784581}"/>
    <cellStyle name="Normal 7 3 2 6" xfId="1945" xr:uid="{00000000-0005-0000-0000-0000E5080000}"/>
    <cellStyle name="Normal 7 3 2 6 2" xfId="4224" xr:uid="{D6CB555F-EF3B-4B0D-A1A0-AE8981D11235}"/>
    <cellStyle name="Normal 7 3 2 7" xfId="2639" xr:uid="{473F0BB8-34E5-4A84-8CB1-51F68F31AA02}"/>
    <cellStyle name="Normal 7 3 3" xfId="491" xr:uid="{00000000-0005-0000-0000-0000E6080000}"/>
    <cellStyle name="Normal 7 3 3 2" xfId="864" xr:uid="{00000000-0005-0000-0000-0000E7080000}"/>
    <cellStyle name="Normal 7 3 3 2 2" xfId="1770" xr:uid="{00000000-0005-0000-0000-0000E8080000}"/>
    <cellStyle name="Normal 7 3 3 2 2 2" xfId="4049" xr:uid="{931563AD-92D1-4CB3-B54A-D90F861AAD50}"/>
    <cellStyle name="Normal 7 3 3 2 3" xfId="2463" xr:uid="{00000000-0005-0000-0000-0000E9080000}"/>
    <cellStyle name="Normal 7 3 3 2 3 2" xfId="4742" xr:uid="{954A2DAC-6A3F-4BD8-8C79-3A9793C8F953}"/>
    <cellStyle name="Normal 7 3 3 2 4" xfId="3157" xr:uid="{8C533F2B-58B0-445A-A28C-C365BCA6315F}"/>
    <cellStyle name="Normal 7 3 3 3" xfId="1423" xr:uid="{00000000-0005-0000-0000-0000EA080000}"/>
    <cellStyle name="Normal 7 3 3 3 2" xfId="3702" xr:uid="{3AA000FC-ADF4-4BA2-9213-C0A36A0BE3DA}"/>
    <cellStyle name="Normal 7 3 3 4" xfId="2116" xr:uid="{00000000-0005-0000-0000-0000EB080000}"/>
    <cellStyle name="Normal 7 3 3 4 2" xfId="4395" xr:uid="{F1506D49-335A-48E3-9538-E0367BD0F256}"/>
    <cellStyle name="Normal 7 3 3 5" xfId="2810" xr:uid="{014A69F4-E801-4E9F-B04B-90E057892938}"/>
    <cellStyle name="Normal 7 3 4" xfId="669" xr:uid="{00000000-0005-0000-0000-0000EC080000}"/>
    <cellStyle name="Normal 7 3 4 2" xfId="1598" xr:uid="{00000000-0005-0000-0000-0000ED080000}"/>
    <cellStyle name="Normal 7 3 4 2 2" xfId="3877" xr:uid="{F9AB908B-E5A2-41F1-9742-A39ACF988ABD}"/>
    <cellStyle name="Normal 7 3 4 3" xfId="2291" xr:uid="{00000000-0005-0000-0000-0000EE080000}"/>
    <cellStyle name="Normal 7 3 4 3 2" xfId="4570" xr:uid="{91DFF5E1-55CF-43C0-87F6-716413224A9A}"/>
    <cellStyle name="Normal 7 3 4 4" xfId="2985" xr:uid="{4CA99F07-81ED-42EB-8030-40B3A9D6184E}"/>
    <cellStyle name="Normal 7 3 5" xfId="1067" xr:uid="{00000000-0005-0000-0000-0000EF080000}"/>
    <cellStyle name="Normal 7 3 5 2" xfId="3354" xr:uid="{787F93E5-174C-42FC-9B7B-D9A70625492E}"/>
    <cellStyle name="Normal 7 3 6" xfId="1251" xr:uid="{00000000-0005-0000-0000-0000F0080000}"/>
    <cellStyle name="Normal 7 3 6 2" xfId="3530" xr:uid="{14C9893F-7E7B-445F-B768-6BF46BE2731B}"/>
    <cellStyle name="Normal 7 3 7" xfId="1944" xr:uid="{00000000-0005-0000-0000-0000F1080000}"/>
    <cellStyle name="Normal 7 3 7 2" xfId="4223" xr:uid="{57689126-9316-48CA-9511-ABDE01CB2825}"/>
    <cellStyle name="Normal 7 3 8" xfId="2638" xr:uid="{97C9D2A1-E5F8-49E9-9B55-20781295766A}"/>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2 2" xfId="4051" xr:uid="{9152B385-EB99-4EB4-BD33-1C111A84D7E4}"/>
    <cellStyle name="Normal 7 4 2 2 3" xfId="2465" xr:uid="{00000000-0005-0000-0000-0000F6080000}"/>
    <cellStyle name="Normal 7 4 2 2 3 2" xfId="4744" xr:uid="{FB9F1C52-9EE1-44E5-A11A-F6DBA4712754}"/>
    <cellStyle name="Normal 7 4 2 2 4" xfId="3159" xr:uid="{32C4F082-9078-4D17-91A0-BBC64F94622A}"/>
    <cellStyle name="Normal 7 4 2 3" xfId="1425" xr:uid="{00000000-0005-0000-0000-0000F7080000}"/>
    <cellStyle name="Normal 7 4 2 3 2" xfId="3704" xr:uid="{330FBED6-54B6-4F1E-A586-13CE2E6DB681}"/>
    <cellStyle name="Normal 7 4 2 4" xfId="2118" xr:uid="{00000000-0005-0000-0000-0000F8080000}"/>
    <cellStyle name="Normal 7 4 2 4 2" xfId="4397" xr:uid="{BBED2479-657E-451D-BF68-102550A49545}"/>
    <cellStyle name="Normal 7 4 2 5" xfId="2812" xr:uid="{B0978ECF-3FFE-4734-B5DE-2009E95F878E}"/>
    <cellStyle name="Normal 7 4 3" xfId="671" xr:uid="{00000000-0005-0000-0000-0000F9080000}"/>
    <cellStyle name="Normal 7 4 3 2" xfId="1600" xr:uid="{00000000-0005-0000-0000-0000FA080000}"/>
    <cellStyle name="Normal 7 4 3 2 2" xfId="3879" xr:uid="{F9888191-BBF8-42D0-8B81-A251B37F8D8F}"/>
    <cellStyle name="Normal 7 4 3 3" xfId="2293" xr:uid="{00000000-0005-0000-0000-0000FB080000}"/>
    <cellStyle name="Normal 7 4 3 3 2" xfId="4572" xr:uid="{E615D12E-4D3F-47A0-BB2D-5AACCB85E5AB}"/>
    <cellStyle name="Normal 7 4 3 4" xfId="2987" xr:uid="{8FAE4E9F-F16A-448D-846C-C86BCA756E8A}"/>
    <cellStyle name="Normal 7 4 4" xfId="1069" xr:uid="{00000000-0005-0000-0000-0000FC080000}"/>
    <cellStyle name="Normal 7 4 4 2" xfId="3356" xr:uid="{00571FAC-4CEE-41A9-BB8D-DBF896DD7C89}"/>
    <cellStyle name="Normal 7 4 5" xfId="1253" xr:uid="{00000000-0005-0000-0000-0000FD080000}"/>
    <cellStyle name="Normal 7 4 5 2" xfId="3532" xr:uid="{D2ABF6F5-AC9F-4386-B164-CFDF6ACDFE34}"/>
    <cellStyle name="Normal 7 4 6" xfId="1946" xr:uid="{00000000-0005-0000-0000-0000FE080000}"/>
    <cellStyle name="Normal 7 4 6 2" xfId="4225" xr:uid="{FB385F3A-2648-42CA-A04B-68485E5A8D21}"/>
    <cellStyle name="Normal 7 4 7" xfId="2640" xr:uid="{A5648E8A-2D6B-425B-BF42-99B45301C76F}"/>
    <cellStyle name="Normal 7 5" xfId="486" xr:uid="{00000000-0005-0000-0000-0000FF080000}"/>
    <cellStyle name="Normal 7 5 2" xfId="859" xr:uid="{00000000-0005-0000-0000-000000090000}"/>
    <cellStyle name="Normal 7 5 2 2" xfId="1765" xr:uid="{00000000-0005-0000-0000-000001090000}"/>
    <cellStyle name="Normal 7 5 2 2 2" xfId="4044" xr:uid="{714EEB93-1B93-458B-BA16-A886BCD4EA06}"/>
    <cellStyle name="Normal 7 5 2 3" xfId="2458" xr:uid="{00000000-0005-0000-0000-000002090000}"/>
    <cellStyle name="Normal 7 5 2 3 2" xfId="4737" xr:uid="{176AFFB8-5060-4B63-BC71-90F7BCD22453}"/>
    <cellStyle name="Normal 7 5 2 4" xfId="3152" xr:uid="{E242E632-CDC1-4130-8553-4E0D9B9FF37F}"/>
    <cellStyle name="Normal 7 5 3" xfId="1418" xr:uid="{00000000-0005-0000-0000-000003090000}"/>
    <cellStyle name="Normal 7 5 3 2" xfId="3697" xr:uid="{9A698686-CC6A-4895-A4EB-C7C81B9B0B49}"/>
    <cellStyle name="Normal 7 5 4" xfId="2111" xr:uid="{00000000-0005-0000-0000-000004090000}"/>
    <cellStyle name="Normal 7 5 4 2" xfId="4390" xr:uid="{C5CA7A4F-876F-4DFB-84EE-ECBB2B0AC142}"/>
    <cellStyle name="Normal 7 5 5" xfId="2805" xr:uid="{8F5185CA-89AA-48B5-A0CA-B0986B8DEA17}"/>
    <cellStyle name="Normal 7 6" xfId="664" xr:uid="{00000000-0005-0000-0000-000005090000}"/>
    <cellStyle name="Normal 7 6 2" xfId="1593" xr:uid="{00000000-0005-0000-0000-000006090000}"/>
    <cellStyle name="Normal 7 6 2 2" xfId="3872" xr:uid="{B3FBA797-1EB3-4EE0-B7B8-2D6E5C295010}"/>
    <cellStyle name="Normal 7 6 3" xfId="2286" xr:uid="{00000000-0005-0000-0000-000007090000}"/>
    <cellStyle name="Normal 7 6 3 2" xfId="4565" xr:uid="{66D5035D-1B71-4B38-9811-1DA02CECCC46}"/>
    <cellStyle name="Normal 7 6 4" xfId="2980" xr:uid="{EBD6CF30-8C25-4F45-9850-298B8C621E19}"/>
    <cellStyle name="Normal 7 7" xfId="1062" xr:uid="{00000000-0005-0000-0000-000008090000}"/>
    <cellStyle name="Normal 7 7 2" xfId="3349" xr:uid="{D8BFD456-3EB8-484F-AB77-576F610E2A1E}"/>
    <cellStyle name="Normal 7 8" xfId="1246" xr:uid="{00000000-0005-0000-0000-000009090000}"/>
    <cellStyle name="Normal 7 8 2" xfId="3525" xr:uid="{7BB1CB4A-F0F0-4505-B3A4-A9C7084E7E27}"/>
    <cellStyle name="Normal 7 9" xfId="1939" xr:uid="{00000000-0005-0000-0000-00000A090000}"/>
    <cellStyle name="Normal 7 9 2" xfId="4218" xr:uid="{05F46910-5018-4E6C-BC28-5262C29DBD71}"/>
    <cellStyle name="Normal 8" xfId="274" xr:uid="{00000000-0005-0000-0000-00000B090000}"/>
    <cellStyle name="Normal 9" xfId="275" xr:uid="{00000000-0005-0000-0000-00000C090000}"/>
    <cellStyle name="Normal 9 10" xfId="2641" xr:uid="{4EF22682-5CCA-4D1C-915A-DC48E9722B1C}"/>
    <cellStyle name="Normal 9 2" xfId="276" xr:uid="{00000000-0005-0000-0000-00000D090000}"/>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2 2" xfId="4054" xr:uid="{47148162-F6AC-459F-9704-773852DE8DA3}"/>
    <cellStyle name="Normal 9 2 2 2 2 3" xfId="2468" xr:uid="{00000000-0005-0000-0000-000012090000}"/>
    <cellStyle name="Normal 9 2 2 2 2 3 2" xfId="4747" xr:uid="{B221BC8B-087A-4DA8-916C-8F81633AD1D2}"/>
    <cellStyle name="Normal 9 2 2 2 2 4" xfId="3162" xr:uid="{907EE2F1-8FAA-439B-BD47-BBD36B71BF94}"/>
    <cellStyle name="Normal 9 2 2 2 3" xfId="1428" xr:uid="{00000000-0005-0000-0000-000013090000}"/>
    <cellStyle name="Normal 9 2 2 2 3 2" xfId="3707" xr:uid="{18777B09-88C3-4DBC-87CD-11B256105870}"/>
    <cellStyle name="Normal 9 2 2 2 4" xfId="2121" xr:uid="{00000000-0005-0000-0000-000014090000}"/>
    <cellStyle name="Normal 9 2 2 2 4 2" xfId="4400" xr:uid="{CAC4D87F-31F3-47DC-964D-7B44FC205D21}"/>
    <cellStyle name="Normal 9 2 2 2 5" xfId="2815" xr:uid="{A203B738-F97A-4022-A578-4C0F7F7CBE49}"/>
    <cellStyle name="Normal 9 2 2 3" xfId="674" xr:uid="{00000000-0005-0000-0000-000015090000}"/>
    <cellStyle name="Normal 9 2 2 3 2" xfId="1603" xr:uid="{00000000-0005-0000-0000-000016090000}"/>
    <cellStyle name="Normal 9 2 2 3 2 2" xfId="3882" xr:uid="{35D0927E-9D97-4426-BDD3-86BC65730EFD}"/>
    <cellStyle name="Normal 9 2 2 3 3" xfId="2296" xr:uid="{00000000-0005-0000-0000-000017090000}"/>
    <cellStyle name="Normal 9 2 2 3 3 2" xfId="4575" xr:uid="{A26874A3-79D0-4AD1-9015-37F09930267F}"/>
    <cellStyle name="Normal 9 2 2 3 4" xfId="2990" xr:uid="{25D674A4-6FC2-4236-807E-48DE3B825400}"/>
    <cellStyle name="Normal 9 2 2 4" xfId="1072" xr:uid="{00000000-0005-0000-0000-000018090000}"/>
    <cellStyle name="Normal 9 2 2 4 2" xfId="3359" xr:uid="{0548FBAE-5EBB-4BB4-9537-4B3468F1161B}"/>
    <cellStyle name="Normal 9 2 2 5" xfId="1256" xr:uid="{00000000-0005-0000-0000-000019090000}"/>
    <cellStyle name="Normal 9 2 2 5 2" xfId="3535" xr:uid="{B1FB15FE-C5B9-4A7D-9B52-E85845C7F09E}"/>
    <cellStyle name="Normal 9 2 2 6" xfId="1949" xr:uid="{00000000-0005-0000-0000-00001A090000}"/>
    <cellStyle name="Normal 9 2 2 6 2" xfId="4228" xr:uid="{E5DBBEAB-D8A7-43F5-BD14-86F6A39A70F8}"/>
    <cellStyle name="Normal 9 2 2 7" xfId="2643" xr:uid="{4557A7D7-D9AF-40BB-8F61-BF26D30E0914}"/>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2 2" xfId="4058" xr:uid="{E32E8A0D-1F9E-4FB6-B68E-59A880EB8B6A}"/>
    <cellStyle name="Normal 9 2 3 2 2 2 3" xfId="2472" xr:uid="{00000000-0005-0000-0000-000020090000}"/>
    <cellStyle name="Normal 9 2 3 2 2 2 3 2" xfId="4751" xr:uid="{DC1666FA-D79E-4D89-BEF9-6BD2FE4FE45D}"/>
    <cellStyle name="Normal 9 2 3 2 2 2 4" xfId="3166" xr:uid="{FF0A2A8E-AF13-47FB-B998-FED9F5484115}"/>
    <cellStyle name="Normal 9 2 3 2 2 3" xfId="1432" xr:uid="{00000000-0005-0000-0000-000021090000}"/>
    <cellStyle name="Normal 9 2 3 2 2 3 2" xfId="3711" xr:uid="{C82BB457-9952-4842-B3D1-1AF1A79895AB}"/>
    <cellStyle name="Normal 9 2 3 2 2 4" xfId="2125" xr:uid="{00000000-0005-0000-0000-000022090000}"/>
    <cellStyle name="Normal 9 2 3 2 2 4 2" xfId="4404" xr:uid="{CD65F621-22BE-4D42-8B77-D4B7A672B9F3}"/>
    <cellStyle name="Normal 9 2 3 2 2 5" xfId="2819" xr:uid="{982274B4-9D1B-4DB3-A118-620876AF168B}"/>
    <cellStyle name="Normal 9 2 3 2 3" xfId="678" xr:uid="{00000000-0005-0000-0000-000023090000}"/>
    <cellStyle name="Normal 9 2 3 2 3 2" xfId="1607" xr:uid="{00000000-0005-0000-0000-000024090000}"/>
    <cellStyle name="Normal 9 2 3 2 3 2 2" xfId="3886" xr:uid="{C2F65AFA-CA04-4FC9-BC8B-2EEDC6C4440B}"/>
    <cellStyle name="Normal 9 2 3 2 3 3" xfId="2300" xr:uid="{00000000-0005-0000-0000-000025090000}"/>
    <cellStyle name="Normal 9 2 3 2 3 3 2" xfId="4579" xr:uid="{A3C0DDF0-6DFB-4589-9610-2559176A1979}"/>
    <cellStyle name="Normal 9 2 3 2 3 4" xfId="2994" xr:uid="{D8D7CED1-AE4C-4EB6-A7F3-EC811B005613}"/>
    <cellStyle name="Normal 9 2 3 2 4" xfId="1076" xr:uid="{00000000-0005-0000-0000-000026090000}"/>
    <cellStyle name="Normal 9 2 3 2 4 2" xfId="3363" xr:uid="{2787A860-700D-4325-8326-259F714CB565}"/>
    <cellStyle name="Normal 9 2 3 2 5" xfId="1260" xr:uid="{00000000-0005-0000-0000-000027090000}"/>
    <cellStyle name="Normal 9 2 3 2 5 2" xfId="3539" xr:uid="{5A5A9BDD-934C-41A9-AFB3-A4E70449B67D}"/>
    <cellStyle name="Normal 9 2 3 2 6" xfId="1953" xr:uid="{00000000-0005-0000-0000-000028090000}"/>
    <cellStyle name="Normal 9 2 3 2 6 2" xfId="4232" xr:uid="{0A53608D-2EA4-49BE-A29B-C74D35A74494}"/>
    <cellStyle name="Normal 9 2 3 2 7" xfId="2647" xr:uid="{050C6F40-7BEA-4FA3-8894-5BD8C6F0B8DF}"/>
    <cellStyle name="Normal 9 2 3 3" xfId="497" xr:uid="{00000000-0005-0000-0000-000029090000}"/>
    <cellStyle name="Normal 9 2 3 3 2" xfId="870" xr:uid="{00000000-0005-0000-0000-00002A090000}"/>
    <cellStyle name="Normal 9 2 3 3 2 2" xfId="1776" xr:uid="{00000000-0005-0000-0000-00002B090000}"/>
    <cellStyle name="Normal 9 2 3 3 2 2 2" xfId="4055" xr:uid="{2ADC8FE8-E532-4623-AD78-3A8E8D7676BB}"/>
    <cellStyle name="Normal 9 2 3 3 2 3" xfId="2469" xr:uid="{00000000-0005-0000-0000-00002C090000}"/>
    <cellStyle name="Normal 9 2 3 3 2 3 2" xfId="4748" xr:uid="{6FF1C760-C97C-4923-8942-F9AA07D7300D}"/>
    <cellStyle name="Normal 9 2 3 3 2 4" xfId="3163" xr:uid="{FB305EB9-3371-4F31-B217-3F9F622BD24E}"/>
    <cellStyle name="Normal 9 2 3 3 3" xfId="1429" xr:uid="{00000000-0005-0000-0000-00002D090000}"/>
    <cellStyle name="Normal 9 2 3 3 3 2" xfId="3708" xr:uid="{7BD72A3C-81BD-4282-AB82-C8D3875C19C6}"/>
    <cellStyle name="Normal 9 2 3 3 4" xfId="2122" xr:uid="{00000000-0005-0000-0000-00002E090000}"/>
    <cellStyle name="Normal 9 2 3 3 4 2" xfId="4401" xr:uid="{800D1DC8-E679-417E-A043-D4936A8A89B5}"/>
    <cellStyle name="Normal 9 2 3 3 5" xfId="2816" xr:uid="{A1B646D3-1D4F-405B-94A8-45882D21A56F}"/>
    <cellStyle name="Normal 9 2 3 4" xfId="675" xr:uid="{00000000-0005-0000-0000-00002F090000}"/>
    <cellStyle name="Normal 9 2 3 4 2" xfId="1604" xr:uid="{00000000-0005-0000-0000-000030090000}"/>
    <cellStyle name="Normal 9 2 3 4 2 2" xfId="3883" xr:uid="{37EADAA5-AE98-4541-87D4-4A8D95918799}"/>
    <cellStyle name="Normal 9 2 3 4 3" xfId="2297" xr:uid="{00000000-0005-0000-0000-000031090000}"/>
    <cellStyle name="Normal 9 2 3 4 3 2" xfId="4576" xr:uid="{6D6C42D5-42A0-480C-9099-DA2685D21A93}"/>
    <cellStyle name="Normal 9 2 3 4 4" xfId="2991" xr:uid="{F165FBB2-ECE6-478E-B55B-20CFBCD2C548}"/>
    <cellStyle name="Normal 9 2 3 5" xfId="1073" xr:uid="{00000000-0005-0000-0000-000032090000}"/>
    <cellStyle name="Normal 9 2 3 5 2" xfId="3360" xr:uid="{137AB177-8223-4C6F-AD42-12C2902D9183}"/>
    <cellStyle name="Normal 9 2 3 6" xfId="1257" xr:uid="{00000000-0005-0000-0000-000033090000}"/>
    <cellStyle name="Normal 9 2 3 6 2" xfId="3536" xr:uid="{61586E61-51E7-4120-A56E-7B9FE634709B}"/>
    <cellStyle name="Normal 9 2 3 7" xfId="1950" xr:uid="{00000000-0005-0000-0000-000034090000}"/>
    <cellStyle name="Normal 9 2 3 7 2" xfId="4229" xr:uid="{D1D11D6A-E39C-4034-9D44-3554396C7575}"/>
    <cellStyle name="Normal 9 2 3 8" xfId="2644" xr:uid="{5BD63C9F-5F8E-449B-8CED-9E4FF74A1F41}"/>
    <cellStyle name="Normal 9 2 4" xfId="495" xr:uid="{00000000-0005-0000-0000-000035090000}"/>
    <cellStyle name="Normal 9 2 4 2" xfId="868" xr:uid="{00000000-0005-0000-0000-000036090000}"/>
    <cellStyle name="Normal 9 2 4 2 2" xfId="1774" xr:uid="{00000000-0005-0000-0000-000037090000}"/>
    <cellStyle name="Normal 9 2 4 2 2 2" xfId="4053" xr:uid="{1FB4B3A1-4EDB-4953-8B5C-CD4F1440B266}"/>
    <cellStyle name="Normal 9 2 4 2 3" xfId="2467" xr:uid="{00000000-0005-0000-0000-000038090000}"/>
    <cellStyle name="Normal 9 2 4 2 3 2" xfId="4746" xr:uid="{76243002-C526-4907-972C-35D4C322A34C}"/>
    <cellStyle name="Normal 9 2 4 2 4" xfId="3161" xr:uid="{C8B2911B-9E24-4EFF-8F59-DC49FAA85D96}"/>
    <cellStyle name="Normal 9 2 4 3" xfId="1427" xr:uid="{00000000-0005-0000-0000-000039090000}"/>
    <cellStyle name="Normal 9 2 4 3 2" xfId="3706" xr:uid="{615C3176-A265-4755-A4F1-0A04DC7716B6}"/>
    <cellStyle name="Normal 9 2 4 4" xfId="2120" xr:uid="{00000000-0005-0000-0000-00003A090000}"/>
    <cellStyle name="Normal 9 2 4 4 2" xfId="4399" xr:uid="{5C650A9D-C6CA-4C76-A064-C62EBC1B2EC3}"/>
    <cellStyle name="Normal 9 2 4 5" xfId="2814" xr:uid="{A4899301-4F75-42F2-84C8-3566BAABE7DA}"/>
    <cellStyle name="Normal 9 2 5" xfId="673" xr:uid="{00000000-0005-0000-0000-00003B090000}"/>
    <cellStyle name="Normal 9 2 5 2" xfId="1602" xr:uid="{00000000-0005-0000-0000-00003C090000}"/>
    <cellStyle name="Normal 9 2 5 2 2" xfId="3881" xr:uid="{3BE886DC-A25C-4103-872A-EBBD2F4B01C7}"/>
    <cellStyle name="Normal 9 2 5 3" xfId="2295" xr:uid="{00000000-0005-0000-0000-00003D090000}"/>
    <cellStyle name="Normal 9 2 5 3 2" xfId="4574" xr:uid="{99A57D25-DC80-4672-B6C0-25E494D83ECD}"/>
    <cellStyle name="Normal 9 2 5 4" xfId="2989" xr:uid="{3C2C6289-A80A-47D2-BC91-5509E6B327A6}"/>
    <cellStyle name="Normal 9 2 6" xfId="1071" xr:uid="{00000000-0005-0000-0000-00003E090000}"/>
    <cellStyle name="Normal 9 2 6 2" xfId="3358" xr:uid="{042C3B8B-101B-44E9-98C9-B7E4027705EB}"/>
    <cellStyle name="Normal 9 2 7" xfId="1255" xr:uid="{00000000-0005-0000-0000-00003F090000}"/>
    <cellStyle name="Normal 9 2 7 2" xfId="3534" xr:uid="{11915E91-2453-4D7A-86FE-EE1C7CF3E18E}"/>
    <cellStyle name="Normal 9 2 8" xfId="1948" xr:uid="{00000000-0005-0000-0000-000040090000}"/>
    <cellStyle name="Normal 9 2 8 2" xfId="4227" xr:uid="{37504D0A-6781-4741-934F-80EC79AEF0E5}"/>
    <cellStyle name="Normal 9 2 9" xfId="2642" xr:uid="{22234EDE-6F26-46C6-8522-EEDDAF4F57F0}"/>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2 2" xfId="4056" xr:uid="{D79330CB-76BD-40CB-A2E6-575187159730}"/>
    <cellStyle name="Normal 9 3 2 2 3" xfId="2470" xr:uid="{00000000-0005-0000-0000-000045090000}"/>
    <cellStyle name="Normal 9 3 2 2 3 2" xfId="4749" xr:uid="{F451C9B5-C7C0-4D7B-A7AE-713FEE19E07E}"/>
    <cellStyle name="Normal 9 3 2 2 4" xfId="3164" xr:uid="{5B388409-DB9F-43A0-A245-C04A6EA748D1}"/>
    <cellStyle name="Normal 9 3 2 3" xfId="1430" xr:uid="{00000000-0005-0000-0000-000046090000}"/>
    <cellStyle name="Normal 9 3 2 3 2" xfId="3709" xr:uid="{81C461F0-0C0A-4B02-A08E-8946C228DE3A}"/>
    <cellStyle name="Normal 9 3 2 4" xfId="2123" xr:uid="{00000000-0005-0000-0000-000047090000}"/>
    <cellStyle name="Normal 9 3 2 4 2" xfId="4402" xr:uid="{E541BDC8-5DFF-449C-94E4-08A14987FE57}"/>
    <cellStyle name="Normal 9 3 2 5" xfId="2817" xr:uid="{2336E110-EF75-425A-A5A9-8C1960BBC431}"/>
    <cellStyle name="Normal 9 3 3" xfId="676" xr:uid="{00000000-0005-0000-0000-000048090000}"/>
    <cellStyle name="Normal 9 3 3 2" xfId="1605" xr:uid="{00000000-0005-0000-0000-000049090000}"/>
    <cellStyle name="Normal 9 3 3 2 2" xfId="3884" xr:uid="{F72A43E9-8C1E-4ABE-9A61-A78335E01192}"/>
    <cellStyle name="Normal 9 3 3 3" xfId="2298" xr:uid="{00000000-0005-0000-0000-00004A090000}"/>
    <cellStyle name="Normal 9 3 3 3 2" xfId="4577" xr:uid="{8F854633-1673-4B08-B0B4-0D634B00DD5A}"/>
    <cellStyle name="Normal 9 3 3 4" xfId="2992" xr:uid="{843EB788-77B7-4B5A-931A-32E662D1399C}"/>
    <cellStyle name="Normal 9 3 4" xfId="1074" xr:uid="{00000000-0005-0000-0000-00004B090000}"/>
    <cellStyle name="Normal 9 3 4 2" xfId="3361" xr:uid="{0869E430-0FAD-4429-8AFB-20BBE4AE1CDC}"/>
    <cellStyle name="Normal 9 3 5" xfId="1258" xr:uid="{00000000-0005-0000-0000-00004C090000}"/>
    <cellStyle name="Normal 9 3 5 2" xfId="3537" xr:uid="{1433F414-757C-42B1-8E4F-85868429BB12}"/>
    <cellStyle name="Normal 9 3 6" xfId="1951" xr:uid="{00000000-0005-0000-0000-00004D090000}"/>
    <cellStyle name="Normal 9 3 6 2" xfId="4230" xr:uid="{478F9AB9-D783-4C73-BFE7-CDFCF474268C}"/>
    <cellStyle name="Normal 9 3 7" xfId="2645" xr:uid="{9198E209-8AD6-4601-A62B-D20B66BA281F}"/>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2 2" xfId="4057" xr:uid="{42103E0C-1132-4AD3-BC2B-B3B710E3B673}"/>
    <cellStyle name="Normal 9 4 2 2 3" xfId="2471" xr:uid="{00000000-0005-0000-0000-000052090000}"/>
    <cellStyle name="Normal 9 4 2 2 3 2" xfId="4750" xr:uid="{FF54D710-8197-4D4D-B7E3-6654A7F22E07}"/>
    <cellStyle name="Normal 9 4 2 2 4" xfId="3165" xr:uid="{9B4263B8-65AA-4FE5-92B2-A48B06DA97DA}"/>
    <cellStyle name="Normal 9 4 2 3" xfId="1431" xr:uid="{00000000-0005-0000-0000-000053090000}"/>
    <cellStyle name="Normal 9 4 2 3 2" xfId="3710" xr:uid="{C78E02CB-67EF-424B-888F-DC7D791139E3}"/>
    <cellStyle name="Normal 9 4 2 4" xfId="2124" xr:uid="{00000000-0005-0000-0000-000054090000}"/>
    <cellStyle name="Normal 9 4 2 4 2" xfId="4403" xr:uid="{95B41D35-5CE5-4384-815F-9AD23262C15E}"/>
    <cellStyle name="Normal 9 4 2 5" xfId="2818" xr:uid="{AC86FCC5-67EF-45AB-BC86-BA8558B5CBCF}"/>
    <cellStyle name="Normal 9 4 3" xfId="677" xr:uid="{00000000-0005-0000-0000-000055090000}"/>
    <cellStyle name="Normal 9 4 3 2" xfId="1606" xr:uid="{00000000-0005-0000-0000-000056090000}"/>
    <cellStyle name="Normal 9 4 3 2 2" xfId="3885" xr:uid="{D82C14C6-08EC-4C54-9671-FED5048A16DC}"/>
    <cellStyle name="Normal 9 4 3 3" xfId="2299" xr:uid="{00000000-0005-0000-0000-000057090000}"/>
    <cellStyle name="Normal 9 4 3 3 2" xfId="4578" xr:uid="{01FAA87A-D628-4B5C-ADE4-00C0E6BA01D7}"/>
    <cellStyle name="Normal 9 4 3 4" xfId="2993" xr:uid="{CBC7F653-A7FF-405C-9619-D4C98A81D345}"/>
    <cellStyle name="Normal 9 4 4" xfId="1075" xr:uid="{00000000-0005-0000-0000-000058090000}"/>
    <cellStyle name="Normal 9 4 4 2" xfId="3362" xr:uid="{1BCCE813-2E81-4088-8696-5CFB62836815}"/>
    <cellStyle name="Normal 9 4 5" xfId="1259" xr:uid="{00000000-0005-0000-0000-000059090000}"/>
    <cellStyle name="Normal 9 4 5 2" xfId="3538" xr:uid="{9E902597-7068-4E4A-9938-DF30DDC8C9B4}"/>
    <cellStyle name="Normal 9 4 6" xfId="1952" xr:uid="{00000000-0005-0000-0000-00005A090000}"/>
    <cellStyle name="Normal 9 4 6 2" xfId="4231" xr:uid="{BC0472B0-E079-4BD7-8D3D-89737D12B25C}"/>
    <cellStyle name="Normal 9 4 7" xfId="2646" xr:uid="{6320B4EE-739C-4C96-8322-D8D291B69334}"/>
    <cellStyle name="Normal 9 5" xfId="494" xr:uid="{00000000-0005-0000-0000-00005B090000}"/>
    <cellStyle name="Normal 9 5 2" xfId="867" xr:uid="{00000000-0005-0000-0000-00005C090000}"/>
    <cellStyle name="Normal 9 5 2 2" xfId="1773" xr:uid="{00000000-0005-0000-0000-00005D090000}"/>
    <cellStyle name="Normal 9 5 2 2 2" xfId="4052" xr:uid="{4D1EAC1A-1CF4-48D0-A825-3C1D6F61AC50}"/>
    <cellStyle name="Normal 9 5 2 3" xfId="2466" xr:uid="{00000000-0005-0000-0000-00005E090000}"/>
    <cellStyle name="Normal 9 5 2 3 2" xfId="4745" xr:uid="{F2F8C5F6-96FC-43E0-9C3F-EB5583A99B0A}"/>
    <cellStyle name="Normal 9 5 2 4" xfId="3160" xr:uid="{5C8E17CC-4540-4DF5-BC99-E3B7DAE803D5}"/>
    <cellStyle name="Normal 9 5 3" xfId="1426" xr:uid="{00000000-0005-0000-0000-00005F090000}"/>
    <cellStyle name="Normal 9 5 3 2" xfId="3705" xr:uid="{E9BB2EA1-24EA-4C39-AF8C-9639AE26C86D}"/>
    <cellStyle name="Normal 9 5 4" xfId="2119" xr:uid="{00000000-0005-0000-0000-000060090000}"/>
    <cellStyle name="Normal 9 5 4 2" xfId="4398" xr:uid="{5E8533B7-3632-4B85-9B2A-94397EE42F6F}"/>
    <cellStyle name="Normal 9 5 5" xfId="2813" xr:uid="{5673A6C5-FB1D-4261-B92C-F4C3440DE98C}"/>
    <cellStyle name="Normal 9 6" xfId="672" xr:uid="{00000000-0005-0000-0000-000061090000}"/>
    <cellStyle name="Normal 9 6 2" xfId="1601" xr:uid="{00000000-0005-0000-0000-000062090000}"/>
    <cellStyle name="Normal 9 6 2 2" xfId="3880" xr:uid="{CCEF20FE-DFF1-41E3-B46D-7F1305E69353}"/>
    <cellStyle name="Normal 9 6 3" xfId="2294" xr:uid="{00000000-0005-0000-0000-000063090000}"/>
    <cellStyle name="Normal 9 6 3 2" xfId="4573" xr:uid="{8E7CAF86-882A-4A94-A833-86A2E503A59A}"/>
    <cellStyle name="Normal 9 6 4" xfId="2988" xr:uid="{426D2553-2A0B-43CD-B676-3EEFB4D7F248}"/>
    <cellStyle name="Normal 9 7" xfId="1070" xr:uid="{00000000-0005-0000-0000-000064090000}"/>
    <cellStyle name="Normal 9 7 2" xfId="3357" xr:uid="{25455B0B-898D-45D7-A55D-FB01762A621D}"/>
    <cellStyle name="Normal 9 8" xfId="1254" xr:uid="{00000000-0005-0000-0000-000065090000}"/>
    <cellStyle name="Normal 9 8 2" xfId="3533" xr:uid="{1076CF89-D7EA-49A9-A108-8715BA0B6680}"/>
    <cellStyle name="Normal 9 9" xfId="1947" xr:uid="{00000000-0005-0000-0000-000066090000}"/>
    <cellStyle name="Normal 9 9 2" xfId="4226" xr:uid="{8DA23FCF-CCC5-4260-B68E-BCC47C8DBE68}"/>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2 2" xfId="3965" xr:uid="{63A5351F-C41F-4B04-95D7-3614BDA1EE3D}"/>
    <cellStyle name="Note 2 2 2 3" xfId="2379" xr:uid="{00000000-0005-0000-0000-00006C090000}"/>
    <cellStyle name="Note 2 2 2 3 2" xfId="4658" xr:uid="{3F91F475-B0A5-4C72-B4AA-A94C89A19E69}"/>
    <cellStyle name="Note 2 2 2 4" xfId="3073" xr:uid="{E5DEC040-3E8C-4666-B7BD-4D6933F273CB}"/>
    <cellStyle name="Note 2 2 3" xfId="1339" xr:uid="{00000000-0005-0000-0000-00006D090000}"/>
    <cellStyle name="Note 2 2 3 2" xfId="3618" xr:uid="{3EE2D35A-BA52-4F6C-8CAC-4B1EEDE035CB}"/>
    <cellStyle name="Note 2 2 4" xfId="2032" xr:uid="{00000000-0005-0000-0000-00006E090000}"/>
    <cellStyle name="Note 2 2 4 2" xfId="4311" xr:uid="{0A4554B6-CFB4-4869-8CB0-1215B65E70FB}"/>
    <cellStyle name="Note 2 2 5" xfId="2726" xr:uid="{9B205ACC-0396-4779-93BC-759B347915AF}"/>
    <cellStyle name="Note 2 3" xfId="585" xr:uid="{00000000-0005-0000-0000-00006F090000}"/>
    <cellStyle name="Note 2 3 2" xfId="1514" xr:uid="{00000000-0005-0000-0000-000070090000}"/>
    <cellStyle name="Note 2 3 2 2" xfId="3793" xr:uid="{D3425EFE-8313-472B-B5D2-2393704DC6AA}"/>
    <cellStyle name="Note 2 3 3" xfId="2207" xr:uid="{00000000-0005-0000-0000-000071090000}"/>
    <cellStyle name="Note 2 3 3 2" xfId="4486" xr:uid="{ABD7E9F1-A480-4B59-B9FE-916B94F770B1}"/>
    <cellStyle name="Note 2 3 4" xfId="2901" xr:uid="{63D15374-219B-418D-8A3A-C30E674748B4}"/>
    <cellStyle name="Note 2 4" xfId="982" xr:uid="{00000000-0005-0000-0000-000072090000}"/>
    <cellStyle name="Note 2 4 2" xfId="3270" xr:uid="{9FAE584F-9FDD-49AE-9194-7C4E9E8481D8}"/>
    <cellStyle name="Note 2 5" xfId="1167" xr:uid="{00000000-0005-0000-0000-000073090000}"/>
    <cellStyle name="Note 2 5 2" xfId="3446" xr:uid="{7F413BE9-238F-46A3-B7FF-2556F11B587E}"/>
    <cellStyle name="Note 2 6" xfId="1860" xr:uid="{00000000-0005-0000-0000-000074090000}"/>
    <cellStyle name="Note 2 6 2" xfId="4139" xr:uid="{D0DB6930-494F-49A5-A5E9-C7B77894BEDC}"/>
    <cellStyle name="Note 2 7" xfId="2554" xr:uid="{48985923-A4E4-437C-B7C5-2F7F1EE9962F}"/>
    <cellStyle name="Note 3" xfId="344" xr:uid="{00000000-0005-0000-0000-000075090000}"/>
    <cellStyle name="Note 3 2" xfId="725" xr:uid="{00000000-0005-0000-0000-000076090000}"/>
    <cellStyle name="Note 3 2 2" xfId="1640" xr:uid="{00000000-0005-0000-0000-000077090000}"/>
    <cellStyle name="Note 3 2 2 2" xfId="3919" xr:uid="{1450C63A-C2B2-4CE8-B982-54D5D87E4BB2}"/>
    <cellStyle name="Note 3 2 3" xfId="2333" xr:uid="{00000000-0005-0000-0000-000078090000}"/>
    <cellStyle name="Note 3 2 3 2" xfId="4612" xr:uid="{7A518DA4-08A6-44F7-BFCB-0EF9145C48D6}"/>
    <cellStyle name="Note 3 2 4" xfId="3027" xr:uid="{BCDB003A-C7AE-4B45-AC52-A3E90696DB28}"/>
    <cellStyle name="Note 3 3" xfId="1293" xr:uid="{00000000-0005-0000-0000-000079090000}"/>
    <cellStyle name="Note 3 3 2" xfId="3572" xr:uid="{A7899D0B-6AF4-4A5D-BD3A-3A7D3DF022D3}"/>
    <cellStyle name="Note 3 4" xfId="1986" xr:uid="{00000000-0005-0000-0000-00007A090000}"/>
    <cellStyle name="Note 3 4 2" xfId="4265" xr:uid="{FBF0FCF8-2EC2-4307-ABD1-56FB727BFCF2}"/>
    <cellStyle name="Note 3 5" xfId="2680" xr:uid="{770147B2-0CDD-450F-9BF1-1915340630D7}"/>
    <cellStyle name="Note 4" xfId="539" xr:uid="{00000000-0005-0000-0000-00007B090000}"/>
    <cellStyle name="Note 4 2" xfId="1468" xr:uid="{00000000-0005-0000-0000-00007C090000}"/>
    <cellStyle name="Note 4 2 2" xfId="3747" xr:uid="{06A31F97-F556-44EC-8BA8-B7D55C29C323}"/>
    <cellStyle name="Note 4 3" xfId="2161" xr:uid="{00000000-0005-0000-0000-00007D090000}"/>
    <cellStyle name="Note 4 3 2" xfId="4440" xr:uid="{11A51CA4-E9C9-4FA2-9652-646853264761}"/>
    <cellStyle name="Note 4 4" xfId="2855" xr:uid="{E7AFCCD0-2D69-45D9-9B23-2B6F752B0A09}"/>
    <cellStyle name="Note 5" xfId="926" xr:uid="{00000000-0005-0000-0000-00007E090000}"/>
    <cellStyle name="Note 5 2" xfId="3215" xr:uid="{09145272-94B5-47B8-B10C-D1E9D680012F}"/>
    <cellStyle name="Note 6" xfId="1121" xr:uid="{00000000-0005-0000-0000-00007F090000}"/>
    <cellStyle name="Note 6 2" xfId="3400" xr:uid="{101EE68F-C58F-40AF-91B5-508BCC252D9A}"/>
    <cellStyle name="Note 7" xfId="1814" xr:uid="{00000000-0005-0000-0000-000080090000}"/>
    <cellStyle name="Note 7 2" xfId="4093" xr:uid="{02B8CFF6-13EC-45E5-8F1E-C4CF12331D83}"/>
    <cellStyle name="Note 8" xfId="2508" xr:uid="{65B58295-1750-4B47-B80A-B997B24EB276}"/>
    <cellStyle name="Nøytral 2" xfId="281" xr:uid="{00000000-0005-0000-0000-000081090000}"/>
    <cellStyle name="Output" xfId="78" xr:uid="{00000000-0005-0000-0000-000082090000}"/>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ros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tel 2" xfId="286" xr:uid="{00000000-0005-0000-0000-00008D090000}"/>
    <cellStyle name="Total" xfId="80" xr:uid="{00000000-0005-0000-0000-00008E090000}"/>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3" xfId="940" xr:uid="{00000000-0005-0000-0000-000096090000}"/>
    <cellStyle name="Tusenskille 2 2 3 2" xfId="3228" xr:uid="{EA6A0A1E-55D3-4663-A9C7-8211AB9D0852}"/>
    <cellStyle name="Tusenskille 2 3" xfId="330" xr:uid="{00000000-0005-0000-0000-000097090000}"/>
    <cellStyle name="Tusenskille 2 3 2" xfId="711" xr:uid="{00000000-0005-0000-0000-000098090000}"/>
    <cellStyle name="Tusenskille 2 4" xfId="911" xr:uid="{00000000-0005-0000-0000-000099090000}"/>
    <cellStyle name="Tusenskille 2 4 2" xfId="3201" xr:uid="{760D0247-A8A1-4601-B925-52266AEE6286}"/>
    <cellStyle name="Tusenskille 3" xfId="37" xr:uid="{00000000-0005-0000-0000-00009A090000}"/>
    <cellStyle name="Tusenskille 3 2" xfId="327" xr:uid="{00000000-0005-0000-0000-00009B090000}"/>
    <cellStyle name="Tusenskille 3 2 2" xfId="708" xr:uid="{00000000-0005-0000-0000-00009C090000}"/>
    <cellStyle name="Tusenskille 3 3" xfId="908" xr:uid="{00000000-0005-0000-0000-00009D090000}"/>
    <cellStyle name="Tusenskille 3 3 2" xfId="3198" xr:uid="{3309005F-261D-4DFB-AE8D-880D9B9A83E0}"/>
    <cellStyle name="Tusenskille 4" xfId="38" xr:uid="{00000000-0005-0000-0000-00009E090000}"/>
    <cellStyle name="Tusenskille 4 2" xfId="328" xr:uid="{00000000-0005-0000-0000-00009F090000}"/>
    <cellStyle name="Tusenskille 4 2 2" xfId="709" xr:uid="{00000000-0005-0000-0000-0000A0090000}"/>
    <cellStyle name="Tusenskille 4 3" xfId="909" xr:uid="{00000000-0005-0000-0000-0000A1090000}"/>
    <cellStyle name="Tusenskille 4 3 2" xfId="3199" xr:uid="{62F92731-CC6E-4C30-85B3-7F8425CCD51A}"/>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topLeftCell="A36" workbookViewId="0">
      <selection activeCell="H16" sqref="H16"/>
    </sheetView>
  </sheetViews>
  <sheetFormatPr baseColWidth="10" defaultColWidth="17.28515625" defaultRowHeight="15.75" customHeight="1" x14ac:dyDescent="0.25"/>
  <cols>
    <col min="1" max="1" width="46.5703125" style="40" customWidth="1"/>
    <col min="2" max="2" width="10.7109375" style="40" customWidth="1"/>
    <col min="3" max="3" width="26.7109375" style="40" customWidth="1"/>
    <col min="4" max="6" width="10.7109375" style="40" customWidth="1"/>
    <col min="7" max="16384" width="17.28515625" style="40"/>
  </cols>
  <sheetData>
    <row r="1" spans="1:6" ht="12.75" customHeight="1" x14ac:dyDescent="0.25">
      <c r="A1" s="2"/>
    </row>
    <row r="2" spans="1:6" ht="15" customHeight="1" x14ac:dyDescent="0.25">
      <c r="A2" s="3" t="s">
        <v>800</v>
      </c>
      <c r="B2" s="4"/>
      <c r="C2" s="5"/>
      <c r="D2" s="1"/>
      <c r="E2" s="1"/>
      <c r="F2" s="1"/>
    </row>
    <row r="3" spans="1:6" ht="15" customHeight="1" x14ac:dyDescent="0.25">
      <c r="A3" s="6"/>
      <c r="B3" s="7"/>
      <c r="C3" s="1"/>
      <c r="D3" s="1"/>
      <c r="E3" s="1"/>
      <c r="F3" s="1"/>
    </row>
    <row r="4" spans="1:6" ht="15" customHeight="1" x14ac:dyDescent="0.25">
      <c r="A4" s="8" t="s">
        <v>0</v>
      </c>
      <c r="B4" s="1"/>
      <c r="C4" s="1"/>
      <c r="D4" s="1"/>
      <c r="E4" s="1"/>
      <c r="F4" s="1"/>
    </row>
    <row r="5" spans="1:6" ht="15" customHeight="1" x14ac:dyDescent="0.25">
      <c r="A5" s="9"/>
      <c r="B5" s="1"/>
      <c r="C5" s="1"/>
      <c r="D5" s="1"/>
      <c r="E5" s="1"/>
      <c r="F5" s="1"/>
    </row>
    <row r="6" spans="1:6" ht="12.75" customHeight="1" x14ac:dyDescent="0.25">
      <c r="A6" s="494" t="s">
        <v>1</v>
      </c>
      <c r="B6" s="494"/>
      <c r="C6" s="494"/>
      <c r="D6" s="1"/>
      <c r="E6" s="1"/>
      <c r="F6" s="1"/>
    </row>
    <row r="7" spans="1:6" ht="12.75" customHeight="1" x14ac:dyDescent="0.25">
      <c r="A7" s="494"/>
      <c r="B7" s="494"/>
      <c r="C7" s="494"/>
      <c r="D7" s="1"/>
      <c r="E7" s="1"/>
      <c r="F7" s="1"/>
    </row>
    <row r="8" spans="1:6" ht="15" customHeight="1" x14ac:dyDescent="0.25">
      <c r="A8" s="494"/>
      <c r="B8" s="494"/>
      <c r="C8" s="494"/>
      <c r="D8" s="1"/>
      <c r="E8" s="1"/>
      <c r="F8" s="1"/>
    </row>
    <row r="9" spans="1:6" ht="15" customHeight="1" x14ac:dyDescent="0.25">
      <c r="A9" s="10"/>
      <c r="B9" s="10"/>
      <c r="C9" s="10"/>
      <c r="D9" s="1"/>
      <c r="E9" s="1"/>
      <c r="F9" s="1"/>
    </row>
    <row r="10" spans="1:6" ht="15" customHeight="1" x14ac:dyDescent="0.25">
      <c r="A10" s="8" t="s">
        <v>2</v>
      </c>
      <c r="B10" s="11"/>
      <c r="C10" s="11"/>
      <c r="D10" s="1"/>
      <c r="E10" s="1"/>
      <c r="F10" s="1"/>
    </row>
    <row r="11" spans="1:6" ht="15" customHeight="1" x14ac:dyDescent="0.25">
      <c r="A11" s="11"/>
      <c r="B11" s="1"/>
      <c r="C11" s="1"/>
      <c r="D11" s="1"/>
      <c r="E11" s="1"/>
      <c r="F11" s="1"/>
    </row>
    <row r="12" spans="1:6" ht="15" customHeight="1" x14ac:dyDescent="0.25">
      <c r="A12" s="12" t="s">
        <v>3</v>
      </c>
      <c r="B12" s="11"/>
      <c r="C12" s="1"/>
      <c r="D12" s="1"/>
      <c r="E12" s="1"/>
      <c r="F12" s="1"/>
    </row>
    <row r="13" spans="1:6" ht="15" customHeight="1" x14ac:dyDescent="0.25">
      <c r="A13" s="494" t="s">
        <v>453</v>
      </c>
      <c r="B13" s="494"/>
      <c r="C13" s="494"/>
      <c r="D13" s="1"/>
      <c r="E13" s="1"/>
      <c r="F13" s="1"/>
    </row>
    <row r="14" spans="1:6" ht="15" customHeight="1" x14ac:dyDescent="0.25">
      <c r="A14" s="494"/>
      <c r="B14" s="494"/>
      <c r="C14" s="494"/>
      <c r="D14" s="1"/>
      <c r="E14" s="1"/>
      <c r="F14" s="1"/>
    </row>
    <row r="15" spans="1:6" ht="15" customHeight="1" x14ac:dyDescent="0.25">
      <c r="A15" s="494"/>
      <c r="B15" s="494"/>
      <c r="C15" s="494"/>
      <c r="D15" s="1"/>
      <c r="E15" s="1"/>
      <c r="F15" s="1"/>
    </row>
    <row r="16" spans="1:6" ht="15" customHeight="1" x14ac:dyDescent="0.25">
      <c r="A16" s="494"/>
      <c r="B16" s="494"/>
      <c r="C16" s="494"/>
      <c r="D16" s="1"/>
      <c r="E16" s="1"/>
      <c r="F16" s="1"/>
    </row>
    <row r="17" spans="1:6" ht="15" customHeight="1" x14ac:dyDescent="0.25">
      <c r="A17" s="317"/>
      <c r="B17" s="317"/>
      <c r="C17" s="317"/>
      <c r="D17" s="1"/>
      <c r="E17" s="1"/>
      <c r="F17" s="1"/>
    </row>
    <row r="18" spans="1:6" ht="15" customHeight="1" x14ac:dyDescent="0.25">
      <c r="A18" s="12" t="s">
        <v>4</v>
      </c>
      <c r="B18" s="11"/>
      <c r="C18" s="1"/>
      <c r="D18" s="1"/>
      <c r="E18" s="1"/>
      <c r="F18" s="1"/>
    </row>
    <row r="19" spans="1:6" ht="15" customHeight="1" x14ac:dyDescent="0.25">
      <c r="A19" s="494" t="s">
        <v>5</v>
      </c>
      <c r="B19" s="494"/>
      <c r="C19" s="494"/>
      <c r="D19" s="1"/>
      <c r="E19" s="1"/>
      <c r="F19" s="1"/>
    </row>
    <row r="20" spans="1:6" ht="15" customHeight="1" x14ac:dyDescent="0.25">
      <c r="A20" s="494"/>
      <c r="B20" s="494"/>
      <c r="C20" s="494"/>
      <c r="D20" s="1"/>
      <c r="E20" s="1"/>
      <c r="F20" s="1"/>
    </row>
    <row r="21" spans="1:6" ht="15" customHeight="1" x14ac:dyDescent="0.25">
      <c r="A21" s="494"/>
      <c r="B21" s="494"/>
      <c r="C21" s="494"/>
      <c r="D21" s="1"/>
      <c r="E21" s="1"/>
      <c r="F21" s="1"/>
    </row>
    <row r="22" spans="1:6" ht="15" customHeight="1" x14ac:dyDescent="0.25">
      <c r="A22" s="494"/>
      <c r="B22" s="494"/>
      <c r="C22" s="494"/>
      <c r="D22" s="1"/>
      <c r="E22" s="1"/>
      <c r="F22" s="1"/>
    </row>
    <row r="23" spans="1:6" ht="15" customHeight="1" x14ac:dyDescent="0.25">
      <c r="A23" s="13"/>
      <c r="B23" s="11"/>
      <c r="C23" s="1"/>
      <c r="D23" s="1"/>
      <c r="E23" s="1"/>
      <c r="F23" s="1"/>
    </row>
    <row r="24" spans="1:6" ht="15" customHeight="1" x14ac:dyDescent="0.25">
      <c r="A24" s="12" t="s">
        <v>6</v>
      </c>
      <c r="B24" s="11"/>
      <c r="C24" s="1"/>
      <c r="D24" s="1"/>
      <c r="E24" s="1"/>
      <c r="F24" s="1"/>
    </row>
    <row r="25" spans="1:6" ht="15" customHeight="1" x14ac:dyDescent="0.25">
      <c r="A25" s="494" t="s">
        <v>7</v>
      </c>
      <c r="B25" s="494"/>
      <c r="C25" s="494"/>
      <c r="D25" s="1"/>
      <c r="E25" s="1"/>
      <c r="F25" s="1"/>
    </row>
    <row r="26" spans="1:6" ht="15" customHeight="1" x14ac:dyDescent="0.25">
      <c r="A26" s="494"/>
      <c r="B26" s="494"/>
      <c r="C26" s="494"/>
      <c r="D26" s="1"/>
      <c r="E26" s="1"/>
      <c r="F26" s="1"/>
    </row>
    <row r="27" spans="1:6" ht="15" customHeight="1" x14ac:dyDescent="0.25">
      <c r="A27" s="494"/>
      <c r="B27" s="494"/>
      <c r="C27" s="494"/>
      <c r="D27" s="1"/>
      <c r="E27" s="1"/>
      <c r="F27" s="1"/>
    </row>
    <row r="28" spans="1:6" ht="15" customHeight="1" x14ac:dyDescent="0.25">
      <c r="A28" s="494"/>
      <c r="B28" s="494"/>
      <c r="C28" s="494"/>
      <c r="D28" s="1"/>
      <c r="E28" s="1"/>
      <c r="F28" s="1"/>
    </row>
    <row r="29" spans="1:6" ht="15" customHeight="1" x14ac:dyDescent="0.25">
      <c r="A29" s="317"/>
      <c r="B29" s="317"/>
      <c r="C29" s="317"/>
      <c r="D29" s="1"/>
      <c r="E29" s="1"/>
      <c r="F29" s="1"/>
    </row>
    <row r="30" spans="1:6" ht="15" customHeight="1" x14ac:dyDescent="0.25">
      <c r="A30" s="12" t="s">
        <v>8</v>
      </c>
      <c r="B30" s="11"/>
      <c r="C30" s="1"/>
      <c r="D30" s="1"/>
      <c r="E30" s="1"/>
      <c r="F30" s="1"/>
    </row>
    <row r="31" spans="1:6" ht="15" customHeight="1" x14ac:dyDescent="0.25">
      <c r="A31" s="494" t="s">
        <v>9</v>
      </c>
      <c r="B31" s="494"/>
      <c r="C31" s="494"/>
      <c r="D31" s="1"/>
      <c r="E31" s="1"/>
      <c r="F31" s="1"/>
    </row>
    <row r="32" spans="1:6" ht="15" customHeight="1" x14ac:dyDescent="0.25">
      <c r="A32" s="494"/>
      <c r="B32" s="494"/>
      <c r="C32" s="494"/>
      <c r="D32" s="1"/>
      <c r="E32" s="1"/>
      <c r="F32" s="1"/>
    </row>
    <row r="33" spans="1:6" ht="15" customHeight="1" x14ac:dyDescent="0.25">
      <c r="A33" s="494"/>
      <c r="B33" s="494"/>
      <c r="C33" s="494"/>
      <c r="D33" s="1"/>
      <c r="E33" s="1"/>
      <c r="F33" s="1"/>
    </row>
    <row r="34" spans="1:6" ht="15" customHeight="1" x14ac:dyDescent="0.25">
      <c r="A34" s="494"/>
      <c r="B34" s="494"/>
      <c r="C34" s="494"/>
      <c r="D34" s="1"/>
      <c r="E34" s="1"/>
      <c r="F34" s="1"/>
    </row>
    <row r="35" spans="1:6" ht="15" customHeight="1" x14ac:dyDescent="0.25">
      <c r="A35" s="494"/>
      <c r="B35" s="494"/>
      <c r="C35" s="494"/>
      <c r="D35" s="1"/>
      <c r="E35" s="1"/>
      <c r="F35" s="1"/>
    </row>
    <row r="36" spans="1:6" ht="15" customHeight="1" x14ac:dyDescent="0.25">
      <c r="A36" s="494"/>
      <c r="B36" s="494"/>
      <c r="C36" s="494"/>
      <c r="D36" s="1"/>
      <c r="E36" s="1"/>
      <c r="F36" s="1"/>
    </row>
    <row r="37" spans="1:6" ht="15" customHeight="1" x14ac:dyDescent="0.25">
      <c r="A37" s="13"/>
      <c r="B37" s="11"/>
      <c r="C37" s="1"/>
      <c r="D37" s="1"/>
      <c r="E37" s="1"/>
      <c r="F37" s="1"/>
    </row>
    <row r="38" spans="1:6" ht="15" customHeight="1" x14ac:dyDescent="0.25">
      <c r="A38" s="12" t="s">
        <v>10</v>
      </c>
      <c r="B38" s="11"/>
      <c r="C38" s="1"/>
      <c r="D38" s="1"/>
      <c r="E38" s="1"/>
      <c r="F38" s="1"/>
    </row>
    <row r="39" spans="1:6" ht="15" customHeight="1" x14ac:dyDescent="0.25">
      <c r="A39" s="493" t="s">
        <v>11</v>
      </c>
      <c r="B39" s="493"/>
      <c r="C39" s="493"/>
      <c r="D39" s="1"/>
      <c r="E39" s="1"/>
      <c r="F39" s="1"/>
    </row>
    <row r="40" spans="1:6" ht="15" customHeight="1" x14ac:dyDescent="0.25">
      <c r="A40" s="493"/>
      <c r="B40" s="493"/>
      <c r="C40" s="493"/>
      <c r="D40" s="1"/>
      <c r="E40" s="1"/>
      <c r="F40" s="1"/>
    </row>
    <row r="41" spans="1:6" ht="15" customHeight="1" x14ac:dyDescent="0.25">
      <c r="A41" s="493"/>
      <c r="B41" s="493"/>
      <c r="C41" s="493"/>
      <c r="D41" s="1"/>
      <c r="E41" s="1"/>
      <c r="F41" s="1"/>
    </row>
    <row r="42" spans="1:6" ht="15" customHeight="1" x14ac:dyDescent="0.25">
      <c r="A42" s="13"/>
      <c r="B42" s="11"/>
      <c r="C42" s="1"/>
      <c r="D42" s="1"/>
      <c r="E42" s="1"/>
      <c r="F42" s="1"/>
    </row>
    <row r="43" spans="1:6" ht="15" customHeight="1" x14ac:dyDescent="0.25">
      <c r="A43" s="12" t="s">
        <v>12</v>
      </c>
      <c r="B43" s="11"/>
      <c r="C43" s="1"/>
      <c r="D43" s="1"/>
      <c r="E43" s="1"/>
      <c r="F43" s="1"/>
    </row>
    <row r="44" spans="1:6" ht="15" customHeight="1" x14ac:dyDescent="0.25">
      <c r="A44" s="494" t="s">
        <v>13</v>
      </c>
      <c r="B44" s="494"/>
      <c r="C44" s="494"/>
      <c r="D44" s="1"/>
      <c r="E44" s="1"/>
      <c r="F44" s="1"/>
    </row>
    <row r="45" spans="1:6" ht="15" customHeight="1" x14ac:dyDescent="0.25">
      <c r="A45" s="314"/>
      <c r="B45" s="314"/>
      <c r="C45" s="314"/>
      <c r="D45" s="1"/>
      <c r="E45" s="1"/>
      <c r="F45" s="1"/>
    </row>
    <row r="46" spans="1:6" ht="15" customHeight="1" x14ac:dyDescent="0.25">
      <c r="A46" s="12" t="s">
        <v>14</v>
      </c>
      <c r="B46" s="11"/>
      <c r="C46" s="1"/>
      <c r="D46" s="1"/>
      <c r="E46" s="1"/>
      <c r="F46" s="1"/>
    </row>
    <row r="47" spans="1:6" ht="15" customHeight="1" x14ac:dyDescent="0.25">
      <c r="A47" s="494" t="s">
        <v>15</v>
      </c>
      <c r="B47" s="494"/>
      <c r="C47" s="494"/>
      <c r="D47" s="1"/>
      <c r="E47" s="1"/>
      <c r="F47" s="1"/>
    </row>
    <row r="48" spans="1:6" ht="15" customHeight="1" x14ac:dyDescent="0.25">
      <c r="A48" s="494"/>
      <c r="B48" s="494"/>
      <c r="C48" s="494"/>
      <c r="D48" s="1"/>
      <c r="E48" s="1"/>
      <c r="F48" s="1"/>
    </row>
    <row r="49" spans="1:6" ht="15" customHeight="1" x14ac:dyDescent="0.25">
      <c r="A49" s="314"/>
      <c r="B49" s="314"/>
      <c r="C49" s="314"/>
      <c r="D49" s="1"/>
      <c r="E49" s="1"/>
      <c r="F49" s="1"/>
    </row>
    <row r="50" spans="1:6" ht="15" customHeight="1" x14ac:dyDescent="0.25">
      <c r="A50" s="12" t="s">
        <v>16</v>
      </c>
      <c r="B50" s="11"/>
      <c r="C50" s="1"/>
      <c r="D50" s="1"/>
      <c r="E50" s="1"/>
      <c r="F50" s="1"/>
    </row>
    <row r="51" spans="1:6" ht="15" customHeight="1" x14ac:dyDescent="0.25">
      <c r="A51" s="494" t="s">
        <v>17</v>
      </c>
      <c r="B51" s="494"/>
      <c r="C51" s="494"/>
      <c r="D51" s="1"/>
      <c r="E51" s="1"/>
      <c r="F51" s="1"/>
    </row>
    <row r="52" spans="1:6" ht="15" customHeight="1" x14ac:dyDescent="0.25">
      <c r="A52" s="494"/>
      <c r="B52" s="494"/>
      <c r="C52" s="494"/>
      <c r="D52" s="1"/>
      <c r="E52" s="1"/>
      <c r="F52" s="1"/>
    </row>
    <row r="53" spans="1:6" ht="15" customHeight="1" x14ac:dyDescent="0.25">
      <c r="A53" s="494"/>
      <c r="B53" s="494"/>
      <c r="C53" s="494"/>
      <c r="D53" s="1"/>
      <c r="E53" s="1"/>
      <c r="F53" s="1"/>
    </row>
    <row r="54" spans="1:6" ht="15" customHeight="1" x14ac:dyDescent="0.25">
      <c r="A54" s="13"/>
      <c r="B54" s="11"/>
      <c r="C54" s="1"/>
      <c r="D54" s="1"/>
      <c r="E54" s="14"/>
      <c r="F54" s="1"/>
    </row>
    <row r="55" spans="1:6" ht="15" customHeight="1" x14ac:dyDescent="0.25">
      <c r="A55" s="12" t="s">
        <v>18</v>
      </c>
      <c r="B55" s="11"/>
      <c r="C55" s="1"/>
      <c r="D55" s="1"/>
      <c r="E55" s="1"/>
      <c r="F55" s="1"/>
    </row>
    <row r="56" spans="1:6" ht="15" customHeight="1" x14ac:dyDescent="0.25">
      <c r="A56" s="494" t="s">
        <v>363</v>
      </c>
      <c r="B56" s="494"/>
      <c r="C56" s="494"/>
      <c r="D56" s="1"/>
      <c r="E56" s="1"/>
      <c r="F56" s="1"/>
    </row>
    <row r="57" spans="1:6" ht="15" customHeight="1" x14ac:dyDescent="0.25">
      <c r="A57" s="494"/>
      <c r="B57" s="494"/>
      <c r="C57" s="494"/>
      <c r="D57" s="1"/>
      <c r="E57" s="1"/>
      <c r="F57" s="1"/>
    </row>
    <row r="58" spans="1:6" ht="15" customHeight="1" x14ac:dyDescent="0.25">
      <c r="A58" s="494"/>
      <c r="B58" s="494"/>
      <c r="C58" s="494"/>
      <c r="D58" s="1"/>
      <c r="E58" s="1"/>
      <c r="F58" s="1"/>
    </row>
    <row r="59" spans="1:6" ht="15" customHeight="1" x14ac:dyDescent="0.25">
      <c r="A59" s="494"/>
      <c r="B59" s="494"/>
      <c r="C59" s="494"/>
      <c r="D59" s="1"/>
      <c r="E59" s="1"/>
      <c r="F59" s="1"/>
    </row>
    <row r="60" spans="1:6" ht="15" customHeight="1" x14ac:dyDescent="0.25">
      <c r="A60" s="318"/>
      <c r="B60" s="318"/>
      <c r="C60" s="318"/>
      <c r="D60" s="1"/>
      <c r="E60" s="1"/>
      <c r="F60" s="1"/>
    </row>
    <row r="61" spans="1:6" ht="15" customHeight="1" x14ac:dyDescent="0.25">
      <c r="A61" s="12" t="s">
        <v>19</v>
      </c>
      <c r="B61" s="11"/>
      <c r="C61" s="1"/>
      <c r="D61" s="1"/>
      <c r="E61" s="1"/>
      <c r="F61" s="1"/>
    </row>
    <row r="62" spans="1:6" ht="33" customHeight="1" x14ac:dyDescent="0.25">
      <c r="A62" s="494" t="s">
        <v>20</v>
      </c>
      <c r="B62" s="494"/>
      <c r="C62" s="494"/>
      <c r="D62" s="1"/>
      <c r="E62" s="1"/>
      <c r="F62" s="1"/>
    </row>
    <row r="63" spans="1:6" ht="15" customHeight="1" x14ac:dyDescent="0.25">
      <c r="A63" s="13"/>
      <c r="B63" s="11"/>
      <c r="C63" s="1"/>
      <c r="D63" s="1"/>
      <c r="E63" s="1"/>
      <c r="F63" s="1"/>
    </row>
    <row r="64" spans="1:6" ht="15" customHeight="1" x14ac:dyDescent="0.25">
      <c r="A64" s="15" t="s">
        <v>21</v>
      </c>
      <c r="B64" s="11"/>
      <c r="C64" s="1"/>
      <c r="D64" s="1"/>
      <c r="E64" s="1"/>
      <c r="F64" s="1"/>
    </row>
    <row r="65" spans="1:6" ht="15" customHeight="1" x14ac:dyDescent="0.25">
      <c r="A65" s="492" t="s">
        <v>462</v>
      </c>
      <c r="B65" s="492"/>
      <c r="C65" s="492"/>
      <c r="D65" s="1"/>
      <c r="E65" s="1"/>
      <c r="F65" s="1"/>
    </row>
    <row r="66" spans="1:6" ht="15" customHeight="1" x14ac:dyDescent="0.25">
      <c r="A66" s="16"/>
      <c r="B66" s="11"/>
      <c r="C66" s="1"/>
      <c r="D66" s="1"/>
      <c r="E66" s="1"/>
      <c r="F66" s="1"/>
    </row>
    <row r="67" spans="1:6" ht="15" customHeight="1" x14ac:dyDescent="0.25">
      <c r="A67" s="15" t="s">
        <v>22</v>
      </c>
      <c r="B67" s="11"/>
      <c r="C67" s="1"/>
      <c r="D67" s="1"/>
      <c r="E67" s="1"/>
      <c r="F67" s="1"/>
    </row>
    <row r="68" spans="1:6" ht="15" customHeight="1" x14ac:dyDescent="0.25">
      <c r="A68" s="492" t="s">
        <v>23</v>
      </c>
      <c r="B68" s="492"/>
      <c r="C68" s="492"/>
      <c r="D68" s="1"/>
      <c r="E68" s="1"/>
      <c r="F68" s="1"/>
    </row>
    <row r="69" spans="1:6" ht="15" customHeight="1" x14ac:dyDescent="0.25">
      <c r="A69" s="193"/>
      <c r="B69" s="193"/>
      <c r="C69" s="193"/>
      <c r="D69" s="1"/>
      <c r="E69" s="1"/>
      <c r="F69" s="1"/>
    </row>
    <row r="70" spans="1:6" ht="15" customHeight="1" x14ac:dyDescent="0.25">
      <c r="A70" s="15" t="s">
        <v>24</v>
      </c>
      <c r="B70" s="11"/>
      <c r="C70" s="1"/>
      <c r="D70" s="1"/>
      <c r="E70" s="1"/>
      <c r="F70" s="1"/>
    </row>
    <row r="71" spans="1:6" ht="15" customHeight="1" x14ac:dyDescent="0.25">
      <c r="A71" s="493" t="s">
        <v>25</v>
      </c>
      <c r="B71" s="493"/>
      <c r="C71" s="493"/>
      <c r="D71" s="1"/>
      <c r="E71" s="1"/>
      <c r="F71" s="1"/>
    </row>
  </sheetData>
  <sheetProtection formatCells="0" formatColumns="0" formatRows="0" insertColumns="0" insertRows="0"/>
  <mergeCells count="14">
    <mergeCell ref="A39:C41"/>
    <mergeCell ref="A6:C8"/>
    <mergeCell ref="A13:C16"/>
    <mergeCell ref="A19:C22"/>
    <mergeCell ref="A25:C28"/>
    <mergeCell ref="A31:C36"/>
    <mergeCell ref="A68:C68"/>
    <mergeCell ref="A71:C71"/>
    <mergeCell ref="A44:C44"/>
    <mergeCell ref="A47:C48"/>
    <mergeCell ref="A51:C53"/>
    <mergeCell ref="A56:C59"/>
    <mergeCell ref="A62:C62"/>
    <mergeCell ref="A65:C65"/>
  </mergeCells>
  <pageMargins left="0.7" right="0.7" top="0.75" bottom="0.75" header="0.3" footer="0.3"/>
  <pageSetup paperSize="9"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71"/>
  <sheetViews>
    <sheetView tabSelected="1" topLeftCell="A34" workbookViewId="0">
      <selection activeCell="H56" sqref="H56"/>
    </sheetView>
  </sheetViews>
  <sheetFormatPr baseColWidth="10" defaultColWidth="17.28515625" defaultRowHeight="15.75" customHeight="1" x14ac:dyDescent="0.25"/>
  <cols>
    <col min="1" max="1" width="43.5703125" style="91" customWidth="1"/>
    <col min="2" max="2" width="16.7109375" style="91" customWidth="1"/>
    <col min="3" max="3" width="15" style="91" customWidth="1"/>
    <col min="4" max="4" width="17.5703125" style="91" customWidth="1"/>
    <col min="5" max="5" width="15.7109375" style="91" customWidth="1"/>
    <col min="6" max="6" width="14.28515625" style="161" customWidth="1"/>
    <col min="7" max="8" width="10.7109375" style="40" customWidth="1"/>
    <col min="9" max="16384" width="17.28515625" style="40"/>
  </cols>
  <sheetData>
    <row r="1" spans="1:8" ht="12.75" customHeight="1" x14ac:dyDescent="0.25">
      <c r="A1" s="102"/>
      <c r="B1" s="320"/>
      <c r="C1" s="320"/>
      <c r="D1" s="320"/>
      <c r="E1" s="320"/>
    </row>
    <row r="2" spans="1:8" ht="30" x14ac:dyDescent="0.25">
      <c r="A2" s="319" t="str">
        <f>Resultatregnskap!A2</f>
        <v>Virksomhetens navn: Høyskolen for Dansekunst AS</v>
      </c>
      <c r="B2" s="319"/>
      <c r="C2" s="319"/>
      <c r="D2" s="319"/>
      <c r="E2" s="319"/>
      <c r="F2" s="156"/>
      <c r="G2" s="1"/>
      <c r="H2" s="1"/>
    </row>
    <row r="3" spans="1:8" ht="15" x14ac:dyDescent="0.25">
      <c r="A3" s="320"/>
      <c r="B3" s="320"/>
      <c r="C3" s="320"/>
      <c r="D3" s="320"/>
      <c r="E3" s="320"/>
    </row>
    <row r="4" spans="1:8" ht="14.25" customHeight="1" x14ac:dyDescent="0.25">
      <c r="A4" s="321" t="s">
        <v>751</v>
      </c>
      <c r="B4" s="99"/>
      <c r="C4" s="99"/>
      <c r="D4" s="99"/>
      <c r="E4" s="99"/>
      <c r="F4" s="99"/>
      <c r="G4" s="1"/>
      <c r="H4" s="1"/>
    </row>
    <row r="5" spans="1:8" ht="14.25" customHeight="1" x14ac:dyDescent="0.25">
      <c r="A5" s="98" t="str">
        <f>Resultatregnskap!A6</f>
        <v>Beløp i 1000 kroner</v>
      </c>
      <c r="B5" s="320"/>
      <c r="C5" s="320"/>
      <c r="D5" s="320"/>
      <c r="E5" s="320"/>
      <c r="F5" s="156"/>
      <c r="G5" s="1"/>
      <c r="H5" s="1"/>
    </row>
    <row r="6" spans="1:8" ht="12.75" customHeight="1" x14ac:dyDescent="0.25">
      <c r="A6" s="320"/>
      <c r="B6" s="320"/>
      <c r="C6" s="320"/>
      <c r="D6" s="320"/>
      <c r="E6" s="320"/>
    </row>
    <row r="7" spans="1:8" ht="20.100000000000001" customHeight="1" x14ac:dyDescent="0.25">
      <c r="A7" s="383" t="s">
        <v>482</v>
      </c>
      <c r="B7" s="498">
        <f>Resultatregnskap!C8</f>
        <v>45657</v>
      </c>
      <c r="C7" s="499"/>
      <c r="D7" s="500">
        <f>Resultatregnskap!D8</f>
        <v>45291</v>
      </c>
      <c r="E7" s="501"/>
      <c r="F7" s="389"/>
    </row>
    <row r="8" spans="1:8" ht="30" customHeight="1" x14ac:dyDescent="0.25">
      <c r="A8" s="384"/>
      <c r="B8" s="381" t="s">
        <v>747</v>
      </c>
      <c r="C8" s="382" t="s">
        <v>737</v>
      </c>
      <c r="D8" s="381" t="s">
        <v>747</v>
      </c>
      <c r="E8" s="381" t="s">
        <v>737</v>
      </c>
      <c r="F8" s="393" t="s">
        <v>465</v>
      </c>
    </row>
    <row r="9" spans="1:8" ht="15" customHeight="1" x14ac:dyDescent="0.25">
      <c r="A9" s="320" t="s">
        <v>779</v>
      </c>
      <c r="B9" s="157"/>
      <c r="C9" s="157"/>
      <c r="D9" s="157"/>
      <c r="E9" s="199"/>
      <c r="F9" s="204" t="s">
        <v>485</v>
      </c>
    </row>
    <row r="10" spans="1:8" ht="15" customHeight="1" x14ac:dyDescent="0.25">
      <c r="A10" s="320" t="s">
        <v>780</v>
      </c>
      <c r="B10" s="199"/>
      <c r="C10" s="199"/>
      <c r="D10" s="199"/>
      <c r="E10" s="199"/>
      <c r="F10" s="204" t="s">
        <v>486</v>
      </c>
    </row>
    <row r="11" spans="1:8" ht="15" customHeight="1" x14ac:dyDescent="0.25">
      <c r="A11" s="320" t="s">
        <v>781</v>
      </c>
      <c r="B11" s="158"/>
      <c r="C11" s="158"/>
      <c r="D11" s="158"/>
      <c r="E11" s="199"/>
      <c r="F11" s="204" t="s">
        <v>487</v>
      </c>
    </row>
    <row r="12" spans="1:8" ht="15" customHeight="1" x14ac:dyDescent="0.25">
      <c r="A12" s="153" t="s">
        <v>478</v>
      </c>
      <c r="B12" s="200">
        <f>SUM(B9:B11)</f>
        <v>0</v>
      </c>
      <c r="C12" s="200">
        <f>SUM(C9:C11)</f>
        <v>0</v>
      </c>
      <c r="D12" s="201">
        <f>SUM(D9:D11)</f>
        <v>0</v>
      </c>
      <c r="E12" s="201">
        <f>SUM(E9:E11)</f>
        <v>0</v>
      </c>
      <c r="F12" s="203" t="s">
        <v>488</v>
      </c>
    </row>
    <row r="13" spans="1:8" ht="15" customHeight="1" x14ac:dyDescent="0.25">
      <c r="A13" s="320"/>
      <c r="B13" s="202"/>
      <c r="C13" s="202"/>
      <c r="D13" s="202"/>
      <c r="E13" s="202"/>
      <c r="F13" s="70"/>
    </row>
    <row r="14" spans="1:8" ht="15" customHeight="1" x14ac:dyDescent="0.25">
      <c r="A14" s="320"/>
      <c r="B14" s="320"/>
      <c r="C14" s="320"/>
      <c r="D14" s="320"/>
      <c r="E14" s="320"/>
      <c r="F14" s="40"/>
    </row>
    <row r="15" spans="1:8" ht="20.100000000000001" customHeight="1" x14ac:dyDescent="0.25">
      <c r="A15" s="383" t="s">
        <v>483</v>
      </c>
      <c r="B15" s="498">
        <f>B7</f>
        <v>45657</v>
      </c>
      <c r="C15" s="499"/>
      <c r="D15" s="500">
        <f>D7</f>
        <v>45291</v>
      </c>
      <c r="E15" s="501"/>
      <c r="F15" s="389"/>
    </row>
    <row r="16" spans="1:8" ht="30" customHeight="1" x14ac:dyDescent="0.25">
      <c r="A16" s="384"/>
      <c r="B16" s="381" t="s">
        <v>747</v>
      </c>
      <c r="C16" s="382" t="s">
        <v>737</v>
      </c>
      <c r="D16" s="381" t="s">
        <v>747</v>
      </c>
      <c r="E16" s="381" t="s">
        <v>737</v>
      </c>
      <c r="F16" s="393" t="s">
        <v>465</v>
      </c>
    </row>
    <row r="17" spans="1:6" ht="15" customHeight="1" x14ac:dyDescent="0.25">
      <c r="A17" s="320" t="s">
        <v>779</v>
      </c>
      <c r="B17" s="157">
        <v>807</v>
      </c>
      <c r="C17" s="157"/>
      <c r="D17" s="157">
        <v>750</v>
      </c>
      <c r="E17" s="199"/>
      <c r="F17" s="204" t="s">
        <v>489</v>
      </c>
    </row>
    <row r="18" spans="1:6" ht="15" customHeight="1" x14ac:dyDescent="0.25">
      <c r="A18" s="320" t="s">
        <v>780</v>
      </c>
      <c r="B18" s="199"/>
      <c r="C18" s="199"/>
      <c r="D18" s="199"/>
      <c r="E18" s="199"/>
      <c r="F18" s="204" t="s">
        <v>490</v>
      </c>
    </row>
    <row r="19" spans="1:6" ht="15" customHeight="1" x14ac:dyDescent="0.25">
      <c r="A19" s="320" t="s">
        <v>781</v>
      </c>
      <c r="B19" s="158"/>
      <c r="C19" s="158"/>
      <c r="D19" s="158"/>
      <c r="E19" s="199"/>
      <c r="F19" s="204" t="s">
        <v>491</v>
      </c>
    </row>
    <row r="20" spans="1:6" ht="15" customHeight="1" x14ac:dyDescent="0.25">
      <c r="A20" s="153" t="s">
        <v>479</v>
      </c>
      <c r="B20" s="200">
        <f>SUM(B17:B19)</f>
        <v>807</v>
      </c>
      <c r="C20" s="200">
        <f>SUM(C17:C19)</f>
        <v>0</v>
      </c>
      <c r="D20" s="201">
        <f>SUM(D17:D19)</f>
        <v>750</v>
      </c>
      <c r="E20" s="201">
        <f>SUM(E17:E19)</f>
        <v>0</v>
      </c>
      <c r="F20" s="203" t="s">
        <v>492</v>
      </c>
    </row>
    <row r="21" spans="1:6" ht="15" customHeight="1" x14ac:dyDescent="0.25">
      <c r="A21" s="320"/>
      <c r="B21" s="320"/>
      <c r="C21" s="320"/>
      <c r="D21" s="320"/>
      <c r="E21" s="320"/>
    </row>
    <row r="22" spans="1:6" ht="15" customHeight="1" x14ac:dyDescent="0.25">
      <c r="A22" s="513" t="s">
        <v>829</v>
      </c>
      <c r="B22" s="513"/>
      <c r="C22" s="513"/>
      <c r="D22" s="513"/>
      <c r="E22" s="513"/>
      <c r="F22" s="513"/>
    </row>
    <row r="23" spans="1:6" ht="15" customHeight="1" x14ac:dyDescent="0.25">
      <c r="A23" s="502" t="s">
        <v>830</v>
      </c>
      <c r="B23" s="503"/>
      <c r="C23" s="504"/>
      <c r="D23" s="482">
        <v>45657</v>
      </c>
      <c r="E23" s="483">
        <f>D15</f>
        <v>45291</v>
      </c>
      <c r="F23" s="468"/>
    </row>
    <row r="24" spans="1:6" ht="33" customHeight="1" x14ac:dyDescent="0.25">
      <c r="A24" s="469" t="s">
        <v>831</v>
      </c>
      <c r="B24" s="505" t="s">
        <v>832</v>
      </c>
      <c r="C24" s="506"/>
      <c r="D24" s="470" t="s">
        <v>833</v>
      </c>
      <c r="E24" s="471" t="s">
        <v>833</v>
      </c>
      <c r="F24" s="472" t="s">
        <v>465</v>
      </c>
    </row>
    <row r="25" spans="1:6" ht="15" customHeight="1" x14ac:dyDescent="0.25">
      <c r="A25" s="320" t="s">
        <v>886</v>
      </c>
      <c r="B25" s="507" t="s">
        <v>887</v>
      </c>
      <c r="C25" s="508"/>
      <c r="D25" s="474">
        <v>807</v>
      </c>
      <c r="E25" s="475">
        <v>750</v>
      </c>
      <c r="F25" s="548" t="s">
        <v>890</v>
      </c>
    </row>
    <row r="26" spans="1:6" ht="15" customHeight="1" x14ac:dyDescent="0.25">
      <c r="A26" s="473"/>
      <c r="B26" s="509"/>
      <c r="C26" s="510"/>
      <c r="D26" s="475"/>
      <c r="E26" s="475"/>
      <c r="F26" s="548" t="s">
        <v>891</v>
      </c>
    </row>
    <row r="27" spans="1:6" ht="15" customHeight="1" x14ac:dyDescent="0.25">
      <c r="A27" s="473"/>
      <c r="B27" s="511"/>
      <c r="C27" s="512"/>
      <c r="D27" s="476"/>
      <c r="E27" s="475"/>
      <c r="F27" s="548" t="s">
        <v>892</v>
      </c>
    </row>
    <row r="28" spans="1:6" ht="15" customHeight="1" x14ac:dyDescent="0.25">
      <c r="A28" s="469" t="s">
        <v>834</v>
      </c>
      <c r="B28" s="511"/>
      <c r="C28" s="512"/>
      <c r="D28" s="477">
        <f>SUM(D25:D27)</f>
        <v>807</v>
      </c>
      <c r="E28" s="478">
        <f>SUM(E25:E27)</f>
        <v>750</v>
      </c>
      <c r="F28" s="549" t="s">
        <v>893</v>
      </c>
    </row>
    <row r="29" spans="1:6" ht="15" customHeight="1" x14ac:dyDescent="0.25">
      <c r="A29" s="465"/>
      <c r="B29" s="465"/>
      <c r="C29" s="465"/>
      <c r="D29" s="465"/>
      <c r="E29" s="465"/>
      <c r="F29" s="465"/>
    </row>
    <row r="30" spans="1:6" ht="15.75" customHeight="1" x14ac:dyDescent="0.25">
      <c r="A30" s="321" t="s">
        <v>752</v>
      </c>
      <c r="B30" s="321"/>
      <c r="C30" s="321"/>
      <c r="D30" s="321"/>
      <c r="E30" s="321"/>
      <c r="F30" s="321"/>
    </row>
    <row r="31" spans="1:6" ht="15.75" customHeight="1" x14ac:dyDescent="0.25">
      <c r="A31" s="98" t="s">
        <v>588</v>
      </c>
      <c r="B31" s="320"/>
      <c r="C31" s="320"/>
      <c r="D31" s="320"/>
      <c r="E31" s="320"/>
      <c r="F31" s="320"/>
    </row>
    <row r="32" spans="1:6" ht="15.75" customHeight="1" x14ac:dyDescent="0.25">
      <c r="F32" s="320"/>
    </row>
    <row r="33" spans="1:6" ht="15.75" customHeight="1" x14ac:dyDescent="0.25">
      <c r="A33" s="153" t="s">
        <v>748</v>
      </c>
      <c r="B33" s="498">
        <f>B15</f>
        <v>45657</v>
      </c>
      <c r="C33" s="499"/>
      <c r="D33" s="500">
        <f>'Balanse - eiendeler'!D7</f>
        <v>45291</v>
      </c>
      <c r="E33" s="501"/>
      <c r="F33" s="358"/>
    </row>
    <row r="34" spans="1:6" ht="30" customHeight="1" x14ac:dyDescent="0.25">
      <c r="A34" s="386"/>
      <c r="B34" s="381" t="s">
        <v>747</v>
      </c>
      <c r="C34" s="387" t="s">
        <v>737</v>
      </c>
      <c r="D34" s="381" t="s">
        <v>747</v>
      </c>
      <c r="E34" s="381" t="s">
        <v>737</v>
      </c>
      <c r="F34" s="393" t="s">
        <v>465</v>
      </c>
    </row>
    <row r="35" spans="1:6" ht="15.75" customHeight="1" x14ac:dyDescent="0.25">
      <c r="A35" s="222" t="s">
        <v>471</v>
      </c>
      <c r="B35" s="157">
        <v>0</v>
      </c>
      <c r="C35" s="157">
        <v>0</v>
      </c>
      <c r="D35" s="157">
        <v>0</v>
      </c>
      <c r="E35" s="199">
        <v>0</v>
      </c>
      <c r="F35" s="162" t="s">
        <v>493</v>
      </c>
    </row>
    <row r="36" spans="1:6" ht="15.75" customHeight="1" x14ac:dyDescent="0.25">
      <c r="A36" s="222" t="s">
        <v>469</v>
      </c>
      <c r="B36" s="158">
        <v>0</v>
      </c>
      <c r="C36" s="158">
        <v>0</v>
      </c>
      <c r="D36" s="158">
        <v>0</v>
      </c>
      <c r="E36" s="199">
        <v>0</v>
      </c>
      <c r="F36" s="162" t="s">
        <v>494</v>
      </c>
    </row>
    <row r="37" spans="1:6" ht="15.75" customHeight="1" x14ac:dyDescent="0.25">
      <c r="A37" s="153" t="s">
        <v>470</v>
      </c>
      <c r="B37" s="200">
        <f>SUM(B35:B36)</f>
        <v>0</v>
      </c>
      <c r="C37" s="200">
        <f>SUM(C35:C36)</f>
        <v>0</v>
      </c>
      <c r="D37" s="201">
        <f>SUM(D35:D36)</f>
        <v>0</v>
      </c>
      <c r="E37" s="201">
        <f>SUM(E35:E36)</f>
        <v>0</v>
      </c>
      <c r="F37" s="148" t="s">
        <v>495</v>
      </c>
    </row>
    <row r="38" spans="1:6" ht="15.75" customHeight="1" x14ac:dyDescent="0.25">
      <c r="A38" s="222"/>
      <c r="B38" s="202"/>
      <c r="C38" s="202"/>
      <c r="D38" s="202"/>
      <c r="E38" s="202"/>
      <c r="F38" s="91"/>
    </row>
    <row r="39" spans="1:6" ht="15.75" customHeight="1" x14ac:dyDescent="0.25">
      <c r="A39" s="153" t="s">
        <v>480</v>
      </c>
      <c r="B39" s="498">
        <f>B33</f>
        <v>45657</v>
      </c>
      <c r="C39" s="499"/>
      <c r="D39" s="500">
        <f>D33</f>
        <v>45291</v>
      </c>
      <c r="E39" s="501"/>
      <c r="F39" s="358"/>
    </row>
    <row r="40" spans="1:6" ht="30" customHeight="1" x14ac:dyDescent="0.25">
      <c r="A40" s="153"/>
      <c r="B40" s="381" t="s">
        <v>747</v>
      </c>
      <c r="C40" s="387" t="s">
        <v>737</v>
      </c>
      <c r="D40" s="381" t="s">
        <v>747</v>
      </c>
      <c r="E40" s="381" t="s">
        <v>737</v>
      </c>
      <c r="F40" s="393" t="s">
        <v>465</v>
      </c>
    </row>
    <row r="41" spans="1:6" ht="15.75" customHeight="1" x14ac:dyDescent="0.25">
      <c r="A41" s="222" t="s">
        <v>472</v>
      </c>
      <c r="B41" s="157">
        <v>0</v>
      </c>
      <c r="C41" s="157">
        <v>0</v>
      </c>
      <c r="D41" s="157">
        <v>0</v>
      </c>
      <c r="E41" s="199">
        <v>0</v>
      </c>
      <c r="F41" s="162" t="s">
        <v>496</v>
      </c>
    </row>
    <row r="42" spans="1:6" ht="15.75" customHeight="1" x14ac:dyDescent="0.25">
      <c r="A42" s="222" t="s">
        <v>473</v>
      </c>
      <c r="B42" s="158">
        <v>0</v>
      </c>
      <c r="C42" s="158">
        <v>0</v>
      </c>
      <c r="D42" s="158">
        <v>0</v>
      </c>
      <c r="E42" s="199">
        <v>0</v>
      </c>
      <c r="F42" s="162" t="s">
        <v>497</v>
      </c>
    </row>
    <row r="43" spans="1:6" ht="15.75" customHeight="1" x14ac:dyDescent="0.25">
      <c r="A43" s="153" t="s">
        <v>474</v>
      </c>
      <c r="B43" s="200">
        <f>SUM(B41:B42)</f>
        <v>0</v>
      </c>
      <c r="C43" s="200">
        <f>SUM(C41:C42)</f>
        <v>0</v>
      </c>
      <c r="D43" s="201">
        <f>SUM(D41:D42)</f>
        <v>0</v>
      </c>
      <c r="E43" s="201">
        <f>SUM(E41:E42)</f>
        <v>0</v>
      </c>
      <c r="F43" s="148" t="s">
        <v>498</v>
      </c>
    </row>
    <row r="44" spans="1:6" ht="15.75" customHeight="1" x14ac:dyDescent="0.25">
      <c r="A44" s="222"/>
      <c r="B44" s="202"/>
      <c r="C44" s="202"/>
      <c r="D44" s="202"/>
      <c r="E44" s="202"/>
      <c r="F44" s="91"/>
    </row>
    <row r="45" spans="1:6" ht="15.75" customHeight="1" x14ac:dyDescent="0.25">
      <c r="A45" s="153" t="s">
        <v>509</v>
      </c>
      <c r="B45" s="498">
        <f>B33</f>
        <v>45657</v>
      </c>
      <c r="C45" s="499"/>
      <c r="D45" s="500">
        <f>D33</f>
        <v>45291</v>
      </c>
      <c r="E45" s="515"/>
      <c r="F45" s="388"/>
    </row>
    <row r="46" spans="1:6" ht="30" customHeight="1" x14ac:dyDescent="0.25">
      <c r="A46" s="153"/>
      <c r="B46" s="381" t="s">
        <v>747</v>
      </c>
      <c r="C46" s="387" t="s">
        <v>737</v>
      </c>
      <c r="D46" s="381" t="s">
        <v>747</v>
      </c>
      <c r="E46" s="381" t="s">
        <v>737</v>
      </c>
      <c r="F46" s="393" t="s">
        <v>465</v>
      </c>
    </row>
    <row r="47" spans="1:6" ht="15.75" customHeight="1" x14ac:dyDescent="0.25">
      <c r="A47" s="222" t="s">
        <v>506</v>
      </c>
      <c r="B47" s="157">
        <v>0</v>
      </c>
      <c r="C47" s="157">
        <v>0</v>
      </c>
      <c r="D47" s="157">
        <v>0</v>
      </c>
      <c r="E47" s="199">
        <v>0</v>
      </c>
      <c r="F47" s="162" t="s">
        <v>499</v>
      </c>
    </row>
    <row r="48" spans="1:6" ht="15.75" customHeight="1" x14ac:dyDescent="0.25">
      <c r="A48" s="222" t="s">
        <v>507</v>
      </c>
      <c r="B48" s="158">
        <v>0</v>
      </c>
      <c r="C48" s="158">
        <v>0</v>
      </c>
      <c r="D48" s="158">
        <v>0</v>
      </c>
      <c r="E48" s="199">
        <v>0</v>
      </c>
      <c r="F48" s="162" t="s">
        <v>500</v>
      </c>
    </row>
    <row r="49" spans="1:10" ht="15.75" customHeight="1" x14ac:dyDescent="0.25">
      <c r="A49" s="153" t="s">
        <v>508</v>
      </c>
      <c r="B49" s="200">
        <f>SUM(B47:B48)</f>
        <v>0</v>
      </c>
      <c r="C49" s="200">
        <f>SUM(C47:C48)</f>
        <v>0</v>
      </c>
      <c r="D49" s="201">
        <f>SUM(D47:D48)</f>
        <v>0</v>
      </c>
      <c r="E49" s="201">
        <f>SUM(E47:E48)</f>
        <v>0</v>
      </c>
      <c r="F49" s="148" t="s">
        <v>501</v>
      </c>
    </row>
    <row r="50" spans="1:10" ht="15.75" customHeight="1" x14ac:dyDescent="0.25">
      <c r="A50" s="223"/>
      <c r="B50" s="205"/>
      <c r="C50" s="205"/>
      <c r="D50" s="205"/>
      <c r="E50" s="205"/>
      <c r="F50" s="91"/>
    </row>
    <row r="51" spans="1:10" ht="15.75" customHeight="1" x14ac:dyDescent="0.25">
      <c r="A51" s="153" t="s">
        <v>481</v>
      </c>
      <c r="B51" s="197">
        <f>B33</f>
        <v>45657</v>
      </c>
      <c r="C51" s="197"/>
      <c r="D51" s="500">
        <f>D33</f>
        <v>45291</v>
      </c>
      <c r="E51" s="501"/>
      <c r="F51" s="358"/>
    </row>
    <row r="52" spans="1:10" ht="30" customHeight="1" x14ac:dyDescent="0.25">
      <c r="A52" s="153"/>
      <c r="B52" s="381" t="s">
        <v>747</v>
      </c>
      <c r="C52" s="387" t="s">
        <v>737</v>
      </c>
      <c r="D52" s="381" t="s">
        <v>747</v>
      </c>
      <c r="E52" s="381" t="s">
        <v>737</v>
      </c>
      <c r="F52" s="393" t="s">
        <v>465</v>
      </c>
    </row>
    <row r="53" spans="1:10" ht="15.75" customHeight="1" x14ac:dyDescent="0.25">
      <c r="A53" s="222" t="s">
        <v>476</v>
      </c>
      <c r="B53" s="157">
        <v>0</v>
      </c>
      <c r="C53" s="157">
        <v>0</v>
      </c>
      <c r="D53" s="157">
        <v>0</v>
      </c>
      <c r="E53" s="199">
        <v>0</v>
      </c>
      <c r="F53" s="162" t="s">
        <v>502</v>
      </c>
    </row>
    <row r="54" spans="1:10" ht="15.75" customHeight="1" x14ac:dyDescent="0.25">
      <c r="A54" s="222" t="s">
        <v>477</v>
      </c>
      <c r="B54" s="158">
        <v>0</v>
      </c>
      <c r="C54" s="158">
        <v>0</v>
      </c>
      <c r="D54" s="158">
        <v>0</v>
      </c>
      <c r="E54" s="199">
        <v>0</v>
      </c>
      <c r="F54" s="162" t="s">
        <v>503</v>
      </c>
    </row>
    <row r="55" spans="1:10" ht="15.75" customHeight="1" x14ac:dyDescent="0.25">
      <c r="A55" s="153" t="s">
        <v>475</v>
      </c>
      <c r="B55" s="200">
        <f>SUM(B53:B54)</f>
        <v>0</v>
      </c>
      <c r="C55" s="200">
        <f>SUM(C53:C54)</f>
        <v>0</v>
      </c>
      <c r="D55" s="201">
        <f>SUM(D53:D54)</f>
        <v>0</v>
      </c>
      <c r="E55" s="201">
        <f>SUM(E53:E54)</f>
        <v>0</v>
      </c>
      <c r="F55" s="148" t="s">
        <v>504</v>
      </c>
    </row>
    <row r="56" spans="1:10" ht="15.75" customHeight="1" x14ac:dyDescent="0.25">
      <c r="A56" s="100"/>
      <c r="B56" s="479"/>
      <c r="C56" s="479"/>
      <c r="D56" s="202"/>
      <c r="E56" s="202"/>
      <c r="F56" s="91"/>
    </row>
    <row r="57" spans="1:10" ht="15.75" customHeight="1" x14ac:dyDescent="0.25">
      <c r="A57" s="516" t="s">
        <v>835</v>
      </c>
      <c r="B57" s="516"/>
      <c r="C57" s="516"/>
      <c r="D57" s="516"/>
      <c r="E57" s="516"/>
      <c r="F57" s="516"/>
    </row>
    <row r="58" spans="1:10" ht="15.75" customHeight="1" x14ac:dyDescent="0.25">
      <c r="A58" s="502" t="s">
        <v>836</v>
      </c>
      <c r="B58" s="503"/>
      <c r="C58" s="504"/>
      <c r="D58" s="466">
        <v>45657</v>
      </c>
      <c r="E58" s="467">
        <v>45291</v>
      </c>
      <c r="F58" s="468"/>
    </row>
    <row r="59" spans="1:10" ht="36.75" customHeight="1" x14ac:dyDescent="0.25">
      <c r="A59" s="469" t="s">
        <v>837</v>
      </c>
      <c r="B59" s="505" t="s">
        <v>838</v>
      </c>
      <c r="C59" s="506"/>
      <c r="D59" s="470" t="s">
        <v>833</v>
      </c>
      <c r="E59" s="471" t="s">
        <v>833</v>
      </c>
      <c r="F59" s="472" t="s">
        <v>465</v>
      </c>
    </row>
    <row r="60" spans="1:10" ht="15.75" customHeight="1" x14ac:dyDescent="0.25">
      <c r="A60" s="473"/>
      <c r="B60" s="507"/>
      <c r="C60" s="508"/>
      <c r="D60" s="474"/>
      <c r="E60" s="475"/>
      <c r="F60" s="550" t="s">
        <v>894</v>
      </c>
      <c r="J60"/>
    </row>
    <row r="61" spans="1:10" ht="15.75" customHeight="1" x14ac:dyDescent="0.25">
      <c r="A61" s="473"/>
      <c r="B61" s="509"/>
      <c r="C61" s="510"/>
      <c r="D61" s="475"/>
      <c r="E61" s="475"/>
      <c r="F61" s="550" t="s">
        <v>895</v>
      </c>
      <c r="J61"/>
    </row>
    <row r="62" spans="1:10" ht="15.75" customHeight="1" x14ac:dyDescent="0.25">
      <c r="A62" s="473"/>
      <c r="B62" s="511"/>
      <c r="C62" s="512"/>
      <c r="D62" s="476"/>
      <c r="E62" s="475"/>
      <c r="F62" s="550" t="s">
        <v>896</v>
      </c>
      <c r="J62"/>
    </row>
    <row r="63" spans="1:10" ht="33.75" customHeight="1" x14ac:dyDescent="0.25">
      <c r="A63" s="480" t="s">
        <v>839</v>
      </c>
      <c r="B63" s="511"/>
      <c r="C63" s="512"/>
      <c r="D63" s="477">
        <f>SUM(D60:D62)</f>
        <v>0</v>
      </c>
      <c r="E63" s="478">
        <f>SUM(E60:E62)</f>
        <v>0</v>
      </c>
      <c r="F63" s="551" t="s">
        <v>897</v>
      </c>
      <c r="J63"/>
    </row>
    <row r="64" spans="1:10" ht="15.75" customHeight="1" x14ac:dyDescent="0.25">
      <c r="F64" s="91"/>
    </row>
    <row r="65" spans="1:6" ht="15.75" customHeight="1" x14ac:dyDescent="0.25">
      <c r="A65" s="497" t="s">
        <v>840</v>
      </c>
      <c r="B65" s="497"/>
      <c r="C65" s="497"/>
      <c r="D65" s="497"/>
      <c r="E65" s="497"/>
      <c r="F65" s="497"/>
    </row>
    <row r="66" spans="1:6" ht="27.6" customHeight="1" x14ac:dyDescent="0.25">
      <c r="A66" s="497"/>
      <c r="B66" s="497"/>
      <c r="C66" s="497"/>
      <c r="D66" s="497"/>
      <c r="E66" s="497"/>
      <c r="F66" s="497"/>
    </row>
    <row r="67" spans="1:6" ht="15.75" customHeight="1" x14ac:dyDescent="0.25">
      <c r="A67" s="514" t="s">
        <v>510</v>
      </c>
      <c r="B67" s="514"/>
      <c r="C67" s="514"/>
      <c r="D67" s="514"/>
      <c r="E67" s="514"/>
      <c r="F67" s="514"/>
    </row>
    <row r="68" spans="1:6" ht="17.25" customHeight="1" x14ac:dyDescent="0.25">
      <c r="A68" s="497" t="s">
        <v>749</v>
      </c>
      <c r="B68" s="497"/>
      <c r="C68" s="497"/>
      <c r="D68" s="497"/>
      <c r="E68" s="497"/>
      <c r="F68" s="497"/>
    </row>
    <row r="69" spans="1:6" ht="17.25" customHeight="1" x14ac:dyDescent="0.25">
      <c r="A69" s="497"/>
      <c r="B69" s="497"/>
      <c r="C69" s="497"/>
      <c r="D69" s="497"/>
      <c r="E69" s="497"/>
      <c r="F69" s="497"/>
    </row>
    <row r="70" spans="1:6" ht="15.75" customHeight="1" x14ac:dyDescent="0.25">
      <c r="A70" s="497" t="s">
        <v>753</v>
      </c>
      <c r="B70" s="497"/>
      <c r="C70" s="497"/>
      <c r="D70" s="497"/>
      <c r="E70" s="497"/>
      <c r="F70" s="497"/>
    </row>
    <row r="71" spans="1:6" ht="15.75" customHeight="1" x14ac:dyDescent="0.25">
      <c r="A71" s="497"/>
      <c r="B71" s="497"/>
      <c r="C71" s="497"/>
      <c r="D71" s="497"/>
      <c r="E71" s="497"/>
      <c r="F71" s="497"/>
    </row>
  </sheetData>
  <sheetProtection formatCells="0" formatColumns="0" formatRows="0" insertColumns="0" insertRows="0"/>
  <mergeCells count="29">
    <mergeCell ref="A70:F71"/>
    <mergeCell ref="A68:F69"/>
    <mergeCell ref="A22:F22"/>
    <mergeCell ref="A67:F67"/>
    <mergeCell ref="B39:C39"/>
    <mergeCell ref="D39:E39"/>
    <mergeCell ref="B45:C45"/>
    <mergeCell ref="D45:E45"/>
    <mergeCell ref="D51:E51"/>
    <mergeCell ref="A57:F57"/>
    <mergeCell ref="A58:C58"/>
    <mergeCell ref="B59:C59"/>
    <mergeCell ref="B60:C60"/>
    <mergeCell ref="B61:C61"/>
    <mergeCell ref="B62:C62"/>
    <mergeCell ref="B63:C63"/>
    <mergeCell ref="A65:F66"/>
    <mergeCell ref="B7:C7"/>
    <mergeCell ref="D7:E7"/>
    <mergeCell ref="B15:C15"/>
    <mergeCell ref="D15:E15"/>
    <mergeCell ref="D33:E33"/>
    <mergeCell ref="B33:C33"/>
    <mergeCell ref="A23:C23"/>
    <mergeCell ref="B24:C24"/>
    <mergeCell ref="B25:C25"/>
    <mergeCell ref="B26:C26"/>
    <mergeCell ref="B27:C27"/>
    <mergeCell ref="B28:C28"/>
  </mergeCells>
  <pageMargins left="0.7" right="0.7" top="0.75" bottom="0.75" header="0.3" footer="0.3"/>
  <pageSetup paperSize="9" scale="72"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8"/>
  <sheetViews>
    <sheetView workbookViewId="0">
      <selection activeCell="C8" sqref="C8"/>
    </sheetView>
  </sheetViews>
  <sheetFormatPr baseColWidth="10" defaultRowHeight="12.75" x14ac:dyDescent="0.2"/>
  <cols>
    <col min="1" max="1" width="49.28515625" style="346" customWidth="1"/>
    <col min="2" max="2" width="13.42578125" customWidth="1"/>
    <col min="3" max="3" width="13" customWidth="1"/>
    <col min="6" max="6" width="9.7109375" customWidth="1"/>
  </cols>
  <sheetData>
    <row r="1" spans="1:8" s="314" customFormat="1" ht="15" customHeight="1" x14ac:dyDescent="0.25">
      <c r="A1" s="339"/>
    </row>
    <row r="2" spans="1:8" s="314" customFormat="1" ht="15" customHeight="1" x14ac:dyDescent="0.25">
      <c r="A2" s="340" t="str">
        <f>Resultatregnskap!A2</f>
        <v>Virksomhetens navn: Høyskolen for Dansekunst AS</v>
      </c>
      <c r="B2" s="322"/>
      <c r="C2" s="322"/>
      <c r="D2" s="322"/>
      <c r="E2" s="322"/>
    </row>
    <row r="3" spans="1:8" s="314" customFormat="1" ht="15" customHeight="1" x14ac:dyDescent="0.25">
      <c r="A3" s="339"/>
    </row>
    <row r="4" spans="1:8" s="314" customFormat="1" ht="15" customHeight="1" x14ac:dyDescent="0.25">
      <c r="A4" s="341" t="s">
        <v>869</v>
      </c>
      <c r="B4" s="221"/>
      <c r="C4" s="221"/>
      <c r="D4" s="221"/>
      <c r="E4" s="221"/>
      <c r="F4" s="221"/>
    </row>
    <row r="5" spans="1:8" s="314" customFormat="1" ht="15" customHeight="1" x14ac:dyDescent="0.25">
      <c r="A5" s="342" t="str">
        <f>Resultatregnskap!A6</f>
        <v>Beløp i 1000 kroner</v>
      </c>
    </row>
    <row r="6" spans="1:8" s="314" customFormat="1" ht="30" customHeight="1" x14ac:dyDescent="0.25">
      <c r="A6" s="347"/>
      <c r="B6" s="348" t="s">
        <v>525</v>
      </c>
      <c r="C6" s="348" t="s">
        <v>526</v>
      </c>
      <c r="D6" s="348" t="s">
        <v>527</v>
      </c>
      <c r="E6" s="348" t="s">
        <v>336</v>
      </c>
      <c r="F6" s="349" t="s">
        <v>465</v>
      </c>
    </row>
    <row r="7" spans="1:8" s="314" customFormat="1" ht="15" customHeight="1" x14ac:dyDescent="0.25">
      <c r="A7" s="343" t="s">
        <v>845</v>
      </c>
      <c r="B7" s="329">
        <v>0</v>
      </c>
      <c r="C7" s="329">
        <v>0</v>
      </c>
      <c r="D7" s="329">
        <v>0</v>
      </c>
      <c r="E7" s="329">
        <f t="shared" ref="E7:E16" si="0">SUM(B7:D7)</f>
        <v>0</v>
      </c>
      <c r="F7" s="236" t="s">
        <v>326</v>
      </c>
    </row>
    <row r="8" spans="1:8" s="314" customFormat="1" ht="15" customHeight="1" x14ac:dyDescent="0.25">
      <c r="A8" s="344" t="s">
        <v>846</v>
      </c>
      <c r="B8" s="329">
        <v>0</v>
      </c>
      <c r="C8" s="329">
        <v>0</v>
      </c>
      <c r="D8" s="329">
        <v>0</v>
      </c>
      <c r="E8" s="329">
        <f t="shared" si="0"/>
        <v>0</v>
      </c>
      <c r="F8" s="236" t="s">
        <v>328</v>
      </c>
      <c r="G8" s="399"/>
      <c r="H8" s="399"/>
    </row>
    <row r="9" spans="1:8" s="314" customFormat="1" ht="15" customHeight="1" x14ac:dyDescent="0.25">
      <c r="A9" s="344" t="s">
        <v>847</v>
      </c>
      <c r="B9" s="329">
        <v>0</v>
      </c>
      <c r="C9" s="329">
        <v>0</v>
      </c>
      <c r="D9" s="329">
        <v>0</v>
      </c>
      <c r="E9" s="329">
        <f t="shared" si="0"/>
        <v>0</v>
      </c>
      <c r="F9" s="236" t="s">
        <v>529</v>
      </c>
      <c r="G9" s="399"/>
    </row>
    <row r="10" spans="1:8" s="314" customFormat="1" ht="15" customHeight="1" x14ac:dyDescent="0.25">
      <c r="A10" s="344" t="s">
        <v>528</v>
      </c>
      <c r="B10" s="329">
        <v>0</v>
      </c>
      <c r="C10" s="329">
        <v>0</v>
      </c>
      <c r="D10" s="329">
        <v>0</v>
      </c>
      <c r="E10" s="329">
        <f t="shared" si="0"/>
        <v>0</v>
      </c>
      <c r="F10" s="236" t="s">
        <v>530</v>
      </c>
    </row>
    <row r="11" spans="1:8" s="314" customFormat="1" ht="15" customHeight="1" x14ac:dyDescent="0.25">
      <c r="A11" s="364" t="s">
        <v>848</v>
      </c>
      <c r="B11" s="446">
        <f>SUBTOTAL(9,B7:B10)</f>
        <v>0</v>
      </c>
      <c r="C11" s="446">
        <f t="shared" ref="C11:D11" si="1">SUBTOTAL(9,C7:C10)</f>
        <v>0</v>
      </c>
      <c r="D11" s="446">
        <f t="shared" si="1"/>
        <v>0</v>
      </c>
      <c r="E11" s="446">
        <f t="shared" si="0"/>
        <v>0</v>
      </c>
      <c r="F11" s="182" t="s">
        <v>330</v>
      </c>
    </row>
    <row r="12" spans="1:8" s="314" customFormat="1" ht="15" customHeight="1" x14ac:dyDescent="0.25">
      <c r="A12" s="345" t="s">
        <v>849</v>
      </c>
      <c r="B12" s="329">
        <v>0</v>
      </c>
      <c r="C12" s="329">
        <v>0</v>
      </c>
      <c r="D12" s="329">
        <v>0</v>
      </c>
      <c r="E12" s="329">
        <f t="shared" si="0"/>
        <v>0</v>
      </c>
      <c r="F12" s="236" t="s">
        <v>466</v>
      </c>
    </row>
    <row r="13" spans="1:8" s="314" customFormat="1" ht="15" customHeight="1" x14ac:dyDescent="0.25">
      <c r="A13" s="345" t="s">
        <v>853</v>
      </c>
      <c r="B13" s="329">
        <v>0</v>
      </c>
      <c r="C13" s="329">
        <v>0</v>
      </c>
      <c r="D13" s="329">
        <v>0</v>
      </c>
      <c r="E13" s="329">
        <f t="shared" si="0"/>
        <v>0</v>
      </c>
      <c r="F13" s="236" t="s">
        <v>467</v>
      </c>
    </row>
    <row r="14" spans="1:8" s="314" customFormat="1" ht="15" customHeight="1" x14ac:dyDescent="0.25">
      <c r="A14" s="345" t="s">
        <v>850</v>
      </c>
      <c r="B14" s="329">
        <v>0</v>
      </c>
      <c r="C14" s="329">
        <v>0</v>
      </c>
      <c r="D14" s="329">
        <v>0</v>
      </c>
      <c r="E14" s="329">
        <f t="shared" si="0"/>
        <v>0</v>
      </c>
      <c r="F14" s="236" t="s">
        <v>531</v>
      </c>
    </row>
    <row r="15" spans="1:8" s="314" customFormat="1" ht="15" customHeight="1" x14ac:dyDescent="0.25">
      <c r="A15" s="345" t="s">
        <v>851</v>
      </c>
      <c r="B15" s="329">
        <v>0</v>
      </c>
      <c r="C15" s="329">
        <v>0</v>
      </c>
      <c r="D15" s="329">
        <v>0</v>
      </c>
      <c r="E15" s="329">
        <f t="shared" si="0"/>
        <v>0</v>
      </c>
      <c r="F15" s="236" t="s">
        <v>532</v>
      </c>
    </row>
    <row r="16" spans="1:8" s="314" customFormat="1" ht="15" customHeight="1" x14ac:dyDescent="0.25">
      <c r="A16" s="345" t="s">
        <v>874</v>
      </c>
      <c r="B16" s="329">
        <v>0</v>
      </c>
      <c r="C16" s="329">
        <v>0</v>
      </c>
      <c r="D16" s="329">
        <v>0</v>
      </c>
      <c r="E16" s="329">
        <f t="shared" si="0"/>
        <v>0</v>
      </c>
      <c r="F16" s="236" t="s">
        <v>533</v>
      </c>
    </row>
    <row r="17" spans="1:6" s="314" customFormat="1" ht="15" customHeight="1" x14ac:dyDescent="0.25">
      <c r="A17" s="364" t="s">
        <v>852</v>
      </c>
      <c r="B17" s="446">
        <f>SUBTOTAL(9,B7:B16)</f>
        <v>0</v>
      </c>
      <c r="C17" s="446">
        <f>SUBTOTAL(9,C7:C16)</f>
        <v>0</v>
      </c>
      <c r="D17" s="446">
        <f>SUBTOTAL(9,D7:D16)</f>
        <v>0</v>
      </c>
      <c r="E17" s="446">
        <f>SUM(B17:D17)</f>
        <v>0</v>
      </c>
      <c r="F17" s="182" t="s">
        <v>484</v>
      </c>
    </row>
    <row r="18" spans="1:6" s="314" customFormat="1" ht="15" customHeight="1" x14ac:dyDescent="0.25">
      <c r="A18" s="339"/>
    </row>
  </sheetData>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22"/>
  <sheetViews>
    <sheetView zoomScale="90" zoomScaleNormal="90" workbookViewId="0">
      <selection activeCell="F44" sqref="F44"/>
    </sheetView>
  </sheetViews>
  <sheetFormatPr baseColWidth="10" defaultRowHeight="12.75" x14ac:dyDescent="0.2"/>
  <cols>
    <col min="1" max="1" width="51" customWidth="1"/>
    <col min="2" max="2" width="10.7109375" customWidth="1"/>
    <col min="3" max="3" width="14" customWidth="1"/>
    <col min="4" max="4" width="13.28515625" customWidth="1"/>
    <col min="5" max="5" width="15.42578125" customWidth="1"/>
    <col min="6" max="6" width="14.7109375" customWidth="1"/>
    <col min="7" max="7" width="13.28515625" customWidth="1"/>
    <col min="8" max="8" width="10.5703125" customWidth="1"/>
  </cols>
  <sheetData>
    <row r="1" spans="1:10" s="314" customFormat="1" ht="15" customHeight="1" x14ac:dyDescent="0.25"/>
    <row r="2" spans="1:10" s="314" customFormat="1" ht="15" customHeight="1" x14ac:dyDescent="0.25">
      <c r="A2" s="314" t="str">
        <f>Resultatregnskap!A2</f>
        <v>Virksomhetens navn: Høyskolen for Dansekunst AS</v>
      </c>
    </row>
    <row r="3" spans="1:10" s="314" customFormat="1" ht="15" customHeight="1" x14ac:dyDescent="0.25"/>
    <row r="4" spans="1:10" s="314" customFormat="1" ht="15" customHeight="1" x14ac:dyDescent="0.25">
      <c r="A4" s="183" t="s">
        <v>534</v>
      </c>
      <c r="B4" s="183"/>
      <c r="C4" s="183"/>
      <c r="D4" s="183"/>
      <c r="E4" s="183"/>
      <c r="F4" s="183"/>
      <c r="G4" s="183"/>
      <c r="H4" s="183"/>
    </row>
    <row r="5" spans="1:10" s="314" customFormat="1" ht="15" customHeight="1" x14ac:dyDescent="0.25">
      <c r="A5" s="174" t="str">
        <f>Resultatregnskap!A6</f>
        <v>Beløp i 1000 kroner</v>
      </c>
      <c r="B5" s="174"/>
    </row>
    <row r="6" spans="1:10" s="314" customFormat="1" ht="45" x14ac:dyDescent="0.25">
      <c r="A6" s="347"/>
      <c r="B6" s="347" t="s">
        <v>82</v>
      </c>
      <c r="C6" s="348" t="s">
        <v>84</v>
      </c>
      <c r="D6" s="348" t="s">
        <v>89</v>
      </c>
      <c r="E6" s="348" t="s">
        <v>535</v>
      </c>
      <c r="F6" s="348" t="s">
        <v>806</v>
      </c>
      <c r="G6" s="347" t="s">
        <v>336</v>
      </c>
      <c r="H6" s="349" t="s">
        <v>593</v>
      </c>
    </row>
    <row r="7" spans="1:10" s="314" customFormat="1" ht="15" customHeight="1" x14ac:dyDescent="0.25">
      <c r="A7" s="236" t="s">
        <v>845</v>
      </c>
      <c r="B7" s="329">
        <v>0</v>
      </c>
      <c r="C7" s="329">
        <v>0</v>
      </c>
      <c r="D7" s="329">
        <v>0</v>
      </c>
      <c r="E7" s="329">
        <v>0</v>
      </c>
      <c r="F7" s="329">
        <v>0</v>
      </c>
      <c r="G7" s="329">
        <f t="shared" ref="G7:G17" si="0">SUM(B7:F7)</f>
        <v>0</v>
      </c>
      <c r="H7" s="236" t="s">
        <v>536</v>
      </c>
    </row>
    <row r="8" spans="1:10" s="314" customFormat="1" ht="15" customHeight="1" x14ac:dyDescent="0.25">
      <c r="A8" s="238" t="s">
        <v>846</v>
      </c>
      <c r="B8" s="329">
        <v>0</v>
      </c>
      <c r="C8" s="329">
        <v>0</v>
      </c>
      <c r="D8" s="329">
        <v>0</v>
      </c>
      <c r="E8" s="329">
        <v>0</v>
      </c>
      <c r="F8" s="329">
        <v>0</v>
      </c>
      <c r="G8" s="329">
        <f t="shared" si="0"/>
        <v>0</v>
      </c>
      <c r="H8" s="236" t="s">
        <v>537</v>
      </c>
      <c r="J8" s="399"/>
    </row>
    <row r="9" spans="1:10" s="314" customFormat="1" ht="15" customHeight="1" x14ac:dyDescent="0.25">
      <c r="A9" s="238" t="s">
        <v>847</v>
      </c>
      <c r="B9" s="329">
        <v>0</v>
      </c>
      <c r="C9" s="329">
        <v>0</v>
      </c>
      <c r="D9" s="329">
        <v>0</v>
      </c>
      <c r="E9" s="329">
        <v>0</v>
      </c>
      <c r="F9" s="329">
        <v>0</v>
      </c>
      <c r="G9" s="329">
        <f t="shared" si="0"/>
        <v>0</v>
      </c>
      <c r="H9" s="236" t="s">
        <v>538</v>
      </c>
      <c r="I9" s="399"/>
    </row>
    <row r="10" spans="1:10" s="314" customFormat="1" ht="15" customHeight="1" x14ac:dyDescent="0.25">
      <c r="A10" s="238" t="s">
        <v>528</v>
      </c>
      <c r="B10" s="329">
        <v>0</v>
      </c>
      <c r="C10" s="329">
        <v>0</v>
      </c>
      <c r="D10" s="329">
        <v>0</v>
      </c>
      <c r="E10" s="329">
        <v>0</v>
      </c>
      <c r="F10" s="329">
        <v>0</v>
      </c>
      <c r="G10" s="329">
        <f t="shared" si="0"/>
        <v>0</v>
      </c>
      <c r="H10" s="236" t="s">
        <v>539</v>
      </c>
    </row>
    <row r="11" spans="1:10" s="314" customFormat="1" ht="15" customHeight="1" x14ac:dyDescent="0.25">
      <c r="A11" s="274" t="s">
        <v>848</v>
      </c>
      <c r="B11" s="446">
        <f>SUBTOTAL(9,B7:B10)</f>
        <v>0</v>
      </c>
      <c r="C11" s="446">
        <f t="shared" ref="C11:F11" si="1">SUBTOTAL(9,C7:C10)</f>
        <v>0</v>
      </c>
      <c r="D11" s="446">
        <f t="shared" si="1"/>
        <v>0</v>
      </c>
      <c r="E11" s="446">
        <f t="shared" si="1"/>
        <v>0</v>
      </c>
      <c r="F11" s="446">
        <f t="shared" si="1"/>
        <v>0</v>
      </c>
      <c r="G11" s="446">
        <f t="shared" si="0"/>
        <v>0</v>
      </c>
      <c r="H11" s="182" t="s">
        <v>540</v>
      </c>
    </row>
    <row r="12" spans="1:10" s="314" customFormat="1" ht="15" customHeight="1" x14ac:dyDescent="0.25">
      <c r="A12" s="239" t="s">
        <v>849</v>
      </c>
      <c r="B12" s="329">
        <v>0</v>
      </c>
      <c r="C12" s="329">
        <v>0</v>
      </c>
      <c r="D12" s="329">
        <v>0</v>
      </c>
      <c r="E12" s="329">
        <v>0</v>
      </c>
      <c r="F12" s="329">
        <v>0</v>
      </c>
      <c r="G12" s="329">
        <f t="shared" si="0"/>
        <v>0</v>
      </c>
      <c r="H12" s="236" t="s">
        <v>541</v>
      </c>
    </row>
    <row r="13" spans="1:10" s="314" customFormat="1" ht="15" customHeight="1" x14ac:dyDescent="0.25">
      <c r="A13" s="239" t="s">
        <v>853</v>
      </c>
      <c r="B13" s="329">
        <v>0</v>
      </c>
      <c r="C13" s="329">
        <v>0</v>
      </c>
      <c r="D13" s="329">
        <v>0</v>
      </c>
      <c r="E13" s="329">
        <v>0</v>
      </c>
      <c r="F13" s="329">
        <v>0</v>
      </c>
      <c r="G13" s="329">
        <f t="shared" si="0"/>
        <v>0</v>
      </c>
      <c r="H13" s="236" t="s">
        <v>542</v>
      </c>
    </row>
    <row r="14" spans="1:10" s="314" customFormat="1" ht="15" customHeight="1" x14ac:dyDescent="0.25">
      <c r="A14" s="239" t="s">
        <v>850</v>
      </c>
      <c r="B14" s="329">
        <v>0</v>
      </c>
      <c r="C14" s="329">
        <v>0</v>
      </c>
      <c r="D14" s="329">
        <v>0</v>
      </c>
      <c r="E14" s="329">
        <v>0</v>
      </c>
      <c r="F14" s="329">
        <v>0</v>
      </c>
      <c r="G14" s="329">
        <f t="shared" si="0"/>
        <v>0</v>
      </c>
      <c r="H14" s="236" t="s">
        <v>543</v>
      </c>
    </row>
    <row r="15" spans="1:10" s="314" customFormat="1" ht="15" customHeight="1" x14ac:dyDescent="0.25">
      <c r="A15" s="239" t="s">
        <v>851</v>
      </c>
      <c r="B15" s="329">
        <v>0</v>
      </c>
      <c r="C15" s="329">
        <v>0</v>
      </c>
      <c r="D15" s="329">
        <v>0</v>
      </c>
      <c r="E15" s="329">
        <v>0</v>
      </c>
      <c r="F15" s="329">
        <v>0</v>
      </c>
      <c r="G15" s="329">
        <f t="shared" si="0"/>
        <v>0</v>
      </c>
      <c r="H15" s="236" t="s">
        <v>544</v>
      </c>
    </row>
    <row r="16" spans="1:10" s="314" customFormat="1" ht="15" customHeight="1" x14ac:dyDescent="0.25">
      <c r="A16" s="239" t="s">
        <v>875</v>
      </c>
      <c r="B16" s="329">
        <v>0</v>
      </c>
      <c r="C16" s="329">
        <v>0</v>
      </c>
      <c r="D16" s="329">
        <v>0</v>
      </c>
      <c r="E16" s="329">
        <v>0</v>
      </c>
      <c r="F16" s="329">
        <v>0</v>
      </c>
      <c r="G16" s="329">
        <f t="shared" si="0"/>
        <v>0</v>
      </c>
      <c r="H16" s="236" t="s">
        <v>545</v>
      </c>
    </row>
    <row r="17" spans="1:8" s="314" customFormat="1" ht="15" customHeight="1" x14ac:dyDescent="0.25">
      <c r="A17" s="274" t="s">
        <v>852</v>
      </c>
      <c r="B17" s="446">
        <f>SUBTOTAL(9,B7:B16)</f>
        <v>0</v>
      </c>
      <c r="C17" s="446">
        <f t="shared" ref="C17:F17" si="2">SUBTOTAL(9,C7:C16)</f>
        <v>0</v>
      </c>
      <c r="D17" s="446">
        <f>SUBTOTAL(9,D7:D16)</f>
        <v>0</v>
      </c>
      <c r="E17" s="446">
        <f t="shared" si="2"/>
        <v>0</v>
      </c>
      <c r="F17" s="446">
        <f t="shared" si="2"/>
        <v>0</v>
      </c>
      <c r="G17" s="446">
        <f t="shared" si="0"/>
        <v>0</v>
      </c>
      <c r="H17" s="182" t="s">
        <v>546</v>
      </c>
    </row>
    <row r="18" spans="1:8" s="314" customFormat="1" ht="15" customHeight="1" x14ac:dyDescent="0.25"/>
    <row r="19" spans="1:8" s="314" customFormat="1" ht="15" customHeight="1" x14ac:dyDescent="0.25"/>
    <row r="20" spans="1:8" s="314" customFormat="1" ht="15" customHeight="1" x14ac:dyDescent="0.25"/>
    <row r="21" spans="1:8" s="314" customFormat="1" ht="15" customHeight="1" x14ac:dyDescent="0.25"/>
    <row r="22" spans="1:8" s="314" customFormat="1" ht="15" customHeight="1" x14ac:dyDescent="0.25"/>
  </sheetData>
  <pageMargins left="0.51181102362204722" right="0.31496062992125984" top="0.74803149606299213" bottom="0.74803149606299213" header="0.31496062992125984" footer="0.31496062992125984"/>
  <pageSetup paperSize="9" scale="9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6"/>
  <sheetViews>
    <sheetView workbookViewId="0">
      <selection activeCell="B13" sqref="B13"/>
    </sheetView>
  </sheetViews>
  <sheetFormatPr baseColWidth="10" defaultColWidth="17.28515625" defaultRowHeight="15.75" customHeight="1" x14ac:dyDescent="0.25"/>
  <cols>
    <col min="1" max="1" width="43.28515625" style="40" customWidth="1"/>
    <col min="2" max="3" width="15.7109375" style="91" customWidth="1"/>
    <col min="4" max="4" width="13.7109375" style="70" customWidth="1"/>
    <col min="5" max="6" width="10.7109375" style="40" customWidth="1"/>
    <col min="7" max="16384" width="17.28515625" style="40"/>
  </cols>
  <sheetData>
    <row r="1" spans="1:9" ht="15" customHeight="1" x14ac:dyDescent="0.25">
      <c r="B1" s="320"/>
      <c r="C1" s="320"/>
      <c r="D1" s="69"/>
      <c r="E1" s="1"/>
      <c r="F1" s="1"/>
    </row>
    <row r="2" spans="1:9" ht="30" x14ac:dyDescent="0.25">
      <c r="A2" s="316" t="str">
        <f>Resultatregnskap!A2</f>
        <v>Virksomhetens navn: Høyskolen for Dansekunst AS</v>
      </c>
      <c r="B2" s="102"/>
      <c r="C2" s="102"/>
      <c r="D2" s="69"/>
      <c r="E2" s="1"/>
      <c r="F2" s="1"/>
    </row>
    <row r="3" spans="1:9" ht="12" customHeight="1" x14ac:dyDescent="0.25">
      <c r="A3" s="1"/>
      <c r="B3" s="102"/>
      <c r="C3" s="320"/>
      <c r="D3" s="69"/>
      <c r="E3" s="1"/>
      <c r="F3" s="1"/>
    </row>
    <row r="4" spans="1:9" ht="15" customHeight="1" x14ac:dyDescent="0.25">
      <c r="A4" s="328" t="s">
        <v>547</v>
      </c>
      <c r="B4" s="103"/>
      <c r="C4" s="99"/>
      <c r="D4" s="99"/>
      <c r="E4" s="1"/>
      <c r="F4" s="1"/>
    </row>
    <row r="5" spans="1:9" ht="15" customHeight="1" x14ac:dyDescent="0.25">
      <c r="A5" s="12" t="str">
        <f>Resultatregnskap!A6</f>
        <v>Beløp i 1000 kroner</v>
      </c>
      <c r="B5" s="68"/>
      <c r="C5" s="320"/>
      <c r="D5" s="178"/>
      <c r="E5" s="1"/>
      <c r="F5" s="1"/>
    </row>
    <row r="6" spans="1:9" ht="16.5" customHeight="1" x14ac:dyDescent="0.25">
      <c r="A6" s="155" t="s">
        <v>109</v>
      </c>
      <c r="B6" s="296">
        <f>Resultatregnskap!C8</f>
        <v>45657</v>
      </c>
      <c r="C6" s="297">
        <f>'Balanse - eiendeler'!D7</f>
        <v>45291</v>
      </c>
      <c r="D6" s="129" t="str">
        <f>Resultatregnskap!E8</f>
        <v>DBH-referanse</v>
      </c>
      <c r="E6" s="1"/>
      <c r="F6" s="1"/>
      <c r="G6" s="1"/>
      <c r="H6" s="1"/>
      <c r="I6" s="1"/>
    </row>
    <row r="7" spans="1:9" ht="15" customHeight="1" x14ac:dyDescent="0.25">
      <c r="A7" s="224" t="s">
        <v>325</v>
      </c>
      <c r="B7" s="157">
        <v>0</v>
      </c>
      <c r="C7" s="157">
        <v>0</v>
      </c>
      <c r="D7" s="211" t="s">
        <v>548</v>
      </c>
      <c r="E7" s="1"/>
      <c r="F7" s="1"/>
      <c r="G7" s="1"/>
      <c r="H7" s="1"/>
    </row>
    <row r="8" spans="1:9" ht="15" customHeight="1" x14ac:dyDescent="0.25">
      <c r="A8" s="224" t="s">
        <v>327</v>
      </c>
      <c r="B8" s="158">
        <v>0</v>
      </c>
      <c r="C8" s="158">
        <v>0</v>
      </c>
      <c r="D8" s="212" t="s">
        <v>549</v>
      </c>
      <c r="E8" s="1"/>
      <c r="F8" s="1"/>
      <c r="G8" s="1"/>
      <c r="H8" s="1"/>
    </row>
    <row r="9" spans="1:9" ht="15" customHeight="1" x14ac:dyDescent="0.25">
      <c r="A9" s="225" t="s">
        <v>329</v>
      </c>
      <c r="B9" s="159">
        <f>SUM(B7:B8)</f>
        <v>0</v>
      </c>
      <c r="C9" s="160">
        <f>SUM(C7:C8)</f>
        <v>0</v>
      </c>
      <c r="D9" s="213" t="s">
        <v>550</v>
      </c>
      <c r="E9" s="1"/>
      <c r="F9" s="1"/>
      <c r="G9" s="1"/>
      <c r="H9" s="1"/>
    </row>
    <row r="10" spans="1:9" ht="15" customHeight="1" x14ac:dyDescent="0.25">
      <c r="A10" s="226"/>
      <c r="B10" s="202"/>
      <c r="C10" s="202"/>
      <c r="D10" s="69"/>
      <c r="E10" s="1"/>
      <c r="F10" s="1"/>
      <c r="G10" s="1"/>
      <c r="H10" s="1"/>
    </row>
    <row r="11" spans="1:9" ht="20.100000000000001" customHeight="1" x14ac:dyDescent="0.25">
      <c r="A11" s="155" t="s">
        <v>111</v>
      </c>
      <c r="B11" s="208">
        <f>B6</f>
        <v>45657</v>
      </c>
      <c r="C11" s="209">
        <f>C6</f>
        <v>45291</v>
      </c>
      <c r="D11" s="214" t="s">
        <v>465</v>
      </c>
      <c r="E11" s="1"/>
      <c r="F11" s="1"/>
      <c r="G11" s="1"/>
      <c r="H11" s="1"/>
    </row>
    <row r="12" spans="1:9" ht="15" customHeight="1" x14ac:dyDescent="0.25">
      <c r="A12" s="227" t="s">
        <v>111</v>
      </c>
      <c r="B12" s="157">
        <v>9</v>
      </c>
      <c r="C12" s="157">
        <v>10</v>
      </c>
      <c r="D12" s="215" t="s">
        <v>551</v>
      </c>
      <c r="E12" s="1"/>
      <c r="F12" s="1"/>
      <c r="G12" s="1"/>
      <c r="H12" s="1"/>
    </row>
    <row r="13" spans="1:9" ht="15" customHeight="1" x14ac:dyDescent="0.25">
      <c r="A13" s="228" t="s">
        <v>327</v>
      </c>
      <c r="B13" s="333">
        <v>0</v>
      </c>
      <c r="C13" s="333">
        <v>0</v>
      </c>
      <c r="D13" s="334" t="s">
        <v>552</v>
      </c>
      <c r="E13" s="1"/>
      <c r="F13" s="1"/>
      <c r="G13" s="1"/>
      <c r="H13" s="1"/>
    </row>
    <row r="14" spans="1:9" ht="15" customHeight="1" x14ac:dyDescent="0.25">
      <c r="A14" s="229" t="s">
        <v>468</v>
      </c>
      <c r="B14" s="200">
        <f>SUM(B12:B13)</f>
        <v>9</v>
      </c>
      <c r="C14" s="201">
        <f>SUM(C12:C13)</f>
        <v>10</v>
      </c>
      <c r="D14" s="216" t="s">
        <v>553</v>
      </c>
      <c r="E14" s="1"/>
      <c r="F14" s="1"/>
      <c r="G14" s="1"/>
      <c r="H14" s="1"/>
    </row>
    <row r="15" spans="1:9" ht="15" customHeight="1" x14ac:dyDescent="0.25">
      <c r="A15" s="1"/>
      <c r="B15" s="320"/>
      <c r="C15" s="320"/>
      <c r="E15" s="1"/>
      <c r="F15" s="1"/>
      <c r="G15" s="1"/>
      <c r="H15" s="1"/>
    </row>
    <row r="16" spans="1:9" ht="15" customHeight="1" x14ac:dyDescent="0.25">
      <c r="A16" s="323" t="s">
        <v>734</v>
      </c>
      <c r="B16" s="323"/>
      <c r="C16" s="323"/>
      <c r="D16" s="323"/>
      <c r="E16" s="1"/>
      <c r="F16" s="1"/>
      <c r="G16" s="1"/>
      <c r="H16" s="1"/>
    </row>
    <row r="17" spans="1:8" ht="15.75" customHeight="1" x14ac:dyDescent="0.25">
      <c r="A17" s="12" t="s">
        <v>588</v>
      </c>
      <c r="B17"/>
      <c r="C17"/>
      <c r="D17"/>
      <c r="E17" s="1"/>
      <c r="F17" s="1"/>
      <c r="G17" s="1"/>
      <c r="H17" s="1"/>
    </row>
    <row r="18" spans="1:8" ht="15.75" customHeight="1" x14ac:dyDescent="0.25">
      <c r="A18" s="170"/>
      <c r="B18" s="179">
        <f>B11</f>
        <v>45657</v>
      </c>
      <c r="C18" s="180">
        <f>C11</f>
        <v>45291</v>
      </c>
      <c r="D18" s="230" t="s">
        <v>465</v>
      </c>
      <c r="E18" s="1"/>
      <c r="F18" s="1"/>
      <c r="G18" s="1"/>
      <c r="H18" s="1"/>
    </row>
    <row r="19" spans="1:8" ht="15.75" customHeight="1" x14ac:dyDescent="0.25">
      <c r="A19" s="171" t="s">
        <v>735</v>
      </c>
      <c r="B19" s="448">
        <v>0</v>
      </c>
      <c r="C19" s="448">
        <v>0</v>
      </c>
      <c r="D19" s="215" t="s">
        <v>594</v>
      </c>
      <c r="E19" s="1"/>
      <c r="F19" s="1"/>
      <c r="G19" s="1"/>
      <c r="H19" s="1"/>
    </row>
    <row r="20" spans="1:8" ht="15.75" customHeight="1" x14ac:dyDescent="0.25">
      <c r="A20" s="171" t="s">
        <v>736</v>
      </c>
      <c r="B20" s="448">
        <v>0</v>
      </c>
      <c r="C20" s="448">
        <v>0</v>
      </c>
      <c r="D20" s="215" t="s">
        <v>733</v>
      </c>
      <c r="E20" s="1"/>
      <c r="F20" s="1"/>
      <c r="G20" s="1"/>
      <c r="H20" s="1"/>
    </row>
    <row r="21" spans="1:8" ht="15.75" customHeight="1" x14ac:dyDescent="0.25">
      <c r="A21" s="172" t="s">
        <v>687</v>
      </c>
      <c r="B21" s="448">
        <v>0</v>
      </c>
      <c r="C21" s="448">
        <v>0</v>
      </c>
      <c r="D21" s="215" t="s">
        <v>595</v>
      </c>
      <c r="E21" s="1"/>
      <c r="F21" s="1"/>
      <c r="G21" s="1"/>
      <c r="H21" s="1"/>
    </row>
    <row r="22" spans="1:8" ht="15.75" customHeight="1" x14ac:dyDescent="0.25">
      <c r="A22" s="172" t="s">
        <v>429</v>
      </c>
      <c r="B22" s="200">
        <f>SUM(B19:B21)</f>
        <v>0</v>
      </c>
      <c r="C22" s="201">
        <f>SUM(C19:C21)</f>
        <v>0</v>
      </c>
      <c r="D22" s="216" t="s">
        <v>596</v>
      </c>
      <c r="E22" s="1"/>
      <c r="F22" s="1"/>
      <c r="G22" s="1"/>
      <c r="H22" s="1"/>
    </row>
    <row r="23" spans="1:8" ht="15.75" customHeight="1" x14ac:dyDescent="0.25">
      <c r="A23"/>
      <c r="B23"/>
      <c r="C23"/>
      <c r="D23"/>
    </row>
    <row r="24" spans="1:8" ht="15.75" customHeight="1" x14ac:dyDescent="0.25">
      <c r="A24" s="517" t="s">
        <v>797</v>
      </c>
      <c r="B24" s="517"/>
      <c r="C24" s="517"/>
      <c r="D24" s="517"/>
    </row>
    <row r="26" spans="1:8" ht="15.75" customHeight="1" x14ac:dyDescent="0.25">
      <c r="A26" s="337"/>
    </row>
  </sheetData>
  <sheetProtection formatCells="0" formatColumns="0" formatRows="0" insertColumns="0" insertRows="0"/>
  <mergeCells count="1">
    <mergeCell ref="A24:D2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19"/>
  <sheetViews>
    <sheetView workbookViewId="0">
      <selection activeCell="B8" sqref="B8"/>
    </sheetView>
  </sheetViews>
  <sheetFormatPr baseColWidth="10" defaultRowHeight="12.75" x14ac:dyDescent="0.2"/>
  <cols>
    <col min="1" max="1" width="34.28515625" customWidth="1"/>
    <col min="2" max="4" width="15.7109375" customWidth="1"/>
  </cols>
  <sheetData>
    <row r="2" spans="1:7" ht="15" x14ac:dyDescent="0.25">
      <c r="A2" s="322" t="str">
        <f>Resultatregnskap!A2</f>
        <v>Virksomhetens navn: Høyskolen for Dansekunst AS</v>
      </c>
      <c r="B2" s="322"/>
      <c r="C2" s="322"/>
      <c r="D2" s="322"/>
      <c r="E2" s="314"/>
      <c r="F2" s="314"/>
      <c r="G2" s="314"/>
    </row>
    <row r="4" spans="1:7" x14ac:dyDescent="0.2">
      <c r="A4" s="323" t="s">
        <v>586</v>
      </c>
      <c r="B4" s="323"/>
      <c r="C4" s="323"/>
      <c r="D4" s="323"/>
    </row>
    <row r="5" spans="1:7" ht="15" x14ac:dyDescent="0.25">
      <c r="A5" s="174" t="s">
        <v>588</v>
      </c>
      <c r="B5" s="181"/>
      <c r="C5" s="181"/>
      <c r="D5" s="181"/>
    </row>
    <row r="6" spans="1:7" ht="15" x14ac:dyDescent="0.25">
      <c r="A6" s="182"/>
      <c r="B6" s="296">
        <f>Resultatregnskap!C8</f>
        <v>45657</v>
      </c>
      <c r="C6" s="297">
        <f>'Balanse - eiendeler'!D7</f>
        <v>45291</v>
      </c>
      <c r="D6" s="327" t="str">
        <f>'Balanse - eiendeler'!E7</f>
        <v>DBH-referanse</v>
      </c>
    </row>
    <row r="7" spans="1:7" ht="15" x14ac:dyDescent="0.25">
      <c r="A7" s="147" t="s">
        <v>511</v>
      </c>
      <c r="B7" s="447">
        <v>174</v>
      </c>
      <c r="C7" s="447">
        <v>173</v>
      </c>
      <c r="D7" s="215" t="s">
        <v>597</v>
      </c>
    </row>
    <row r="8" spans="1:7" ht="15" x14ac:dyDescent="0.25">
      <c r="A8" s="147" t="s">
        <v>512</v>
      </c>
      <c r="B8" s="447">
        <v>0</v>
      </c>
      <c r="C8" s="447">
        <v>0</v>
      </c>
      <c r="D8" s="215" t="s">
        <v>598</v>
      </c>
    </row>
    <row r="9" spans="1:7" ht="15" x14ac:dyDescent="0.25">
      <c r="A9" s="147" t="s">
        <v>513</v>
      </c>
      <c r="B9" s="447">
        <v>0</v>
      </c>
      <c r="C9" s="447">
        <v>0</v>
      </c>
      <c r="D9" s="215" t="s">
        <v>599</v>
      </c>
    </row>
    <row r="10" spans="1:7" ht="15" x14ac:dyDescent="0.25">
      <c r="A10" s="147" t="s">
        <v>514</v>
      </c>
      <c r="B10" s="447">
        <v>0</v>
      </c>
      <c r="C10" s="447">
        <v>0</v>
      </c>
      <c r="D10" s="215" t="s">
        <v>600</v>
      </c>
    </row>
    <row r="11" spans="1:7" ht="17.25" x14ac:dyDescent="0.25">
      <c r="A11" s="147" t="s">
        <v>689</v>
      </c>
      <c r="B11" s="447">
        <v>0</v>
      </c>
      <c r="C11" s="447">
        <v>187</v>
      </c>
      <c r="D11" s="215" t="s">
        <v>601</v>
      </c>
    </row>
    <row r="12" spans="1:7" ht="15" x14ac:dyDescent="0.25">
      <c r="A12" s="147" t="s">
        <v>619</v>
      </c>
      <c r="B12" s="447">
        <v>0</v>
      </c>
      <c r="C12" s="447">
        <v>0</v>
      </c>
      <c r="D12" s="215" t="s">
        <v>602</v>
      </c>
    </row>
    <row r="13" spans="1:7" ht="15" x14ac:dyDescent="0.25">
      <c r="A13" s="362" t="s">
        <v>688</v>
      </c>
      <c r="B13" s="446">
        <f>SUBTOTAL(9,B7:B12)</f>
        <v>174</v>
      </c>
      <c r="C13" s="447">
        <f>SUBTOTAL(9,C7:C12)</f>
        <v>360</v>
      </c>
      <c r="D13" s="332" t="s">
        <v>603</v>
      </c>
    </row>
    <row r="14" spans="1:7" ht="15" x14ac:dyDescent="0.25">
      <c r="A14" s="314"/>
      <c r="B14" s="314"/>
      <c r="C14" s="314"/>
    </row>
    <row r="15" spans="1:7" ht="15" x14ac:dyDescent="0.25">
      <c r="A15" s="324"/>
      <c r="B15" s="324"/>
      <c r="C15" s="324"/>
      <c r="D15" s="324"/>
    </row>
    <row r="16" spans="1:7" ht="15" x14ac:dyDescent="0.25">
      <c r="A16" s="518" t="s">
        <v>782</v>
      </c>
      <c r="B16" s="518"/>
      <c r="C16" s="518"/>
      <c r="D16" s="518"/>
    </row>
    <row r="17" spans="1:3" x14ac:dyDescent="0.2">
      <c r="A17" t="s">
        <v>888</v>
      </c>
      <c r="B17">
        <v>0</v>
      </c>
      <c r="C17">
        <v>187</v>
      </c>
    </row>
    <row r="19" spans="1:3" x14ac:dyDescent="0.2">
      <c r="A19" s="338"/>
    </row>
  </sheetData>
  <sheetProtection selectLockedCells="1" selectUnlockedCells="1"/>
  <mergeCells count="1">
    <mergeCell ref="A16:D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I17"/>
  <sheetViews>
    <sheetView workbookViewId="0">
      <selection activeCell="D17" sqref="D17"/>
    </sheetView>
  </sheetViews>
  <sheetFormatPr baseColWidth="10" defaultRowHeight="12.75" x14ac:dyDescent="0.2"/>
  <cols>
    <col min="1" max="1" width="27.42578125" customWidth="1"/>
    <col min="2" max="2" width="17.7109375" customWidth="1"/>
    <col min="3" max="3" width="13.7109375" customWidth="1"/>
    <col min="4" max="4" width="16.7109375" customWidth="1"/>
    <col min="5" max="5" width="13.7109375" customWidth="1"/>
    <col min="6" max="6" width="16.7109375" customWidth="1"/>
    <col min="7" max="8" width="13.7109375" customWidth="1"/>
    <col min="9" max="9" width="13.5703125" customWidth="1"/>
  </cols>
  <sheetData>
    <row r="2" spans="1:9" x14ac:dyDescent="0.2">
      <c r="A2" s="519" t="str">
        <f>Resultatregnskap!A2</f>
        <v>Virksomhetens navn: Høyskolen for Dansekunst AS</v>
      </c>
      <c r="B2" s="519"/>
      <c r="C2" s="519"/>
      <c r="D2" s="519"/>
      <c r="E2" s="519"/>
      <c r="F2" s="519"/>
      <c r="G2" s="519"/>
      <c r="H2" s="519"/>
    </row>
    <row r="4" spans="1:9" x14ac:dyDescent="0.2">
      <c r="A4" s="323" t="s">
        <v>683</v>
      </c>
      <c r="B4" s="323"/>
      <c r="C4" s="323"/>
      <c r="D4" s="323"/>
      <c r="E4" s="323"/>
      <c r="F4" s="323"/>
      <c r="G4" s="323"/>
      <c r="H4" s="323"/>
      <c r="I4" s="323"/>
    </row>
    <row r="5" spans="1:9" x14ac:dyDescent="0.2">
      <c r="A5" s="185" t="s">
        <v>588</v>
      </c>
      <c r="B5" s="181"/>
      <c r="C5" s="181"/>
      <c r="D5" s="181"/>
      <c r="E5" s="181"/>
      <c r="F5" s="181"/>
      <c r="G5" s="181"/>
      <c r="H5" s="181"/>
    </row>
    <row r="7" spans="1:9" ht="12.75" customHeight="1" x14ac:dyDescent="0.2">
      <c r="A7" s="379"/>
      <c r="B7" s="524" t="s">
        <v>854</v>
      </c>
      <c r="C7" s="525"/>
      <c r="D7" s="524" t="s">
        <v>855</v>
      </c>
      <c r="E7" s="525"/>
      <c r="F7" s="528" t="s">
        <v>856</v>
      </c>
      <c r="G7" s="529"/>
      <c r="H7" s="530"/>
      <c r="I7" s="363"/>
    </row>
    <row r="8" spans="1:9" ht="12.75" customHeight="1" x14ac:dyDescent="0.2">
      <c r="B8" s="526"/>
      <c r="C8" s="527"/>
      <c r="D8" s="526"/>
      <c r="E8" s="527"/>
      <c r="F8" s="531"/>
      <c r="G8" s="532"/>
      <c r="H8" s="533"/>
      <c r="I8" s="168"/>
    </row>
    <row r="9" spans="1:9" ht="12.75" customHeight="1" x14ac:dyDescent="0.2">
      <c r="B9" s="520" t="s">
        <v>747</v>
      </c>
      <c r="C9" s="522" t="s">
        <v>737</v>
      </c>
      <c r="D9" s="520" t="s">
        <v>747</v>
      </c>
      <c r="E9" s="522" t="s">
        <v>737</v>
      </c>
      <c r="F9" s="520" t="s">
        <v>747</v>
      </c>
      <c r="G9" s="522" t="s">
        <v>737</v>
      </c>
      <c r="H9" s="534" t="s">
        <v>738</v>
      </c>
      <c r="I9" s="390" t="s">
        <v>465</v>
      </c>
    </row>
    <row r="10" spans="1:9" ht="12.75" customHeight="1" x14ac:dyDescent="0.2">
      <c r="A10" s="380"/>
      <c r="B10" s="521"/>
      <c r="C10" s="523"/>
      <c r="D10" s="521"/>
      <c r="E10" s="523"/>
      <c r="F10" s="521"/>
      <c r="G10" s="523"/>
      <c r="H10" s="535"/>
      <c r="I10" s="169"/>
    </row>
    <row r="11" spans="1:9" x14ac:dyDescent="0.2">
      <c r="B11" s="449"/>
      <c r="C11" s="450"/>
      <c r="D11" s="449"/>
      <c r="E11" s="450"/>
      <c r="F11" s="449"/>
      <c r="G11" s="450"/>
      <c r="H11" s="451"/>
      <c r="I11" s="168"/>
    </row>
    <row r="12" spans="1:9" x14ac:dyDescent="0.2">
      <c r="A12" s="181" t="s">
        <v>135</v>
      </c>
      <c r="B12" s="449">
        <v>30</v>
      </c>
      <c r="C12" s="450">
        <v>0</v>
      </c>
      <c r="D12" s="449">
        <v>0</v>
      </c>
      <c r="E12" s="450">
        <v>0</v>
      </c>
      <c r="F12" s="449">
        <f>B12+D12</f>
        <v>30</v>
      </c>
      <c r="G12" s="450">
        <f>C12+E12</f>
        <v>0</v>
      </c>
      <c r="H12" s="451">
        <f>SUBTOTAL(9,F12:G12)</f>
        <v>30</v>
      </c>
      <c r="I12" s="168" t="s">
        <v>739</v>
      </c>
    </row>
    <row r="13" spans="1:9" x14ac:dyDescent="0.2">
      <c r="A13" s="181" t="s">
        <v>137</v>
      </c>
      <c r="B13" s="449">
        <v>0</v>
      </c>
      <c r="C13" s="450">
        <v>0</v>
      </c>
      <c r="D13" s="449">
        <v>0</v>
      </c>
      <c r="E13" s="450">
        <v>0</v>
      </c>
      <c r="F13" s="449">
        <f t="shared" ref="F13:F16" si="0">B13+D13</f>
        <v>0</v>
      </c>
      <c r="G13" s="450">
        <f t="shared" ref="G13:G16" si="1">C13+E13</f>
        <v>0</v>
      </c>
      <c r="H13" s="451">
        <f t="shared" ref="H13:H16" si="2">SUBTOTAL(9,F13:G13)</f>
        <v>0</v>
      </c>
      <c r="I13" s="168" t="s">
        <v>740</v>
      </c>
    </row>
    <row r="14" spans="1:9" x14ac:dyDescent="0.2">
      <c r="A14" s="181" t="s">
        <v>139</v>
      </c>
      <c r="B14" s="449">
        <v>0</v>
      </c>
      <c r="C14" s="450">
        <v>0</v>
      </c>
      <c r="D14" s="449">
        <v>0</v>
      </c>
      <c r="E14" s="450">
        <v>0</v>
      </c>
      <c r="F14" s="449">
        <f t="shared" si="0"/>
        <v>0</v>
      </c>
      <c r="G14" s="450">
        <f t="shared" si="1"/>
        <v>0</v>
      </c>
      <c r="H14" s="451">
        <f t="shared" si="2"/>
        <v>0</v>
      </c>
      <c r="I14" s="168" t="s">
        <v>741</v>
      </c>
    </row>
    <row r="15" spans="1:9" x14ac:dyDescent="0.2">
      <c r="A15" s="181" t="s">
        <v>873</v>
      </c>
      <c r="B15" s="449">
        <v>0</v>
      </c>
      <c r="C15" s="450">
        <v>0</v>
      </c>
      <c r="D15" s="449">
        <v>0</v>
      </c>
      <c r="E15" s="450">
        <v>0</v>
      </c>
      <c r="F15" s="449">
        <f t="shared" si="0"/>
        <v>0</v>
      </c>
      <c r="G15" s="450">
        <f t="shared" si="1"/>
        <v>0</v>
      </c>
      <c r="H15" s="451">
        <f t="shared" si="2"/>
        <v>0</v>
      </c>
      <c r="I15" s="168" t="s">
        <v>742</v>
      </c>
    </row>
    <row r="16" spans="1:9" x14ac:dyDescent="0.2">
      <c r="A16" s="181" t="s">
        <v>684</v>
      </c>
      <c r="B16" s="449">
        <v>1249</v>
      </c>
      <c r="C16" s="450">
        <v>0</v>
      </c>
      <c r="D16" s="449">
        <v>-53</v>
      </c>
      <c r="E16" s="450">
        <v>0</v>
      </c>
      <c r="F16" s="449">
        <f t="shared" si="0"/>
        <v>1196</v>
      </c>
      <c r="G16" s="450">
        <f t="shared" si="1"/>
        <v>0</v>
      </c>
      <c r="H16" s="451">
        <f t="shared" si="2"/>
        <v>1196</v>
      </c>
      <c r="I16" s="169" t="s">
        <v>743</v>
      </c>
    </row>
    <row r="17" spans="1:9" x14ac:dyDescent="0.2">
      <c r="A17" s="385" t="s">
        <v>336</v>
      </c>
      <c r="B17" s="452">
        <f>SUBTOTAL(9,B12:B16)</f>
        <v>1279</v>
      </c>
      <c r="C17" s="453">
        <f t="shared" ref="C17:E17" si="3">SUBTOTAL(9,C12:C16)</f>
        <v>0</v>
      </c>
      <c r="D17" s="452">
        <f t="shared" si="3"/>
        <v>-53</v>
      </c>
      <c r="E17" s="453">
        <f t="shared" si="3"/>
        <v>0</v>
      </c>
      <c r="F17" s="452">
        <f>SUBTOTAL(9,F12:F16)</f>
        <v>1226</v>
      </c>
      <c r="G17" s="453">
        <f>SUBTOTAL(9,G12:G16)</f>
        <v>0</v>
      </c>
      <c r="H17" s="454">
        <f>SUM(H12:H16)</f>
        <v>1226</v>
      </c>
      <c r="I17" s="170" t="s">
        <v>744</v>
      </c>
    </row>
  </sheetData>
  <mergeCells count="11">
    <mergeCell ref="A2:H2"/>
    <mergeCell ref="B9:B10"/>
    <mergeCell ref="C9:C10"/>
    <mergeCell ref="D9:D10"/>
    <mergeCell ref="E9:E10"/>
    <mergeCell ref="B7:C8"/>
    <mergeCell ref="D7:E8"/>
    <mergeCell ref="F9:F10"/>
    <mergeCell ref="G9:G10"/>
    <mergeCell ref="F7:H8"/>
    <mergeCell ref="H9:H10"/>
  </mergeCells>
  <pageMargins left="0.7" right="0.7" top="0.75" bottom="0.75" header="0.3" footer="0.3"/>
  <pageSetup paperSize="9" scale="9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E15"/>
  <sheetViews>
    <sheetView workbookViewId="0">
      <selection activeCell="C6" sqref="C6"/>
    </sheetView>
  </sheetViews>
  <sheetFormatPr baseColWidth="10" defaultRowHeight="12.75" x14ac:dyDescent="0.2"/>
  <cols>
    <col min="1" max="1" width="35.42578125" customWidth="1"/>
    <col min="2" max="4" width="15.7109375" customWidth="1"/>
  </cols>
  <sheetData>
    <row r="2" spans="1:5" ht="30" x14ac:dyDescent="0.25">
      <c r="A2" s="316" t="str">
        <f>Resultatregnskap!A2</f>
        <v>Virksomhetens navn: Høyskolen for Dansekunst AS</v>
      </c>
    </row>
    <row r="3" spans="1:5" ht="15" x14ac:dyDescent="0.25">
      <c r="A3" s="316"/>
    </row>
    <row r="4" spans="1:5" x14ac:dyDescent="0.2">
      <c r="A4" s="323" t="s">
        <v>585</v>
      </c>
      <c r="B4" s="323"/>
      <c r="C4" s="323"/>
      <c r="D4" s="323"/>
    </row>
    <row r="5" spans="1:5" x14ac:dyDescent="0.2">
      <c r="A5" s="185" t="s">
        <v>588</v>
      </c>
    </row>
    <row r="6" spans="1:5" ht="15" x14ac:dyDescent="0.25">
      <c r="A6" s="170"/>
      <c r="B6" s="296">
        <f>Resultatregnskap!C8</f>
        <v>45657</v>
      </c>
      <c r="C6" s="297">
        <f>'Balanse - eiendeler'!D7</f>
        <v>45291</v>
      </c>
      <c r="D6" s="327" t="str">
        <f>'Balanse - eiendeler'!E7</f>
        <v>DBH-referanse</v>
      </c>
    </row>
    <row r="7" spans="1:5" ht="15" x14ac:dyDescent="0.25">
      <c r="A7" s="190" t="s">
        <v>577</v>
      </c>
      <c r="B7" s="455">
        <v>0</v>
      </c>
      <c r="C7" s="455">
        <v>0</v>
      </c>
      <c r="D7" s="217" t="s">
        <v>582</v>
      </c>
    </row>
    <row r="8" spans="1:5" ht="15" x14ac:dyDescent="0.25">
      <c r="A8" s="190" t="s">
        <v>578</v>
      </c>
      <c r="B8" s="455">
        <v>0</v>
      </c>
      <c r="C8" s="455">
        <v>0</v>
      </c>
      <c r="D8" s="217" t="s">
        <v>582</v>
      </c>
    </row>
    <row r="9" spans="1:5" ht="15" x14ac:dyDescent="0.25">
      <c r="A9" s="190" t="s">
        <v>579</v>
      </c>
      <c r="B9" s="455">
        <v>0</v>
      </c>
      <c r="C9" s="455">
        <v>0</v>
      </c>
      <c r="D9" s="217" t="s">
        <v>582</v>
      </c>
    </row>
    <row r="10" spans="1:5" ht="15" x14ac:dyDescent="0.25">
      <c r="A10" s="190" t="s">
        <v>580</v>
      </c>
      <c r="B10" s="455">
        <v>0</v>
      </c>
      <c r="C10" s="455">
        <v>0</v>
      </c>
      <c r="D10" s="217" t="s">
        <v>584</v>
      </c>
    </row>
    <row r="11" spans="1:5" ht="15" x14ac:dyDescent="0.25">
      <c r="A11" s="191" t="s">
        <v>581</v>
      </c>
      <c r="B11" s="456">
        <f>SUBTOTAL(9,B7:B10)</f>
        <v>0</v>
      </c>
      <c r="C11" s="455">
        <f>SUBTOTAL(9,C7:C10)</f>
        <v>0</v>
      </c>
      <c r="D11" s="217" t="s">
        <v>583</v>
      </c>
    </row>
    <row r="13" spans="1:5" x14ac:dyDescent="0.2">
      <c r="A13" s="336" t="s">
        <v>617</v>
      </c>
      <c r="B13" s="336"/>
      <c r="C13" s="336"/>
      <c r="D13" s="336"/>
      <c r="E13" s="336"/>
    </row>
    <row r="14" spans="1:5" ht="15" x14ac:dyDescent="0.25">
      <c r="A14" s="40"/>
      <c r="B14" s="91"/>
      <c r="C14" s="91"/>
      <c r="D14" s="70"/>
    </row>
    <row r="15" spans="1:5" x14ac:dyDescent="0.2">
      <c r="A15" s="33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2:M51"/>
  <sheetViews>
    <sheetView workbookViewId="0">
      <selection activeCell="E10" sqref="E10"/>
    </sheetView>
  </sheetViews>
  <sheetFormatPr baseColWidth="10" defaultRowHeight="12.75" x14ac:dyDescent="0.2"/>
  <cols>
    <col min="1" max="1" width="42" customWidth="1"/>
    <col min="2" max="3" width="15.7109375" customWidth="1"/>
    <col min="4" max="4" width="15.5703125" customWidth="1"/>
    <col min="5" max="5" width="21.42578125" bestFit="1" customWidth="1"/>
  </cols>
  <sheetData>
    <row r="2" spans="1:8" x14ac:dyDescent="0.2">
      <c r="A2" s="181" t="str">
        <f>Resultatregnskap!A2</f>
        <v>Virksomhetens navn: Høyskolen for Dansekunst AS</v>
      </c>
      <c r="B2" s="181"/>
      <c r="C2" s="181"/>
      <c r="D2" s="181"/>
      <c r="E2" s="181"/>
      <c r="F2" s="181"/>
      <c r="G2" s="181"/>
      <c r="H2" s="181"/>
    </row>
    <row r="4" spans="1:8" ht="14.25" x14ac:dyDescent="0.2">
      <c r="A4" s="323" t="s">
        <v>798</v>
      </c>
      <c r="B4" s="323"/>
      <c r="C4" s="323"/>
      <c r="D4" s="323"/>
      <c r="E4" s="323"/>
      <c r="F4" s="323"/>
      <c r="G4" s="181"/>
    </row>
    <row r="5" spans="1:8" x14ac:dyDescent="0.2">
      <c r="A5" s="185" t="s">
        <v>588</v>
      </c>
    </row>
    <row r="6" spans="1:8" x14ac:dyDescent="0.2">
      <c r="A6" s="185"/>
    </row>
    <row r="7" spans="1:8" ht="26.25" customHeight="1" x14ac:dyDescent="0.25">
      <c r="A7" s="391"/>
      <c r="B7" s="534" t="s">
        <v>745</v>
      </c>
      <c r="C7" s="534" t="s">
        <v>746</v>
      </c>
      <c r="D7" s="538" t="s">
        <v>841</v>
      </c>
      <c r="E7" s="544" t="s">
        <v>844</v>
      </c>
      <c r="F7" s="538" t="s">
        <v>465</v>
      </c>
    </row>
    <row r="8" spans="1:8" ht="18.95" customHeight="1" x14ac:dyDescent="0.25">
      <c r="A8" s="392"/>
      <c r="B8" s="537"/>
      <c r="C8" s="537"/>
      <c r="D8" s="539"/>
      <c r="E8" s="545"/>
      <c r="F8" s="540"/>
    </row>
    <row r="9" spans="1:8" ht="15" x14ac:dyDescent="0.25">
      <c r="A9" s="43" t="s">
        <v>28</v>
      </c>
      <c r="B9" s="167"/>
      <c r="C9" s="167"/>
      <c r="D9" s="168"/>
      <c r="E9" s="168"/>
      <c r="F9" s="363"/>
    </row>
    <row r="10" spans="1:8" ht="15" x14ac:dyDescent="0.25">
      <c r="A10" s="163" t="s">
        <v>29</v>
      </c>
      <c r="B10" s="457">
        <v>2290</v>
      </c>
      <c r="C10" s="457">
        <v>0</v>
      </c>
      <c r="D10" s="184"/>
      <c r="E10" s="459">
        <f>SUM(B10:D10)</f>
        <v>2290</v>
      </c>
      <c r="F10" s="168" t="s">
        <v>692</v>
      </c>
    </row>
    <row r="11" spans="1:8" ht="15" x14ac:dyDescent="0.25">
      <c r="A11" s="365" t="s">
        <v>685</v>
      </c>
      <c r="B11" s="457">
        <v>50</v>
      </c>
      <c r="C11" s="457">
        <v>0</v>
      </c>
      <c r="D11" s="459">
        <v>0</v>
      </c>
      <c r="E11" s="459">
        <f>SUM(B11:D11)</f>
        <v>50</v>
      </c>
      <c r="F11" s="168" t="s">
        <v>693</v>
      </c>
    </row>
    <row r="12" spans="1:8" ht="15" x14ac:dyDescent="0.25">
      <c r="A12" s="163" t="s">
        <v>31</v>
      </c>
      <c r="B12" s="457">
        <v>806</v>
      </c>
      <c r="C12" s="457">
        <v>0</v>
      </c>
      <c r="D12" s="459">
        <v>0</v>
      </c>
      <c r="E12" s="459">
        <f t="shared" ref="E12:E13" si="0">SUM(B12:D12)</f>
        <v>806</v>
      </c>
      <c r="F12" s="168" t="s">
        <v>694</v>
      </c>
    </row>
    <row r="13" spans="1:8" ht="15" x14ac:dyDescent="0.25">
      <c r="A13" s="48" t="s">
        <v>33</v>
      </c>
      <c r="B13" s="457">
        <v>0</v>
      </c>
      <c r="C13" s="457">
        <v>0</v>
      </c>
      <c r="D13" s="459">
        <v>0</v>
      </c>
      <c r="E13" s="459">
        <f t="shared" si="0"/>
        <v>0</v>
      </c>
      <c r="F13" s="168" t="s">
        <v>695</v>
      </c>
    </row>
    <row r="14" spans="1:8" ht="15" x14ac:dyDescent="0.25">
      <c r="A14" s="52" t="s">
        <v>35</v>
      </c>
      <c r="B14" s="458">
        <f>SUM(B10:B13)</f>
        <v>3146</v>
      </c>
      <c r="C14" s="448">
        <f>SUM(C10:C13)</f>
        <v>0</v>
      </c>
      <c r="D14" s="448">
        <f>SUM(D11:D13)</f>
        <v>0</v>
      </c>
      <c r="E14" s="448">
        <f>SUM(E10:E13)</f>
        <v>3146</v>
      </c>
      <c r="F14" s="170" t="s">
        <v>696</v>
      </c>
    </row>
    <row r="15" spans="1:8" ht="15" x14ac:dyDescent="0.25">
      <c r="A15" s="46"/>
      <c r="B15" s="167"/>
      <c r="C15" s="167"/>
      <c r="D15" s="168"/>
      <c r="E15" s="168"/>
      <c r="F15" s="168"/>
    </row>
    <row r="16" spans="1:8" ht="15" x14ac:dyDescent="0.25">
      <c r="A16" s="164" t="s">
        <v>37</v>
      </c>
      <c r="B16" s="167"/>
      <c r="C16" s="167"/>
      <c r="D16" s="168"/>
      <c r="E16" s="168"/>
      <c r="F16" s="168"/>
    </row>
    <row r="17" spans="1:13" ht="15" x14ac:dyDescent="0.25">
      <c r="A17" s="47" t="s">
        <v>38</v>
      </c>
      <c r="B17" s="457">
        <v>0</v>
      </c>
      <c r="C17" s="457">
        <v>0</v>
      </c>
      <c r="D17" s="459">
        <v>0</v>
      </c>
      <c r="E17" s="459">
        <f>SUM(B17:D17)</f>
        <v>0</v>
      </c>
      <c r="F17" s="168" t="s">
        <v>697</v>
      </c>
    </row>
    <row r="18" spans="1:13" ht="15" x14ac:dyDescent="0.25">
      <c r="A18" s="47" t="s">
        <v>344</v>
      </c>
      <c r="B18" s="457">
        <v>1962</v>
      </c>
      <c r="C18" s="457">
        <v>0</v>
      </c>
      <c r="D18" s="459">
        <v>0</v>
      </c>
      <c r="E18" s="459">
        <f t="shared" ref="E18:E21" si="1">SUM(B18:D18)</f>
        <v>1962</v>
      </c>
      <c r="F18" s="168" t="s">
        <v>698</v>
      </c>
    </row>
    <row r="19" spans="1:13" ht="15" x14ac:dyDescent="0.25">
      <c r="A19" s="47" t="s">
        <v>41</v>
      </c>
      <c r="B19" s="457">
        <v>0</v>
      </c>
      <c r="C19" s="457">
        <v>0</v>
      </c>
      <c r="D19" s="459">
        <v>0</v>
      </c>
      <c r="E19" s="459">
        <f t="shared" si="1"/>
        <v>0</v>
      </c>
      <c r="F19" s="168" t="s">
        <v>699</v>
      </c>
    </row>
    <row r="20" spans="1:13" ht="15" x14ac:dyDescent="0.25">
      <c r="A20" s="47" t="s">
        <v>43</v>
      </c>
      <c r="B20" s="457">
        <v>0</v>
      </c>
      <c r="C20" s="457">
        <v>0</v>
      </c>
      <c r="D20" s="459">
        <v>0</v>
      </c>
      <c r="E20" s="459">
        <f t="shared" si="1"/>
        <v>0</v>
      </c>
      <c r="F20" s="168" t="s">
        <v>700</v>
      </c>
    </row>
    <row r="21" spans="1:13" ht="15" x14ac:dyDescent="0.25">
      <c r="A21" s="48" t="s">
        <v>45</v>
      </c>
      <c r="B21" s="457">
        <v>1222</v>
      </c>
      <c r="C21" s="457">
        <v>0</v>
      </c>
      <c r="D21" s="459">
        <v>0</v>
      </c>
      <c r="E21" s="459">
        <f t="shared" si="1"/>
        <v>1222</v>
      </c>
      <c r="F21" s="168" t="s">
        <v>701</v>
      </c>
    </row>
    <row r="22" spans="1:13" ht="15" x14ac:dyDescent="0.25">
      <c r="A22" s="52" t="s">
        <v>47</v>
      </c>
      <c r="B22" s="458">
        <f>SUM(B17:B21)</f>
        <v>3184</v>
      </c>
      <c r="C22" s="458">
        <f>SUM(C17:C21)</f>
        <v>0</v>
      </c>
      <c r="D22" s="448">
        <f>SUM(D17:D21)</f>
        <v>0</v>
      </c>
      <c r="E22" s="448">
        <f>SUM(E17:E21)</f>
        <v>3184</v>
      </c>
      <c r="F22" s="170" t="s">
        <v>702</v>
      </c>
    </row>
    <row r="23" spans="1:13" ht="15" x14ac:dyDescent="0.25">
      <c r="A23" s="46"/>
      <c r="B23" s="167"/>
      <c r="C23" s="167"/>
      <c r="D23" s="168"/>
      <c r="E23" s="168"/>
      <c r="F23" s="168"/>
    </row>
    <row r="24" spans="1:13" ht="15" x14ac:dyDescent="0.25">
      <c r="A24" s="52" t="s">
        <v>49</v>
      </c>
      <c r="B24" s="460">
        <f>B14-B22</f>
        <v>-38</v>
      </c>
      <c r="C24" s="460">
        <f>C14-C22</f>
        <v>0</v>
      </c>
      <c r="D24" s="461">
        <f>D14-D22</f>
        <v>0</v>
      </c>
      <c r="E24" s="461">
        <f>SUM(B24:D24)</f>
        <v>-38</v>
      </c>
      <c r="F24" s="169" t="s">
        <v>703</v>
      </c>
    </row>
    <row r="25" spans="1:13" ht="15" x14ac:dyDescent="0.25">
      <c r="A25" s="46"/>
      <c r="B25" s="167"/>
      <c r="C25" s="167"/>
      <c r="D25" s="168"/>
      <c r="E25" s="168"/>
      <c r="F25" s="168"/>
    </row>
    <row r="26" spans="1:13" ht="15" x14ac:dyDescent="0.25">
      <c r="A26" s="43" t="s">
        <v>51</v>
      </c>
      <c r="B26" s="167"/>
      <c r="C26" s="167"/>
      <c r="D26" s="168"/>
      <c r="E26" s="168"/>
      <c r="F26" s="168"/>
      <c r="I26" s="315"/>
      <c r="M26" s="486"/>
    </row>
    <row r="27" spans="1:13" ht="15" x14ac:dyDescent="0.25">
      <c r="A27" s="47" t="s">
        <v>859</v>
      </c>
      <c r="B27" s="167">
        <v>0</v>
      </c>
      <c r="C27" s="167">
        <v>0</v>
      </c>
      <c r="D27" s="168">
        <v>0</v>
      </c>
      <c r="E27" s="168">
        <v>0</v>
      </c>
      <c r="F27" s="168" t="s">
        <v>878</v>
      </c>
      <c r="I27" s="315"/>
      <c r="M27" s="486"/>
    </row>
    <row r="28" spans="1:13" ht="15" x14ac:dyDescent="0.25">
      <c r="A28" s="47" t="s">
        <v>52</v>
      </c>
      <c r="B28" s="457">
        <v>1</v>
      </c>
      <c r="C28" s="457">
        <v>0</v>
      </c>
      <c r="D28" s="459">
        <v>0</v>
      </c>
      <c r="E28" s="459">
        <f>SUM(B28:D28)</f>
        <v>1</v>
      </c>
      <c r="F28" s="168" t="s">
        <v>704</v>
      </c>
      <c r="I28" s="127"/>
      <c r="M28" s="486"/>
    </row>
    <row r="29" spans="1:13" ht="15" x14ac:dyDescent="0.25">
      <c r="A29" s="47" t="s">
        <v>877</v>
      </c>
      <c r="B29" s="457">
        <v>0</v>
      </c>
      <c r="C29" s="457">
        <v>0</v>
      </c>
      <c r="D29" s="459">
        <v>0</v>
      </c>
      <c r="E29" s="459">
        <v>0</v>
      </c>
      <c r="F29" s="168" t="s">
        <v>879</v>
      </c>
      <c r="I29" s="127"/>
      <c r="M29" s="486"/>
    </row>
    <row r="30" spans="1:13" ht="15" x14ac:dyDescent="0.25">
      <c r="A30" s="48" t="s">
        <v>54</v>
      </c>
      <c r="B30" s="457">
        <v>16</v>
      </c>
      <c r="C30" s="457">
        <v>0</v>
      </c>
      <c r="D30" s="459">
        <v>0</v>
      </c>
      <c r="E30" s="459">
        <f>SUM(B30:D30)</f>
        <v>16</v>
      </c>
      <c r="F30" s="168" t="s">
        <v>705</v>
      </c>
      <c r="I30" s="127"/>
      <c r="M30" s="486"/>
    </row>
    <row r="31" spans="1:13" ht="15" x14ac:dyDescent="0.25">
      <c r="A31" s="49" t="s">
        <v>56</v>
      </c>
      <c r="B31" s="458">
        <f>B28-B30</f>
        <v>-15</v>
      </c>
      <c r="C31" s="458">
        <f>C28-C30</f>
        <v>0</v>
      </c>
      <c r="D31" s="448">
        <f>D28-D30</f>
        <v>0</v>
      </c>
      <c r="E31" s="448">
        <f>SUM(B31:D31)</f>
        <v>-15</v>
      </c>
      <c r="F31" s="170" t="s">
        <v>706</v>
      </c>
      <c r="I31" s="127"/>
    </row>
    <row r="32" spans="1:13" ht="15" x14ac:dyDescent="0.25">
      <c r="A32" s="165"/>
      <c r="B32" s="167"/>
      <c r="C32" s="167"/>
      <c r="D32" s="168"/>
      <c r="E32" s="168"/>
      <c r="F32" s="168"/>
      <c r="I32" s="127"/>
    </row>
    <row r="33" spans="1:12" ht="15" x14ac:dyDescent="0.25">
      <c r="A33" s="49" t="s">
        <v>58</v>
      </c>
      <c r="B33" s="458">
        <f>B24+B31</f>
        <v>-53</v>
      </c>
      <c r="C33" s="458">
        <f>C24+C31</f>
        <v>0</v>
      </c>
      <c r="D33" s="448">
        <f>D24+D31</f>
        <v>0</v>
      </c>
      <c r="E33" s="448">
        <f>SUM(B33:D33)</f>
        <v>-53</v>
      </c>
      <c r="F33" s="170" t="s">
        <v>707</v>
      </c>
    </row>
    <row r="34" spans="1:12" ht="15" x14ac:dyDescent="0.25">
      <c r="A34" s="46"/>
      <c r="B34" s="167"/>
      <c r="C34" s="167"/>
      <c r="D34" s="168"/>
      <c r="E34" s="168"/>
      <c r="F34" s="168"/>
    </row>
    <row r="35" spans="1:12" ht="15" x14ac:dyDescent="0.25">
      <c r="A35" s="47" t="s">
        <v>60</v>
      </c>
      <c r="B35" s="457">
        <v>0</v>
      </c>
      <c r="C35" s="457">
        <v>0</v>
      </c>
      <c r="D35" s="459">
        <v>0</v>
      </c>
      <c r="E35" s="459">
        <f>SUM(B35:D35)</f>
        <v>0</v>
      </c>
      <c r="F35" s="168" t="s">
        <v>708</v>
      </c>
    </row>
    <row r="36" spans="1:12" ht="15" x14ac:dyDescent="0.25">
      <c r="A36" s="166"/>
      <c r="B36" s="167"/>
      <c r="C36" s="167"/>
      <c r="D36" s="168"/>
      <c r="E36" s="168"/>
      <c r="F36" s="168"/>
    </row>
    <row r="37" spans="1:12" ht="15" x14ac:dyDescent="0.25">
      <c r="A37" s="49" t="s">
        <v>62</v>
      </c>
      <c r="B37" s="458">
        <f>B33-B35</f>
        <v>-53</v>
      </c>
      <c r="C37" s="458">
        <f>C33-C35</f>
        <v>0</v>
      </c>
      <c r="D37" s="448">
        <f>D33-D35</f>
        <v>0</v>
      </c>
      <c r="E37" s="448">
        <f>SUM(B37:D37)</f>
        <v>-53</v>
      </c>
      <c r="F37" s="170" t="s">
        <v>709</v>
      </c>
    </row>
    <row r="38" spans="1:12" ht="15" x14ac:dyDescent="0.25">
      <c r="A38" s="46"/>
      <c r="B38" s="167"/>
      <c r="C38" s="167"/>
      <c r="D38" s="168"/>
      <c r="E38" s="168"/>
      <c r="F38" s="168"/>
    </row>
    <row r="39" spans="1:12" ht="15" x14ac:dyDescent="0.25">
      <c r="A39" s="43" t="s">
        <v>64</v>
      </c>
      <c r="B39" s="167"/>
      <c r="C39" s="167"/>
      <c r="D39" s="168"/>
      <c r="E39" s="168"/>
      <c r="F39" s="168"/>
    </row>
    <row r="40" spans="1:12" ht="15" x14ac:dyDescent="0.25">
      <c r="A40" s="47" t="s">
        <v>760</v>
      </c>
      <c r="B40" s="457">
        <v>-53</v>
      </c>
      <c r="C40" s="457">
        <v>0</v>
      </c>
      <c r="D40" s="459">
        <v>0</v>
      </c>
      <c r="E40" s="459">
        <f>SUM(B40:D40)</f>
        <v>-53</v>
      </c>
      <c r="F40" s="168" t="s">
        <v>710</v>
      </c>
    </row>
    <row r="41" spans="1:12" ht="15" x14ac:dyDescent="0.25">
      <c r="A41" s="47" t="s">
        <v>66</v>
      </c>
      <c r="B41" s="457">
        <v>0</v>
      </c>
      <c r="C41" s="457">
        <v>0</v>
      </c>
      <c r="D41" s="459">
        <v>0</v>
      </c>
      <c r="E41" s="459">
        <f>SUM(B41:D41)</f>
        <v>0</v>
      </c>
      <c r="F41" s="168" t="s">
        <v>711</v>
      </c>
    </row>
    <row r="42" spans="1:12" ht="15" x14ac:dyDescent="0.25">
      <c r="A42" s="48" t="s">
        <v>68</v>
      </c>
      <c r="B42" s="457">
        <v>0</v>
      </c>
      <c r="C42" s="457">
        <v>0</v>
      </c>
      <c r="D42" s="459">
        <v>0</v>
      </c>
      <c r="E42" s="459">
        <f>SUM(B42:D42)</f>
        <v>0</v>
      </c>
      <c r="F42" s="168" t="s">
        <v>712</v>
      </c>
    </row>
    <row r="43" spans="1:12" ht="15" x14ac:dyDescent="0.25">
      <c r="A43" s="52" t="s">
        <v>70</v>
      </c>
      <c r="B43" s="458">
        <f>SUM(B40:B42)</f>
        <v>-53</v>
      </c>
      <c r="C43" s="458">
        <f>SUM(C40:C42)</f>
        <v>0</v>
      </c>
      <c r="D43" s="448">
        <f>SUM(D40:D42)</f>
        <v>0</v>
      </c>
      <c r="E43" s="448">
        <f>SUM(E40:E42)</f>
        <v>-53</v>
      </c>
      <c r="F43" s="170" t="s">
        <v>713</v>
      </c>
    </row>
    <row r="45" spans="1:12" ht="48" customHeight="1" x14ac:dyDescent="0.25">
      <c r="A45" s="481" t="s">
        <v>842</v>
      </c>
      <c r="B45" s="541"/>
      <c r="C45" s="542"/>
      <c r="D45" s="542"/>
      <c r="E45" s="542"/>
      <c r="F45" s="543"/>
    </row>
    <row r="47" spans="1:12" x14ac:dyDescent="0.2">
      <c r="A47" s="536" t="s">
        <v>857</v>
      </c>
      <c r="B47" s="536"/>
      <c r="C47" s="536"/>
      <c r="D47" s="536"/>
      <c r="E47" s="536"/>
      <c r="F47" s="536"/>
    </row>
    <row r="48" spans="1:12" x14ac:dyDescent="0.2">
      <c r="G48" s="536"/>
      <c r="H48" s="536"/>
      <c r="I48" s="536"/>
      <c r="J48" s="536"/>
      <c r="K48" s="536"/>
      <c r="L48" s="536"/>
    </row>
    <row r="49" spans="1:7" x14ac:dyDescent="0.2">
      <c r="A49" s="536" t="s">
        <v>750</v>
      </c>
      <c r="B49" s="536"/>
      <c r="C49" s="536"/>
      <c r="D49" s="536"/>
      <c r="E49" s="536"/>
      <c r="F49" s="536"/>
      <c r="G49" s="485"/>
    </row>
    <row r="51" spans="1:7" x14ac:dyDescent="0.2">
      <c r="A51" t="s">
        <v>799</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88"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2:I45"/>
  <sheetViews>
    <sheetView zoomScale="84" zoomScaleNormal="84" workbookViewId="0">
      <selection activeCell="F11" sqref="F11"/>
    </sheetView>
  </sheetViews>
  <sheetFormatPr baseColWidth="10" defaultColWidth="17.28515625" defaultRowHeight="15.75" customHeight="1" x14ac:dyDescent="0.25"/>
  <cols>
    <col min="1" max="1" width="69.140625" style="40" customWidth="1"/>
    <col min="2" max="3" width="14.7109375" style="91" customWidth="1"/>
    <col min="4" max="4" width="13.7109375" style="154" customWidth="1"/>
    <col min="5" max="5" width="11.42578125" style="40" customWidth="1"/>
    <col min="6" max="6" width="49.5703125" style="40" customWidth="1"/>
    <col min="7" max="16384" width="17.28515625" style="40"/>
  </cols>
  <sheetData>
    <row r="2" spans="1:9" ht="15.75" customHeight="1" x14ac:dyDescent="0.25">
      <c r="A2" s="325" t="str">
        <f>Resultatregnskap!A2</f>
        <v>Virksomhetens navn: Høyskolen for Dansekunst AS</v>
      </c>
      <c r="B2" s="325"/>
      <c r="C2" s="325"/>
      <c r="D2" s="325"/>
    </row>
    <row r="4" spans="1:9" ht="14.25" customHeight="1" x14ac:dyDescent="0.25">
      <c r="A4" s="56" t="s">
        <v>556</v>
      </c>
      <c r="B4" s="104"/>
      <c r="C4" s="104"/>
      <c r="D4" s="104"/>
      <c r="E4" s="1"/>
      <c r="F4" s="1"/>
    </row>
    <row r="5" spans="1:9" ht="15" customHeight="1" x14ac:dyDescent="0.25">
      <c r="A5" s="1"/>
      <c r="B5" s="320"/>
      <c r="C5" s="320"/>
      <c r="D5" s="10"/>
      <c r="E5" s="1"/>
      <c r="F5" s="1"/>
    </row>
    <row r="6" spans="1:9" ht="15" customHeight="1" x14ac:dyDescent="0.25">
      <c r="A6" s="20" t="s">
        <v>339</v>
      </c>
      <c r="B6" s="68"/>
      <c r="C6" s="68"/>
      <c r="D6" s="10"/>
      <c r="E6" s="1"/>
      <c r="F6" s="1"/>
    </row>
    <row r="7" spans="1:9" ht="15" customHeight="1" x14ac:dyDescent="0.25">
      <c r="A7" s="20" t="s">
        <v>340</v>
      </c>
      <c r="B7" s="68"/>
      <c r="C7" s="68"/>
      <c r="D7" s="10"/>
      <c r="E7" s="1"/>
      <c r="F7" s="1"/>
    </row>
    <row r="8" spans="1:9" ht="15" customHeight="1" x14ac:dyDescent="0.25">
      <c r="A8" s="20" t="s">
        <v>341</v>
      </c>
      <c r="B8" s="68"/>
      <c r="C8" s="68"/>
      <c r="D8" s="10"/>
      <c r="E8" s="1"/>
      <c r="F8" s="1"/>
    </row>
    <row r="9" spans="1:9" ht="15" x14ac:dyDescent="0.25">
      <c r="A9" s="122"/>
      <c r="B9" s="314"/>
      <c r="C9" s="314"/>
      <c r="D9" s="192"/>
      <c r="E9" s="1"/>
      <c r="F9" s="1"/>
    </row>
    <row r="10" spans="1:9" ht="22.5" customHeight="1" x14ac:dyDescent="0.25">
      <c r="A10" s="120" t="s">
        <v>342</v>
      </c>
      <c r="B10" s="272">
        <f>Resultatregnskap!C8</f>
        <v>45657</v>
      </c>
      <c r="C10" s="218">
        <f>+Resultatregnskap!D8</f>
        <v>45291</v>
      </c>
      <c r="D10" s="216" t="s">
        <v>465</v>
      </c>
      <c r="E10" s="1"/>
      <c r="F10" s="1"/>
    </row>
    <row r="11" spans="1:9" ht="15" customHeight="1" x14ac:dyDescent="0.25">
      <c r="A11" s="38" t="s">
        <v>35</v>
      </c>
      <c r="B11" s="71">
        <f>Resultatregnskap!C14</f>
        <v>3146</v>
      </c>
      <c r="C11" s="186">
        <f>Resultatregnskap!D14</f>
        <v>3321</v>
      </c>
      <c r="D11" s="216" t="s">
        <v>558</v>
      </c>
      <c r="E11" s="1"/>
      <c r="F11" s="1"/>
      <c r="G11" s="1"/>
      <c r="H11" s="1"/>
      <c r="I11" s="1"/>
    </row>
    <row r="12" spans="1:9" ht="15" customHeight="1" x14ac:dyDescent="0.25">
      <c r="A12" s="189" t="s">
        <v>555</v>
      </c>
      <c r="B12" s="71">
        <f>'Note 1'!B8</f>
        <v>2290</v>
      </c>
      <c r="C12" s="71">
        <f>'Note 1'!C8</f>
        <v>2222</v>
      </c>
      <c r="D12" s="216" t="s">
        <v>559</v>
      </c>
      <c r="E12" s="1"/>
      <c r="F12" s="1"/>
      <c r="G12" s="1"/>
      <c r="H12" s="1"/>
      <c r="I12" s="1"/>
    </row>
    <row r="13" spans="1:9" ht="15" customHeight="1" x14ac:dyDescent="0.25">
      <c r="A13" s="38" t="s">
        <v>880</v>
      </c>
      <c r="B13" s="83">
        <f>'Note 1'!B75+'Note 1'!B76</f>
        <v>748</v>
      </c>
      <c r="C13" s="83">
        <f>'Note 1'!C75+'Note 1'!C76</f>
        <v>877</v>
      </c>
      <c r="D13" s="332" t="s">
        <v>560</v>
      </c>
      <c r="E13" s="1"/>
      <c r="F13" s="1"/>
      <c r="G13" s="11"/>
      <c r="H13" s="1"/>
      <c r="I13" s="1"/>
    </row>
    <row r="14" spans="1:9" ht="15" customHeight="1" x14ac:dyDescent="0.25">
      <c r="A14" s="189" t="s">
        <v>343</v>
      </c>
      <c r="B14" s="72">
        <f>'Note 1'!B59+'Note 1'!B73</f>
        <v>50</v>
      </c>
      <c r="C14" s="72">
        <f>'Note 1'!C59+'Note 1'!C73</f>
        <v>0</v>
      </c>
      <c r="D14" s="216" t="s">
        <v>561</v>
      </c>
      <c r="E14" s="1"/>
      <c r="F14" s="1"/>
      <c r="G14" s="1"/>
      <c r="H14" s="1"/>
      <c r="I14" s="1"/>
    </row>
    <row r="15" spans="1:9" ht="15" customHeight="1" x14ac:dyDescent="0.25">
      <c r="A15" s="189" t="s">
        <v>690</v>
      </c>
      <c r="B15" s="71">
        <f>B11-B12-B13-B14</f>
        <v>58</v>
      </c>
      <c r="C15" s="71">
        <f>C11-C12-C13-C14</f>
        <v>222</v>
      </c>
      <c r="D15" s="216" t="s">
        <v>691</v>
      </c>
      <c r="E15" s="1"/>
      <c r="F15" s="1"/>
      <c r="G15" s="1"/>
      <c r="H15" s="1"/>
      <c r="I15" s="1"/>
    </row>
    <row r="16" spans="1:9" ht="15" customHeight="1" x14ac:dyDescent="0.25">
      <c r="A16" s="38" t="s">
        <v>344</v>
      </c>
      <c r="B16" s="71">
        <f>Resultatregnskap!C18</f>
        <v>1962</v>
      </c>
      <c r="C16" s="186">
        <f>Resultatregnskap!D18</f>
        <v>1859</v>
      </c>
      <c r="D16" s="216" t="s">
        <v>562</v>
      </c>
      <c r="E16" s="1"/>
      <c r="F16" s="1"/>
      <c r="G16" s="1"/>
      <c r="H16" s="1"/>
      <c r="I16" s="1"/>
    </row>
    <row r="17" spans="1:9" ht="15" customHeight="1" x14ac:dyDescent="0.25">
      <c r="A17" s="38" t="s">
        <v>843</v>
      </c>
      <c r="B17" s="71">
        <f>Resultatregnskap!C22-Resultatregnskap!C18</f>
        <v>1222</v>
      </c>
      <c r="C17" s="186">
        <f>Resultatregnskap!D22-Resultatregnskap!D18</f>
        <v>1148</v>
      </c>
      <c r="D17" s="216" t="s">
        <v>563</v>
      </c>
      <c r="E17" s="1"/>
      <c r="F17" s="1"/>
      <c r="G17" s="1"/>
      <c r="H17" s="1"/>
      <c r="I17" s="1"/>
    </row>
    <row r="18" spans="1:9" ht="15" customHeight="1" x14ac:dyDescent="0.25">
      <c r="A18" s="38" t="s">
        <v>47</v>
      </c>
      <c r="B18" s="71">
        <f>Resultatregnskap!C22</f>
        <v>3184</v>
      </c>
      <c r="C18" s="186">
        <f>Resultatregnskap!D22</f>
        <v>3007</v>
      </c>
      <c r="D18" s="216" t="s">
        <v>564</v>
      </c>
      <c r="E18" s="1"/>
      <c r="F18" s="1"/>
      <c r="G18" s="1"/>
      <c r="H18" s="1"/>
      <c r="I18" s="1"/>
    </row>
    <row r="19" spans="1:9" ht="15" customHeight="1" x14ac:dyDescent="0.25">
      <c r="A19" s="38" t="s">
        <v>49</v>
      </c>
      <c r="B19" s="71">
        <f>Resultatregnskap!C24</f>
        <v>-38</v>
      </c>
      <c r="C19" s="186">
        <f>Resultatregnskap!D24</f>
        <v>314</v>
      </c>
      <c r="D19" s="216" t="s">
        <v>565</v>
      </c>
      <c r="E19" s="1"/>
      <c r="F19" s="1"/>
      <c r="G19" s="1"/>
      <c r="H19" s="1"/>
      <c r="I19" s="1"/>
    </row>
    <row r="20" spans="1:9" ht="15" customHeight="1" x14ac:dyDescent="0.25">
      <c r="A20" s="38" t="s">
        <v>62</v>
      </c>
      <c r="B20" s="71">
        <f>Resultatregnskap!C37</f>
        <v>-53</v>
      </c>
      <c r="C20" s="186">
        <f>Resultatregnskap!D37</f>
        <v>315</v>
      </c>
      <c r="D20" s="216" t="s">
        <v>566</v>
      </c>
      <c r="E20" s="1"/>
      <c r="F20" s="1"/>
      <c r="G20" s="1"/>
      <c r="H20" s="1"/>
      <c r="I20" s="1"/>
    </row>
    <row r="21" spans="1:9" ht="15" customHeight="1" x14ac:dyDescent="0.25">
      <c r="A21" s="19"/>
      <c r="B21" s="73"/>
      <c r="C21" s="187"/>
      <c r="D21" s="216"/>
      <c r="E21" s="1"/>
      <c r="F21" s="1"/>
      <c r="G21" s="1"/>
      <c r="H21" s="1"/>
      <c r="I21" s="1"/>
    </row>
    <row r="22" spans="1:9" ht="15" customHeight="1" x14ac:dyDescent="0.25">
      <c r="A22" s="36" t="s">
        <v>345</v>
      </c>
      <c r="B22" s="73"/>
      <c r="C22" s="187"/>
      <c r="D22" s="216"/>
      <c r="E22" s="1"/>
      <c r="F22" s="1"/>
      <c r="G22" s="1"/>
      <c r="H22" s="1"/>
      <c r="I22" s="1"/>
    </row>
    <row r="23" spans="1:9" ht="15" customHeight="1" x14ac:dyDescent="0.25">
      <c r="A23" s="38" t="s">
        <v>346</v>
      </c>
      <c r="B23" s="71">
        <f>('Balanse - eiendeler'!C14+'Balanse - eiendeler'!C21)+'Balanse - eiendeler'!C32</f>
        <v>0</v>
      </c>
      <c r="C23" s="186">
        <f>('Balanse - eiendeler'!D14+'Balanse - eiendeler'!D21)+'Balanse - eiendeler'!D32</f>
        <v>-1.0186340659856796E-13</v>
      </c>
      <c r="D23" s="216" t="s">
        <v>567</v>
      </c>
      <c r="E23" s="1"/>
      <c r="F23" s="1"/>
      <c r="G23" s="1"/>
      <c r="H23" s="1"/>
      <c r="I23" s="1"/>
    </row>
    <row r="24" spans="1:9" ht="15" customHeight="1" x14ac:dyDescent="0.25">
      <c r="A24" s="38" t="s">
        <v>347</v>
      </c>
      <c r="B24" s="71">
        <f>(('Balanse - eiendeler'!C38+'Balanse - eiendeler'!C44)+'Balanse - eiendeler'!C52)+'Balanse - eiendeler'!C57</f>
        <v>1562</v>
      </c>
      <c r="C24" s="186">
        <f>(('Balanse - eiendeler'!D38+'Balanse - eiendeler'!D44)+'Balanse - eiendeler'!D52)+'Balanse - eiendeler'!D57</f>
        <v>1852</v>
      </c>
      <c r="D24" s="216" t="s">
        <v>568</v>
      </c>
      <c r="E24" s="1"/>
      <c r="F24" s="1"/>
      <c r="G24" s="1"/>
      <c r="H24" s="1"/>
      <c r="I24" s="1"/>
    </row>
    <row r="25" spans="1:9" ht="15" customHeight="1" x14ac:dyDescent="0.25">
      <c r="A25" s="38" t="s">
        <v>348</v>
      </c>
      <c r="B25" s="71">
        <f>'Balanse - eiendeler'!C59</f>
        <v>1562</v>
      </c>
      <c r="C25" s="186">
        <f>'Balanse - eiendeler'!D59</f>
        <v>1852</v>
      </c>
      <c r="D25" s="216" t="s">
        <v>569</v>
      </c>
      <c r="E25" s="1"/>
      <c r="F25" s="1"/>
      <c r="G25" s="1"/>
      <c r="H25" s="1"/>
      <c r="I25" s="1"/>
    </row>
    <row r="26" spans="1:9" ht="15" customHeight="1" x14ac:dyDescent="0.25">
      <c r="A26" s="38" t="s">
        <v>349</v>
      </c>
      <c r="B26" s="71">
        <f>'Balanse - gjeld og egenkapital'!C22</f>
        <v>1226</v>
      </c>
      <c r="C26" s="186">
        <f>'Balanse - gjeld og egenkapital'!D22</f>
        <v>1279</v>
      </c>
      <c r="D26" s="216" t="s">
        <v>570</v>
      </c>
      <c r="E26" s="1"/>
      <c r="F26" s="1"/>
      <c r="G26" s="1"/>
      <c r="H26" s="1"/>
      <c r="I26" s="1"/>
    </row>
    <row r="27" spans="1:9" ht="15" customHeight="1" x14ac:dyDescent="0.25">
      <c r="A27" s="38" t="s">
        <v>557</v>
      </c>
      <c r="B27" s="71">
        <f>'Balanse - gjeld og egenkapital'!C39+'Balanse - gjeld og egenkapital'!C32</f>
        <v>0</v>
      </c>
      <c r="C27" s="186">
        <f>'Balanse - gjeld og egenkapital'!D39+'Balanse - gjeld og egenkapital'!D32</f>
        <v>0</v>
      </c>
      <c r="D27" s="216" t="s">
        <v>571</v>
      </c>
      <c r="E27" s="1"/>
      <c r="F27" s="1"/>
      <c r="G27" s="1"/>
      <c r="H27" s="1"/>
      <c r="I27" s="1"/>
    </row>
    <row r="28" spans="1:9" ht="15" customHeight="1" x14ac:dyDescent="0.25">
      <c r="A28" s="38" t="s">
        <v>350</v>
      </c>
      <c r="B28" s="71">
        <f>'Balanse - gjeld og egenkapital'!C48</f>
        <v>336</v>
      </c>
      <c r="C28" s="186">
        <f>'Balanse - gjeld og egenkapital'!D48</f>
        <v>573</v>
      </c>
      <c r="D28" s="216" t="s">
        <v>572</v>
      </c>
      <c r="E28" s="1"/>
      <c r="F28" s="1"/>
      <c r="G28" s="1"/>
      <c r="H28" s="1"/>
      <c r="I28" s="1"/>
    </row>
    <row r="29" spans="1:9" ht="15" customHeight="1" x14ac:dyDescent="0.25">
      <c r="A29" s="38" t="s">
        <v>351</v>
      </c>
      <c r="B29" s="71">
        <f>'Balanse - gjeld og egenkapital'!C52</f>
        <v>1562</v>
      </c>
      <c r="C29" s="186">
        <f>'Balanse - gjeld og egenkapital'!D52</f>
        <v>1852</v>
      </c>
      <c r="D29" s="216" t="s">
        <v>573</v>
      </c>
      <c r="E29" s="1"/>
      <c r="F29" s="1"/>
      <c r="G29" s="1"/>
      <c r="H29" s="1"/>
      <c r="I29" s="1"/>
    </row>
    <row r="30" spans="1:9" ht="15" customHeight="1" x14ac:dyDescent="0.25">
      <c r="A30" s="74"/>
      <c r="B30" s="105"/>
      <c r="C30" s="105"/>
      <c r="D30" s="219"/>
      <c r="E30" s="1"/>
      <c r="F30" s="1"/>
      <c r="G30" s="1"/>
      <c r="H30" s="1"/>
      <c r="I30" s="1"/>
    </row>
    <row r="31" spans="1:9" ht="15" customHeight="1" x14ac:dyDescent="0.25">
      <c r="A31" s="75"/>
      <c r="B31" s="106"/>
      <c r="C31" s="320"/>
      <c r="D31" s="220"/>
      <c r="E31" s="1"/>
      <c r="F31" s="1"/>
      <c r="G31" s="1"/>
      <c r="H31" s="1"/>
      <c r="I31" s="1"/>
    </row>
    <row r="32" spans="1:9" ht="15" customHeight="1" x14ac:dyDescent="0.25">
      <c r="A32" s="76" t="s">
        <v>352</v>
      </c>
      <c r="B32" s="97"/>
      <c r="C32" s="188"/>
      <c r="D32" s="216"/>
      <c r="E32" s="1"/>
      <c r="F32" s="307"/>
      <c r="G32" s="1"/>
      <c r="H32" s="1"/>
      <c r="I32" s="1"/>
    </row>
    <row r="33" spans="1:9" ht="15" customHeight="1" x14ac:dyDescent="0.25">
      <c r="A33" s="77" t="s">
        <v>353</v>
      </c>
      <c r="B33" s="360">
        <f>B16/B18</f>
        <v>0.61620603015075381</v>
      </c>
      <c r="C33" s="361">
        <f>C16/C18</f>
        <v>0.61822414366478218</v>
      </c>
      <c r="D33" s="216" t="s">
        <v>574</v>
      </c>
      <c r="E33" s="1"/>
      <c r="F33" s="1"/>
      <c r="G33" s="1"/>
      <c r="H33" s="1"/>
      <c r="I33" s="1"/>
    </row>
    <row r="34" spans="1:9" ht="15" customHeight="1" x14ac:dyDescent="0.25">
      <c r="A34" s="77" t="s">
        <v>354</v>
      </c>
      <c r="B34" s="360">
        <f>B19/B11</f>
        <v>-1.2078830260648443E-2</v>
      </c>
      <c r="C34" s="361">
        <f>C19/C11</f>
        <v>9.4549834387232759E-2</v>
      </c>
      <c r="D34" s="216" t="s">
        <v>575</v>
      </c>
      <c r="E34" s="1"/>
      <c r="F34" s="1"/>
      <c r="G34" s="1"/>
      <c r="H34" s="1"/>
      <c r="I34" s="1"/>
    </row>
    <row r="35" spans="1:9" ht="15" customHeight="1" x14ac:dyDescent="0.25">
      <c r="A35" s="77" t="s">
        <v>355</v>
      </c>
      <c r="B35" s="360">
        <f>B24/B28</f>
        <v>4.6488095238095237</v>
      </c>
      <c r="C35" s="361">
        <f>C24/C28</f>
        <v>3.2321116928446769</v>
      </c>
      <c r="D35" s="216" t="s">
        <v>575</v>
      </c>
      <c r="E35" s="1"/>
      <c r="F35" s="1"/>
      <c r="G35" s="1"/>
      <c r="H35" s="1"/>
      <c r="I35" s="1"/>
    </row>
    <row r="36" spans="1:9" ht="15" customHeight="1" x14ac:dyDescent="0.25">
      <c r="A36" s="77" t="s">
        <v>356</v>
      </c>
      <c r="B36" s="83">
        <f>B24-B28</f>
        <v>1226</v>
      </c>
      <c r="C36" s="111">
        <f>C24-C28</f>
        <v>1279</v>
      </c>
      <c r="D36" s="216" t="s">
        <v>575</v>
      </c>
      <c r="E36" s="1"/>
      <c r="F36" s="1"/>
      <c r="G36" s="1"/>
      <c r="H36" s="1"/>
      <c r="I36" s="1"/>
    </row>
    <row r="37" spans="1:9" ht="15" customHeight="1" x14ac:dyDescent="0.25">
      <c r="A37" s="77" t="s">
        <v>357</v>
      </c>
      <c r="B37" s="360">
        <f>B26/B29</f>
        <v>0.78489116517285529</v>
      </c>
      <c r="C37" s="361">
        <f>C26/C29</f>
        <v>0.69060475161987045</v>
      </c>
      <c r="D37" s="216" t="s">
        <v>575</v>
      </c>
      <c r="E37" s="1"/>
      <c r="F37" s="1"/>
      <c r="G37" s="1"/>
      <c r="H37" s="1"/>
      <c r="I37" s="1"/>
    </row>
    <row r="38" spans="1:9" ht="15" customHeight="1" x14ac:dyDescent="0.25">
      <c r="A38" s="77" t="s">
        <v>358</v>
      </c>
      <c r="B38" s="360">
        <f>B28/B26</f>
        <v>0.27406199021207178</v>
      </c>
      <c r="C38" s="361">
        <f>C28/C26</f>
        <v>0.44800625488663021</v>
      </c>
      <c r="D38" s="216" t="s">
        <v>575</v>
      </c>
      <c r="E38" s="1"/>
      <c r="F38" s="1"/>
      <c r="G38" s="1"/>
      <c r="H38" s="1"/>
      <c r="I38" s="1"/>
    </row>
    <row r="39" spans="1:9" ht="15" customHeight="1" x14ac:dyDescent="0.25">
      <c r="A39" s="77" t="s">
        <v>359</v>
      </c>
      <c r="B39" s="360">
        <f>B12/B11</f>
        <v>0.72790845518118241</v>
      </c>
      <c r="C39" s="361">
        <f>C12/C11</f>
        <v>0.66907557964468534</v>
      </c>
      <c r="D39" s="216" t="s">
        <v>575</v>
      </c>
      <c r="E39" s="1"/>
      <c r="F39" s="1"/>
      <c r="G39" s="1"/>
      <c r="H39" s="1"/>
      <c r="I39" s="1"/>
    </row>
    <row r="40" spans="1:9" ht="15" customHeight="1" x14ac:dyDescent="0.25">
      <c r="A40" s="77" t="s">
        <v>360</v>
      </c>
      <c r="B40" s="360">
        <f>B13/B11</f>
        <v>0.23776223776223776</v>
      </c>
      <c r="C40" s="361">
        <f>C13/C11</f>
        <v>0.2640770852152966</v>
      </c>
      <c r="D40" s="216" t="s">
        <v>575</v>
      </c>
      <c r="E40" s="1"/>
      <c r="F40" s="1"/>
      <c r="G40" s="1"/>
      <c r="H40" s="1"/>
      <c r="I40" s="1"/>
    </row>
    <row r="41" spans="1:9" ht="15" customHeight="1" x14ac:dyDescent="0.25">
      <c r="A41" s="77" t="s">
        <v>361</v>
      </c>
      <c r="B41" s="360">
        <f>'Note 25'!B14/'Note 25'!B11</f>
        <v>1.5893197711379529E-2</v>
      </c>
      <c r="C41" s="361">
        <f>'Note 25'!C14/'Note 25'!C11</f>
        <v>0</v>
      </c>
      <c r="D41" s="216" t="s">
        <v>575</v>
      </c>
      <c r="E41" s="1"/>
      <c r="F41" s="1"/>
      <c r="G41" s="1"/>
      <c r="H41" s="1"/>
      <c r="I41" s="1"/>
    </row>
    <row r="42" spans="1:9" ht="15" customHeight="1" x14ac:dyDescent="0.25">
      <c r="A42" s="67"/>
      <c r="B42" s="105"/>
      <c r="C42" s="105"/>
      <c r="D42" s="10"/>
      <c r="E42" s="1"/>
      <c r="F42" s="1"/>
    </row>
    <row r="43" spans="1:9" ht="15" customHeight="1" x14ac:dyDescent="0.25">
      <c r="A43" s="1"/>
      <c r="B43" s="320"/>
      <c r="C43" s="320"/>
      <c r="D43" s="10"/>
      <c r="E43" s="1"/>
      <c r="F43" s="1"/>
    </row>
    <row r="45" spans="1:9" ht="15.75" customHeight="1" x14ac:dyDescent="0.25">
      <c r="A45" s="487"/>
    </row>
  </sheetData>
  <pageMargins left="0.51181102362204722" right="0.51181102362204722" top="0.74803149606299213" bottom="0.74803149606299213" header="0.31496062992125984" footer="0.31496062992125984"/>
  <pageSetup paperSize="9" scale="90"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pageSetUpPr fitToPage="1"/>
  </sheetPr>
  <dimension ref="A1:N24"/>
  <sheetViews>
    <sheetView workbookViewId="0">
      <selection activeCell="C10" sqref="C10"/>
    </sheetView>
  </sheetViews>
  <sheetFormatPr baseColWidth="10" defaultColWidth="11.5703125" defaultRowHeight="12.75" x14ac:dyDescent="0.2"/>
  <cols>
    <col min="1" max="1" width="17" customWidth="1"/>
    <col min="2" max="3" width="15.5703125" customWidth="1"/>
    <col min="4" max="4" width="16" customWidth="1"/>
    <col min="5" max="5" width="21" customWidth="1"/>
    <col min="6" max="6" width="18.140625" customWidth="1"/>
    <col min="7" max="7" width="19.28515625" customWidth="1"/>
    <col min="8" max="8" width="18.140625" customWidth="1"/>
    <col min="9" max="9" width="12.28515625" customWidth="1"/>
    <col min="10" max="10" width="9.85546875" customWidth="1"/>
  </cols>
  <sheetData>
    <row r="1" spans="1:14" x14ac:dyDescent="0.2">
      <c r="A1" s="401"/>
      <c r="B1" s="402"/>
      <c r="C1" s="402"/>
      <c r="D1" s="403"/>
      <c r="E1" s="402"/>
      <c r="F1" s="402"/>
      <c r="G1" s="402"/>
      <c r="H1" s="402"/>
      <c r="I1" s="402"/>
      <c r="J1" s="402"/>
    </row>
    <row r="2" spans="1:14" x14ac:dyDescent="0.2">
      <c r="A2" s="401" t="s">
        <v>820</v>
      </c>
      <c r="B2" s="402"/>
      <c r="C2" s="402"/>
      <c r="D2" s="403"/>
      <c r="E2" s="402"/>
      <c r="F2" s="402"/>
      <c r="G2" s="402"/>
      <c r="H2" s="402"/>
      <c r="I2" s="402"/>
      <c r="J2" s="402"/>
    </row>
    <row r="3" spans="1:14" x14ac:dyDescent="0.2">
      <c r="A3" s="402"/>
      <c r="B3" s="402"/>
      <c r="C3" s="402"/>
      <c r="D3" s="404"/>
      <c r="E3" s="402"/>
      <c r="F3" s="402"/>
      <c r="G3" s="402"/>
      <c r="H3" s="402"/>
      <c r="I3" s="402"/>
      <c r="J3" s="402"/>
    </row>
    <row r="4" spans="1:14" ht="15.75" x14ac:dyDescent="0.25">
      <c r="A4" s="405" t="s">
        <v>576</v>
      </c>
      <c r="B4" s="405"/>
      <c r="C4" s="405"/>
      <c r="D4" s="405"/>
      <c r="E4" s="405"/>
      <c r="F4" s="406"/>
      <c r="G4" s="406"/>
      <c r="H4" s="406"/>
      <c r="I4" s="407"/>
      <c r="J4" s="408"/>
    </row>
    <row r="5" spans="1:14" ht="15.75" x14ac:dyDescent="0.25">
      <c r="A5" s="409" t="s">
        <v>588</v>
      </c>
      <c r="B5" s="410"/>
      <c r="C5" s="410"/>
      <c r="D5" s="410"/>
      <c r="E5" s="410"/>
      <c r="F5" s="411"/>
      <c r="G5" s="411"/>
      <c r="H5" s="411"/>
      <c r="I5" s="412"/>
      <c r="J5" s="413"/>
    </row>
    <row r="6" spans="1:14" ht="15.75" x14ac:dyDescent="0.25">
      <c r="A6" s="414"/>
      <c r="B6" s="410"/>
      <c r="C6" s="410"/>
      <c r="D6" s="410"/>
      <c r="E6" s="410"/>
      <c r="F6" s="411"/>
      <c r="G6" s="411"/>
      <c r="H6" s="411"/>
      <c r="I6" s="412"/>
      <c r="J6" s="413"/>
    </row>
    <row r="7" spans="1:14" s="417" customFormat="1" ht="40.5" customHeight="1" x14ac:dyDescent="0.2">
      <c r="A7" s="415" t="s">
        <v>332</v>
      </c>
      <c r="B7" s="415" t="s">
        <v>331</v>
      </c>
      <c r="C7" s="415" t="s">
        <v>807</v>
      </c>
      <c r="D7" s="415" t="s">
        <v>808</v>
      </c>
      <c r="E7" s="415" t="s">
        <v>809</v>
      </c>
      <c r="F7" s="415" t="s">
        <v>810</v>
      </c>
      <c r="G7" s="415" t="s">
        <v>334</v>
      </c>
      <c r="H7" s="415" t="s">
        <v>336</v>
      </c>
      <c r="I7" s="415" t="s">
        <v>811</v>
      </c>
      <c r="J7" s="416" t="s">
        <v>812</v>
      </c>
    </row>
    <row r="8" spans="1:14" x14ac:dyDescent="0.2">
      <c r="A8" s="418"/>
      <c r="B8" s="418" t="s">
        <v>813</v>
      </c>
      <c r="C8" s="462">
        <v>0</v>
      </c>
      <c r="D8" s="462">
        <v>0</v>
      </c>
      <c r="E8" s="462">
        <v>0</v>
      </c>
      <c r="F8" s="462">
        <v>0</v>
      </c>
      <c r="G8" s="463">
        <v>0</v>
      </c>
      <c r="H8" s="463">
        <f>SUBTOTAL(9,D8:G8)</f>
        <v>0</v>
      </c>
      <c r="I8" s="418" t="s">
        <v>814</v>
      </c>
      <c r="J8" s="419" t="s">
        <v>335</v>
      </c>
    </row>
    <row r="9" spans="1:14" x14ac:dyDescent="0.2">
      <c r="A9" s="418"/>
      <c r="B9" s="418" t="s">
        <v>815</v>
      </c>
      <c r="C9" s="462">
        <v>0</v>
      </c>
      <c r="D9" s="462">
        <v>0</v>
      </c>
      <c r="E9" s="462">
        <v>0</v>
      </c>
      <c r="F9" s="462">
        <v>0</v>
      </c>
      <c r="G9" s="463">
        <v>0</v>
      </c>
      <c r="H9" s="463">
        <f t="shared" ref="H9:H11" si="0">SUBTOTAL(9,D9:G9)</f>
        <v>0</v>
      </c>
      <c r="I9" s="418" t="s">
        <v>814</v>
      </c>
      <c r="J9" s="419" t="s">
        <v>335</v>
      </c>
      <c r="N9" s="338"/>
    </row>
    <row r="10" spans="1:14" x14ac:dyDescent="0.2">
      <c r="A10" s="418"/>
      <c r="B10" s="418" t="s">
        <v>816</v>
      </c>
      <c r="C10" s="462">
        <v>0</v>
      </c>
      <c r="D10" s="462">
        <v>0</v>
      </c>
      <c r="E10" s="462">
        <v>0</v>
      </c>
      <c r="F10" s="462">
        <v>0</v>
      </c>
      <c r="G10" s="463">
        <v>0</v>
      </c>
      <c r="H10" s="463">
        <f t="shared" si="0"/>
        <v>0</v>
      </c>
      <c r="I10" s="418" t="s">
        <v>814</v>
      </c>
      <c r="J10" s="419" t="s">
        <v>335</v>
      </c>
    </row>
    <row r="11" spans="1:14" x14ac:dyDescent="0.2">
      <c r="A11" s="418"/>
      <c r="B11" s="418" t="s">
        <v>817</v>
      </c>
      <c r="C11" s="462">
        <v>0</v>
      </c>
      <c r="D11" s="462">
        <v>0</v>
      </c>
      <c r="E11" s="462">
        <v>0</v>
      </c>
      <c r="F11" s="462">
        <v>0</v>
      </c>
      <c r="G11" s="463">
        <v>0</v>
      </c>
      <c r="H11" s="463">
        <f t="shared" si="0"/>
        <v>0</v>
      </c>
      <c r="I11" s="418" t="s">
        <v>814</v>
      </c>
      <c r="J11" s="419" t="s">
        <v>335</v>
      </c>
      <c r="L11" s="420"/>
    </row>
    <row r="12" spans="1:14" x14ac:dyDescent="0.2">
      <c r="A12" s="421" t="s">
        <v>429</v>
      </c>
      <c r="B12" s="421" t="s">
        <v>429</v>
      </c>
      <c r="C12" s="464">
        <f t="shared" ref="C12:H12" si="1">SUM(C8:C11)</f>
        <v>0</v>
      </c>
      <c r="D12" s="464">
        <f t="shared" si="1"/>
        <v>0</v>
      </c>
      <c r="E12" s="464">
        <f t="shared" si="1"/>
        <v>0</v>
      </c>
      <c r="F12" s="464">
        <f t="shared" si="1"/>
        <v>0</v>
      </c>
      <c r="G12" s="464">
        <f t="shared" si="1"/>
        <v>0</v>
      </c>
      <c r="H12" s="464">
        <f t="shared" si="1"/>
        <v>0</v>
      </c>
      <c r="I12" s="421"/>
      <c r="J12" s="418" t="s">
        <v>337</v>
      </c>
    </row>
    <row r="13" spans="1:14" ht="15" x14ac:dyDescent="0.2">
      <c r="A13" s="422"/>
      <c r="B13" s="423"/>
      <c r="C13" s="423"/>
      <c r="D13" s="423"/>
      <c r="E13" s="423"/>
      <c r="F13" s="423"/>
      <c r="G13" s="411"/>
      <c r="H13" s="411"/>
      <c r="I13" s="424"/>
      <c r="J13" s="425"/>
    </row>
    <row r="14" spans="1:14" ht="15" x14ac:dyDescent="0.2">
      <c r="A14" s="426" t="s">
        <v>338</v>
      </c>
      <c r="B14" s="423"/>
      <c r="C14" s="423"/>
      <c r="D14" s="423"/>
      <c r="E14" s="423"/>
      <c r="F14" s="423"/>
      <c r="G14" s="411"/>
      <c r="H14" s="411"/>
      <c r="I14" s="424"/>
      <c r="J14" s="425"/>
    </row>
    <row r="15" spans="1:14" x14ac:dyDescent="0.2">
      <c r="A15" s="546" t="s">
        <v>818</v>
      </c>
      <c r="B15" s="546"/>
      <c r="C15" s="546"/>
      <c r="D15" s="546"/>
      <c r="E15" s="546"/>
      <c r="F15" s="546"/>
      <c r="G15" s="546"/>
      <c r="H15" s="546"/>
      <c r="I15" s="546"/>
      <c r="J15" s="546"/>
    </row>
    <row r="16" spans="1:14" x14ac:dyDescent="0.2">
      <c r="A16" s="546"/>
      <c r="B16" s="546"/>
      <c r="C16" s="546"/>
      <c r="D16" s="546"/>
      <c r="E16" s="546"/>
      <c r="F16" s="546"/>
      <c r="G16" s="546"/>
      <c r="H16" s="546"/>
      <c r="I16" s="546"/>
      <c r="J16" s="546"/>
    </row>
    <row r="17" spans="1:10" x14ac:dyDescent="0.2">
      <c r="A17" s="546"/>
      <c r="B17" s="546"/>
      <c r="C17" s="546"/>
      <c r="D17" s="546"/>
      <c r="E17" s="546"/>
      <c r="F17" s="546"/>
      <c r="G17" s="546"/>
      <c r="H17" s="546"/>
      <c r="I17" s="546"/>
      <c r="J17" s="546"/>
    </row>
    <row r="18" spans="1:10" ht="38.85" customHeight="1" x14ac:dyDescent="0.2">
      <c r="A18" s="546"/>
      <c r="B18" s="546"/>
      <c r="C18" s="546"/>
      <c r="D18" s="546"/>
      <c r="E18" s="546"/>
      <c r="F18" s="546"/>
      <c r="G18" s="546"/>
      <c r="H18" s="546"/>
      <c r="I18" s="546"/>
      <c r="J18" s="546"/>
    </row>
    <row r="19" spans="1:10" x14ac:dyDescent="0.2">
      <c r="A19" s="427"/>
      <c r="B19" s="427"/>
      <c r="C19" s="427"/>
      <c r="D19" s="427"/>
      <c r="E19" s="427"/>
      <c r="F19" s="427"/>
      <c r="G19" s="427"/>
      <c r="H19" s="427"/>
      <c r="I19" s="427"/>
      <c r="J19" s="427"/>
    </row>
    <row r="20" spans="1:10" x14ac:dyDescent="0.2">
      <c r="A20" s="427"/>
      <c r="B20" s="427"/>
      <c r="C20" s="427"/>
      <c r="D20" s="427"/>
      <c r="E20" s="427"/>
      <c r="F20" s="427"/>
      <c r="G20" s="427"/>
      <c r="H20" s="427"/>
      <c r="I20" s="427"/>
      <c r="J20" s="427"/>
    </row>
    <row r="21" spans="1:10" x14ac:dyDescent="0.2">
      <c r="A21" s="427"/>
      <c r="B21" s="427"/>
      <c r="C21" s="427"/>
      <c r="D21" s="427"/>
      <c r="E21" s="427"/>
      <c r="F21" s="427"/>
      <c r="G21" s="427"/>
      <c r="H21" s="427"/>
      <c r="I21" s="427"/>
      <c r="J21" s="427"/>
    </row>
    <row r="22" spans="1:10" x14ac:dyDescent="0.2">
      <c r="A22" s="427"/>
      <c r="B22" s="427"/>
      <c r="C22" s="427"/>
      <c r="D22" s="427"/>
      <c r="E22" s="427"/>
      <c r="F22" s="427"/>
      <c r="G22" s="427"/>
      <c r="H22" s="427"/>
      <c r="I22" s="427"/>
      <c r="J22" s="427"/>
    </row>
    <row r="23" spans="1:10" x14ac:dyDescent="0.2">
      <c r="A23" s="427"/>
      <c r="B23" s="427"/>
      <c r="C23" s="427"/>
      <c r="D23" s="427"/>
      <c r="E23" s="427"/>
      <c r="F23" s="427"/>
      <c r="G23" s="427"/>
      <c r="H23" s="427"/>
      <c r="I23" s="427"/>
      <c r="J23" s="427"/>
    </row>
    <row r="24" spans="1:10" x14ac:dyDescent="0.2">
      <c r="A24" s="427"/>
      <c r="B24" s="427"/>
      <c r="C24" s="427"/>
      <c r="D24" s="427"/>
      <c r="E24" s="427"/>
      <c r="F24" s="427"/>
      <c r="G24" s="427"/>
      <c r="H24" s="427"/>
      <c r="I24" s="427"/>
      <c r="J24" s="427"/>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45"/>
  <sheetViews>
    <sheetView workbookViewId="0">
      <selection activeCell="C41" sqref="C41"/>
    </sheetView>
  </sheetViews>
  <sheetFormatPr baseColWidth="10" defaultColWidth="17.28515625" defaultRowHeight="15.75" customHeight="1" x14ac:dyDescent="0.25"/>
  <cols>
    <col min="1" max="1" width="41.5703125" style="40" customWidth="1"/>
    <col min="2" max="2" width="8.7109375" style="40" customWidth="1"/>
    <col min="3" max="3" width="13.5703125" style="91" customWidth="1"/>
    <col min="4" max="4" width="13.42578125" style="91" customWidth="1"/>
    <col min="5" max="5" width="15.42578125" style="70" customWidth="1"/>
    <col min="6" max="6" width="11.42578125" style="40" customWidth="1"/>
    <col min="7" max="7" width="60.5703125" style="40" customWidth="1"/>
    <col min="8" max="16384" width="17.28515625" style="40"/>
  </cols>
  <sheetData>
    <row r="1" spans="1:10" ht="12.75" customHeight="1" x14ac:dyDescent="0.25">
      <c r="A1" s="2"/>
      <c r="B1" s="1"/>
      <c r="C1" s="320"/>
      <c r="D1" s="320"/>
      <c r="E1" s="69"/>
      <c r="F1" s="1"/>
    </row>
    <row r="2" spans="1:10" ht="15.75" customHeight="1" x14ac:dyDescent="0.25">
      <c r="A2" s="6" t="s">
        <v>883</v>
      </c>
      <c r="B2" s="491"/>
      <c r="C2" s="6"/>
      <c r="D2" s="6"/>
      <c r="E2" s="6"/>
      <c r="F2" s="1"/>
      <c r="G2" s="485"/>
    </row>
    <row r="3" spans="1:10" ht="15" customHeight="1" x14ac:dyDescent="0.25">
      <c r="A3" s="1" t="s">
        <v>884</v>
      </c>
      <c r="B3" s="1"/>
      <c r="C3" s="320"/>
      <c r="D3" s="320"/>
      <c r="E3" s="69"/>
      <c r="F3" s="1"/>
    </row>
    <row r="4" spans="1:10" ht="15" customHeight="1" x14ac:dyDescent="0.25">
      <c r="A4" s="1"/>
      <c r="B4" s="1"/>
      <c r="C4" s="320"/>
      <c r="D4" s="320"/>
      <c r="E4" s="69"/>
      <c r="F4" s="1"/>
    </row>
    <row r="5" spans="1:10" ht="15" customHeight="1" x14ac:dyDescent="0.25">
      <c r="A5" s="128" t="s">
        <v>26</v>
      </c>
      <c r="B5" s="18"/>
      <c r="C5" s="78"/>
      <c r="D5" s="78"/>
      <c r="E5" s="132"/>
      <c r="F5" s="11"/>
    </row>
    <row r="6" spans="1:10" ht="15" customHeight="1" x14ac:dyDescent="0.25">
      <c r="A6" s="12" t="s">
        <v>588</v>
      </c>
      <c r="E6" s="173"/>
      <c r="F6" s="11"/>
    </row>
    <row r="7" spans="1:10" ht="15.75" customHeight="1" x14ac:dyDescent="0.25">
      <c r="A7" s="1"/>
      <c r="B7" s="1"/>
      <c r="C7" s="320"/>
      <c r="D7" s="320"/>
      <c r="E7" s="69"/>
      <c r="F7" s="1"/>
    </row>
    <row r="8" spans="1:10" ht="22.15" customHeight="1" x14ac:dyDescent="0.25">
      <c r="A8" s="19"/>
      <c r="B8" s="42" t="s">
        <v>27</v>
      </c>
      <c r="C8" s="195">
        <v>45657</v>
      </c>
      <c r="D8" s="309">
        <v>45291</v>
      </c>
      <c r="E8" s="194" t="s">
        <v>465</v>
      </c>
      <c r="F8" s="1"/>
    </row>
    <row r="9" spans="1:10" ht="15" customHeight="1" x14ac:dyDescent="0.25">
      <c r="A9" s="21" t="s">
        <v>28</v>
      </c>
      <c r="B9" s="22"/>
      <c r="C9" s="79"/>
      <c r="D9" s="80"/>
      <c r="E9" s="133"/>
      <c r="F9" s="1"/>
    </row>
    <row r="10" spans="1:10" ht="15" customHeight="1" x14ac:dyDescent="0.25">
      <c r="A10" s="23" t="s">
        <v>29</v>
      </c>
      <c r="B10" s="24" t="s">
        <v>803</v>
      </c>
      <c r="C10" s="79">
        <v>2290</v>
      </c>
      <c r="D10" s="79">
        <v>2381</v>
      </c>
      <c r="E10" s="134" t="s">
        <v>30</v>
      </c>
      <c r="F10" s="1"/>
      <c r="G10" s="1"/>
      <c r="H10" s="1"/>
      <c r="I10" s="1"/>
      <c r="J10" s="1"/>
    </row>
    <row r="11" spans="1:10" ht="15" customHeight="1" x14ac:dyDescent="0.25">
      <c r="A11" s="374" t="s">
        <v>685</v>
      </c>
      <c r="B11" s="375" t="s">
        <v>803</v>
      </c>
      <c r="C11" s="376">
        <v>50</v>
      </c>
      <c r="D11" s="376">
        <v>0</v>
      </c>
      <c r="E11" s="377" t="s">
        <v>686</v>
      </c>
      <c r="F11" s="1"/>
    </row>
    <row r="12" spans="1:10" ht="15" customHeight="1" x14ac:dyDescent="0.25">
      <c r="A12" s="23" t="s">
        <v>31</v>
      </c>
      <c r="B12" s="24" t="s">
        <v>803</v>
      </c>
      <c r="C12" s="79">
        <v>806</v>
      </c>
      <c r="D12" s="79">
        <v>940</v>
      </c>
      <c r="E12" s="134" t="s">
        <v>32</v>
      </c>
      <c r="F12" s="1"/>
      <c r="G12" s="1"/>
      <c r="H12" s="1"/>
      <c r="I12" s="1"/>
      <c r="J12" s="1"/>
    </row>
    <row r="13" spans="1:10" ht="15" customHeight="1" x14ac:dyDescent="0.25">
      <c r="A13" s="25" t="s">
        <v>33</v>
      </c>
      <c r="B13" s="26" t="s">
        <v>803</v>
      </c>
      <c r="C13" s="79">
        <v>0</v>
      </c>
      <c r="D13" s="79">
        <v>0</v>
      </c>
      <c r="E13" s="134" t="s">
        <v>34</v>
      </c>
      <c r="F13" s="1"/>
      <c r="G13" s="1"/>
      <c r="H13" s="1"/>
      <c r="I13" s="1"/>
      <c r="J13" s="1"/>
    </row>
    <row r="14" spans="1:10" ht="15" customHeight="1" x14ac:dyDescent="0.25">
      <c r="A14" s="29" t="s">
        <v>35</v>
      </c>
      <c r="B14" s="39"/>
      <c r="C14" s="82">
        <f>SUM(C10:C13)</f>
        <v>3146</v>
      </c>
      <c r="D14" s="83">
        <f>SUM(D10:D13)</f>
        <v>3321</v>
      </c>
      <c r="E14" s="335" t="s">
        <v>36</v>
      </c>
      <c r="F14" s="1"/>
      <c r="G14" s="1"/>
      <c r="H14" s="1"/>
      <c r="I14" s="1"/>
      <c r="J14" s="1"/>
    </row>
    <row r="15" spans="1:10" ht="15" customHeight="1" x14ac:dyDescent="0.25">
      <c r="A15" s="33"/>
      <c r="B15" s="22"/>
      <c r="C15" s="84"/>
      <c r="D15" s="85"/>
      <c r="E15" s="136"/>
      <c r="F15" s="1"/>
      <c r="G15" s="1"/>
      <c r="H15" s="1"/>
      <c r="I15" s="1"/>
      <c r="J15" s="1"/>
    </row>
    <row r="16" spans="1:10" ht="15" customHeight="1" x14ac:dyDescent="0.25">
      <c r="A16" s="34" t="s">
        <v>37</v>
      </c>
      <c r="B16" s="22"/>
      <c r="C16" s="81"/>
      <c r="D16" s="80"/>
      <c r="E16" s="136"/>
      <c r="F16" s="1"/>
      <c r="G16" s="1"/>
      <c r="H16" s="1"/>
      <c r="I16" s="1"/>
      <c r="J16" s="1"/>
    </row>
    <row r="17" spans="1:10" ht="15" customHeight="1" x14ac:dyDescent="0.25">
      <c r="A17" s="35" t="s">
        <v>755</v>
      </c>
      <c r="B17" s="22"/>
      <c r="C17" s="79">
        <v>0</v>
      </c>
      <c r="D17" s="79">
        <v>0</v>
      </c>
      <c r="E17" s="134" t="s">
        <v>39</v>
      </c>
      <c r="F17" s="1"/>
      <c r="G17" s="1"/>
      <c r="H17" s="1"/>
      <c r="I17" s="1"/>
      <c r="J17" s="1"/>
    </row>
    <row r="18" spans="1:10" ht="15" customHeight="1" x14ac:dyDescent="0.25">
      <c r="A18" s="35" t="s">
        <v>344</v>
      </c>
      <c r="B18" s="24">
        <v>2</v>
      </c>
      <c r="C18" s="79">
        <v>1962</v>
      </c>
      <c r="D18" s="79">
        <v>1859</v>
      </c>
      <c r="E18" s="134" t="s">
        <v>40</v>
      </c>
      <c r="F18" s="1"/>
      <c r="G18" s="1"/>
      <c r="H18" s="1"/>
      <c r="I18" s="1"/>
      <c r="J18" s="1"/>
    </row>
    <row r="19" spans="1:10" ht="15" customHeight="1" x14ac:dyDescent="0.25">
      <c r="A19" s="35" t="s">
        <v>41</v>
      </c>
      <c r="B19" s="22">
        <v>7.8</v>
      </c>
      <c r="C19" s="79">
        <v>0</v>
      </c>
      <c r="D19" s="79">
        <v>0</v>
      </c>
      <c r="E19" s="134" t="s">
        <v>42</v>
      </c>
      <c r="F19" s="1"/>
      <c r="G19" s="1"/>
      <c r="H19" s="1"/>
      <c r="I19" s="1"/>
      <c r="J19" s="1"/>
    </row>
    <row r="20" spans="1:10" ht="15" customHeight="1" x14ac:dyDescent="0.25">
      <c r="A20" s="35" t="s">
        <v>43</v>
      </c>
      <c r="B20" s="22">
        <v>7.8</v>
      </c>
      <c r="C20" s="79">
        <v>0</v>
      </c>
      <c r="D20" s="79">
        <v>0</v>
      </c>
      <c r="E20" s="134" t="s">
        <v>44</v>
      </c>
      <c r="F20" s="1"/>
      <c r="G20" s="1"/>
      <c r="H20" s="1"/>
      <c r="I20" s="1"/>
      <c r="J20" s="1"/>
    </row>
    <row r="21" spans="1:10" ht="15" customHeight="1" x14ac:dyDescent="0.25">
      <c r="A21" s="25" t="s">
        <v>45</v>
      </c>
      <c r="B21" s="26">
        <v>3</v>
      </c>
      <c r="C21" s="79">
        <v>1222</v>
      </c>
      <c r="D21" s="79">
        <v>1148</v>
      </c>
      <c r="E21" s="134" t="s">
        <v>46</v>
      </c>
      <c r="F21" s="1"/>
      <c r="G21" s="1"/>
      <c r="H21" s="1"/>
      <c r="I21" s="1"/>
      <c r="J21" s="1"/>
    </row>
    <row r="22" spans="1:10" ht="15" customHeight="1" x14ac:dyDescent="0.25">
      <c r="A22" s="29" t="s">
        <v>47</v>
      </c>
      <c r="B22" s="30"/>
      <c r="C22" s="82">
        <f>SUM(C17:C21)</f>
        <v>3184</v>
      </c>
      <c r="D22" s="83">
        <f>SUM(D17:D21)</f>
        <v>3007</v>
      </c>
      <c r="E22" s="137" t="s">
        <v>48</v>
      </c>
      <c r="F22" s="1"/>
      <c r="G22" s="1"/>
      <c r="H22" s="1"/>
      <c r="I22" s="1"/>
      <c r="J22" s="1"/>
    </row>
    <row r="23" spans="1:10" ht="15" customHeight="1" x14ac:dyDescent="0.25">
      <c r="A23" s="33"/>
      <c r="B23" s="22"/>
      <c r="C23" s="84"/>
      <c r="D23" s="85"/>
      <c r="E23" s="136"/>
      <c r="F23" s="1"/>
      <c r="G23" s="1"/>
      <c r="H23" s="1"/>
      <c r="I23" s="1"/>
      <c r="J23" s="1"/>
    </row>
    <row r="24" spans="1:10" ht="15" customHeight="1" x14ac:dyDescent="0.25">
      <c r="A24" s="29" t="s">
        <v>49</v>
      </c>
      <c r="B24" s="30"/>
      <c r="C24" s="86">
        <f>C14-C22</f>
        <v>-38</v>
      </c>
      <c r="D24" s="87">
        <f>D14-D22</f>
        <v>314</v>
      </c>
      <c r="E24" s="138" t="s">
        <v>50</v>
      </c>
      <c r="F24" s="1"/>
      <c r="G24" s="1"/>
      <c r="H24" s="1"/>
      <c r="I24" s="1"/>
      <c r="J24" s="1"/>
    </row>
    <row r="25" spans="1:10" ht="15" customHeight="1" x14ac:dyDescent="0.25">
      <c r="A25" s="33"/>
      <c r="B25" s="22"/>
      <c r="C25" s="81"/>
      <c r="D25" s="80"/>
      <c r="E25" s="136"/>
      <c r="F25" s="1"/>
      <c r="G25" s="1"/>
      <c r="H25" s="1"/>
      <c r="I25" s="1"/>
      <c r="J25" s="1"/>
    </row>
    <row r="26" spans="1:10" ht="15" customHeight="1" x14ac:dyDescent="0.25">
      <c r="A26" s="21" t="s">
        <v>51</v>
      </c>
      <c r="B26" s="22"/>
      <c r="C26" s="81"/>
      <c r="D26" s="80"/>
      <c r="E26" s="136"/>
      <c r="F26" s="1"/>
      <c r="G26" s="1"/>
      <c r="H26" s="1"/>
      <c r="I26" s="1"/>
      <c r="J26" s="1"/>
    </row>
    <row r="27" spans="1:10" ht="15" customHeight="1" x14ac:dyDescent="0.25">
      <c r="A27" s="35" t="s">
        <v>859</v>
      </c>
      <c r="B27" s="24">
        <v>4</v>
      </c>
      <c r="C27" s="79">
        <v>0</v>
      </c>
      <c r="D27" s="79">
        <v>0</v>
      </c>
      <c r="E27" s="134" t="s">
        <v>865</v>
      </c>
      <c r="F27" s="1"/>
      <c r="G27" s="1"/>
      <c r="H27" s="1"/>
      <c r="I27" s="1"/>
      <c r="J27" s="1"/>
    </row>
    <row r="28" spans="1:10" ht="15" customHeight="1" x14ac:dyDescent="0.25">
      <c r="A28" s="35" t="s">
        <v>863</v>
      </c>
      <c r="B28" s="24">
        <v>4</v>
      </c>
      <c r="C28" s="79">
        <v>1</v>
      </c>
      <c r="D28" s="79">
        <v>1</v>
      </c>
      <c r="E28" s="134" t="s">
        <v>53</v>
      </c>
      <c r="F28" s="1"/>
      <c r="G28" s="1"/>
      <c r="H28" s="1"/>
      <c r="I28" s="1"/>
      <c r="J28" s="1"/>
    </row>
    <row r="29" spans="1:10" ht="15" customHeight="1" x14ac:dyDescent="0.25">
      <c r="A29" s="127" t="s">
        <v>860</v>
      </c>
      <c r="B29" s="488">
        <v>4</v>
      </c>
      <c r="C29" s="489">
        <v>0</v>
      </c>
      <c r="D29" s="79">
        <v>0</v>
      </c>
      <c r="E29" s="134" t="s">
        <v>866</v>
      </c>
      <c r="F29" s="1"/>
      <c r="G29" s="1"/>
      <c r="H29" s="1"/>
      <c r="I29" s="1"/>
      <c r="J29" s="1"/>
    </row>
    <row r="30" spans="1:10" ht="15" customHeight="1" x14ac:dyDescent="0.25">
      <c r="A30" s="127" t="s">
        <v>864</v>
      </c>
      <c r="B30" s="488">
        <v>4</v>
      </c>
      <c r="C30" s="490">
        <v>16</v>
      </c>
      <c r="D30" s="79">
        <v>0</v>
      </c>
      <c r="E30" s="134" t="s">
        <v>55</v>
      </c>
      <c r="F30" s="1"/>
      <c r="G30" s="1"/>
      <c r="H30" s="1"/>
      <c r="I30" s="1"/>
      <c r="J30" s="1"/>
    </row>
    <row r="31" spans="1:10" ht="15" customHeight="1" x14ac:dyDescent="0.25">
      <c r="A31" s="303" t="s">
        <v>56</v>
      </c>
      <c r="B31" s="299"/>
      <c r="C31" s="82">
        <f>C27+C28-C29-C30</f>
        <v>-15</v>
      </c>
      <c r="D31" s="83">
        <f>D27+D28-D29-D30</f>
        <v>1</v>
      </c>
      <c r="E31" s="135" t="s">
        <v>57</v>
      </c>
      <c r="F31" s="1"/>
      <c r="G31" s="1"/>
      <c r="H31" s="1"/>
      <c r="I31" s="1"/>
      <c r="J31" s="1"/>
    </row>
    <row r="32" spans="1:10" ht="15" customHeight="1" x14ac:dyDescent="0.25">
      <c r="A32" s="19"/>
      <c r="B32" s="37"/>
      <c r="C32" s="88"/>
      <c r="D32" s="88"/>
      <c r="E32" s="136"/>
      <c r="F32" s="1"/>
      <c r="G32" s="1"/>
      <c r="H32" s="1"/>
      <c r="I32" s="1"/>
      <c r="J32" s="1"/>
    </row>
    <row r="33" spans="1:10" ht="15" customHeight="1" x14ac:dyDescent="0.25">
      <c r="A33" s="36" t="s">
        <v>58</v>
      </c>
      <c r="B33" s="37"/>
      <c r="C33" s="82">
        <f>C24+C31</f>
        <v>-53</v>
      </c>
      <c r="D33" s="83">
        <f>D24+D31</f>
        <v>315</v>
      </c>
      <c r="E33" s="135" t="s">
        <v>59</v>
      </c>
      <c r="F33" s="1"/>
      <c r="G33" s="1"/>
      <c r="H33" s="1"/>
      <c r="I33" s="1"/>
      <c r="J33" s="1"/>
    </row>
    <row r="34" spans="1:10" ht="15" customHeight="1" x14ac:dyDescent="0.25">
      <c r="A34" s="33"/>
      <c r="B34" s="22"/>
      <c r="C34" s="84"/>
      <c r="D34" s="85"/>
      <c r="E34" s="136"/>
      <c r="F34" s="1"/>
      <c r="G34" s="1"/>
      <c r="H34" s="1"/>
      <c r="I34" s="1"/>
      <c r="J34" s="1"/>
    </row>
    <row r="35" spans="1:10" ht="15" customHeight="1" x14ac:dyDescent="0.25">
      <c r="A35" s="35" t="s">
        <v>756</v>
      </c>
      <c r="B35" s="22"/>
      <c r="C35" s="79">
        <v>0</v>
      </c>
      <c r="D35" s="79">
        <v>0</v>
      </c>
      <c r="E35" s="134" t="s">
        <v>61</v>
      </c>
      <c r="F35" s="1"/>
      <c r="G35" s="1"/>
      <c r="H35" s="1"/>
      <c r="I35" s="1"/>
      <c r="J35" s="1"/>
    </row>
    <row r="36" spans="1:10" ht="15" customHeight="1" x14ac:dyDescent="0.25">
      <c r="A36" s="39"/>
      <c r="B36" s="30"/>
      <c r="C36" s="89"/>
      <c r="D36" s="90"/>
      <c r="E36" s="136"/>
      <c r="F36" s="1"/>
      <c r="G36" s="1"/>
      <c r="H36" s="1"/>
      <c r="I36" s="1"/>
      <c r="J36" s="1"/>
    </row>
    <row r="37" spans="1:10" ht="15" customHeight="1" x14ac:dyDescent="0.25">
      <c r="A37" s="36" t="s">
        <v>62</v>
      </c>
      <c r="B37" s="37"/>
      <c r="C37" s="82">
        <f>C33-C35</f>
        <v>-53</v>
      </c>
      <c r="D37" s="83">
        <f>D33-D35</f>
        <v>315</v>
      </c>
      <c r="E37" s="135" t="s">
        <v>63</v>
      </c>
      <c r="F37" s="1"/>
      <c r="G37" s="1"/>
      <c r="H37" s="1"/>
      <c r="I37" s="1"/>
      <c r="J37" s="1"/>
    </row>
    <row r="38" spans="1:10" ht="15" customHeight="1" x14ac:dyDescent="0.25">
      <c r="A38" s="33"/>
      <c r="B38" s="22"/>
      <c r="C38" s="84"/>
      <c r="D38" s="85"/>
      <c r="E38" s="136"/>
      <c r="F38" s="1"/>
      <c r="G38" s="1"/>
      <c r="H38" s="1"/>
      <c r="I38" s="1"/>
      <c r="J38" s="1"/>
    </row>
    <row r="39" spans="1:10" ht="15" customHeight="1" x14ac:dyDescent="0.25">
      <c r="A39" s="21" t="s">
        <v>64</v>
      </c>
      <c r="B39" s="22"/>
      <c r="C39" s="81"/>
      <c r="D39" s="80"/>
      <c r="E39" s="136"/>
      <c r="F39" s="1"/>
      <c r="G39" s="1"/>
      <c r="H39" s="1"/>
      <c r="I39" s="1"/>
      <c r="J39" s="1"/>
    </row>
    <row r="40" spans="1:10" ht="15" customHeight="1" x14ac:dyDescent="0.25">
      <c r="A40" s="35" t="s">
        <v>760</v>
      </c>
      <c r="B40" s="308">
        <v>12</v>
      </c>
      <c r="C40" s="81">
        <v>-53</v>
      </c>
      <c r="D40" s="81">
        <v>315</v>
      </c>
      <c r="E40" s="134" t="s">
        <v>65</v>
      </c>
      <c r="F40" s="1"/>
      <c r="G40" s="1"/>
      <c r="H40" s="1"/>
      <c r="I40" s="1"/>
      <c r="J40" s="1"/>
    </row>
    <row r="41" spans="1:10" ht="15" customHeight="1" x14ac:dyDescent="0.25">
      <c r="A41" s="35" t="s">
        <v>757</v>
      </c>
      <c r="B41" s="24"/>
      <c r="C41" s="81">
        <v>0</v>
      </c>
      <c r="D41" s="80">
        <v>0</v>
      </c>
      <c r="E41" s="134" t="s">
        <v>67</v>
      </c>
      <c r="F41" s="1"/>
      <c r="G41" s="1"/>
      <c r="H41" s="1"/>
      <c r="I41" s="1"/>
      <c r="J41" s="1"/>
    </row>
    <row r="42" spans="1:10" ht="15" customHeight="1" x14ac:dyDescent="0.25">
      <c r="A42" s="25" t="s">
        <v>758</v>
      </c>
      <c r="B42" s="26"/>
      <c r="C42" s="81">
        <v>0</v>
      </c>
      <c r="D42" s="91">
        <v>0</v>
      </c>
      <c r="E42" s="134" t="s">
        <v>69</v>
      </c>
      <c r="F42" s="1"/>
      <c r="G42" s="1"/>
      <c r="H42" s="1"/>
      <c r="I42" s="1"/>
      <c r="J42" s="1"/>
    </row>
    <row r="43" spans="1:10" ht="15" customHeight="1" x14ac:dyDescent="0.25">
      <c r="A43" s="29" t="s">
        <v>70</v>
      </c>
      <c r="B43" s="30"/>
      <c r="C43" s="82">
        <f>SUM(C40:C42)</f>
        <v>-53</v>
      </c>
      <c r="D43" s="83">
        <f>SUM(D40:D42)</f>
        <v>315</v>
      </c>
      <c r="E43" s="139" t="s">
        <v>71</v>
      </c>
      <c r="F43" s="1"/>
      <c r="G43" s="1"/>
      <c r="H43" s="1"/>
      <c r="I43" s="1"/>
      <c r="J43" s="1"/>
    </row>
    <row r="44" spans="1:10" ht="15" customHeight="1" x14ac:dyDescent="0.25">
      <c r="A44" s="1"/>
      <c r="B44" s="1"/>
      <c r="C44" s="320"/>
      <c r="D44" s="320"/>
      <c r="E44" s="69"/>
      <c r="F44" s="1"/>
    </row>
    <row r="45" spans="1:10" ht="15" customHeight="1" x14ac:dyDescent="0.25">
      <c r="A45" s="495" t="s">
        <v>759</v>
      </c>
      <c r="B45" s="495"/>
      <c r="C45" s="40"/>
      <c r="D45" s="40"/>
      <c r="E45" s="69"/>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D48"/>
  <sheetViews>
    <sheetView workbookViewId="0">
      <selection activeCell="A60" sqref="A60:XFD60"/>
    </sheetView>
  </sheetViews>
  <sheetFormatPr baseColWidth="10" defaultRowHeight="12.75" x14ac:dyDescent="0.2"/>
  <cols>
    <col min="1" max="1" width="62.7109375" customWidth="1"/>
    <col min="2" max="3" width="15.7109375" customWidth="1"/>
    <col min="4" max="4" width="13.7109375" style="145" customWidth="1"/>
  </cols>
  <sheetData>
    <row r="2" spans="1:4" ht="15" x14ac:dyDescent="0.25">
      <c r="A2" s="319" t="str">
        <f>Resultatregnskap!A2</f>
        <v>Virksomhetens navn: Høyskolen for Dansekunst AS</v>
      </c>
    </row>
    <row r="4" spans="1:4" ht="14.25" x14ac:dyDescent="0.2">
      <c r="A4" s="326" t="s">
        <v>430</v>
      </c>
      <c r="B4" s="326"/>
      <c r="C4" s="326"/>
      <c r="D4" s="326"/>
    </row>
    <row r="5" spans="1:4" ht="15" x14ac:dyDescent="0.25">
      <c r="A5" s="174" t="s">
        <v>431</v>
      </c>
    </row>
    <row r="6" spans="1:4" ht="18.600000000000001" customHeight="1" x14ac:dyDescent="0.25">
      <c r="A6" s="182" t="s">
        <v>432</v>
      </c>
      <c r="B6" s="275">
        <f>Resultatregnskap!C8</f>
        <v>45657</v>
      </c>
      <c r="C6" s="276">
        <f>Resultatregnskap!D8</f>
        <v>45291</v>
      </c>
      <c r="D6" s="276" t="str">
        <f>Resultatregnskap!E8</f>
        <v>DBH-referanse</v>
      </c>
    </row>
    <row r="7" spans="1:4" ht="15" customHeight="1" x14ac:dyDescent="0.25">
      <c r="A7" s="236"/>
      <c r="B7" s="277"/>
      <c r="C7" s="277"/>
      <c r="D7" s="232"/>
    </row>
    <row r="8" spans="1:4" ht="15" customHeight="1" x14ac:dyDescent="0.25">
      <c r="A8" s="236" t="s">
        <v>333</v>
      </c>
      <c r="B8" s="278">
        <f>'Note 1'!B43</f>
        <v>0</v>
      </c>
      <c r="C8" s="278">
        <f>'Note 1'!C43</f>
        <v>0</v>
      </c>
      <c r="D8" s="232" t="s">
        <v>443</v>
      </c>
    </row>
    <row r="9" spans="1:4" ht="15" customHeight="1" x14ac:dyDescent="0.25">
      <c r="A9" s="236" t="s">
        <v>268</v>
      </c>
      <c r="B9" s="278">
        <f>'Note 1'!B48</f>
        <v>0</v>
      </c>
      <c r="C9" s="278">
        <f>'Note 1'!C48</f>
        <v>0</v>
      </c>
      <c r="D9" s="232" t="s">
        <v>444</v>
      </c>
    </row>
    <row r="10" spans="1:4" ht="15" x14ac:dyDescent="0.25">
      <c r="A10" s="274" t="s">
        <v>452</v>
      </c>
      <c r="B10" s="279">
        <f>SUBTOTAL(9,B8:B9)</f>
        <v>0</v>
      </c>
      <c r="C10" s="279">
        <f t="shared" ref="C10" si="0">SUBTOTAL(9,C8:C9)</f>
        <v>0</v>
      </c>
      <c r="D10" s="233" t="s">
        <v>442</v>
      </c>
    </row>
    <row r="11" spans="1:4" ht="15" customHeight="1" x14ac:dyDescent="0.25">
      <c r="A11" s="234"/>
      <c r="B11" s="280"/>
      <c r="C11" s="280"/>
      <c r="D11" s="235"/>
    </row>
    <row r="12" spans="1:4" ht="15" x14ac:dyDescent="0.25">
      <c r="A12" s="236" t="s">
        <v>433</v>
      </c>
      <c r="B12" s="280">
        <f>'Note 1'!B22</f>
        <v>0</v>
      </c>
      <c r="C12" s="280">
        <f>'Note 1'!C22</f>
        <v>101</v>
      </c>
      <c r="D12" s="232" t="s">
        <v>445</v>
      </c>
    </row>
    <row r="13" spans="1:4" ht="15" x14ac:dyDescent="0.25">
      <c r="A13" s="236" t="s">
        <v>434</v>
      </c>
      <c r="B13" s="329">
        <f>'Note 1'!B38</f>
        <v>0</v>
      </c>
      <c r="C13" s="329">
        <f>'Note 1'!C38</f>
        <v>0</v>
      </c>
      <c r="D13" s="330" t="s">
        <v>446</v>
      </c>
    </row>
    <row r="14" spans="1:4" ht="15" x14ac:dyDescent="0.25">
      <c r="A14" s="274" t="s">
        <v>435</v>
      </c>
      <c r="B14" s="279">
        <f>SUBTOTAL(9,B12:B13)</f>
        <v>0</v>
      </c>
      <c r="C14" s="279">
        <f t="shared" ref="C14" si="1">SUBTOTAL(9,C12:C13)</f>
        <v>101</v>
      </c>
      <c r="D14" s="233" t="s">
        <v>447</v>
      </c>
    </row>
    <row r="15" spans="1:4" ht="15" x14ac:dyDescent="0.25">
      <c r="A15" s="234"/>
      <c r="B15" s="280"/>
      <c r="C15" s="280"/>
      <c r="D15" s="235"/>
    </row>
    <row r="16" spans="1:4" ht="15" x14ac:dyDescent="0.25">
      <c r="A16" s="236" t="s">
        <v>436</v>
      </c>
      <c r="B16" s="280"/>
      <c r="C16" s="280"/>
      <c r="D16" s="235"/>
    </row>
    <row r="17" spans="1:4" ht="15" x14ac:dyDescent="0.25">
      <c r="A17" s="237" t="s">
        <v>437</v>
      </c>
      <c r="B17" s="280">
        <f>'Note 1'!B56</f>
        <v>50</v>
      </c>
      <c r="C17" s="280">
        <f>'Note 1'!C56</f>
        <v>0</v>
      </c>
      <c r="D17" s="235" t="s">
        <v>448</v>
      </c>
    </row>
    <row r="18" spans="1:4" ht="15" x14ac:dyDescent="0.25">
      <c r="A18" s="237" t="s">
        <v>438</v>
      </c>
      <c r="B18" s="280">
        <f>'Note 1'!B17</f>
        <v>0</v>
      </c>
      <c r="C18" s="280">
        <f>'Note 1'!C17</f>
        <v>58</v>
      </c>
      <c r="D18" s="235" t="s">
        <v>449</v>
      </c>
    </row>
    <row r="19" spans="1:4" ht="15" x14ac:dyDescent="0.25">
      <c r="A19" s="237" t="s">
        <v>439</v>
      </c>
      <c r="B19" s="280">
        <f>'Note 1'!B73</f>
        <v>0</v>
      </c>
      <c r="C19" s="280">
        <f>'Note 1'!C73</f>
        <v>0</v>
      </c>
      <c r="D19" s="235" t="s">
        <v>450</v>
      </c>
    </row>
    <row r="20" spans="1:4" ht="15" x14ac:dyDescent="0.25">
      <c r="A20" s="274" t="s">
        <v>440</v>
      </c>
      <c r="B20" s="279">
        <f>SUBTOTAL(9,B17:B19)</f>
        <v>50</v>
      </c>
      <c r="C20" s="279">
        <f t="shared" ref="C20" si="2">SUBTOTAL(9,C17:C19)</f>
        <v>58</v>
      </c>
      <c r="D20" s="233" t="s">
        <v>451</v>
      </c>
    </row>
    <row r="21" spans="1:4" x14ac:dyDescent="0.2">
      <c r="A21" s="121"/>
    </row>
    <row r="22" spans="1:4" ht="15" customHeight="1" x14ac:dyDescent="0.2">
      <c r="A22" s="547" t="s">
        <v>604</v>
      </c>
      <c r="B22" s="547"/>
      <c r="C22" s="547"/>
      <c r="D22" s="547"/>
    </row>
    <row r="23" spans="1:4" ht="12.75" customHeight="1" x14ac:dyDescent="0.2">
      <c r="A23" s="547"/>
      <c r="B23" s="547"/>
      <c r="C23" s="547"/>
      <c r="D23" s="547"/>
    </row>
    <row r="27" spans="1:4" x14ac:dyDescent="0.2">
      <c r="D27"/>
    </row>
    <row r="28" spans="1:4" x14ac:dyDescent="0.2">
      <c r="D28"/>
    </row>
    <row r="29" spans="1:4" x14ac:dyDescent="0.2">
      <c r="D29"/>
    </row>
    <row r="30" spans="1:4" x14ac:dyDescent="0.2">
      <c r="D30"/>
    </row>
    <row r="31" spans="1:4" x14ac:dyDescent="0.2">
      <c r="D31"/>
    </row>
    <row r="32" spans="1:4" x14ac:dyDescent="0.2">
      <c r="D32"/>
    </row>
    <row r="33" spans="4:4" x14ac:dyDescent="0.2">
      <c r="D33"/>
    </row>
    <row r="34" spans="4:4" x14ac:dyDescent="0.2">
      <c r="D34"/>
    </row>
    <row r="35" spans="4:4" x14ac:dyDescent="0.2">
      <c r="D35"/>
    </row>
    <row r="36" spans="4:4" x14ac:dyDescent="0.2">
      <c r="D36"/>
    </row>
    <row r="37" spans="4:4" x14ac:dyDescent="0.2">
      <c r="D37"/>
    </row>
    <row r="38" spans="4:4" x14ac:dyDescent="0.2">
      <c r="D38"/>
    </row>
    <row r="39" spans="4:4" x14ac:dyDescent="0.2">
      <c r="D39"/>
    </row>
    <row r="40" spans="4:4" x14ac:dyDescent="0.2">
      <c r="D40"/>
    </row>
    <row r="41" spans="4:4" x14ac:dyDescent="0.2">
      <c r="D41"/>
    </row>
    <row r="42" spans="4:4" x14ac:dyDescent="0.2">
      <c r="D42"/>
    </row>
    <row r="43" spans="4:4" x14ac:dyDescent="0.2">
      <c r="D43"/>
    </row>
    <row r="44" spans="4:4" x14ac:dyDescent="0.2">
      <c r="D44"/>
    </row>
    <row r="45" spans="4:4" x14ac:dyDescent="0.2">
      <c r="D45"/>
    </row>
    <row r="46" spans="4:4" x14ac:dyDescent="0.2">
      <c r="D46"/>
    </row>
    <row r="47" spans="4:4" x14ac:dyDescent="0.2">
      <c r="D47"/>
    </row>
    <row r="48" spans="4:4" x14ac:dyDescent="0.2">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J61"/>
  <sheetViews>
    <sheetView topLeftCell="A29" workbookViewId="0">
      <selection activeCell="C56" sqref="C56"/>
    </sheetView>
  </sheetViews>
  <sheetFormatPr baseColWidth="10" defaultColWidth="17.28515625" defaultRowHeight="15.75" customHeight="1" x14ac:dyDescent="0.25"/>
  <cols>
    <col min="1" max="1" width="51.42578125" style="40" bestFit="1" customWidth="1"/>
    <col min="2" max="2" width="8.7109375" style="154" customWidth="1"/>
    <col min="3" max="4" width="11.42578125" style="91" customWidth="1"/>
    <col min="5" max="5" width="13.7109375" style="70" bestFit="1" customWidth="1"/>
    <col min="6" max="6" width="14.42578125" style="40" customWidth="1"/>
    <col min="7" max="16384" width="17.28515625" style="40"/>
  </cols>
  <sheetData>
    <row r="2" spans="1:10" ht="15" customHeight="1" x14ac:dyDescent="0.25">
      <c r="A2" s="315" t="str">
        <f>Resultatregnskap!A2</f>
        <v>Virksomhetens navn: Høyskolen for Dansekunst AS</v>
      </c>
      <c r="E2" s="126"/>
      <c r="F2" s="1"/>
    </row>
    <row r="3" spans="1:10" ht="15" customHeight="1" x14ac:dyDescent="0.25">
      <c r="A3" s="6"/>
      <c r="E3" s="126"/>
      <c r="F3" s="1"/>
    </row>
    <row r="4" spans="1:10" ht="15" customHeight="1" x14ac:dyDescent="0.25">
      <c r="A4" s="17" t="s">
        <v>72</v>
      </c>
      <c r="B4" s="18"/>
      <c r="C4" s="78"/>
      <c r="D4" s="78"/>
      <c r="E4" s="78"/>
      <c r="F4" s="1"/>
    </row>
    <row r="5" spans="1:10" ht="15" customHeight="1" x14ac:dyDescent="0.25">
      <c r="A5" s="15" t="str">
        <f>Resultatregnskap!A6</f>
        <v>Beløp i 1000 kroner</v>
      </c>
      <c r="E5" s="91"/>
      <c r="F5" s="1"/>
    </row>
    <row r="6" spans="1:10" ht="15" customHeight="1" x14ac:dyDescent="0.25">
      <c r="A6" s="41"/>
      <c r="B6" s="7"/>
      <c r="C6" s="93"/>
      <c r="D6" s="94"/>
      <c r="E6" s="126"/>
      <c r="F6" s="1"/>
    </row>
    <row r="7" spans="1:10" ht="18" customHeight="1" x14ac:dyDescent="0.25">
      <c r="A7" s="36" t="s">
        <v>73</v>
      </c>
      <c r="B7" s="42" t="s">
        <v>27</v>
      </c>
      <c r="C7" s="398">
        <f>Resultatregnskap!C8</f>
        <v>45657</v>
      </c>
      <c r="D7" s="310">
        <v>45291</v>
      </c>
      <c r="E7" s="129" t="str">
        <f>Resultatregnskap!E8</f>
        <v>DBH-referanse</v>
      </c>
      <c r="F7" s="1"/>
      <c r="G7" s="484"/>
    </row>
    <row r="8" spans="1:10" ht="15" customHeight="1" x14ac:dyDescent="0.25">
      <c r="A8" s="43" t="s">
        <v>74</v>
      </c>
      <c r="B8" s="22"/>
      <c r="C8" s="84"/>
      <c r="D8" s="105"/>
      <c r="E8" s="130"/>
      <c r="F8" s="1"/>
      <c r="G8" s="1"/>
      <c r="H8" s="1"/>
      <c r="I8" s="1"/>
      <c r="J8" s="1"/>
    </row>
    <row r="9" spans="1:10" ht="15" customHeight="1" x14ac:dyDescent="0.25">
      <c r="A9" s="46"/>
      <c r="B9" s="22"/>
      <c r="C9" s="81"/>
      <c r="D9" s="68"/>
      <c r="E9" s="130"/>
      <c r="F9" s="1"/>
      <c r="G9" s="1"/>
      <c r="H9" s="1"/>
      <c r="I9" s="1"/>
      <c r="J9" s="1"/>
    </row>
    <row r="10" spans="1:10" ht="15" customHeight="1" x14ac:dyDescent="0.25">
      <c r="A10" s="43" t="s">
        <v>75</v>
      </c>
      <c r="B10" s="22"/>
      <c r="C10" s="81"/>
      <c r="D10" s="68"/>
      <c r="E10" s="130"/>
      <c r="F10" s="1"/>
      <c r="G10" s="1"/>
      <c r="H10" s="1"/>
      <c r="I10" s="1"/>
      <c r="J10" s="1"/>
    </row>
    <row r="11" spans="1:10" ht="15" customHeight="1" x14ac:dyDescent="0.25">
      <c r="A11" s="47" t="s">
        <v>870</v>
      </c>
      <c r="B11" s="22">
        <v>7</v>
      </c>
      <c r="C11" s="81">
        <v>0</v>
      </c>
      <c r="D11" s="110">
        <v>0</v>
      </c>
      <c r="E11" s="131" t="s">
        <v>76</v>
      </c>
      <c r="F11" s="1"/>
      <c r="G11" s="1"/>
      <c r="H11" s="1"/>
      <c r="I11" s="1"/>
      <c r="J11" s="1"/>
    </row>
    <row r="12" spans="1:10" ht="15" customHeight="1" x14ac:dyDescent="0.25">
      <c r="A12" s="47" t="s">
        <v>761</v>
      </c>
      <c r="B12" s="22"/>
      <c r="C12" s="81">
        <v>0</v>
      </c>
      <c r="D12" s="110">
        <v>0</v>
      </c>
      <c r="E12" s="131" t="s">
        <v>77</v>
      </c>
      <c r="F12" s="1"/>
      <c r="G12" s="1"/>
      <c r="H12" s="1"/>
      <c r="I12" s="1"/>
      <c r="J12" s="1"/>
    </row>
    <row r="13" spans="1:10" ht="15" customHeight="1" x14ac:dyDescent="0.25">
      <c r="A13" s="331" t="s">
        <v>762</v>
      </c>
      <c r="B13" s="30"/>
      <c r="C13" s="81">
        <v>0</v>
      </c>
      <c r="D13" s="110">
        <v>0</v>
      </c>
      <c r="E13" s="244" t="s">
        <v>78</v>
      </c>
      <c r="F13" s="1"/>
      <c r="G13" s="1"/>
      <c r="H13" s="1"/>
      <c r="I13" s="1"/>
      <c r="J13" s="1"/>
    </row>
    <row r="14" spans="1:10" ht="15" customHeight="1" x14ac:dyDescent="0.25">
      <c r="A14" s="49" t="s">
        <v>79</v>
      </c>
      <c r="B14" s="37"/>
      <c r="C14" s="82">
        <f>SUBTOTAL(9,C11:C13)</f>
        <v>0</v>
      </c>
      <c r="D14" s="111">
        <f>SUBTOTAL(9,D11:D13)</f>
        <v>0</v>
      </c>
      <c r="E14" s="129" t="s">
        <v>80</v>
      </c>
      <c r="F14" s="1"/>
      <c r="G14" s="1"/>
      <c r="H14" s="1"/>
      <c r="I14" s="1"/>
      <c r="J14" s="1"/>
    </row>
    <row r="15" spans="1:10" ht="15" customHeight="1" x14ac:dyDescent="0.25">
      <c r="A15" s="46"/>
      <c r="B15" s="22"/>
      <c r="C15" s="84"/>
      <c r="D15" s="105"/>
      <c r="E15" s="130"/>
      <c r="F15" s="1"/>
      <c r="G15" s="1"/>
      <c r="H15" s="1"/>
      <c r="I15" s="1"/>
      <c r="J15" s="1"/>
    </row>
    <row r="16" spans="1:10" ht="15" customHeight="1" x14ac:dyDescent="0.25">
      <c r="A16" s="43" t="s">
        <v>81</v>
      </c>
      <c r="B16" s="22"/>
      <c r="C16" s="81"/>
      <c r="D16" s="68"/>
      <c r="E16" s="130"/>
      <c r="F16" s="1"/>
      <c r="G16" s="1"/>
      <c r="H16" s="1"/>
      <c r="I16" s="1"/>
      <c r="J16" s="1"/>
    </row>
    <row r="17" spans="1:10" ht="15" customHeight="1" x14ac:dyDescent="0.25">
      <c r="A17" s="47" t="s">
        <v>82</v>
      </c>
      <c r="B17" s="22">
        <v>8</v>
      </c>
      <c r="C17" s="81">
        <v>0</v>
      </c>
      <c r="D17" s="110">
        <v>0</v>
      </c>
      <c r="E17" s="131" t="s">
        <v>83</v>
      </c>
      <c r="F17" s="1"/>
      <c r="G17" s="1"/>
      <c r="H17" s="1"/>
      <c r="I17" s="1"/>
      <c r="J17" s="1"/>
    </row>
    <row r="18" spans="1:10" ht="15" customHeight="1" x14ac:dyDescent="0.25">
      <c r="A18" s="47" t="s">
        <v>84</v>
      </c>
      <c r="B18" s="22">
        <v>8</v>
      </c>
      <c r="C18" s="81">
        <v>0</v>
      </c>
      <c r="D18" s="110">
        <v>0</v>
      </c>
      <c r="E18" s="131" t="s">
        <v>85</v>
      </c>
      <c r="F18" s="1"/>
      <c r="G18" s="1"/>
      <c r="H18" s="1"/>
      <c r="I18" s="1"/>
      <c r="J18" s="1"/>
    </row>
    <row r="19" spans="1:10" ht="15" customHeight="1" x14ac:dyDescent="0.25">
      <c r="A19" s="47" t="s">
        <v>86</v>
      </c>
      <c r="B19" s="22">
        <v>8</v>
      </c>
      <c r="C19" s="81">
        <v>0</v>
      </c>
      <c r="D19" s="110">
        <v>0</v>
      </c>
      <c r="E19" s="131" t="s">
        <v>87</v>
      </c>
      <c r="F19" s="1"/>
      <c r="G19" s="1"/>
      <c r="H19" s="1"/>
      <c r="I19" s="1"/>
      <c r="J19" s="1"/>
    </row>
    <row r="20" spans="1:10" ht="15" customHeight="1" x14ac:dyDescent="0.25">
      <c r="A20" s="47" t="s">
        <v>763</v>
      </c>
      <c r="B20" s="22">
        <v>8</v>
      </c>
      <c r="C20" s="81">
        <v>0</v>
      </c>
      <c r="D20" s="110">
        <v>0</v>
      </c>
      <c r="E20" s="131" t="s">
        <v>88</v>
      </c>
      <c r="F20" s="1"/>
      <c r="G20" s="1"/>
      <c r="H20" s="1"/>
      <c r="I20" s="1"/>
      <c r="J20" s="1"/>
    </row>
    <row r="21" spans="1:10" ht="15" customHeight="1" x14ac:dyDescent="0.25">
      <c r="A21" s="49" t="s">
        <v>90</v>
      </c>
      <c r="B21" s="37"/>
      <c r="C21" s="82">
        <f>SUBTOTAL(9,C17:C20)</f>
        <v>0</v>
      </c>
      <c r="D21" s="111">
        <f>SUBTOTAL(9,D17:D20)</f>
        <v>0</v>
      </c>
      <c r="E21" s="129" t="s">
        <v>91</v>
      </c>
      <c r="F21" s="1"/>
      <c r="G21" s="1"/>
      <c r="H21" s="1"/>
      <c r="I21" s="1"/>
      <c r="J21" s="1"/>
    </row>
    <row r="22" spans="1:10" ht="15" customHeight="1" x14ac:dyDescent="0.25">
      <c r="A22" s="46"/>
      <c r="B22" s="22"/>
      <c r="C22" s="84"/>
      <c r="D22" s="105"/>
      <c r="E22" s="130"/>
      <c r="F22" s="1"/>
      <c r="G22" s="1"/>
      <c r="H22" s="1"/>
      <c r="I22" s="1"/>
      <c r="J22" s="1"/>
    </row>
    <row r="23" spans="1:10" ht="15" customHeight="1" x14ac:dyDescent="0.25">
      <c r="A23" s="43" t="s">
        <v>92</v>
      </c>
      <c r="B23" s="22"/>
      <c r="C23" s="81"/>
      <c r="D23" s="68"/>
      <c r="E23" s="130"/>
      <c r="F23" s="1"/>
      <c r="G23" s="1"/>
      <c r="H23" s="1"/>
      <c r="I23" s="1"/>
      <c r="J23" s="1"/>
    </row>
    <row r="24" spans="1:10" ht="15" customHeight="1" x14ac:dyDescent="0.25">
      <c r="A24" s="47" t="s">
        <v>790</v>
      </c>
      <c r="B24" s="22"/>
      <c r="C24" s="81">
        <v>0</v>
      </c>
      <c r="D24" s="110">
        <v>0</v>
      </c>
      <c r="E24" s="131" t="s">
        <v>93</v>
      </c>
      <c r="F24" s="1"/>
      <c r="G24" s="1"/>
      <c r="H24" s="1"/>
      <c r="I24" s="1"/>
      <c r="J24" s="1"/>
    </row>
    <row r="25" spans="1:10" ht="15" customHeight="1" x14ac:dyDescent="0.25">
      <c r="A25" s="47" t="s">
        <v>791</v>
      </c>
      <c r="B25" s="22"/>
      <c r="C25" s="81">
        <v>0</v>
      </c>
      <c r="D25" s="110">
        <v>0</v>
      </c>
      <c r="E25" s="131" t="s">
        <v>94</v>
      </c>
      <c r="F25" s="1"/>
      <c r="G25" s="1"/>
      <c r="H25" s="1"/>
      <c r="I25" s="1"/>
      <c r="J25" s="1"/>
    </row>
    <row r="26" spans="1:10" ht="15" customHeight="1" x14ac:dyDescent="0.25">
      <c r="A26" s="47" t="s">
        <v>95</v>
      </c>
      <c r="B26" s="22">
        <v>6</v>
      </c>
      <c r="C26" s="81">
        <v>0</v>
      </c>
      <c r="D26" s="110">
        <v>0</v>
      </c>
      <c r="E26" s="131" t="s">
        <v>96</v>
      </c>
      <c r="F26" s="1"/>
      <c r="G26" s="1"/>
      <c r="H26" s="1"/>
      <c r="I26" s="1"/>
      <c r="J26" s="1"/>
    </row>
    <row r="27" spans="1:10" ht="15" customHeight="1" x14ac:dyDescent="0.25">
      <c r="A27" s="47" t="s">
        <v>792</v>
      </c>
      <c r="B27" s="22"/>
      <c r="C27" s="81">
        <v>0</v>
      </c>
      <c r="D27" s="110">
        <v>0</v>
      </c>
      <c r="E27" s="131" t="s">
        <v>97</v>
      </c>
      <c r="F27" s="1"/>
      <c r="G27" s="1"/>
      <c r="H27" s="1"/>
      <c r="I27" s="1"/>
      <c r="J27" s="1"/>
    </row>
    <row r="28" spans="1:10" ht="15" customHeight="1" x14ac:dyDescent="0.25">
      <c r="A28" s="47" t="s">
        <v>794</v>
      </c>
      <c r="B28" s="22">
        <v>6</v>
      </c>
      <c r="C28" s="81">
        <v>0</v>
      </c>
      <c r="D28" s="110">
        <v>0</v>
      </c>
      <c r="E28" s="131" t="s">
        <v>98</v>
      </c>
      <c r="F28" s="1"/>
      <c r="G28" s="1"/>
      <c r="H28" s="1"/>
      <c r="I28" s="1"/>
      <c r="J28" s="1"/>
    </row>
    <row r="29" spans="1:10" ht="15" customHeight="1" x14ac:dyDescent="0.25">
      <c r="A29" s="47" t="s">
        <v>793</v>
      </c>
      <c r="B29" s="22"/>
      <c r="C29" s="81">
        <v>0</v>
      </c>
      <c r="D29" s="110">
        <v>0</v>
      </c>
      <c r="E29" s="131" t="s">
        <v>99</v>
      </c>
      <c r="F29" s="1"/>
      <c r="G29" s="1"/>
      <c r="H29" s="1"/>
      <c r="I29" s="1"/>
      <c r="J29" s="1"/>
    </row>
    <row r="30" spans="1:10" ht="15" customHeight="1" x14ac:dyDescent="0.25">
      <c r="A30" s="47" t="s">
        <v>795</v>
      </c>
      <c r="B30" s="22"/>
      <c r="C30" s="81">
        <v>0</v>
      </c>
      <c r="D30" s="110">
        <v>-1.0186340659856796E-13</v>
      </c>
      <c r="E30" s="131" t="s">
        <v>100</v>
      </c>
      <c r="F30" s="1"/>
      <c r="G30" s="1"/>
      <c r="H30" s="1"/>
      <c r="I30" s="1"/>
      <c r="J30" s="1"/>
    </row>
    <row r="31" spans="1:10" ht="15" customHeight="1" x14ac:dyDescent="0.25">
      <c r="A31" s="48" t="s">
        <v>796</v>
      </c>
      <c r="B31" s="30"/>
      <c r="C31" s="81">
        <v>0</v>
      </c>
      <c r="D31" s="110">
        <v>0</v>
      </c>
      <c r="E31" s="131" t="s">
        <v>764</v>
      </c>
      <c r="F31" s="1"/>
      <c r="G31" s="1"/>
      <c r="H31" s="1"/>
      <c r="I31" s="1"/>
      <c r="J31" s="1"/>
    </row>
    <row r="32" spans="1:10" ht="15" customHeight="1" x14ac:dyDescent="0.25">
      <c r="A32" s="49" t="s">
        <v>101</v>
      </c>
      <c r="B32" s="37"/>
      <c r="C32" s="82">
        <f>SUBTOTAL(9,C24:C31)</f>
        <v>0</v>
      </c>
      <c r="D32" s="111">
        <f>SUBTOTAL(9,D24:D31)</f>
        <v>-1.0186340659856796E-13</v>
      </c>
      <c r="E32" s="129" t="s">
        <v>102</v>
      </c>
      <c r="F32" s="1"/>
      <c r="G32" s="1"/>
      <c r="H32" s="1"/>
      <c r="I32" s="1"/>
      <c r="J32" s="1"/>
    </row>
    <row r="33" spans="1:10" ht="15" customHeight="1" x14ac:dyDescent="0.25">
      <c r="A33" s="46"/>
      <c r="B33" s="22"/>
      <c r="C33" s="84"/>
      <c r="D33" s="105"/>
      <c r="E33" s="130"/>
      <c r="F33" s="1"/>
      <c r="G33" s="1"/>
      <c r="H33" s="1"/>
      <c r="I33" s="1"/>
      <c r="J33" s="1"/>
    </row>
    <row r="34" spans="1:10" ht="15" customHeight="1" x14ac:dyDescent="0.25">
      <c r="A34" s="43" t="s">
        <v>103</v>
      </c>
      <c r="B34" s="22"/>
      <c r="C34" s="81"/>
      <c r="D34" s="68"/>
      <c r="E34" s="130"/>
      <c r="F34" s="1"/>
      <c r="G34" s="1"/>
      <c r="H34" s="1"/>
      <c r="I34" s="1"/>
      <c r="J34" s="1"/>
    </row>
    <row r="35" spans="1:10" ht="15" customHeight="1" x14ac:dyDescent="0.25">
      <c r="A35" s="46"/>
      <c r="B35" s="22"/>
      <c r="C35" s="81"/>
      <c r="D35" s="68"/>
      <c r="E35" s="130"/>
      <c r="F35" s="1"/>
      <c r="G35" s="1"/>
      <c r="H35" s="1"/>
      <c r="I35" s="1"/>
      <c r="J35" s="1"/>
    </row>
    <row r="36" spans="1:10" ht="15" customHeight="1" x14ac:dyDescent="0.25">
      <c r="A36" s="43" t="s">
        <v>104</v>
      </c>
      <c r="B36" s="22"/>
      <c r="C36" s="81"/>
      <c r="D36" s="68"/>
      <c r="E36" s="130"/>
      <c r="F36" s="1"/>
      <c r="G36" s="1"/>
      <c r="H36" s="1"/>
      <c r="I36" s="1"/>
      <c r="J36" s="1"/>
    </row>
    <row r="37" spans="1:10" ht="15" customHeight="1" x14ac:dyDescent="0.25">
      <c r="A37" s="47" t="s">
        <v>765</v>
      </c>
      <c r="B37" s="22"/>
      <c r="C37" s="81">
        <v>0</v>
      </c>
      <c r="D37" s="110">
        <v>0</v>
      </c>
      <c r="E37" s="131" t="s">
        <v>105</v>
      </c>
      <c r="F37" s="1"/>
      <c r="G37" s="1"/>
      <c r="H37" s="1"/>
      <c r="I37" s="1"/>
      <c r="J37" s="1"/>
    </row>
    <row r="38" spans="1:10" ht="15" customHeight="1" x14ac:dyDescent="0.25">
      <c r="A38" s="49" t="s">
        <v>106</v>
      </c>
      <c r="B38" s="37"/>
      <c r="C38" s="82">
        <f>SUBTOTAL(9,C37)</f>
        <v>0</v>
      </c>
      <c r="D38" s="111">
        <f>SUBTOTAL(9,D37)</f>
        <v>0</v>
      </c>
      <c r="E38" s="129" t="s">
        <v>107</v>
      </c>
      <c r="F38" s="1"/>
      <c r="G38" s="1"/>
      <c r="H38" s="1"/>
      <c r="I38" s="1"/>
      <c r="J38" s="1"/>
    </row>
    <row r="39" spans="1:10" ht="15" customHeight="1" x14ac:dyDescent="0.25">
      <c r="A39" s="50"/>
      <c r="B39" s="22"/>
      <c r="C39" s="95"/>
      <c r="D39" s="105"/>
      <c r="E39" s="130"/>
      <c r="F39" s="1"/>
      <c r="G39" s="1"/>
      <c r="H39" s="1"/>
      <c r="I39" s="1"/>
      <c r="J39" s="1"/>
    </row>
    <row r="40" spans="1:10" ht="15" customHeight="1" x14ac:dyDescent="0.25">
      <c r="A40" s="43" t="s">
        <v>108</v>
      </c>
      <c r="B40" s="22"/>
      <c r="C40" s="81"/>
      <c r="D40" s="68"/>
      <c r="E40" s="130"/>
      <c r="F40" s="1"/>
      <c r="G40" s="1"/>
      <c r="H40" s="1"/>
      <c r="I40" s="1"/>
      <c r="J40" s="1"/>
    </row>
    <row r="41" spans="1:10" ht="15" customHeight="1" x14ac:dyDescent="0.25">
      <c r="A41" s="47" t="s">
        <v>109</v>
      </c>
      <c r="B41" s="24">
        <v>9</v>
      </c>
      <c r="C41" s="81">
        <v>0</v>
      </c>
      <c r="D41" s="110">
        <v>0</v>
      </c>
      <c r="E41" s="131" t="s">
        <v>110</v>
      </c>
      <c r="F41" s="1"/>
      <c r="G41" s="1"/>
      <c r="H41" s="1"/>
      <c r="I41" s="1"/>
      <c r="J41" s="1"/>
    </row>
    <row r="42" spans="1:10" ht="15" customHeight="1" x14ac:dyDescent="0.25">
      <c r="A42" s="47" t="s">
        <v>111</v>
      </c>
      <c r="B42" s="24" t="s">
        <v>590</v>
      </c>
      <c r="C42" s="81">
        <v>9</v>
      </c>
      <c r="D42" s="110">
        <v>10</v>
      </c>
      <c r="E42" s="131" t="s">
        <v>112</v>
      </c>
      <c r="F42" s="1"/>
      <c r="G42" s="1"/>
      <c r="H42" s="1"/>
      <c r="I42" s="1"/>
      <c r="J42" s="1"/>
    </row>
    <row r="43" spans="1:10" ht="15" customHeight="1" x14ac:dyDescent="0.25">
      <c r="A43" s="302" t="s">
        <v>766</v>
      </c>
      <c r="B43" s="24"/>
      <c r="C43" s="81">
        <v>0</v>
      </c>
      <c r="D43" s="110">
        <v>0</v>
      </c>
      <c r="E43" s="131" t="s">
        <v>113</v>
      </c>
      <c r="F43" s="1"/>
      <c r="G43" s="1"/>
      <c r="H43" s="1"/>
      <c r="I43" s="1"/>
      <c r="J43" s="1"/>
    </row>
    <row r="44" spans="1:10" ht="15" customHeight="1" x14ac:dyDescent="0.25">
      <c r="A44" s="49" t="s">
        <v>114</v>
      </c>
      <c r="B44" s="37"/>
      <c r="C44" s="82">
        <f>SUBTOTAL(9,C41:C43)</f>
        <v>9</v>
      </c>
      <c r="D44" s="111">
        <f>SUBTOTAL(9,D41:D43)</f>
        <v>10</v>
      </c>
      <c r="E44" s="129" t="s">
        <v>115</v>
      </c>
      <c r="F44" s="1"/>
      <c r="G44" s="1"/>
      <c r="H44" s="1"/>
      <c r="I44" s="1"/>
      <c r="J44" s="1"/>
    </row>
    <row r="45" spans="1:10" ht="15" customHeight="1" x14ac:dyDescent="0.25">
      <c r="A45" s="46"/>
      <c r="B45" s="22"/>
      <c r="C45" s="84"/>
      <c r="D45" s="105"/>
      <c r="E45" s="130"/>
      <c r="F45" s="1"/>
      <c r="G45" s="1"/>
      <c r="H45" s="1"/>
      <c r="I45" s="1"/>
      <c r="J45" s="1"/>
    </row>
    <row r="46" spans="1:10" ht="15" customHeight="1" x14ac:dyDescent="0.25">
      <c r="A46" s="43" t="s">
        <v>116</v>
      </c>
      <c r="B46" s="22"/>
      <c r="C46" s="81"/>
      <c r="D46" s="68"/>
      <c r="E46" s="130"/>
      <c r="F46" s="1"/>
      <c r="G46" s="1"/>
      <c r="H46" s="1"/>
      <c r="I46" s="1"/>
      <c r="J46" s="1"/>
    </row>
    <row r="47" spans="1:10" ht="15" customHeight="1" x14ac:dyDescent="0.25">
      <c r="A47" s="47" t="s">
        <v>767</v>
      </c>
      <c r="B47" s="22"/>
      <c r="C47" s="81">
        <v>0</v>
      </c>
      <c r="D47" s="110">
        <v>0</v>
      </c>
      <c r="E47" s="131" t="s">
        <v>117</v>
      </c>
      <c r="F47" s="1"/>
      <c r="G47" s="1"/>
      <c r="H47" s="1"/>
      <c r="I47" s="1"/>
      <c r="J47" s="1"/>
    </row>
    <row r="48" spans="1:10" ht="15" customHeight="1" x14ac:dyDescent="0.25">
      <c r="A48" s="47" t="s">
        <v>770</v>
      </c>
      <c r="B48" s="22"/>
      <c r="C48" s="81">
        <v>0</v>
      </c>
      <c r="D48" s="110">
        <v>0</v>
      </c>
      <c r="E48" s="131" t="s">
        <v>118</v>
      </c>
      <c r="F48" s="1"/>
      <c r="G48" s="1"/>
      <c r="H48" s="1"/>
      <c r="I48" s="1"/>
      <c r="J48" s="1"/>
    </row>
    <row r="49" spans="1:10" ht="15" customHeight="1" x14ac:dyDescent="0.25">
      <c r="A49" s="47" t="s">
        <v>771</v>
      </c>
      <c r="B49" s="22"/>
      <c r="C49" s="81">
        <v>0</v>
      </c>
      <c r="D49" s="110">
        <v>0</v>
      </c>
      <c r="E49" s="131" t="s">
        <v>772</v>
      </c>
      <c r="F49" s="1"/>
      <c r="G49" s="1"/>
      <c r="H49" s="1"/>
      <c r="I49" s="1"/>
      <c r="J49" s="1"/>
    </row>
    <row r="50" spans="1:10" ht="15" customHeight="1" x14ac:dyDescent="0.25">
      <c r="A50" s="47" t="s">
        <v>871</v>
      </c>
      <c r="B50" s="22"/>
      <c r="C50" s="81">
        <v>0</v>
      </c>
      <c r="D50" s="110">
        <v>0</v>
      </c>
      <c r="E50" s="131" t="s">
        <v>872</v>
      </c>
      <c r="F50" s="1"/>
      <c r="G50" s="1"/>
      <c r="H50" s="1"/>
      <c r="I50" s="1"/>
      <c r="J50" s="1"/>
    </row>
    <row r="51" spans="1:10" ht="15" customHeight="1" x14ac:dyDescent="0.25">
      <c r="A51" s="48" t="s">
        <v>768</v>
      </c>
      <c r="B51" s="30"/>
      <c r="C51" s="81">
        <v>0</v>
      </c>
      <c r="D51" s="110">
        <v>0</v>
      </c>
      <c r="E51" s="131" t="s">
        <v>119</v>
      </c>
      <c r="F51" s="1"/>
      <c r="G51" s="1"/>
      <c r="H51" s="1"/>
      <c r="I51" s="1"/>
      <c r="J51" s="1"/>
    </row>
    <row r="52" spans="1:10" ht="15" customHeight="1" x14ac:dyDescent="0.25">
      <c r="A52" s="49" t="s">
        <v>120</v>
      </c>
      <c r="B52" s="37"/>
      <c r="C52" s="82">
        <f>SUBTOTAL(9,C47:C51)</f>
        <v>0</v>
      </c>
      <c r="D52" s="111">
        <f>SUBTOTAL(9,D47:D51)</f>
        <v>0</v>
      </c>
      <c r="E52" s="129" t="s">
        <v>121</v>
      </c>
      <c r="F52" s="1"/>
      <c r="G52" s="1"/>
      <c r="H52" s="1"/>
      <c r="I52" s="1"/>
      <c r="J52" s="1"/>
    </row>
    <row r="53" spans="1:10" ht="15" customHeight="1" x14ac:dyDescent="0.25">
      <c r="A53" s="46"/>
      <c r="B53" s="22"/>
      <c r="C53" s="84"/>
      <c r="D53" s="105"/>
      <c r="E53" s="130"/>
      <c r="F53" s="1"/>
      <c r="G53" s="1"/>
      <c r="H53" s="1"/>
      <c r="I53" s="1"/>
      <c r="J53" s="1"/>
    </row>
    <row r="54" spans="1:10" ht="15" customHeight="1" x14ac:dyDescent="0.25">
      <c r="A54" s="43" t="s">
        <v>122</v>
      </c>
      <c r="B54" s="22"/>
      <c r="C54" s="96"/>
      <c r="D54" s="68"/>
      <c r="E54" s="130"/>
      <c r="F54" s="1"/>
      <c r="G54" s="1"/>
      <c r="H54" s="1"/>
      <c r="I54" s="1"/>
      <c r="J54" s="1"/>
    </row>
    <row r="55" spans="1:10" ht="15" customHeight="1" x14ac:dyDescent="0.25">
      <c r="A55" s="47" t="s">
        <v>123</v>
      </c>
      <c r="B55" s="22"/>
      <c r="C55" s="81">
        <v>1553</v>
      </c>
      <c r="D55" s="110">
        <v>1842</v>
      </c>
      <c r="E55" s="131" t="s">
        <v>124</v>
      </c>
      <c r="F55" s="1"/>
      <c r="G55" s="1"/>
      <c r="H55" s="1"/>
      <c r="I55" s="1"/>
      <c r="J55" s="1"/>
    </row>
    <row r="56" spans="1:10" ht="15" customHeight="1" x14ac:dyDescent="0.25">
      <c r="A56" s="48" t="s">
        <v>125</v>
      </c>
      <c r="B56" s="30"/>
      <c r="C56" s="81">
        <v>0</v>
      </c>
      <c r="D56" s="110">
        <v>0</v>
      </c>
      <c r="E56" s="131" t="s">
        <v>126</v>
      </c>
      <c r="F56" s="1"/>
      <c r="G56" s="1"/>
      <c r="H56" s="1"/>
      <c r="I56" s="1"/>
      <c r="J56" s="1"/>
    </row>
    <row r="57" spans="1:10" ht="15" customHeight="1" x14ac:dyDescent="0.25">
      <c r="A57" s="49" t="s">
        <v>127</v>
      </c>
      <c r="B57" s="37"/>
      <c r="C57" s="82">
        <f>SUBTOTAL(9,C55:C56)</f>
        <v>1553</v>
      </c>
      <c r="D57" s="111">
        <f>SUBTOTAL(9,D55:D56)</f>
        <v>1842</v>
      </c>
      <c r="E57" s="129" t="s">
        <v>128</v>
      </c>
      <c r="F57" s="1"/>
      <c r="G57" s="1"/>
      <c r="H57" s="1"/>
      <c r="I57" s="1"/>
      <c r="J57" s="1"/>
    </row>
    <row r="58" spans="1:10" ht="15" customHeight="1" x14ac:dyDescent="0.25">
      <c r="A58" s="46"/>
      <c r="B58" s="22"/>
      <c r="C58" s="84"/>
      <c r="D58" s="105"/>
      <c r="E58" s="130"/>
      <c r="F58" s="1"/>
      <c r="G58" s="1"/>
      <c r="H58" s="1"/>
      <c r="I58" s="1"/>
      <c r="J58" s="1"/>
    </row>
    <row r="59" spans="1:10" ht="15" customHeight="1" x14ac:dyDescent="0.25">
      <c r="A59" s="298" t="s">
        <v>129</v>
      </c>
      <c r="B59" s="299"/>
      <c r="C59" s="300">
        <f>SUBTOTAL(9,C11:C57)</f>
        <v>1562</v>
      </c>
      <c r="D59" s="301">
        <f>SUBTOTAL(9,D11:D57)</f>
        <v>1852</v>
      </c>
      <c r="E59" s="129" t="s">
        <v>130</v>
      </c>
      <c r="F59" s="1"/>
      <c r="G59" s="1"/>
      <c r="H59" s="1"/>
      <c r="I59" s="1"/>
      <c r="J59" s="1"/>
    </row>
    <row r="60" spans="1:10" ht="15" customHeight="1" x14ac:dyDescent="0.25">
      <c r="A60" s="1"/>
      <c r="B60" s="10"/>
      <c r="C60" s="320"/>
      <c r="D60" s="320"/>
      <c r="E60" s="126"/>
      <c r="F60" s="1"/>
    </row>
    <row r="61" spans="1:10" ht="15" customHeight="1" x14ac:dyDescent="0.25">
      <c r="A61" s="395" t="s">
        <v>769</v>
      </c>
      <c r="B61" s="40"/>
      <c r="C61" s="40"/>
      <c r="D61" s="40"/>
      <c r="E61" s="126"/>
      <c r="F61" s="1"/>
    </row>
  </sheetData>
  <pageMargins left="0.70866141732283472" right="0.51181102362204722" top="0.74803149606299213" bottom="0.74803149606299213" header="0.31496062992125984" footer="0.31496062992125984"/>
  <pageSetup paperSize="9" scale="82" orientation="portrait" r:id="rId1"/>
  <ignoredErrors>
    <ignoredError sqref="C45:D46 C15:D16 C22:D23 C33:D36 D14 D2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I55"/>
  <sheetViews>
    <sheetView topLeftCell="A18" zoomScaleNormal="100" workbookViewId="0">
      <selection activeCell="C48" sqref="C48"/>
    </sheetView>
  </sheetViews>
  <sheetFormatPr baseColWidth="10" defaultColWidth="17.28515625" defaultRowHeight="15.75" customHeight="1" x14ac:dyDescent="0.25"/>
  <cols>
    <col min="1" max="1" width="37.5703125" style="40" customWidth="1"/>
    <col min="2" max="2" width="8" style="40" customWidth="1"/>
    <col min="3" max="3" width="12.5703125" style="40" customWidth="1"/>
    <col min="4" max="4" width="11.7109375" style="40" customWidth="1"/>
    <col min="5" max="5" width="13.7109375" style="40" bestFit="1" customWidth="1"/>
    <col min="6" max="6" width="11.42578125" style="40" customWidth="1"/>
    <col min="7" max="7" width="13" style="40" customWidth="1"/>
    <col min="8" max="9" width="11.42578125" style="40" customWidth="1"/>
    <col min="10" max="16384" width="17.28515625" style="40"/>
  </cols>
  <sheetData>
    <row r="2" spans="1:9" ht="15" customHeight="1" x14ac:dyDescent="0.25">
      <c r="A2" s="315" t="str">
        <f>Resultatregnskap!A2</f>
        <v>Virksomhetens navn: Høyskolen for Dansekunst AS</v>
      </c>
      <c r="E2" s="11"/>
      <c r="F2" s="1"/>
      <c r="G2" s="1"/>
      <c r="H2" s="1"/>
      <c r="I2" s="1"/>
    </row>
    <row r="4" spans="1:9" ht="15" customHeight="1" x14ac:dyDescent="0.25">
      <c r="A4" s="17" t="s">
        <v>131</v>
      </c>
      <c r="B4" s="18"/>
      <c r="C4" s="18"/>
      <c r="D4" s="18"/>
      <c r="E4" s="18"/>
      <c r="F4" s="1"/>
      <c r="G4" s="6"/>
      <c r="H4" s="1"/>
      <c r="I4" s="1"/>
    </row>
    <row r="5" spans="1:9" ht="15" customHeight="1" x14ac:dyDescent="0.25">
      <c r="A5" s="15" t="str">
        <f>Resultatregnskap!A6</f>
        <v>Beløp i 1000 kroner</v>
      </c>
      <c r="F5" s="1"/>
      <c r="G5" s="6"/>
      <c r="H5" s="1"/>
      <c r="I5" s="1"/>
    </row>
    <row r="6" spans="1:9" ht="15" customHeight="1" x14ac:dyDescent="0.25">
      <c r="A6" s="13"/>
      <c r="E6" s="11"/>
      <c r="F6" s="1"/>
      <c r="G6" s="1"/>
      <c r="H6" s="1"/>
      <c r="I6" s="1"/>
    </row>
    <row r="7" spans="1:9" ht="22.15" customHeight="1" x14ac:dyDescent="0.25">
      <c r="A7" s="53" t="s">
        <v>132</v>
      </c>
      <c r="B7" s="54" t="s">
        <v>27</v>
      </c>
      <c r="C7" s="152">
        <f>Resultatregnskap!C8</f>
        <v>45657</v>
      </c>
      <c r="D7" s="196">
        <f>'Balanse - eiendeler'!D7</f>
        <v>45291</v>
      </c>
      <c r="E7" s="114" t="str">
        <f>Resultatregnskap!E8</f>
        <v>DBH-referanse</v>
      </c>
      <c r="F7" s="1"/>
      <c r="G7" s="1"/>
      <c r="H7" s="1"/>
      <c r="I7" s="1"/>
    </row>
    <row r="8" spans="1:9" ht="15" customHeight="1" x14ac:dyDescent="0.25">
      <c r="A8" s="33"/>
      <c r="B8" s="33"/>
      <c r="C8" s="44"/>
      <c r="D8" s="45"/>
      <c r="E8" s="112"/>
      <c r="F8" s="1"/>
      <c r="G8" s="6"/>
      <c r="H8" s="1"/>
      <c r="I8" s="1"/>
    </row>
    <row r="9" spans="1:9" ht="15" customHeight="1" x14ac:dyDescent="0.25">
      <c r="A9" s="21" t="s">
        <v>133</v>
      </c>
      <c r="B9" s="33"/>
      <c r="C9" s="27"/>
      <c r="D9" s="28"/>
      <c r="E9" s="112"/>
      <c r="F9" s="1"/>
      <c r="G9" s="1"/>
      <c r="H9" s="1"/>
      <c r="I9" s="1"/>
    </row>
    <row r="10" spans="1:9" ht="15" customHeight="1" x14ac:dyDescent="0.25">
      <c r="A10" s="33"/>
      <c r="B10" s="33"/>
      <c r="C10" s="27"/>
      <c r="D10" s="28"/>
      <c r="E10" s="112"/>
      <c r="F10" s="1"/>
      <c r="G10" s="11"/>
      <c r="H10" s="1"/>
      <c r="I10" s="1"/>
    </row>
    <row r="11" spans="1:9" ht="15" customHeight="1" x14ac:dyDescent="0.25">
      <c r="A11" s="21" t="s">
        <v>134</v>
      </c>
      <c r="B11" s="33"/>
      <c r="C11" s="27"/>
      <c r="D11" s="28"/>
      <c r="E11" s="112"/>
      <c r="F11" s="1"/>
      <c r="G11" s="11"/>
      <c r="H11" s="1"/>
      <c r="I11" s="1"/>
    </row>
    <row r="12" spans="1:9" ht="15" customHeight="1" x14ac:dyDescent="0.25">
      <c r="A12" s="35" t="s">
        <v>135</v>
      </c>
      <c r="B12" s="367">
        <v>12</v>
      </c>
      <c r="C12" s="27">
        <v>30</v>
      </c>
      <c r="D12" s="27">
        <v>30</v>
      </c>
      <c r="E12" s="113" t="s">
        <v>136</v>
      </c>
      <c r="F12" s="1"/>
      <c r="G12" s="1"/>
      <c r="H12" s="1"/>
      <c r="I12" s="1"/>
    </row>
    <row r="13" spans="1:9" ht="15" customHeight="1" x14ac:dyDescent="0.25">
      <c r="A13" s="23" t="s">
        <v>773</v>
      </c>
      <c r="B13" s="367">
        <v>12</v>
      </c>
      <c r="C13" s="27">
        <v>0</v>
      </c>
      <c r="D13" s="27">
        <v>0</v>
      </c>
      <c r="E13" s="113" t="s">
        <v>138</v>
      </c>
      <c r="F13" s="1"/>
      <c r="G13" s="1"/>
      <c r="H13" s="1"/>
      <c r="I13" s="1"/>
    </row>
    <row r="14" spans="1:9" ht="15" customHeight="1" x14ac:dyDescent="0.25">
      <c r="A14" s="25" t="s">
        <v>139</v>
      </c>
      <c r="B14" s="368">
        <v>12</v>
      </c>
      <c r="C14" s="27">
        <v>0</v>
      </c>
      <c r="D14" s="27">
        <v>0</v>
      </c>
      <c r="E14" s="113" t="s">
        <v>140</v>
      </c>
      <c r="F14" s="1"/>
      <c r="G14" s="1"/>
      <c r="H14" s="1"/>
      <c r="I14" s="1"/>
    </row>
    <row r="15" spans="1:9" ht="15" customHeight="1" x14ac:dyDescent="0.25">
      <c r="A15" s="36" t="s">
        <v>141</v>
      </c>
      <c r="B15" s="19"/>
      <c r="C15" s="31">
        <f>SUBTOTAL(9,C12:C14)</f>
        <v>30</v>
      </c>
      <c r="D15" s="32">
        <f>SUBTOTAL(9,D12:D14)</f>
        <v>30</v>
      </c>
      <c r="E15" s="114" t="s">
        <v>142</v>
      </c>
      <c r="F15" s="1"/>
      <c r="G15" s="1"/>
      <c r="H15" s="1"/>
      <c r="I15" s="1"/>
    </row>
    <row r="16" spans="1:9" ht="15" customHeight="1" x14ac:dyDescent="0.25">
      <c r="A16" s="33"/>
      <c r="B16" s="33"/>
      <c r="C16" s="44"/>
      <c r="D16" s="45"/>
      <c r="E16" s="112"/>
      <c r="F16" s="1"/>
      <c r="G16" s="484"/>
      <c r="H16" s="1"/>
      <c r="I16" s="1"/>
    </row>
    <row r="17" spans="1:9" ht="15" customHeight="1" x14ac:dyDescent="0.25">
      <c r="A17" s="21" t="s">
        <v>143</v>
      </c>
      <c r="B17" s="33"/>
      <c r="C17" s="27"/>
      <c r="D17" s="28"/>
      <c r="E17" s="112"/>
      <c r="F17" s="1"/>
      <c r="G17" s="1"/>
      <c r="H17" s="1"/>
      <c r="I17" s="1"/>
    </row>
    <row r="18" spans="1:9" ht="15" customHeight="1" x14ac:dyDescent="0.25">
      <c r="A18" s="35" t="s">
        <v>873</v>
      </c>
      <c r="B18" s="367">
        <v>12</v>
      </c>
      <c r="C18" s="27">
        <v>0</v>
      </c>
      <c r="D18" s="27">
        <v>0</v>
      </c>
      <c r="E18" s="113" t="s">
        <v>801</v>
      </c>
      <c r="F18" s="1"/>
      <c r="G18" s="1"/>
      <c r="H18" s="1"/>
      <c r="I18" s="1"/>
    </row>
    <row r="19" spans="1:9" ht="15" customHeight="1" x14ac:dyDescent="0.25">
      <c r="A19" s="25" t="s">
        <v>684</v>
      </c>
      <c r="B19" s="368">
        <v>12</v>
      </c>
      <c r="C19" s="27">
        <v>1196</v>
      </c>
      <c r="D19" s="27">
        <v>1249</v>
      </c>
      <c r="E19" s="113" t="s">
        <v>802</v>
      </c>
      <c r="F19" s="1"/>
      <c r="G19" s="1"/>
      <c r="H19" s="1"/>
      <c r="I19" s="1"/>
    </row>
    <row r="20" spans="1:9" ht="15" customHeight="1" x14ac:dyDescent="0.25">
      <c r="A20" s="36" t="s">
        <v>144</v>
      </c>
      <c r="B20" s="19"/>
      <c r="C20" s="31">
        <f>SUBTOTAL(9,C18:C19)</f>
        <v>1196</v>
      </c>
      <c r="D20" s="32">
        <f>SUBTOTAL(9,D18:D19)</f>
        <v>1249</v>
      </c>
      <c r="E20" s="114" t="s">
        <v>145</v>
      </c>
      <c r="F20" s="1"/>
      <c r="G20" s="1"/>
      <c r="H20" s="1"/>
      <c r="I20" s="1"/>
    </row>
    <row r="21" spans="1:9" ht="15" customHeight="1" x14ac:dyDescent="0.25">
      <c r="A21" s="55"/>
      <c r="B21" s="33"/>
      <c r="C21" s="51"/>
      <c r="D21" s="45"/>
      <c r="E21" s="112"/>
      <c r="F21" s="1"/>
      <c r="G21" s="1"/>
      <c r="H21" s="1"/>
      <c r="I21" s="1"/>
    </row>
    <row r="22" spans="1:9" ht="15" customHeight="1" x14ac:dyDescent="0.25">
      <c r="A22" s="303" t="s">
        <v>146</v>
      </c>
      <c r="B22" s="306"/>
      <c r="C22" s="304">
        <f>SUBTOTAL(9,C12:C20)</f>
        <v>1226</v>
      </c>
      <c r="D22" s="305">
        <f>SUBTOTAL(9,D12:D20)</f>
        <v>1279</v>
      </c>
      <c r="E22" s="114" t="s">
        <v>147</v>
      </c>
      <c r="F22" s="1"/>
      <c r="G22" s="1"/>
      <c r="H22" s="1"/>
      <c r="I22" s="1"/>
    </row>
    <row r="23" spans="1:9" ht="15" customHeight="1" x14ac:dyDescent="0.25">
      <c r="A23" s="33"/>
      <c r="B23" s="33"/>
      <c r="C23" s="44"/>
      <c r="D23" s="45"/>
      <c r="E23" s="112"/>
      <c r="F23" s="1"/>
      <c r="G23" s="1"/>
      <c r="H23" s="1"/>
      <c r="I23" s="1"/>
    </row>
    <row r="24" spans="1:9" ht="15" customHeight="1" x14ac:dyDescent="0.25">
      <c r="A24" s="21" t="s">
        <v>148</v>
      </c>
      <c r="B24" s="33"/>
      <c r="C24" s="27"/>
      <c r="D24" s="28"/>
      <c r="E24" s="112"/>
      <c r="F24" s="1"/>
      <c r="G24" s="1"/>
      <c r="H24" s="1"/>
      <c r="I24" s="1"/>
    </row>
    <row r="25" spans="1:9" ht="15" customHeight="1" x14ac:dyDescent="0.25">
      <c r="A25" s="33"/>
      <c r="B25" s="33"/>
      <c r="C25" s="27"/>
      <c r="D25" s="28"/>
      <c r="E25" s="112"/>
      <c r="F25" s="1"/>
      <c r="G25" s="1"/>
      <c r="H25" s="1"/>
      <c r="I25" s="1"/>
    </row>
    <row r="26" spans="1:9" ht="15" customHeight="1" x14ac:dyDescent="0.25">
      <c r="A26" s="21" t="s">
        <v>149</v>
      </c>
      <c r="B26" s="33"/>
      <c r="C26" s="27"/>
      <c r="D26" s="28"/>
      <c r="E26" s="112"/>
      <c r="F26" s="1"/>
      <c r="G26" s="1"/>
      <c r="H26" s="1"/>
      <c r="I26" s="1"/>
    </row>
    <row r="27" spans="1:9" ht="15" customHeight="1" x14ac:dyDescent="0.25">
      <c r="A27" s="35" t="s">
        <v>774</v>
      </c>
      <c r="B27" s="33"/>
      <c r="C27" s="27">
        <v>0</v>
      </c>
      <c r="D27" s="27">
        <v>0</v>
      </c>
      <c r="E27" s="113" t="s">
        <v>150</v>
      </c>
      <c r="F27" s="1"/>
      <c r="G27" s="1"/>
      <c r="H27" s="1"/>
      <c r="I27" s="1"/>
    </row>
    <row r="28" spans="1:9" ht="15" customHeight="1" x14ac:dyDescent="0.25">
      <c r="A28" s="35" t="s">
        <v>789</v>
      </c>
      <c r="B28" s="33"/>
      <c r="C28" s="27">
        <v>0</v>
      </c>
      <c r="D28" s="27">
        <v>0</v>
      </c>
      <c r="E28" s="113" t="s">
        <v>151</v>
      </c>
      <c r="F28" s="1"/>
      <c r="G28" s="1"/>
      <c r="H28" s="1"/>
      <c r="I28" s="1"/>
    </row>
    <row r="29" spans="1:9" ht="15" customHeight="1" x14ac:dyDescent="0.25">
      <c r="A29" s="35" t="s">
        <v>787</v>
      </c>
      <c r="B29" s="33"/>
      <c r="C29" s="27">
        <v>0</v>
      </c>
      <c r="D29" s="27">
        <v>0</v>
      </c>
      <c r="E29" s="113" t="s">
        <v>152</v>
      </c>
      <c r="F29" s="1"/>
      <c r="G29" s="1"/>
      <c r="H29" s="1"/>
      <c r="I29" s="1"/>
    </row>
    <row r="30" spans="1:9" ht="15" customHeight="1" x14ac:dyDescent="0.25">
      <c r="A30" s="35" t="s">
        <v>788</v>
      </c>
      <c r="B30" s="33"/>
      <c r="C30" s="27">
        <v>0</v>
      </c>
      <c r="D30" s="27">
        <v>0</v>
      </c>
      <c r="E30" s="113" t="s">
        <v>153</v>
      </c>
      <c r="F30" s="1"/>
      <c r="G30" s="1"/>
      <c r="H30" s="1"/>
      <c r="I30" s="1"/>
    </row>
    <row r="31" spans="1:9" ht="15" customHeight="1" x14ac:dyDescent="0.25">
      <c r="A31" s="25" t="s">
        <v>786</v>
      </c>
      <c r="B31" s="39"/>
      <c r="C31" s="27">
        <v>0</v>
      </c>
      <c r="D31" s="27">
        <v>0</v>
      </c>
      <c r="E31" s="113" t="s">
        <v>154</v>
      </c>
      <c r="F31" s="1"/>
      <c r="G31" s="1"/>
      <c r="H31" s="1"/>
      <c r="I31" s="1"/>
    </row>
    <row r="32" spans="1:9" ht="15" customHeight="1" x14ac:dyDescent="0.25">
      <c r="A32" s="36" t="s">
        <v>155</v>
      </c>
      <c r="B32" s="19"/>
      <c r="C32" s="31">
        <f>SUBTOTAL(9,C27:C31)</f>
        <v>0</v>
      </c>
      <c r="D32" s="32">
        <f>SUBTOTAL(9,D27:D31)</f>
        <v>0</v>
      </c>
      <c r="E32" s="114" t="s">
        <v>156</v>
      </c>
      <c r="F32" s="108"/>
      <c r="G32" s="1"/>
      <c r="H32" s="1"/>
      <c r="I32" s="1"/>
    </row>
    <row r="33" spans="1:9" ht="15" customHeight="1" x14ac:dyDescent="0.25">
      <c r="A33" s="33"/>
      <c r="B33" s="33"/>
      <c r="C33" s="44"/>
      <c r="D33" s="45"/>
      <c r="E33" s="112"/>
      <c r="F33" s="1"/>
      <c r="G33" s="16"/>
      <c r="H33" s="1"/>
      <c r="I33" s="1"/>
    </row>
    <row r="34" spans="1:9" ht="15" customHeight="1" x14ac:dyDescent="0.25">
      <c r="A34" s="21" t="s">
        <v>157</v>
      </c>
      <c r="B34" s="33"/>
      <c r="C34" s="27"/>
      <c r="D34" s="28"/>
      <c r="E34" s="112"/>
      <c r="F34" s="1"/>
      <c r="G34" s="1"/>
      <c r="H34" s="1"/>
      <c r="I34" s="1"/>
    </row>
    <row r="35" spans="1:9" ht="15" customHeight="1" x14ac:dyDescent="0.25">
      <c r="A35" s="35" t="s">
        <v>783</v>
      </c>
      <c r="B35" s="22"/>
      <c r="C35" s="27">
        <v>0</v>
      </c>
      <c r="D35" s="27">
        <v>0</v>
      </c>
      <c r="E35" s="113" t="s">
        <v>158</v>
      </c>
      <c r="F35" s="1"/>
      <c r="G35" s="1"/>
      <c r="H35" s="1"/>
      <c r="I35" s="1"/>
    </row>
    <row r="36" spans="1:9" ht="15" customHeight="1" x14ac:dyDescent="0.25">
      <c r="A36" s="35" t="s">
        <v>785</v>
      </c>
      <c r="B36" s="22"/>
      <c r="C36" s="27">
        <v>0</v>
      </c>
      <c r="D36" s="27">
        <v>0</v>
      </c>
      <c r="E36" s="113" t="s">
        <v>159</v>
      </c>
      <c r="F36" s="1"/>
      <c r="G36" s="1"/>
      <c r="H36" s="1"/>
      <c r="I36" s="1"/>
    </row>
    <row r="37" spans="1:9" ht="15" customHeight="1" x14ac:dyDescent="0.25">
      <c r="A37" s="35" t="s">
        <v>160</v>
      </c>
      <c r="B37" s="22">
        <v>10</v>
      </c>
      <c r="C37" s="27">
        <v>0</v>
      </c>
      <c r="D37" s="27">
        <v>0</v>
      </c>
      <c r="E37" s="113" t="s">
        <v>161</v>
      </c>
      <c r="F37" s="1"/>
      <c r="G37" s="1"/>
      <c r="H37" s="1"/>
      <c r="I37" s="1"/>
    </row>
    <row r="38" spans="1:9" ht="15" customHeight="1" x14ac:dyDescent="0.25">
      <c r="A38" s="25" t="s">
        <v>162</v>
      </c>
      <c r="B38" s="308" t="s">
        <v>616</v>
      </c>
      <c r="C38" s="27">
        <v>0</v>
      </c>
      <c r="D38" s="27">
        <v>0</v>
      </c>
      <c r="E38" s="113" t="s">
        <v>163</v>
      </c>
      <c r="F38" s="307"/>
      <c r="G38" s="1"/>
      <c r="H38" s="1"/>
      <c r="I38" s="1"/>
    </row>
    <row r="39" spans="1:9" ht="15" customHeight="1" x14ac:dyDescent="0.25">
      <c r="A39" s="36" t="s">
        <v>164</v>
      </c>
      <c r="B39" s="19"/>
      <c r="C39" s="31">
        <f>SUBTOTAL(9,C35:C38)</f>
        <v>0</v>
      </c>
      <c r="D39" s="32">
        <f>SUBTOTAL(9,D35:D38)</f>
        <v>0</v>
      </c>
      <c r="E39" s="114" t="s">
        <v>165</v>
      </c>
      <c r="F39" s="1"/>
      <c r="G39" s="1"/>
      <c r="H39" s="1"/>
      <c r="I39" s="1"/>
    </row>
    <row r="40" spans="1:9" ht="15" customHeight="1" x14ac:dyDescent="0.25">
      <c r="A40" s="33"/>
      <c r="B40" s="33"/>
      <c r="C40" s="44"/>
      <c r="D40" s="45"/>
      <c r="E40" s="112"/>
      <c r="F40" s="1"/>
      <c r="G40" s="1"/>
      <c r="H40" s="1"/>
      <c r="I40" s="1"/>
    </row>
    <row r="41" spans="1:9" ht="15" customHeight="1" x14ac:dyDescent="0.25">
      <c r="A41" s="21" t="s">
        <v>166</v>
      </c>
      <c r="B41" s="33"/>
      <c r="C41" s="27"/>
      <c r="D41" s="28"/>
      <c r="E41" s="112"/>
      <c r="F41" s="1"/>
      <c r="G41" s="1"/>
      <c r="H41" s="1"/>
      <c r="I41" s="1"/>
    </row>
    <row r="42" spans="1:9" ht="15" customHeight="1" x14ac:dyDescent="0.25">
      <c r="A42" s="35" t="s">
        <v>783</v>
      </c>
      <c r="B42" s="33"/>
      <c r="C42" s="27">
        <v>0</v>
      </c>
      <c r="D42" s="27">
        <v>0</v>
      </c>
      <c r="E42" s="113" t="s">
        <v>167</v>
      </c>
      <c r="F42" s="1"/>
      <c r="G42" s="1"/>
      <c r="H42" s="1"/>
      <c r="I42" s="1"/>
    </row>
    <row r="43" spans="1:9" ht="15" customHeight="1" x14ac:dyDescent="0.25">
      <c r="A43" s="35" t="s">
        <v>160</v>
      </c>
      <c r="B43" s="22">
        <v>10</v>
      </c>
      <c r="C43" s="27">
        <v>0</v>
      </c>
      <c r="D43" s="27">
        <v>0</v>
      </c>
      <c r="E43" s="113" t="s">
        <v>168</v>
      </c>
      <c r="F43" s="1"/>
      <c r="G43" s="1"/>
      <c r="H43" s="1"/>
      <c r="I43" s="1"/>
    </row>
    <row r="44" spans="1:9" ht="15" customHeight="1" x14ac:dyDescent="0.25">
      <c r="A44" s="35" t="s">
        <v>169</v>
      </c>
      <c r="B44" s="33"/>
      <c r="C44" s="27">
        <v>9</v>
      </c>
      <c r="D44" s="27">
        <v>84</v>
      </c>
      <c r="E44" s="113" t="s">
        <v>170</v>
      </c>
      <c r="F44" s="1"/>
      <c r="G44" s="1"/>
      <c r="H44" s="1"/>
      <c r="I44" s="1"/>
    </row>
    <row r="45" spans="1:9" ht="15" customHeight="1" x14ac:dyDescent="0.25">
      <c r="A45" s="35" t="s">
        <v>784</v>
      </c>
      <c r="B45" s="33"/>
      <c r="C45" s="27">
        <v>0</v>
      </c>
      <c r="D45" s="27">
        <v>0</v>
      </c>
      <c r="E45" s="113" t="s">
        <v>171</v>
      </c>
      <c r="F45" s="1"/>
      <c r="G45" s="1"/>
      <c r="H45" s="1"/>
      <c r="I45" s="1"/>
    </row>
    <row r="46" spans="1:9" ht="15" customHeight="1" x14ac:dyDescent="0.25">
      <c r="A46" s="35" t="s">
        <v>172</v>
      </c>
      <c r="B46" s="33"/>
      <c r="C46" s="27">
        <v>153</v>
      </c>
      <c r="D46" s="27">
        <v>129</v>
      </c>
      <c r="E46" s="113" t="s">
        <v>173</v>
      </c>
      <c r="F46" s="1"/>
      <c r="G46" s="1"/>
      <c r="H46" s="1"/>
      <c r="I46" s="1"/>
    </row>
    <row r="47" spans="1:9" ht="15" customHeight="1" x14ac:dyDescent="0.25">
      <c r="A47" s="25" t="s">
        <v>174</v>
      </c>
      <c r="B47" s="30" t="s">
        <v>587</v>
      </c>
      <c r="C47" s="27">
        <v>174</v>
      </c>
      <c r="D47" s="27">
        <v>360</v>
      </c>
      <c r="E47" s="113" t="s">
        <v>175</v>
      </c>
      <c r="F47" s="1"/>
      <c r="G47" s="1"/>
      <c r="H47" s="1"/>
      <c r="I47" s="1"/>
    </row>
    <row r="48" spans="1:9" ht="15" customHeight="1" x14ac:dyDescent="0.25">
      <c r="A48" s="36" t="s">
        <v>176</v>
      </c>
      <c r="B48" s="19"/>
      <c r="C48" s="31">
        <f>SUBTOTAL(9,C42:C47)</f>
        <v>336</v>
      </c>
      <c r="D48" s="32">
        <f>SUBTOTAL(9,D42:D47)</f>
        <v>573</v>
      </c>
      <c r="E48" s="114" t="s">
        <v>177</v>
      </c>
      <c r="F48" s="1"/>
      <c r="G48" s="1"/>
      <c r="H48" s="1"/>
      <c r="I48" s="1"/>
    </row>
    <row r="49" spans="1:9" ht="15" customHeight="1" x14ac:dyDescent="0.25">
      <c r="A49" s="33"/>
      <c r="B49" s="33"/>
      <c r="C49" s="44"/>
      <c r="D49" s="45"/>
      <c r="E49" s="112"/>
      <c r="F49" s="1"/>
      <c r="G49" s="1"/>
      <c r="H49" s="1"/>
      <c r="I49" s="1"/>
    </row>
    <row r="50" spans="1:9" ht="15" customHeight="1" x14ac:dyDescent="0.25">
      <c r="A50" s="303" t="s">
        <v>178</v>
      </c>
      <c r="B50" s="304"/>
      <c r="C50" s="304">
        <f>SUBTOTAL(9,C27:C48)</f>
        <v>336</v>
      </c>
      <c r="D50" s="305">
        <f>SUBTOTAL(9,D27:D48)</f>
        <v>573</v>
      </c>
      <c r="E50" s="114" t="s">
        <v>179</v>
      </c>
      <c r="F50" s="1"/>
      <c r="G50" s="1"/>
      <c r="H50" s="1"/>
      <c r="I50" s="1"/>
    </row>
    <row r="51" spans="1:9" ht="13.5" customHeight="1" x14ac:dyDescent="0.25">
      <c r="A51" s="33"/>
      <c r="B51" s="33"/>
      <c r="C51" s="44"/>
      <c r="D51" s="45"/>
      <c r="E51" s="112"/>
      <c r="F51" s="1"/>
      <c r="G51" s="1"/>
      <c r="H51" s="1"/>
      <c r="I51" s="1"/>
    </row>
    <row r="52" spans="1:9" ht="15" customHeight="1" x14ac:dyDescent="0.25">
      <c r="A52" s="303" t="s">
        <v>180</v>
      </c>
      <c r="B52" s="306"/>
      <c r="C52" s="304">
        <f>SUBTOTAL(9,C12:C50)</f>
        <v>1562</v>
      </c>
      <c r="D52" s="305">
        <f>SUBTOTAL(9,D12:D50)</f>
        <v>1852</v>
      </c>
      <c r="E52" s="114" t="s">
        <v>181</v>
      </c>
      <c r="F52" s="1"/>
      <c r="G52" s="1"/>
      <c r="H52" s="1"/>
      <c r="I52" s="1"/>
    </row>
    <row r="53" spans="1:9" ht="15" customHeight="1" x14ac:dyDescent="0.25">
      <c r="A53" s="1"/>
      <c r="B53" s="1"/>
      <c r="C53" s="1"/>
      <c r="D53" s="1"/>
      <c r="E53" s="11"/>
      <c r="F53" s="1"/>
      <c r="G53" s="11"/>
      <c r="H53" s="11"/>
      <c r="I53" s="1"/>
    </row>
    <row r="54" spans="1:9" ht="12.75" customHeight="1" x14ac:dyDescent="0.25">
      <c r="A54" s="40" t="s">
        <v>769</v>
      </c>
      <c r="F54" s="1"/>
      <c r="G54" s="1"/>
      <c r="H54" s="1"/>
      <c r="I54" s="1"/>
    </row>
    <row r="55" spans="1:9" ht="15.75" customHeight="1" x14ac:dyDescent="0.25">
      <c r="C55" s="107"/>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4"/>
  <sheetViews>
    <sheetView topLeftCell="A26" workbookViewId="0">
      <selection activeCell="C53" sqref="C53"/>
    </sheetView>
  </sheetViews>
  <sheetFormatPr baseColWidth="10"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0" ht="13.5" customHeight="1" x14ac:dyDescent="0.25"/>
    <row r="2" spans="1:10" ht="15" customHeight="1" x14ac:dyDescent="0.25">
      <c r="A2" s="315" t="str">
        <f>Resultatregnskap!A2</f>
        <v>Virksomhetens navn: Høyskolen for Dansekunst AS</v>
      </c>
      <c r="E2" s="126"/>
      <c r="F2" s="1"/>
    </row>
    <row r="3" spans="1:10" ht="9.75" customHeight="1" x14ac:dyDescent="0.25"/>
    <row r="4" spans="1:10" ht="15" customHeight="1" x14ac:dyDescent="0.25">
      <c r="A4" s="56" t="s">
        <v>620</v>
      </c>
      <c r="B4" s="18"/>
      <c r="C4" s="78"/>
      <c r="D4" s="78"/>
      <c r="E4" s="132"/>
      <c r="F4" s="1"/>
    </row>
    <row r="5" spans="1:10" ht="15" customHeight="1" x14ac:dyDescent="0.25">
      <c r="A5" s="174" t="str">
        <f>Resultatregnskap!A6</f>
        <v>Beløp i 1000 kroner</v>
      </c>
      <c r="E5" s="173"/>
      <c r="F5" s="1"/>
    </row>
    <row r="6" spans="1:10" ht="11.25" customHeight="1" x14ac:dyDescent="0.25">
      <c r="A6" s="57"/>
      <c r="E6" s="126"/>
      <c r="F6" s="1"/>
    </row>
    <row r="7" spans="1:10" ht="15" customHeight="1" x14ac:dyDescent="0.25">
      <c r="A7" s="39"/>
      <c r="B7" s="58" t="s">
        <v>27</v>
      </c>
      <c r="C7" s="152">
        <f>Resultatregnskap!C8</f>
        <v>45657</v>
      </c>
      <c r="D7" s="196">
        <v>45291</v>
      </c>
      <c r="E7" s="140" t="str">
        <f>Resultatregnskap!E8</f>
        <v>DBH-referanse</v>
      </c>
      <c r="F7" s="1"/>
    </row>
    <row r="8" spans="1:10" ht="15" customHeight="1" x14ac:dyDescent="0.25">
      <c r="A8" s="21" t="s">
        <v>182</v>
      </c>
      <c r="B8" s="33"/>
      <c r="C8" s="81"/>
      <c r="D8" s="80"/>
      <c r="E8" s="141"/>
      <c r="F8" s="1"/>
      <c r="G8" s="1"/>
      <c r="H8" s="1"/>
      <c r="I8" s="1"/>
      <c r="J8" s="1"/>
    </row>
    <row r="9" spans="1:10" ht="15" customHeight="1" x14ac:dyDescent="0.25">
      <c r="A9" s="23" t="s">
        <v>58</v>
      </c>
      <c r="B9" s="33"/>
      <c r="C9" s="81">
        <v>-53</v>
      </c>
      <c r="D9" s="80">
        <v>315</v>
      </c>
      <c r="E9" s="142" t="s">
        <v>183</v>
      </c>
      <c r="F9" s="1"/>
      <c r="G9" s="1"/>
      <c r="H9" s="1"/>
      <c r="I9" s="1"/>
      <c r="J9" s="1"/>
    </row>
    <row r="10" spans="1:10" ht="15" customHeight="1" x14ac:dyDescent="0.25">
      <c r="A10" s="23" t="s">
        <v>184</v>
      </c>
      <c r="B10" s="33"/>
      <c r="C10" s="81">
        <v>0</v>
      </c>
      <c r="D10" s="80">
        <v>0</v>
      </c>
      <c r="E10" s="142" t="s">
        <v>185</v>
      </c>
      <c r="F10" s="1"/>
      <c r="G10" s="1"/>
      <c r="H10" s="1"/>
      <c r="I10" s="1"/>
      <c r="J10" s="1"/>
    </row>
    <row r="11" spans="1:10" ht="15" customHeight="1" x14ac:dyDescent="0.25">
      <c r="A11" s="23" t="s">
        <v>186</v>
      </c>
      <c r="B11" s="33"/>
      <c r="C11" s="81">
        <v>0</v>
      </c>
      <c r="D11" s="80">
        <v>0</v>
      </c>
      <c r="E11" s="142" t="s">
        <v>187</v>
      </c>
      <c r="F11" s="1"/>
      <c r="G11" s="1"/>
      <c r="H11" s="1"/>
      <c r="I11" s="1"/>
      <c r="J11" s="1"/>
    </row>
    <row r="12" spans="1:10" ht="15" customHeight="1" x14ac:dyDescent="0.25">
      <c r="A12" s="23" t="s">
        <v>188</v>
      </c>
      <c r="B12" s="33"/>
      <c r="C12" s="81">
        <v>0</v>
      </c>
      <c r="D12" s="80">
        <v>0</v>
      </c>
      <c r="E12" s="142" t="s">
        <v>189</v>
      </c>
      <c r="F12" s="1"/>
      <c r="G12" s="1"/>
      <c r="H12" s="1"/>
      <c r="I12" s="1"/>
      <c r="J12" s="1"/>
    </row>
    <row r="13" spans="1:10" ht="15" customHeight="1" x14ac:dyDescent="0.25">
      <c r="A13" s="23" t="s">
        <v>190</v>
      </c>
      <c r="B13" s="33"/>
      <c r="C13" s="81">
        <v>0</v>
      </c>
      <c r="D13" s="80">
        <v>0</v>
      </c>
      <c r="E13" s="113" t="s">
        <v>191</v>
      </c>
      <c r="F13" s="1"/>
      <c r="G13" s="1"/>
      <c r="H13" s="1"/>
      <c r="I13" s="1"/>
      <c r="J13" s="1"/>
    </row>
    <row r="14" spans="1:10" ht="15" customHeight="1" x14ac:dyDescent="0.25">
      <c r="A14" s="23" t="s">
        <v>192</v>
      </c>
      <c r="B14" s="33"/>
      <c r="C14" s="81">
        <v>0</v>
      </c>
      <c r="D14" s="80">
        <v>0</v>
      </c>
      <c r="E14" s="142" t="s">
        <v>193</v>
      </c>
      <c r="F14" s="1"/>
      <c r="G14" s="1"/>
      <c r="H14" s="1"/>
      <c r="I14" s="1"/>
      <c r="J14" s="1"/>
    </row>
    <row r="15" spans="1:10" ht="15" customHeight="1" x14ac:dyDescent="0.25">
      <c r="A15" s="23" t="s">
        <v>194</v>
      </c>
      <c r="B15" s="33"/>
      <c r="C15" s="81">
        <v>0</v>
      </c>
      <c r="D15" s="80">
        <v>0</v>
      </c>
      <c r="E15" s="142" t="s">
        <v>195</v>
      </c>
      <c r="F15" s="1"/>
      <c r="G15" s="307"/>
      <c r="H15" s="1"/>
      <c r="I15" s="1"/>
      <c r="J15" s="1"/>
    </row>
    <row r="16" spans="1:10" ht="15" customHeight="1" x14ac:dyDescent="0.25">
      <c r="A16" s="23" t="s">
        <v>196</v>
      </c>
      <c r="B16" s="33"/>
      <c r="C16" s="81">
        <v>0</v>
      </c>
      <c r="D16" s="80">
        <v>55</v>
      </c>
      <c r="E16" s="142" t="s">
        <v>197</v>
      </c>
      <c r="F16" s="1"/>
      <c r="G16" s="307"/>
      <c r="H16" s="1"/>
      <c r="I16" s="1"/>
      <c r="J16" s="1"/>
    </row>
    <row r="17" spans="1:10" ht="15" customHeight="1" x14ac:dyDescent="0.25">
      <c r="A17" s="23" t="s">
        <v>198</v>
      </c>
      <c r="B17" s="33"/>
      <c r="C17" s="81">
        <v>-75</v>
      </c>
      <c r="D17" s="80">
        <v>70</v>
      </c>
      <c r="E17" s="142" t="s">
        <v>199</v>
      </c>
      <c r="F17" s="1"/>
      <c r="G17" s="1"/>
      <c r="H17" s="1"/>
      <c r="I17" s="1"/>
      <c r="J17" s="1"/>
    </row>
    <row r="18" spans="1:10" ht="15" customHeight="1" x14ac:dyDescent="0.25">
      <c r="A18" s="23" t="s">
        <v>200</v>
      </c>
      <c r="B18" s="33"/>
      <c r="C18" s="81">
        <v>0</v>
      </c>
      <c r="D18" s="80"/>
      <c r="E18" s="142" t="s">
        <v>201</v>
      </c>
      <c r="F18" s="1"/>
      <c r="G18" s="11"/>
      <c r="H18" s="11"/>
      <c r="I18" s="1"/>
      <c r="J18" s="1"/>
    </row>
    <row r="19" spans="1:10" ht="15" customHeight="1" x14ac:dyDescent="0.25">
      <c r="A19" s="23" t="s">
        <v>202</v>
      </c>
      <c r="B19" s="33"/>
      <c r="C19" s="81">
        <v>0</v>
      </c>
      <c r="D19" s="80">
        <v>0</v>
      </c>
      <c r="E19" s="142" t="s">
        <v>203</v>
      </c>
      <c r="F19" s="1"/>
      <c r="G19" s="1"/>
      <c r="H19" s="1"/>
      <c r="I19" s="1"/>
      <c r="J19" s="1"/>
    </row>
    <row r="20" spans="1:10" ht="15" customHeight="1" x14ac:dyDescent="0.25">
      <c r="A20" s="59" t="s">
        <v>204</v>
      </c>
      <c r="B20" s="39"/>
      <c r="C20" s="81">
        <v>-161</v>
      </c>
      <c r="D20" s="80">
        <v>47</v>
      </c>
      <c r="E20" s="142" t="s">
        <v>205</v>
      </c>
      <c r="F20" s="1"/>
      <c r="G20" s="1"/>
      <c r="H20" s="1"/>
      <c r="I20" s="1"/>
      <c r="J20" s="1"/>
    </row>
    <row r="21" spans="1:10" ht="15" customHeight="1" x14ac:dyDescent="0.25">
      <c r="A21" s="36" t="s">
        <v>206</v>
      </c>
      <c r="B21" s="19"/>
      <c r="C21" s="82">
        <f>SUBTOTAL(9,C9:C20)</f>
        <v>-289</v>
      </c>
      <c r="D21" s="83">
        <f>SUBTOTAL(9,D9:D20)</f>
        <v>487</v>
      </c>
      <c r="E21" s="140" t="s">
        <v>207</v>
      </c>
      <c r="F21" s="1"/>
      <c r="G21" s="1"/>
      <c r="H21" s="1"/>
      <c r="I21" s="1"/>
      <c r="J21" s="1"/>
    </row>
    <row r="22" spans="1:10" ht="15" customHeight="1" x14ac:dyDescent="0.25">
      <c r="A22" s="33"/>
      <c r="B22" s="33"/>
      <c r="C22" s="84"/>
      <c r="D22" s="85"/>
      <c r="E22" s="141"/>
      <c r="F22" s="1"/>
      <c r="G22" s="1"/>
      <c r="H22" s="1"/>
      <c r="I22" s="1"/>
      <c r="J22" s="1"/>
    </row>
    <row r="23" spans="1:10" ht="15" customHeight="1" x14ac:dyDescent="0.25">
      <c r="A23" s="21" t="s">
        <v>208</v>
      </c>
      <c r="B23" s="33"/>
      <c r="C23" s="81"/>
      <c r="D23" s="80"/>
      <c r="E23" s="141"/>
      <c r="F23" s="1"/>
      <c r="G23" s="1"/>
      <c r="H23" s="1"/>
      <c r="I23" s="1"/>
      <c r="J23" s="1"/>
    </row>
    <row r="24" spans="1:10" ht="15" customHeight="1" x14ac:dyDescent="0.25">
      <c r="A24" s="23" t="s">
        <v>209</v>
      </c>
      <c r="B24" s="33"/>
      <c r="C24" s="81">
        <v>0</v>
      </c>
      <c r="D24" s="80">
        <v>0</v>
      </c>
      <c r="E24" s="142" t="s">
        <v>210</v>
      </c>
      <c r="F24" s="1"/>
      <c r="G24" s="1"/>
      <c r="H24" s="1"/>
      <c r="I24" s="1"/>
      <c r="J24" s="1"/>
    </row>
    <row r="25" spans="1:10" ht="15" customHeight="1" x14ac:dyDescent="0.25">
      <c r="A25" s="23" t="s">
        <v>211</v>
      </c>
      <c r="B25" s="33"/>
      <c r="C25" s="81">
        <v>0</v>
      </c>
      <c r="D25" s="80">
        <v>0</v>
      </c>
      <c r="E25" s="142" t="s">
        <v>212</v>
      </c>
      <c r="F25" s="1"/>
      <c r="G25" s="1"/>
      <c r="H25" s="1"/>
      <c r="I25" s="1"/>
      <c r="J25" s="1"/>
    </row>
    <row r="26" spans="1:10" ht="15" customHeight="1" x14ac:dyDescent="0.25">
      <c r="A26" s="23" t="s">
        <v>213</v>
      </c>
      <c r="B26" s="33"/>
      <c r="C26" s="81">
        <v>0</v>
      </c>
      <c r="D26" s="80">
        <v>0</v>
      </c>
      <c r="E26" s="142" t="s">
        <v>214</v>
      </c>
      <c r="F26" s="1"/>
      <c r="G26" s="1"/>
      <c r="H26" s="1"/>
      <c r="I26" s="1"/>
      <c r="J26" s="1"/>
    </row>
    <row r="27" spans="1:10" ht="15" customHeight="1" x14ac:dyDescent="0.25">
      <c r="A27" s="23" t="s">
        <v>215</v>
      </c>
      <c r="B27" s="33"/>
      <c r="C27" s="81">
        <v>0</v>
      </c>
      <c r="D27" s="80">
        <v>0</v>
      </c>
      <c r="E27" s="142" t="s">
        <v>216</v>
      </c>
      <c r="F27" s="1"/>
      <c r="G27" s="1"/>
      <c r="H27" s="1"/>
      <c r="I27" s="1"/>
      <c r="J27" s="1"/>
    </row>
    <row r="28" spans="1:10" ht="15" customHeight="1" x14ac:dyDescent="0.25">
      <c r="A28" s="23" t="s">
        <v>217</v>
      </c>
      <c r="B28" s="33"/>
      <c r="C28" s="81">
        <v>0</v>
      </c>
      <c r="D28" s="80">
        <v>0</v>
      </c>
      <c r="E28" s="142" t="s">
        <v>218</v>
      </c>
      <c r="F28" s="1"/>
      <c r="G28" s="1"/>
      <c r="H28" s="1"/>
      <c r="I28" s="1"/>
      <c r="J28" s="1"/>
    </row>
    <row r="29" spans="1:10" ht="15" customHeight="1" x14ac:dyDescent="0.25">
      <c r="A29" s="23" t="s">
        <v>219</v>
      </c>
      <c r="B29" s="33"/>
      <c r="C29" s="81">
        <v>0</v>
      </c>
      <c r="D29" s="80">
        <v>0</v>
      </c>
      <c r="E29" s="142" t="s">
        <v>220</v>
      </c>
      <c r="F29" s="1"/>
      <c r="G29" s="1"/>
      <c r="H29" s="1"/>
      <c r="I29" s="1"/>
      <c r="J29" s="1"/>
    </row>
    <row r="30" spans="1:10" ht="15" customHeight="1" x14ac:dyDescent="0.25">
      <c r="A30" s="36" t="s">
        <v>221</v>
      </c>
      <c r="B30" s="19"/>
      <c r="C30" s="82">
        <f>SUBTOTAL(9,C24:C29)</f>
        <v>0</v>
      </c>
      <c r="D30" s="83">
        <f>SUBTOTAL(9,D24:D29)</f>
        <v>0</v>
      </c>
      <c r="E30" s="140" t="s">
        <v>222</v>
      </c>
      <c r="F30" s="1"/>
      <c r="G30" s="1"/>
      <c r="H30" s="1"/>
      <c r="I30" s="1"/>
      <c r="J30" s="1"/>
    </row>
    <row r="31" spans="1:10" ht="15" customHeight="1" x14ac:dyDescent="0.25">
      <c r="A31" s="33"/>
      <c r="B31" s="33"/>
      <c r="C31" s="84"/>
      <c r="D31" s="85"/>
      <c r="E31" s="141"/>
      <c r="F31" s="1"/>
      <c r="G31" s="1"/>
      <c r="H31" s="1"/>
      <c r="I31" s="1"/>
      <c r="J31" s="1"/>
    </row>
    <row r="32" spans="1:10" ht="15" customHeight="1" x14ac:dyDescent="0.25">
      <c r="A32" s="21" t="s">
        <v>223</v>
      </c>
      <c r="B32" s="33"/>
      <c r="C32" s="81"/>
      <c r="D32" s="80"/>
      <c r="E32" s="141"/>
      <c r="F32" s="1"/>
      <c r="G32" s="1"/>
      <c r="H32" s="1"/>
      <c r="I32" s="1"/>
      <c r="J32" s="1"/>
    </row>
    <row r="33" spans="1:10" ht="15" customHeight="1" x14ac:dyDescent="0.25">
      <c r="A33" s="23" t="s">
        <v>224</v>
      </c>
      <c r="B33" s="33"/>
      <c r="C33" s="81">
        <v>0</v>
      </c>
      <c r="D33" s="80">
        <v>0</v>
      </c>
      <c r="E33" s="142" t="s">
        <v>225</v>
      </c>
      <c r="F33" s="1"/>
      <c r="G33" s="1"/>
      <c r="H33" s="1"/>
      <c r="I33" s="1"/>
      <c r="J33" s="1"/>
    </row>
    <row r="34" spans="1:10" ht="15" customHeight="1" x14ac:dyDescent="0.25">
      <c r="A34" s="23" t="s">
        <v>226</v>
      </c>
      <c r="B34" s="33"/>
      <c r="C34" s="81">
        <v>0</v>
      </c>
      <c r="D34" s="80">
        <v>0</v>
      </c>
      <c r="E34" s="142" t="s">
        <v>227</v>
      </c>
      <c r="F34" s="1"/>
      <c r="G34" s="1"/>
      <c r="H34" s="1"/>
      <c r="I34" s="1"/>
      <c r="J34" s="1"/>
    </row>
    <row r="35" spans="1:10" ht="15" customHeight="1" x14ac:dyDescent="0.25">
      <c r="A35" s="23" t="s">
        <v>228</v>
      </c>
      <c r="B35" s="33"/>
      <c r="C35" s="81">
        <v>0</v>
      </c>
      <c r="D35" s="80">
        <v>0</v>
      </c>
      <c r="E35" s="142" t="s">
        <v>229</v>
      </c>
      <c r="F35" s="1"/>
      <c r="G35" s="1"/>
      <c r="H35" s="1"/>
      <c r="I35" s="1"/>
      <c r="J35" s="1"/>
    </row>
    <row r="36" spans="1:10" ht="15" customHeight="1" x14ac:dyDescent="0.25">
      <c r="A36" s="23" t="s">
        <v>230</v>
      </c>
      <c r="B36" s="33"/>
      <c r="C36" s="81">
        <v>0</v>
      </c>
      <c r="D36" s="80">
        <v>0</v>
      </c>
      <c r="E36" s="142" t="s">
        <v>231</v>
      </c>
      <c r="F36" s="1"/>
      <c r="G36" s="1"/>
      <c r="H36" s="1"/>
      <c r="I36" s="1"/>
      <c r="J36" s="1"/>
    </row>
    <row r="37" spans="1:10" ht="15" customHeight="1" x14ac:dyDescent="0.25">
      <c r="A37" s="23" t="s">
        <v>232</v>
      </c>
      <c r="B37" s="33"/>
      <c r="C37" s="81">
        <v>0</v>
      </c>
      <c r="D37" s="80">
        <v>0</v>
      </c>
      <c r="E37" s="142" t="s">
        <v>233</v>
      </c>
      <c r="F37" s="1"/>
      <c r="G37" s="1"/>
      <c r="H37" s="1"/>
      <c r="I37" s="1"/>
      <c r="J37" s="1"/>
    </row>
    <row r="38" spans="1:10" ht="15" customHeight="1" x14ac:dyDescent="0.25">
      <c r="A38" s="23" t="s">
        <v>589</v>
      </c>
      <c r="B38" s="33"/>
      <c r="C38" s="81">
        <v>0</v>
      </c>
      <c r="D38" s="80">
        <v>0</v>
      </c>
      <c r="E38" s="142" t="s">
        <v>234</v>
      </c>
      <c r="F38" s="1"/>
      <c r="G38" s="1"/>
      <c r="H38" s="1"/>
      <c r="I38" s="1"/>
      <c r="J38" s="1"/>
    </row>
    <row r="39" spans="1:10" ht="15" customHeight="1" x14ac:dyDescent="0.25">
      <c r="A39" s="23" t="s">
        <v>235</v>
      </c>
      <c r="B39" s="33"/>
      <c r="C39" s="81">
        <v>0</v>
      </c>
      <c r="D39" s="80">
        <v>0</v>
      </c>
      <c r="E39" s="142" t="s">
        <v>236</v>
      </c>
      <c r="F39" s="1"/>
      <c r="G39" s="1"/>
      <c r="H39" s="1"/>
      <c r="I39" s="1"/>
      <c r="J39" s="1"/>
    </row>
    <row r="40" spans="1:10" ht="15" customHeight="1" x14ac:dyDescent="0.25">
      <c r="A40" s="23" t="s">
        <v>237</v>
      </c>
      <c r="B40" s="33"/>
      <c r="C40" s="81">
        <v>0</v>
      </c>
      <c r="D40" s="80">
        <v>0</v>
      </c>
      <c r="E40" s="142" t="s">
        <v>238</v>
      </c>
      <c r="F40" s="1"/>
      <c r="G40" s="1"/>
      <c r="H40" s="1"/>
      <c r="I40" s="1"/>
      <c r="J40" s="1"/>
    </row>
    <row r="41" spans="1:10" ht="15" customHeight="1" x14ac:dyDescent="0.25">
      <c r="A41" s="23" t="s">
        <v>239</v>
      </c>
      <c r="B41" s="33"/>
      <c r="C41" s="81">
        <v>0</v>
      </c>
      <c r="D41" s="80">
        <v>0</v>
      </c>
      <c r="E41" s="142" t="s">
        <v>240</v>
      </c>
      <c r="F41" s="1"/>
      <c r="G41" s="1"/>
      <c r="H41" s="1"/>
      <c r="I41" s="1"/>
      <c r="J41" s="1"/>
    </row>
    <row r="42" spans="1:10" ht="15" customHeight="1" x14ac:dyDescent="0.25">
      <c r="A42" s="23" t="s">
        <v>241</v>
      </c>
      <c r="B42" s="33"/>
      <c r="C42" s="81">
        <v>0</v>
      </c>
      <c r="D42" s="80">
        <v>0</v>
      </c>
      <c r="E42" s="142" t="s">
        <v>242</v>
      </c>
      <c r="F42" s="1"/>
      <c r="G42" s="1"/>
      <c r="H42" s="1"/>
      <c r="I42" s="1"/>
      <c r="J42" s="1"/>
    </row>
    <row r="43" spans="1:10" ht="15" customHeight="1" x14ac:dyDescent="0.25">
      <c r="A43" s="23" t="s">
        <v>243</v>
      </c>
      <c r="B43" s="33"/>
      <c r="C43" s="81">
        <v>0</v>
      </c>
      <c r="D43" s="80">
        <v>0</v>
      </c>
      <c r="E43" s="142" t="s">
        <v>244</v>
      </c>
      <c r="F43" s="1"/>
      <c r="G43" s="1"/>
      <c r="H43" s="1"/>
      <c r="I43" s="1"/>
      <c r="J43" s="1"/>
    </row>
    <row r="44" spans="1:10" ht="15" customHeight="1" x14ac:dyDescent="0.25">
      <c r="A44" s="23" t="s">
        <v>245</v>
      </c>
      <c r="B44" s="33"/>
      <c r="C44" s="81">
        <v>0</v>
      </c>
      <c r="D44" s="80">
        <v>0</v>
      </c>
      <c r="E44" s="142" t="s">
        <v>246</v>
      </c>
      <c r="F44" s="1"/>
      <c r="G44" s="1"/>
      <c r="H44" s="1"/>
      <c r="I44" s="1"/>
      <c r="J44" s="1"/>
    </row>
    <row r="45" spans="1:10" ht="15" customHeight="1" x14ac:dyDescent="0.25">
      <c r="A45" s="23" t="s">
        <v>247</v>
      </c>
      <c r="B45" s="33"/>
      <c r="C45" s="81">
        <v>0</v>
      </c>
      <c r="D45" s="80">
        <v>0</v>
      </c>
      <c r="E45" s="142" t="s">
        <v>248</v>
      </c>
      <c r="F45" s="1"/>
      <c r="G45" s="1"/>
      <c r="H45" s="1"/>
      <c r="I45" s="1"/>
      <c r="J45" s="1"/>
    </row>
    <row r="46" spans="1:10" ht="15" customHeight="1" x14ac:dyDescent="0.25">
      <c r="A46" s="23" t="s">
        <v>249</v>
      </c>
      <c r="B46" s="33"/>
      <c r="C46" s="81">
        <v>0</v>
      </c>
      <c r="D46" s="80">
        <v>0</v>
      </c>
      <c r="E46" s="142" t="s">
        <v>250</v>
      </c>
      <c r="F46" s="1"/>
      <c r="G46" s="1"/>
      <c r="H46" s="1"/>
      <c r="I46" s="1"/>
      <c r="J46" s="1"/>
    </row>
    <row r="47" spans="1:10" ht="15" customHeight="1" x14ac:dyDescent="0.25">
      <c r="A47" s="23" t="s">
        <v>251</v>
      </c>
      <c r="B47" s="33"/>
      <c r="C47" s="81">
        <v>0</v>
      </c>
      <c r="D47" s="80">
        <v>0</v>
      </c>
      <c r="E47" s="142" t="s">
        <v>252</v>
      </c>
      <c r="F47" s="1"/>
      <c r="G47" s="1"/>
      <c r="H47" s="1"/>
      <c r="I47" s="1"/>
      <c r="J47" s="1"/>
    </row>
    <row r="48" spans="1:10" ht="15" customHeight="1" x14ac:dyDescent="0.25">
      <c r="A48" s="36" t="s">
        <v>253</v>
      </c>
      <c r="B48" s="19"/>
      <c r="C48" s="82">
        <f>SUBTOTAL(9,C33:C47)</f>
        <v>0</v>
      </c>
      <c r="D48" s="83">
        <f>SUBTOTAL(9,D33:D47)</f>
        <v>0</v>
      </c>
      <c r="E48" s="140" t="s">
        <v>254</v>
      </c>
      <c r="F48" s="1"/>
      <c r="G48" s="1"/>
      <c r="H48" s="1"/>
      <c r="I48" s="1"/>
      <c r="J48" s="1"/>
    </row>
    <row r="49" spans="1:10" ht="15" x14ac:dyDescent="0.25">
      <c r="A49" s="33"/>
      <c r="B49" s="33"/>
      <c r="C49" s="84"/>
      <c r="D49" s="85"/>
      <c r="E49" s="141"/>
      <c r="F49" s="1"/>
      <c r="G49" s="1"/>
      <c r="H49" s="1"/>
      <c r="I49" s="1"/>
      <c r="J49" s="1"/>
    </row>
    <row r="50" spans="1:10" ht="15" customHeight="1" x14ac:dyDescent="0.25">
      <c r="A50" s="21" t="s">
        <v>255</v>
      </c>
      <c r="B50" s="33"/>
      <c r="C50" s="89">
        <v>0</v>
      </c>
      <c r="D50" s="90">
        <v>0</v>
      </c>
      <c r="E50" s="141" t="s">
        <v>362</v>
      </c>
      <c r="F50" s="1"/>
      <c r="G50" s="1"/>
      <c r="H50" s="1"/>
      <c r="I50" s="1"/>
      <c r="J50" s="1"/>
    </row>
    <row r="51" spans="1:10" ht="15" customHeight="1" x14ac:dyDescent="0.25">
      <c r="A51" s="38" t="s">
        <v>256</v>
      </c>
      <c r="B51" s="19"/>
      <c r="C51" s="82">
        <f>SUBTOTAL(9,C9:C48)</f>
        <v>-289</v>
      </c>
      <c r="D51" s="83">
        <f>SUBTOTAL(9,D9:D48)</f>
        <v>487</v>
      </c>
      <c r="E51" s="143" t="s">
        <v>257</v>
      </c>
      <c r="F51" s="1"/>
      <c r="G51" s="1"/>
      <c r="H51" s="1"/>
      <c r="I51" s="1"/>
      <c r="J51" s="1"/>
    </row>
    <row r="52" spans="1:10" ht="15" customHeight="1" x14ac:dyDescent="0.25">
      <c r="A52" s="38" t="s">
        <v>258</v>
      </c>
      <c r="B52" s="19"/>
      <c r="C52" s="97">
        <v>1842</v>
      </c>
      <c r="D52" s="88">
        <v>1355</v>
      </c>
      <c r="E52" s="143" t="s">
        <v>259</v>
      </c>
      <c r="F52" s="1"/>
      <c r="G52" s="1"/>
      <c r="H52" s="1"/>
      <c r="I52" s="1"/>
      <c r="J52" s="1"/>
    </row>
    <row r="53" spans="1:10" ht="15" customHeight="1" x14ac:dyDescent="0.25">
      <c r="A53" s="29" t="s">
        <v>260</v>
      </c>
      <c r="B53" s="39"/>
      <c r="C53" s="82">
        <f>SUBTOTAL(9,C9:C52)</f>
        <v>1553</v>
      </c>
      <c r="D53" s="83">
        <f>SUBTOTAL(9,D9:D52)</f>
        <v>1842</v>
      </c>
      <c r="E53" s="144" t="s">
        <v>261</v>
      </c>
      <c r="F53" s="1"/>
      <c r="G53" s="1"/>
      <c r="H53" s="1"/>
      <c r="I53" s="1"/>
      <c r="J53" s="1"/>
    </row>
    <row r="54" spans="1:10" ht="15" customHeight="1" x14ac:dyDescent="0.25">
      <c r="A54" s="1"/>
      <c r="B54" s="1"/>
      <c r="C54" s="320"/>
      <c r="D54" s="320"/>
      <c r="E54" s="126"/>
      <c r="F5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74"/>
  <sheetViews>
    <sheetView topLeftCell="A32" workbookViewId="0">
      <selection activeCell="I29" sqref="I29"/>
    </sheetView>
  </sheetViews>
  <sheetFormatPr baseColWidth="10"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1" ht="13.5" customHeight="1" x14ac:dyDescent="0.25"/>
    <row r="2" spans="1:11" ht="15" customHeight="1" x14ac:dyDescent="0.25">
      <c r="A2" s="315" t="str">
        <f>Resultatregnskap!A2</f>
        <v>Virksomhetens navn: Høyskolen for Dansekunst AS</v>
      </c>
      <c r="E2" s="126"/>
      <c r="F2" s="1"/>
    </row>
    <row r="3" spans="1:11" ht="15" customHeight="1" x14ac:dyDescent="0.25"/>
    <row r="4" spans="1:11" ht="15" customHeight="1" x14ac:dyDescent="0.25">
      <c r="A4" s="56" t="s">
        <v>621</v>
      </c>
      <c r="B4" s="18"/>
      <c r="C4" s="78"/>
      <c r="D4" s="78"/>
      <c r="E4" s="132"/>
      <c r="F4" s="1"/>
    </row>
    <row r="5" spans="1:11" ht="15" customHeight="1" x14ac:dyDescent="0.25">
      <c r="A5" s="174" t="str">
        <f>Resultatregnskap!A6</f>
        <v>Beløp i 1000 kroner</v>
      </c>
      <c r="E5" s="173"/>
      <c r="F5" s="1"/>
    </row>
    <row r="6" spans="1:11" ht="15" customHeight="1" x14ac:dyDescent="0.25">
      <c r="A6" s="57"/>
      <c r="E6" s="126"/>
      <c r="F6" s="1"/>
    </row>
    <row r="7" spans="1:11" ht="15" customHeight="1" x14ac:dyDescent="0.25">
      <c r="A7" s="39"/>
      <c r="B7" s="58" t="s">
        <v>27</v>
      </c>
      <c r="C7" s="152">
        <f>Resultatregnskap!C8</f>
        <v>45657</v>
      </c>
      <c r="D7" s="196">
        <f>' Kontantstrøm IND'!D7</f>
        <v>45291</v>
      </c>
      <c r="E7" s="140" t="str">
        <f>Resultatregnskap!E8</f>
        <v>DBH-referanse</v>
      </c>
      <c r="F7" s="1"/>
    </row>
    <row r="8" spans="1:11" ht="15" customHeight="1" x14ac:dyDescent="0.25">
      <c r="A8" s="21" t="s">
        <v>661</v>
      </c>
      <c r="B8" s="33"/>
      <c r="C8" s="81"/>
      <c r="D8" s="80"/>
      <c r="E8" s="141"/>
      <c r="F8" s="1"/>
      <c r="G8" s="1"/>
      <c r="H8" s="1"/>
      <c r="I8" s="1"/>
      <c r="J8" s="1"/>
      <c r="K8" s="1"/>
    </row>
    <row r="9" spans="1:11" ht="15" customHeight="1" x14ac:dyDescent="0.25">
      <c r="A9" s="21" t="s">
        <v>662</v>
      </c>
      <c r="B9" s="33"/>
      <c r="C9" s="81"/>
      <c r="D9" s="80"/>
      <c r="E9" s="141"/>
      <c r="F9" s="1"/>
      <c r="G9" s="1"/>
      <c r="H9" s="1"/>
      <c r="I9" s="1"/>
      <c r="J9" s="1"/>
    </row>
    <row r="10" spans="1:11" ht="15" customHeight="1" x14ac:dyDescent="0.25">
      <c r="A10" s="351" t="s">
        <v>664</v>
      </c>
      <c r="B10" s="33"/>
      <c r="C10" s="81">
        <v>0</v>
      </c>
      <c r="D10" s="80">
        <v>0</v>
      </c>
      <c r="E10" s="142" t="s">
        <v>633</v>
      </c>
      <c r="F10" s="1"/>
      <c r="G10" s="1"/>
      <c r="H10" s="1"/>
      <c r="I10" s="1"/>
      <c r="J10" s="1"/>
    </row>
    <row r="11" spans="1:11" ht="15" customHeight="1" x14ac:dyDescent="0.25">
      <c r="A11" s="351" t="s">
        <v>665</v>
      </c>
      <c r="B11" s="33"/>
      <c r="C11" s="81">
        <v>0</v>
      </c>
      <c r="D11" s="80">
        <v>0</v>
      </c>
      <c r="E11" s="142" t="s">
        <v>622</v>
      </c>
      <c r="F11" s="1"/>
      <c r="G11" s="1"/>
      <c r="H11" s="1"/>
      <c r="I11" s="1"/>
      <c r="J11" s="1"/>
    </row>
    <row r="12" spans="1:11" ht="15" customHeight="1" x14ac:dyDescent="0.25">
      <c r="A12" s="351" t="s">
        <v>666</v>
      </c>
      <c r="B12" s="33"/>
      <c r="C12" s="81">
        <v>0</v>
      </c>
      <c r="D12" s="80">
        <v>0</v>
      </c>
      <c r="E12" s="142" t="s">
        <v>623</v>
      </c>
      <c r="F12" s="1"/>
      <c r="G12" s="1"/>
      <c r="H12" s="1"/>
      <c r="I12" s="1"/>
      <c r="J12" s="1"/>
    </row>
    <row r="13" spans="1:11" ht="15" customHeight="1" x14ac:dyDescent="0.25">
      <c r="A13" s="351" t="s">
        <v>667</v>
      </c>
      <c r="B13" s="33"/>
      <c r="C13" s="81">
        <v>0</v>
      </c>
      <c r="D13" s="80">
        <v>0</v>
      </c>
      <c r="E13" s="113" t="s">
        <v>624</v>
      </c>
      <c r="F13" s="1"/>
      <c r="G13" s="1"/>
      <c r="H13" s="1"/>
      <c r="I13" s="1"/>
      <c r="J13" s="1"/>
    </row>
    <row r="14" spans="1:11" ht="15" customHeight="1" x14ac:dyDescent="0.25">
      <c r="A14" s="351" t="s">
        <v>668</v>
      </c>
      <c r="B14" s="33"/>
      <c r="C14" s="81">
        <v>0</v>
      </c>
      <c r="D14" s="80">
        <v>0</v>
      </c>
      <c r="E14" s="142" t="s">
        <v>625</v>
      </c>
      <c r="F14" s="1"/>
      <c r="G14" s="1"/>
      <c r="H14" s="1"/>
      <c r="I14" s="1"/>
      <c r="J14" s="1"/>
    </row>
    <row r="15" spans="1:11" ht="15" customHeight="1" x14ac:dyDescent="0.25">
      <c r="A15" s="351" t="s">
        <v>669</v>
      </c>
      <c r="B15" s="33"/>
      <c r="C15" s="81">
        <v>0</v>
      </c>
      <c r="D15" s="80">
        <v>0</v>
      </c>
      <c r="E15" s="142" t="s">
        <v>626</v>
      </c>
      <c r="F15" s="1"/>
      <c r="G15" s="1"/>
      <c r="H15" s="1"/>
      <c r="I15" s="1"/>
      <c r="J15" s="1"/>
    </row>
    <row r="16" spans="1:11" ht="15" customHeight="1" x14ac:dyDescent="0.25">
      <c r="A16" s="351" t="s">
        <v>804</v>
      </c>
      <c r="B16" s="33"/>
      <c r="C16" s="81">
        <v>0</v>
      </c>
      <c r="D16" s="80">
        <v>0</v>
      </c>
      <c r="E16" s="142" t="s">
        <v>819</v>
      </c>
      <c r="F16" s="1"/>
      <c r="G16" s="1"/>
      <c r="H16" s="1"/>
      <c r="I16" s="1"/>
      <c r="J16" s="1"/>
    </row>
    <row r="17" spans="1:10" ht="15" customHeight="1" x14ac:dyDescent="0.25">
      <c r="A17" s="351" t="s">
        <v>670</v>
      </c>
      <c r="B17" s="33"/>
      <c r="C17" s="81">
        <v>0</v>
      </c>
      <c r="D17" s="80">
        <v>0</v>
      </c>
      <c r="E17" s="142" t="s">
        <v>627</v>
      </c>
      <c r="F17" s="1"/>
      <c r="G17" s="1"/>
      <c r="H17" s="1"/>
      <c r="I17" s="1"/>
      <c r="J17" s="1"/>
    </row>
    <row r="18" spans="1:10" ht="15" customHeight="1" x14ac:dyDescent="0.25">
      <c r="A18" s="353" t="s">
        <v>663</v>
      </c>
      <c r="B18" s="19"/>
      <c r="C18" s="352">
        <f>SUBTOTAL(9,C10:C17)</f>
        <v>0</v>
      </c>
      <c r="D18" s="97">
        <f>SUBTOTAL(9,D10:D17)</f>
        <v>0</v>
      </c>
      <c r="E18" s="143" t="s">
        <v>671</v>
      </c>
      <c r="F18" s="1"/>
      <c r="G18" s="1"/>
      <c r="H18" s="1"/>
      <c r="I18" s="1"/>
      <c r="J18" s="1"/>
    </row>
    <row r="19" spans="1:10" ht="15" customHeight="1" x14ac:dyDescent="0.25">
      <c r="A19" s="21" t="s">
        <v>678</v>
      </c>
      <c r="B19" s="33"/>
      <c r="C19" s="96"/>
      <c r="D19" s="80"/>
      <c r="E19" s="142"/>
      <c r="F19" s="1"/>
      <c r="G19" s="1"/>
      <c r="H19" s="1"/>
      <c r="I19" s="1"/>
      <c r="J19" s="1"/>
    </row>
    <row r="20" spans="1:10" ht="15" customHeight="1" x14ac:dyDescent="0.25">
      <c r="A20" s="351" t="s">
        <v>672</v>
      </c>
      <c r="B20" s="33"/>
      <c r="C20" s="81">
        <v>0</v>
      </c>
      <c r="D20" s="80">
        <v>0</v>
      </c>
      <c r="E20" s="142" t="s">
        <v>628</v>
      </c>
      <c r="F20" s="1"/>
      <c r="G20" s="1"/>
      <c r="H20" s="1"/>
      <c r="I20" s="1"/>
      <c r="J20" s="1"/>
    </row>
    <row r="21" spans="1:10" ht="15" customHeight="1" x14ac:dyDescent="0.25">
      <c r="A21" s="351" t="s">
        <v>673</v>
      </c>
      <c r="B21" s="33"/>
      <c r="C21" s="81">
        <v>0</v>
      </c>
      <c r="D21" s="80">
        <v>0</v>
      </c>
      <c r="E21" s="142" t="s">
        <v>629</v>
      </c>
      <c r="F21" s="1"/>
      <c r="G21" s="1"/>
      <c r="H21" s="1"/>
      <c r="I21" s="1"/>
      <c r="J21" s="1"/>
    </row>
    <row r="22" spans="1:10" ht="15" customHeight="1" x14ac:dyDescent="0.25">
      <c r="A22" s="351" t="s">
        <v>674</v>
      </c>
      <c r="B22" s="33"/>
      <c r="C22" s="81">
        <v>0</v>
      </c>
      <c r="D22" s="80">
        <v>0</v>
      </c>
      <c r="E22" s="142" t="s">
        <v>630</v>
      </c>
      <c r="F22" s="1"/>
      <c r="G22" s="1"/>
      <c r="H22" s="1"/>
      <c r="I22" s="1"/>
      <c r="J22" s="1"/>
    </row>
    <row r="23" spans="1:10" ht="15" customHeight="1" x14ac:dyDescent="0.25">
      <c r="A23" s="351" t="s">
        <v>675</v>
      </c>
      <c r="B23" s="33"/>
      <c r="C23" s="81">
        <v>0</v>
      </c>
      <c r="D23" s="80">
        <v>0</v>
      </c>
      <c r="E23" s="142" t="s">
        <v>631</v>
      </c>
      <c r="F23" s="1"/>
      <c r="G23" s="1"/>
      <c r="H23" s="1"/>
      <c r="I23" s="1"/>
      <c r="J23" s="1"/>
    </row>
    <row r="24" spans="1:10" ht="15" customHeight="1" x14ac:dyDescent="0.25">
      <c r="A24" s="351" t="s">
        <v>676</v>
      </c>
      <c r="B24" s="33"/>
      <c r="C24" s="81">
        <v>0</v>
      </c>
      <c r="D24" s="80">
        <v>0</v>
      </c>
      <c r="E24" s="142" t="s">
        <v>632</v>
      </c>
      <c r="F24" s="1"/>
      <c r="G24" s="1"/>
      <c r="H24" s="1"/>
      <c r="I24" s="1"/>
      <c r="J24" s="1"/>
    </row>
    <row r="25" spans="1:10" ht="15" customHeight="1" x14ac:dyDescent="0.25">
      <c r="A25" s="353" t="s">
        <v>677</v>
      </c>
      <c r="B25" s="19"/>
      <c r="C25" s="97">
        <f>SUBTOTAL(9,C20:C24)</f>
        <v>0</v>
      </c>
      <c r="D25" s="97">
        <f>SUBTOTAL(9,D20:D24)</f>
        <v>0</v>
      </c>
      <c r="E25" s="143" t="s">
        <v>679</v>
      </c>
      <c r="F25" s="1"/>
      <c r="G25" s="1"/>
      <c r="H25" s="1"/>
      <c r="I25" s="1"/>
      <c r="J25" s="1"/>
    </row>
    <row r="26" spans="1:10" ht="15" customHeight="1" x14ac:dyDescent="0.25">
      <c r="A26" s="23"/>
      <c r="B26" s="33"/>
      <c r="C26" s="81"/>
      <c r="D26" s="80"/>
      <c r="E26" s="142"/>
      <c r="F26" s="1"/>
      <c r="G26" s="1"/>
      <c r="H26" s="1"/>
      <c r="I26" s="1"/>
      <c r="J26" s="1"/>
    </row>
    <row r="27" spans="1:10" ht="15" customHeight="1" x14ac:dyDescent="0.25">
      <c r="A27" s="36" t="s">
        <v>682</v>
      </c>
      <c r="B27" s="19"/>
      <c r="C27" s="82">
        <f>SUBTOTAL(9,C10:C24)</f>
        <v>0</v>
      </c>
      <c r="D27" s="83">
        <f>SUBTOTAL(9,D10:D24)</f>
        <v>0</v>
      </c>
      <c r="E27" s="140" t="s">
        <v>680</v>
      </c>
      <c r="F27" s="1"/>
      <c r="G27" s="1"/>
      <c r="H27" s="1"/>
      <c r="I27" s="1"/>
      <c r="J27" s="1"/>
    </row>
    <row r="28" spans="1:10" ht="15" customHeight="1" x14ac:dyDescent="0.25">
      <c r="A28" s="33"/>
      <c r="B28" s="33"/>
      <c r="C28" s="84"/>
      <c r="D28" s="85"/>
      <c r="E28" s="141"/>
      <c r="F28" s="1"/>
      <c r="G28" s="1"/>
      <c r="H28" s="1"/>
      <c r="I28" s="1"/>
      <c r="J28" s="1"/>
    </row>
    <row r="29" spans="1:10" ht="15" customHeight="1" x14ac:dyDescent="0.25">
      <c r="A29" s="21" t="s">
        <v>208</v>
      </c>
      <c r="B29" s="33"/>
      <c r="C29" s="81"/>
      <c r="D29" s="80"/>
      <c r="E29" s="141"/>
      <c r="F29" s="1"/>
      <c r="G29" s="1"/>
      <c r="H29" s="1"/>
      <c r="I29" s="1"/>
      <c r="J29" s="1"/>
    </row>
    <row r="30" spans="1:10" ht="15" customHeight="1" x14ac:dyDescent="0.25">
      <c r="A30" s="23" t="s">
        <v>209</v>
      </c>
      <c r="B30" s="33"/>
      <c r="C30" s="81">
        <v>0</v>
      </c>
      <c r="D30" s="80">
        <v>0</v>
      </c>
      <c r="E30" s="142" t="s">
        <v>634</v>
      </c>
      <c r="F30" s="1"/>
      <c r="G30" s="1"/>
      <c r="H30" s="1"/>
      <c r="I30" s="1"/>
      <c r="J30" s="1"/>
    </row>
    <row r="31" spans="1:10" ht="15" customHeight="1" x14ac:dyDescent="0.25">
      <c r="A31" s="23" t="s">
        <v>211</v>
      </c>
      <c r="B31" s="33"/>
      <c r="C31" s="81">
        <v>0</v>
      </c>
      <c r="D31" s="80">
        <v>0</v>
      </c>
      <c r="E31" s="142" t="s">
        <v>635</v>
      </c>
      <c r="F31" s="1"/>
      <c r="G31" s="1"/>
      <c r="H31" s="1"/>
      <c r="I31" s="1"/>
      <c r="J31" s="1"/>
    </row>
    <row r="32" spans="1:10" ht="15" customHeight="1" x14ac:dyDescent="0.25">
      <c r="A32" s="23" t="s">
        <v>213</v>
      </c>
      <c r="B32" s="33"/>
      <c r="C32" s="81">
        <v>0</v>
      </c>
      <c r="D32" s="80">
        <v>0</v>
      </c>
      <c r="E32" s="142" t="s">
        <v>636</v>
      </c>
      <c r="F32" s="1"/>
      <c r="G32" s="1"/>
      <c r="H32" s="1"/>
      <c r="I32" s="1"/>
      <c r="J32" s="1"/>
    </row>
    <row r="33" spans="1:10" ht="15" customHeight="1" x14ac:dyDescent="0.25">
      <c r="A33" s="23" t="s">
        <v>215</v>
      </c>
      <c r="B33" s="33"/>
      <c r="C33" s="81">
        <v>0</v>
      </c>
      <c r="D33" s="80">
        <v>0</v>
      </c>
      <c r="E33" s="142" t="s">
        <v>637</v>
      </c>
      <c r="F33" s="1"/>
      <c r="G33" s="1"/>
      <c r="H33" s="1"/>
      <c r="I33" s="1"/>
      <c r="J33" s="1"/>
    </row>
    <row r="34" spans="1:10" ht="15" customHeight="1" x14ac:dyDescent="0.25">
      <c r="A34" s="23" t="s">
        <v>217</v>
      </c>
      <c r="B34" s="33"/>
      <c r="C34" s="81">
        <v>0</v>
      </c>
      <c r="D34" s="80">
        <v>0</v>
      </c>
      <c r="E34" s="142" t="s">
        <v>638</v>
      </c>
      <c r="F34" s="1"/>
      <c r="G34" s="1"/>
      <c r="H34" s="1"/>
      <c r="I34" s="1"/>
      <c r="J34" s="1"/>
    </row>
    <row r="35" spans="1:10" ht="15" customHeight="1" x14ac:dyDescent="0.25">
      <c r="A35" s="23" t="s">
        <v>219</v>
      </c>
      <c r="B35" s="33"/>
      <c r="C35" s="81">
        <v>0</v>
      </c>
      <c r="D35" s="80">
        <v>0</v>
      </c>
      <c r="E35" s="142" t="s">
        <v>639</v>
      </c>
      <c r="F35" s="1"/>
      <c r="G35" s="1"/>
      <c r="H35" s="1"/>
      <c r="I35" s="1"/>
      <c r="J35" s="1"/>
    </row>
    <row r="36" spans="1:10" ht="15" customHeight="1" x14ac:dyDescent="0.25">
      <c r="A36" s="36" t="s">
        <v>221</v>
      </c>
      <c r="B36" s="19"/>
      <c r="C36" s="82">
        <f>SUBTOTAL(9,C30:C35)</f>
        <v>0</v>
      </c>
      <c r="D36" s="83">
        <f>SUBTOTAL(9,D30:D35)</f>
        <v>0</v>
      </c>
      <c r="E36" s="140" t="s">
        <v>640</v>
      </c>
      <c r="F36" s="1"/>
      <c r="G36" s="1"/>
      <c r="H36" s="1"/>
      <c r="I36" s="1"/>
      <c r="J36" s="1"/>
    </row>
    <row r="37" spans="1:10" ht="15" customHeight="1" x14ac:dyDescent="0.25">
      <c r="A37" s="33"/>
      <c r="B37" s="33"/>
      <c r="C37" s="84"/>
      <c r="D37" s="85"/>
      <c r="E37" s="141"/>
      <c r="F37" s="1"/>
      <c r="G37" s="1"/>
      <c r="H37" s="1"/>
      <c r="I37" s="1"/>
      <c r="J37" s="1"/>
    </row>
    <row r="38" spans="1:10" ht="15" customHeight="1" x14ac:dyDescent="0.25">
      <c r="A38" s="21" t="s">
        <v>223</v>
      </c>
      <c r="B38" s="33"/>
      <c r="C38" s="81"/>
      <c r="D38" s="80"/>
      <c r="E38" s="141"/>
      <c r="F38" s="1"/>
      <c r="G38" s="1"/>
      <c r="H38" s="1"/>
      <c r="I38" s="1"/>
      <c r="J38" s="1"/>
    </row>
    <row r="39" spans="1:10" ht="15" customHeight="1" x14ac:dyDescent="0.25">
      <c r="A39" s="23" t="s">
        <v>224</v>
      </c>
      <c r="B39" s="33"/>
      <c r="C39" s="81">
        <v>0</v>
      </c>
      <c r="D39" s="80">
        <v>0</v>
      </c>
      <c r="E39" s="142" t="s">
        <v>641</v>
      </c>
      <c r="F39" s="1"/>
      <c r="G39" s="1"/>
      <c r="H39" s="1"/>
      <c r="I39" s="1"/>
      <c r="J39" s="1"/>
    </row>
    <row r="40" spans="1:10" ht="15" customHeight="1" x14ac:dyDescent="0.25">
      <c r="A40" s="23" t="s">
        <v>226</v>
      </c>
      <c r="B40" s="33"/>
      <c r="C40" s="81">
        <v>0</v>
      </c>
      <c r="D40" s="80">
        <v>0</v>
      </c>
      <c r="E40" s="142" t="s">
        <v>642</v>
      </c>
      <c r="F40" s="1"/>
      <c r="G40" s="1"/>
      <c r="H40" s="1"/>
      <c r="I40" s="1"/>
      <c r="J40" s="1"/>
    </row>
    <row r="41" spans="1:10" ht="15" customHeight="1" x14ac:dyDescent="0.25">
      <c r="A41" s="23" t="s">
        <v>228</v>
      </c>
      <c r="B41" s="33"/>
      <c r="C41" s="81">
        <v>0</v>
      </c>
      <c r="D41" s="80">
        <v>0</v>
      </c>
      <c r="E41" s="142" t="s">
        <v>643</v>
      </c>
      <c r="F41" s="1"/>
      <c r="G41" s="1"/>
      <c r="H41" s="1"/>
      <c r="I41" s="1"/>
      <c r="J41" s="1"/>
    </row>
    <row r="42" spans="1:10" ht="15" customHeight="1" x14ac:dyDescent="0.25">
      <c r="A42" s="23" t="s">
        <v>230</v>
      </c>
      <c r="B42" s="33"/>
      <c r="C42" s="81">
        <v>0</v>
      </c>
      <c r="D42" s="80">
        <v>0</v>
      </c>
      <c r="E42" s="142" t="s">
        <v>644</v>
      </c>
      <c r="F42" s="1"/>
      <c r="G42" s="1"/>
      <c r="H42" s="1"/>
      <c r="I42" s="1"/>
      <c r="J42" s="1"/>
    </row>
    <row r="43" spans="1:10" ht="15" customHeight="1" x14ac:dyDescent="0.25">
      <c r="A43" s="23" t="s">
        <v>232</v>
      </c>
      <c r="B43" s="33"/>
      <c r="C43" s="81">
        <v>0</v>
      </c>
      <c r="D43" s="80">
        <v>0</v>
      </c>
      <c r="E43" s="142" t="s">
        <v>645</v>
      </c>
      <c r="F43" s="1"/>
      <c r="G43" s="1"/>
      <c r="H43" s="1"/>
      <c r="I43" s="1"/>
      <c r="J43" s="1"/>
    </row>
    <row r="44" spans="1:10" ht="15" customHeight="1" x14ac:dyDescent="0.25">
      <c r="A44" s="23" t="s">
        <v>589</v>
      </c>
      <c r="B44" s="33"/>
      <c r="C44" s="81">
        <v>0</v>
      </c>
      <c r="D44" s="80">
        <v>0</v>
      </c>
      <c r="E44" s="142" t="s">
        <v>646</v>
      </c>
      <c r="F44" s="1"/>
      <c r="G44" s="1"/>
      <c r="H44" s="1"/>
      <c r="I44" s="1"/>
      <c r="J44" s="1"/>
    </row>
    <row r="45" spans="1:10" ht="15" customHeight="1" x14ac:dyDescent="0.25">
      <c r="A45" s="23" t="s">
        <v>235</v>
      </c>
      <c r="B45" s="33"/>
      <c r="C45" s="81">
        <v>0</v>
      </c>
      <c r="D45" s="80">
        <v>0</v>
      </c>
      <c r="E45" s="142" t="s">
        <v>647</v>
      </c>
      <c r="F45" s="1"/>
      <c r="G45" s="1"/>
      <c r="H45" s="1"/>
      <c r="I45" s="1"/>
      <c r="J45" s="1"/>
    </row>
    <row r="46" spans="1:10" ht="15" customHeight="1" x14ac:dyDescent="0.25">
      <c r="A46" s="23" t="s">
        <v>237</v>
      </c>
      <c r="B46" s="33"/>
      <c r="C46" s="81">
        <v>0</v>
      </c>
      <c r="D46" s="80">
        <v>0</v>
      </c>
      <c r="E46" s="142" t="s">
        <v>648</v>
      </c>
      <c r="F46" s="1"/>
      <c r="G46" s="1"/>
      <c r="H46" s="1"/>
      <c r="I46" s="1"/>
      <c r="J46" s="1"/>
    </row>
    <row r="47" spans="1:10" ht="15" customHeight="1" x14ac:dyDescent="0.25">
      <c r="A47" s="23" t="s">
        <v>239</v>
      </c>
      <c r="B47" s="33"/>
      <c r="C47" s="81">
        <v>0</v>
      </c>
      <c r="D47" s="80">
        <v>0</v>
      </c>
      <c r="E47" s="142" t="s">
        <v>649</v>
      </c>
      <c r="F47" s="1"/>
      <c r="G47" s="1"/>
      <c r="H47" s="1"/>
      <c r="I47" s="1"/>
      <c r="J47" s="1"/>
    </row>
    <row r="48" spans="1:10" ht="15" customHeight="1" x14ac:dyDescent="0.25">
      <c r="A48" s="23" t="s">
        <v>241</v>
      </c>
      <c r="B48" s="33"/>
      <c r="C48" s="81">
        <v>0</v>
      </c>
      <c r="D48" s="80">
        <v>0</v>
      </c>
      <c r="E48" s="142" t="s">
        <v>650</v>
      </c>
      <c r="F48" s="1"/>
      <c r="G48" s="1"/>
      <c r="H48" s="1"/>
      <c r="I48" s="1"/>
      <c r="J48" s="1"/>
    </row>
    <row r="49" spans="1:10" ht="15" customHeight="1" x14ac:dyDescent="0.25">
      <c r="A49" s="23" t="s">
        <v>243</v>
      </c>
      <c r="B49" s="33"/>
      <c r="C49" s="81">
        <v>0</v>
      </c>
      <c r="D49" s="80">
        <v>0</v>
      </c>
      <c r="E49" s="142" t="s">
        <v>651</v>
      </c>
      <c r="F49" s="1"/>
      <c r="G49" s="1"/>
      <c r="H49" s="1"/>
      <c r="I49" s="1"/>
      <c r="J49" s="1"/>
    </row>
    <row r="50" spans="1:10" ht="15" customHeight="1" x14ac:dyDescent="0.25">
      <c r="A50" s="23" t="s">
        <v>245</v>
      </c>
      <c r="B50" s="33"/>
      <c r="C50" s="81">
        <v>0</v>
      </c>
      <c r="D50" s="80">
        <v>0</v>
      </c>
      <c r="E50" s="142" t="s">
        <v>652</v>
      </c>
      <c r="F50" s="1"/>
      <c r="G50" s="1"/>
      <c r="H50" s="1"/>
      <c r="I50" s="1"/>
      <c r="J50" s="1"/>
    </row>
    <row r="51" spans="1:10" ht="15" customHeight="1" x14ac:dyDescent="0.25">
      <c r="A51" s="23" t="s">
        <v>247</v>
      </c>
      <c r="B51" s="33"/>
      <c r="C51" s="81">
        <v>0</v>
      </c>
      <c r="D51" s="80">
        <v>0</v>
      </c>
      <c r="E51" s="142" t="s">
        <v>653</v>
      </c>
      <c r="F51" s="1"/>
      <c r="G51" s="1"/>
      <c r="H51" s="1"/>
      <c r="I51" s="1"/>
      <c r="J51" s="1"/>
    </row>
    <row r="52" spans="1:10" ht="15" customHeight="1" x14ac:dyDescent="0.25">
      <c r="A52" s="23" t="s">
        <v>249</v>
      </c>
      <c r="B52" s="33"/>
      <c r="C52" s="81">
        <v>0</v>
      </c>
      <c r="D52" s="80">
        <v>0</v>
      </c>
      <c r="E52" s="142" t="s">
        <v>654</v>
      </c>
      <c r="F52" s="1"/>
      <c r="G52" s="1"/>
      <c r="H52" s="1"/>
      <c r="I52" s="1"/>
      <c r="J52" s="1"/>
    </row>
    <row r="53" spans="1:10" ht="15" customHeight="1" x14ac:dyDescent="0.25">
      <c r="A53" s="23" t="s">
        <v>251</v>
      </c>
      <c r="B53" s="33"/>
      <c r="C53" s="81">
        <v>0</v>
      </c>
      <c r="D53" s="80">
        <v>0</v>
      </c>
      <c r="E53" s="142" t="s">
        <v>655</v>
      </c>
      <c r="F53" s="1"/>
      <c r="G53" s="1"/>
      <c r="H53" s="1"/>
      <c r="I53" s="1"/>
      <c r="J53" s="1"/>
    </row>
    <row r="54" spans="1:10" ht="15" customHeight="1" x14ac:dyDescent="0.25">
      <c r="A54" s="36" t="s">
        <v>253</v>
      </c>
      <c r="B54" s="19"/>
      <c r="C54" s="82">
        <f>SUBTOTAL(9,C39:C53)</f>
        <v>0</v>
      </c>
      <c r="D54" s="83">
        <f>SUBTOTAL(9,D39:D53)</f>
        <v>0</v>
      </c>
      <c r="E54" s="140" t="s">
        <v>656</v>
      </c>
      <c r="F54" s="1"/>
      <c r="G54" s="1"/>
      <c r="H54" s="1"/>
      <c r="I54" s="400"/>
      <c r="J54" s="1"/>
    </row>
    <row r="55" spans="1:10" ht="15" customHeight="1" x14ac:dyDescent="0.25">
      <c r="A55" s="33"/>
      <c r="B55" s="33"/>
      <c r="C55" s="84"/>
      <c r="D55" s="85"/>
      <c r="E55" s="141"/>
      <c r="F55" s="1"/>
      <c r="G55" s="1"/>
      <c r="H55" s="1"/>
      <c r="I55" s="1"/>
      <c r="J55" s="1"/>
    </row>
    <row r="56" spans="1:10" ht="15" customHeight="1" x14ac:dyDescent="0.25">
      <c r="A56" s="23" t="s">
        <v>255</v>
      </c>
      <c r="B56" s="33"/>
      <c r="C56" s="89">
        <v>0</v>
      </c>
      <c r="D56" s="90">
        <v>0</v>
      </c>
      <c r="E56" s="141" t="s">
        <v>657</v>
      </c>
      <c r="F56" s="1"/>
      <c r="G56" s="1"/>
      <c r="H56" s="1"/>
      <c r="I56" s="1"/>
      <c r="J56" s="1"/>
    </row>
    <row r="57" spans="1:10" ht="15" customHeight="1" x14ac:dyDescent="0.25">
      <c r="A57" s="38" t="s">
        <v>256</v>
      </c>
      <c r="B57" s="19"/>
      <c r="C57" s="82">
        <f>SUBTOTAL(9,C10:C54)</f>
        <v>0</v>
      </c>
      <c r="D57" s="83">
        <f>SUBTOTAL(9,D10:D54)</f>
        <v>0</v>
      </c>
      <c r="E57" s="143" t="s">
        <v>658</v>
      </c>
      <c r="F57" s="1"/>
      <c r="G57" s="1"/>
      <c r="H57" s="1"/>
      <c r="I57" s="1"/>
      <c r="J57" s="1"/>
    </row>
    <row r="58" spans="1:10" ht="15" customHeight="1" x14ac:dyDescent="0.25">
      <c r="A58" s="38" t="s">
        <v>258</v>
      </c>
      <c r="B58" s="19"/>
      <c r="C58" s="97">
        <v>0</v>
      </c>
      <c r="D58" s="88">
        <v>0</v>
      </c>
      <c r="E58" s="143" t="s">
        <v>659</v>
      </c>
      <c r="F58" s="1"/>
      <c r="G58" s="1"/>
      <c r="H58" s="1"/>
      <c r="I58" s="1"/>
      <c r="J58" s="1"/>
    </row>
    <row r="59" spans="1:10" ht="15" customHeight="1" x14ac:dyDescent="0.25">
      <c r="A59" s="29" t="s">
        <v>260</v>
      </c>
      <c r="B59" s="39"/>
      <c r="C59" s="82">
        <f>SUBTOTAL(9,C10:C58)</f>
        <v>0</v>
      </c>
      <c r="D59" s="83">
        <f>SUBTOTAL(9,D10:D58)</f>
        <v>0</v>
      </c>
      <c r="E59" s="144" t="s">
        <v>660</v>
      </c>
      <c r="F59" s="1"/>
      <c r="G59" s="1"/>
      <c r="H59" s="1"/>
      <c r="I59" s="1"/>
      <c r="J59" s="1"/>
    </row>
    <row r="60" spans="1:10" ht="15.75" customHeight="1" x14ac:dyDescent="0.25">
      <c r="A60" s="1"/>
      <c r="B60" s="1"/>
      <c r="C60" s="320"/>
      <c r="D60" s="320"/>
      <c r="E60" s="126"/>
      <c r="F60" s="1"/>
      <c r="G60" s="1"/>
      <c r="H60" s="1"/>
      <c r="I60" s="1"/>
      <c r="J60" s="1"/>
    </row>
    <row r="61" spans="1:10" ht="15.75" customHeight="1" x14ac:dyDescent="0.25">
      <c r="A61" s="325" t="s">
        <v>681</v>
      </c>
      <c r="F61" s="1"/>
      <c r="G61" s="1"/>
      <c r="H61" s="1"/>
      <c r="I61" s="1"/>
      <c r="J61" s="1"/>
    </row>
    <row r="62" spans="1:10" ht="15.75" customHeight="1" x14ac:dyDescent="0.25">
      <c r="A62" s="355" t="s">
        <v>58</v>
      </c>
      <c r="B62" s="357"/>
      <c r="C62" s="358">
        <v>0</v>
      </c>
      <c r="D62" s="358">
        <v>0</v>
      </c>
      <c r="E62" s="358" t="s">
        <v>720</v>
      </c>
      <c r="F62" s="1"/>
      <c r="G62" s="1"/>
      <c r="H62" s="1"/>
      <c r="I62" s="1"/>
      <c r="J62" s="1"/>
    </row>
    <row r="63" spans="1:10" ht="15.75" customHeight="1" x14ac:dyDescent="0.25">
      <c r="A63" s="356" t="s">
        <v>184</v>
      </c>
      <c r="B63" s="251"/>
      <c r="C63" s="162">
        <v>0</v>
      </c>
      <c r="D63" s="162">
        <v>0</v>
      </c>
      <c r="E63" s="162" t="s">
        <v>721</v>
      </c>
      <c r="F63" s="1"/>
      <c r="G63" s="1"/>
      <c r="H63" s="1"/>
      <c r="I63" s="1"/>
      <c r="J63" s="1"/>
    </row>
    <row r="64" spans="1:10" ht="15.75" customHeight="1" x14ac:dyDescent="0.25">
      <c r="A64" s="356" t="s">
        <v>186</v>
      </c>
      <c r="B64" s="251"/>
      <c r="C64" s="162">
        <v>0</v>
      </c>
      <c r="D64" s="162">
        <v>0</v>
      </c>
      <c r="E64" s="162" t="s">
        <v>722</v>
      </c>
      <c r="F64" s="1"/>
      <c r="G64" s="1"/>
      <c r="H64" s="1"/>
      <c r="I64" s="1"/>
      <c r="J64" s="1"/>
    </row>
    <row r="65" spans="1:10" ht="15.75" customHeight="1" x14ac:dyDescent="0.25">
      <c r="A65" s="356" t="s">
        <v>188</v>
      </c>
      <c r="B65" s="251"/>
      <c r="C65" s="162">
        <v>0</v>
      </c>
      <c r="D65" s="162">
        <v>0</v>
      </c>
      <c r="E65" s="162" t="s">
        <v>723</v>
      </c>
      <c r="F65" s="1"/>
      <c r="G65" s="1"/>
      <c r="H65" s="1"/>
      <c r="I65" s="1"/>
      <c r="J65" s="1"/>
    </row>
    <row r="66" spans="1:10" ht="15.75" customHeight="1" x14ac:dyDescent="0.25">
      <c r="A66" s="356" t="s">
        <v>190</v>
      </c>
      <c r="B66" s="251"/>
      <c r="C66" s="162">
        <v>0</v>
      </c>
      <c r="D66" s="162">
        <v>0</v>
      </c>
      <c r="E66" s="162" t="s">
        <v>724</v>
      </c>
      <c r="F66" s="1"/>
      <c r="G66" s="1"/>
      <c r="H66" s="1"/>
      <c r="I66" s="1"/>
      <c r="J66" s="1"/>
    </row>
    <row r="67" spans="1:10" ht="15.75" customHeight="1" x14ac:dyDescent="0.25">
      <c r="A67" s="356" t="s">
        <v>192</v>
      </c>
      <c r="B67" s="251"/>
      <c r="C67" s="162">
        <v>0</v>
      </c>
      <c r="D67" s="162">
        <v>0</v>
      </c>
      <c r="E67" s="162" t="s">
        <v>725</v>
      </c>
      <c r="F67" s="1"/>
      <c r="G67" s="1"/>
      <c r="H67" s="1"/>
      <c r="I67" s="1"/>
      <c r="J67" s="1"/>
    </row>
    <row r="68" spans="1:10" ht="15.75" customHeight="1" x14ac:dyDescent="0.25">
      <c r="A68" s="356" t="s">
        <v>194</v>
      </c>
      <c r="B68" s="251"/>
      <c r="C68" s="162">
        <v>0</v>
      </c>
      <c r="D68" s="162">
        <v>0</v>
      </c>
      <c r="E68" s="162" t="s">
        <v>726</v>
      </c>
      <c r="F68" s="1"/>
      <c r="G68" s="1"/>
      <c r="H68" s="1"/>
      <c r="I68" s="1"/>
      <c r="J68" s="1"/>
    </row>
    <row r="69" spans="1:10" ht="15.75" customHeight="1" x14ac:dyDescent="0.25">
      <c r="A69" s="356" t="s">
        <v>196</v>
      </c>
      <c r="B69" s="251"/>
      <c r="C69" s="162">
        <v>0</v>
      </c>
      <c r="D69" s="162">
        <v>0</v>
      </c>
      <c r="E69" s="162" t="s">
        <v>727</v>
      </c>
      <c r="F69" s="1"/>
      <c r="G69" s="1"/>
      <c r="H69" s="1"/>
      <c r="I69" s="1"/>
      <c r="J69" s="1"/>
    </row>
    <row r="70" spans="1:10" ht="15.75" customHeight="1" x14ac:dyDescent="0.25">
      <c r="A70" s="356" t="s">
        <v>198</v>
      </c>
      <c r="B70" s="251"/>
      <c r="C70" s="162">
        <v>0</v>
      </c>
      <c r="D70" s="162">
        <v>0</v>
      </c>
      <c r="E70" s="162" t="s">
        <v>728</v>
      </c>
      <c r="F70" s="1"/>
      <c r="G70" s="1"/>
      <c r="H70" s="1"/>
      <c r="I70" s="1"/>
      <c r="J70" s="1"/>
    </row>
    <row r="71" spans="1:10" ht="15.75" customHeight="1" x14ac:dyDescent="0.25">
      <c r="A71" s="356" t="s">
        <v>200</v>
      </c>
      <c r="B71" s="251"/>
      <c r="C71" s="162">
        <v>0</v>
      </c>
      <c r="D71" s="162">
        <v>0</v>
      </c>
      <c r="E71" s="162" t="s">
        <v>729</v>
      </c>
      <c r="F71" s="1"/>
      <c r="G71" s="1"/>
      <c r="H71" s="1"/>
      <c r="I71" s="1"/>
      <c r="J71" s="1"/>
    </row>
    <row r="72" spans="1:10" ht="15.75" customHeight="1" x14ac:dyDescent="0.25">
      <c r="A72" s="356" t="s">
        <v>202</v>
      </c>
      <c r="B72" s="251"/>
      <c r="C72" s="162">
        <v>0</v>
      </c>
      <c r="D72" s="162">
        <v>0</v>
      </c>
      <c r="E72" s="162" t="s">
        <v>730</v>
      </c>
      <c r="F72" s="1"/>
      <c r="G72" s="1"/>
      <c r="H72" s="1"/>
      <c r="I72" s="1"/>
      <c r="J72" s="1"/>
    </row>
    <row r="73" spans="1:10" ht="15.75" customHeight="1" x14ac:dyDescent="0.25">
      <c r="A73" s="356" t="s">
        <v>204</v>
      </c>
      <c r="B73" s="251"/>
      <c r="C73" s="162">
        <v>0</v>
      </c>
      <c r="D73" s="162">
        <v>0</v>
      </c>
      <c r="E73" s="162" t="s">
        <v>731</v>
      </c>
      <c r="F73" s="1"/>
      <c r="G73" s="1"/>
      <c r="H73" s="1"/>
      <c r="I73" s="1"/>
      <c r="J73" s="1"/>
    </row>
    <row r="74" spans="1:10" ht="15.75" customHeight="1" x14ac:dyDescent="0.25">
      <c r="A74" s="359" t="s">
        <v>682</v>
      </c>
      <c r="B74" s="147"/>
      <c r="C74" s="354">
        <f>SUBTOTAL(9,C62:C73)</f>
        <v>0</v>
      </c>
      <c r="D74" s="148">
        <f>SUBTOTAL(9,D62:D73)</f>
        <v>0</v>
      </c>
      <c r="E74" s="144" t="s">
        <v>732</v>
      </c>
      <c r="F74" s="1"/>
      <c r="G74" s="1"/>
      <c r="H74" s="1"/>
      <c r="I74" s="1"/>
      <c r="J7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94"/>
  <sheetViews>
    <sheetView topLeftCell="A13" zoomScaleNormal="100" workbookViewId="0">
      <selection activeCell="B78" sqref="B78"/>
    </sheetView>
  </sheetViews>
  <sheetFormatPr baseColWidth="10" defaultColWidth="17.28515625" defaultRowHeight="15.75" customHeight="1" x14ac:dyDescent="0.25"/>
  <cols>
    <col min="1" max="1" width="78" style="40" bestFit="1" customWidth="1"/>
    <col min="2" max="3" width="15.7109375" style="91" customWidth="1"/>
    <col min="4" max="4" width="13.7109375" style="70" bestFit="1" customWidth="1"/>
    <col min="5" max="6" width="10.7109375" style="40" customWidth="1"/>
    <col min="7" max="16384" width="17.28515625" style="40"/>
  </cols>
  <sheetData>
    <row r="1" spans="1:9" ht="12.75" customHeight="1" x14ac:dyDescent="0.25">
      <c r="B1" s="68"/>
      <c r="C1" s="68"/>
    </row>
    <row r="2" spans="1:9" ht="15.75" customHeight="1" x14ac:dyDescent="0.25">
      <c r="A2" s="315" t="str">
        <f>Resultatregnskap!A2</f>
        <v>Virksomhetens navn: Høyskolen for Dansekunst AS</v>
      </c>
      <c r="D2" s="126"/>
      <c r="E2" s="11"/>
      <c r="F2" s="11"/>
    </row>
    <row r="3" spans="1:9" ht="12.75" customHeight="1" x14ac:dyDescent="0.25">
      <c r="A3" s="325" t="s">
        <v>828</v>
      </c>
      <c r="B3" s="68"/>
      <c r="C3" s="68"/>
      <c r="D3" s="126"/>
      <c r="F3" s="11"/>
    </row>
    <row r="4" spans="1:9" ht="15" x14ac:dyDescent="0.25">
      <c r="A4" s="3" t="s">
        <v>262</v>
      </c>
      <c r="B4" s="103"/>
      <c r="C4" s="103"/>
      <c r="D4" s="103"/>
      <c r="E4" s="11"/>
      <c r="F4" s="11"/>
    </row>
    <row r="5" spans="1:9" ht="15" x14ac:dyDescent="0.25">
      <c r="A5" s="12" t="str">
        <f>Resultatregnskap!A6</f>
        <v>Beløp i 1000 kroner</v>
      </c>
      <c r="B5" s="175"/>
      <c r="C5" s="175"/>
      <c r="D5" s="175"/>
      <c r="E5" s="11"/>
      <c r="F5" s="11"/>
    </row>
    <row r="6" spans="1:9" ht="16.149999999999999" customHeight="1" x14ac:dyDescent="0.25">
      <c r="A6" s="396" t="s">
        <v>29</v>
      </c>
      <c r="B6" s="311">
        <f>Resultatregnskap!C8</f>
        <v>45657</v>
      </c>
      <c r="C6" s="312">
        <f>Resultatregnskap!D8</f>
        <v>45291</v>
      </c>
      <c r="D6" s="176" t="str">
        <f>Resultatregnskap!E8</f>
        <v>DBH-referanse</v>
      </c>
      <c r="E6" s="11"/>
      <c r="F6" s="11"/>
      <c r="G6" s="11"/>
      <c r="H6" s="11"/>
      <c r="I6" s="11"/>
    </row>
    <row r="7" spans="1:9" ht="15" customHeight="1" x14ac:dyDescent="0.25">
      <c r="A7" s="8"/>
      <c r="B7" s="281"/>
      <c r="C7" s="281"/>
      <c r="D7" s="130"/>
      <c r="E7" s="11"/>
      <c r="F7" s="11"/>
      <c r="G7" s="11"/>
      <c r="H7" s="11"/>
    </row>
    <row r="8" spans="1:9" ht="15" customHeight="1" x14ac:dyDescent="0.25">
      <c r="A8" s="20" t="s">
        <v>364</v>
      </c>
      <c r="B8" s="281">
        <v>2290</v>
      </c>
      <c r="C8" s="281">
        <v>2222</v>
      </c>
      <c r="D8" s="131" t="s">
        <v>263</v>
      </c>
      <c r="E8" s="11"/>
      <c r="F8" s="11"/>
      <c r="G8" s="11"/>
      <c r="H8" s="11"/>
    </row>
    <row r="9" spans="1:9" ht="15" customHeight="1" x14ac:dyDescent="0.25">
      <c r="A9" s="20" t="s">
        <v>365</v>
      </c>
      <c r="B9" s="281">
        <v>0</v>
      </c>
      <c r="C9" s="281">
        <v>0</v>
      </c>
      <c r="D9" s="131" t="s">
        <v>264</v>
      </c>
      <c r="E9" s="11"/>
      <c r="F9" s="11"/>
      <c r="G9" s="11"/>
      <c r="H9" s="11"/>
    </row>
    <row r="10" spans="1:9" ht="15" customHeight="1" x14ac:dyDescent="0.25">
      <c r="A10" s="117" t="s">
        <v>775</v>
      </c>
      <c r="B10" s="282">
        <f>SUBTOTAL(9,B8:B9)</f>
        <v>2290</v>
      </c>
      <c r="C10" s="282">
        <f>SUBTOTAL(9,C8:C9)</f>
        <v>2222</v>
      </c>
      <c r="D10" s="129" t="s">
        <v>776</v>
      </c>
      <c r="E10" s="11"/>
      <c r="F10" s="11"/>
      <c r="G10" s="11"/>
      <c r="H10" s="11"/>
    </row>
    <row r="11" spans="1:9" ht="15" customHeight="1" x14ac:dyDescent="0.25">
      <c r="A11" s="20"/>
      <c r="B11" s="281"/>
      <c r="C11" s="281"/>
      <c r="D11" s="131"/>
      <c r="E11" s="11"/>
      <c r="F11" s="11"/>
      <c r="G11" s="11"/>
      <c r="H11" s="11"/>
    </row>
    <row r="12" spans="1:9" ht="15" customHeight="1" x14ac:dyDescent="0.25">
      <c r="A12" s="12" t="s">
        <v>370</v>
      </c>
      <c r="B12" s="281"/>
      <c r="C12" s="281"/>
      <c r="D12" s="131"/>
      <c r="E12" s="11"/>
      <c r="F12" s="11"/>
      <c r="G12" s="11"/>
      <c r="H12" s="11"/>
    </row>
    <row r="13" spans="1:9" ht="15" customHeight="1" x14ac:dyDescent="0.25">
      <c r="A13" s="115" t="s">
        <v>366</v>
      </c>
      <c r="B13" s="281">
        <v>0</v>
      </c>
      <c r="C13" s="281">
        <v>58</v>
      </c>
      <c r="D13" s="131" t="s">
        <v>369</v>
      </c>
      <c r="E13" s="11"/>
      <c r="F13" s="11"/>
      <c r="G13" s="11"/>
      <c r="H13" s="11"/>
    </row>
    <row r="14" spans="1:9" ht="15" customHeight="1" x14ac:dyDescent="0.25">
      <c r="A14" s="115" t="s">
        <v>367</v>
      </c>
      <c r="B14" s="281">
        <v>0</v>
      </c>
      <c r="C14" s="281">
        <v>0</v>
      </c>
      <c r="D14" s="131" t="s">
        <v>372</v>
      </c>
      <c r="E14" s="11"/>
      <c r="F14" s="11"/>
      <c r="G14" s="11"/>
      <c r="H14" s="11"/>
    </row>
    <row r="15" spans="1:9" ht="15" customHeight="1" x14ac:dyDescent="0.25">
      <c r="A15" s="115" t="s">
        <v>368</v>
      </c>
      <c r="B15" s="281">
        <v>0</v>
      </c>
      <c r="C15" s="281">
        <v>0</v>
      </c>
      <c r="D15" s="131" t="s">
        <v>373</v>
      </c>
      <c r="E15" s="11"/>
      <c r="F15" s="11"/>
      <c r="G15" s="11"/>
      <c r="H15" s="11"/>
    </row>
    <row r="16" spans="1:9" ht="15" customHeight="1" x14ac:dyDescent="0.25">
      <c r="A16" s="115" t="s">
        <v>371</v>
      </c>
      <c r="B16" s="281">
        <v>0</v>
      </c>
      <c r="C16" s="281">
        <v>0</v>
      </c>
      <c r="D16" s="131" t="s">
        <v>374</v>
      </c>
      <c r="E16" s="11"/>
      <c r="F16" s="11"/>
      <c r="G16" s="11"/>
      <c r="H16" s="11"/>
    </row>
    <row r="17" spans="1:8" ht="15" customHeight="1" x14ac:dyDescent="0.25">
      <c r="A17" s="116" t="s">
        <v>464</v>
      </c>
      <c r="B17" s="282">
        <f>SUBTOTAL(9,B13:B16)</f>
        <v>0</v>
      </c>
      <c r="C17" s="282">
        <f t="shared" ref="C17" si="0">SUBTOTAL(9,C13:C16)</f>
        <v>58</v>
      </c>
      <c r="D17" s="129" t="s">
        <v>265</v>
      </c>
      <c r="E17" s="11"/>
      <c r="F17" s="11"/>
      <c r="G17" s="11"/>
      <c r="H17" s="11"/>
    </row>
    <row r="18" spans="1:8" ht="15" customHeight="1" x14ac:dyDescent="0.25">
      <c r="A18" s="115"/>
      <c r="B18" s="281"/>
      <c r="C18" s="281"/>
      <c r="D18" s="131"/>
      <c r="E18" s="11"/>
      <c r="F18" s="11"/>
      <c r="G18" s="11"/>
      <c r="H18" s="11"/>
    </row>
    <row r="19" spans="1:8" ht="15" customHeight="1" x14ac:dyDescent="0.25">
      <c r="A19" s="115" t="s">
        <v>375</v>
      </c>
      <c r="B19" s="281">
        <v>0</v>
      </c>
      <c r="C19" s="281">
        <v>0</v>
      </c>
      <c r="D19" s="131" t="s">
        <v>379</v>
      </c>
      <c r="E19" s="11"/>
      <c r="F19" s="11"/>
      <c r="G19" s="11"/>
      <c r="H19" s="11"/>
    </row>
    <row r="20" spans="1:8" ht="15" customHeight="1" x14ac:dyDescent="0.25">
      <c r="A20" s="115" t="s">
        <v>376</v>
      </c>
      <c r="B20" s="281">
        <v>0</v>
      </c>
      <c r="C20" s="281">
        <v>101</v>
      </c>
      <c r="D20" s="131" t="s">
        <v>380</v>
      </c>
      <c r="E20" s="11"/>
      <c r="F20" s="11"/>
      <c r="G20" s="11"/>
      <c r="H20" s="11"/>
    </row>
    <row r="21" spans="1:8" ht="15" customHeight="1" x14ac:dyDescent="0.25">
      <c r="A21" s="115" t="s">
        <v>378</v>
      </c>
      <c r="B21" s="281">
        <v>0</v>
      </c>
      <c r="C21" s="281">
        <v>0</v>
      </c>
      <c r="D21" s="131" t="s">
        <v>381</v>
      </c>
      <c r="E21" s="11"/>
      <c r="F21" s="11"/>
      <c r="G21" s="11"/>
      <c r="H21" s="11"/>
    </row>
    <row r="22" spans="1:8" ht="15" customHeight="1" x14ac:dyDescent="0.25">
      <c r="A22" s="117" t="s">
        <v>377</v>
      </c>
      <c r="B22" s="282">
        <f>SUBTOTAL(9,B19:B21)</f>
        <v>0</v>
      </c>
      <c r="C22" s="282">
        <f t="shared" ref="C22" si="1">SUBTOTAL(9,C19:C21)</f>
        <v>101</v>
      </c>
      <c r="D22" s="129" t="s">
        <v>266</v>
      </c>
      <c r="E22" s="11"/>
      <c r="F22" s="11"/>
      <c r="G22" s="11"/>
      <c r="H22" s="11"/>
    </row>
    <row r="23" spans="1:8" ht="15" customHeight="1" x14ac:dyDescent="0.25">
      <c r="A23" s="20" t="s">
        <v>384</v>
      </c>
      <c r="B23" s="281"/>
      <c r="C23" s="281"/>
      <c r="D23" s="131" t="s">
        <v>382</v>
      </c>
      <c r="E23" s="11"/>
      <c r="F23" s="11"/>
      <c r="G23" s="11"/>
      <c r="H23" s="11"/>
    </row>
    <row r="24" spans="1:8" ht="15" customHeight="1" x14ac:dyDescent="0.25">
      <c r="A24" s="118" t="s">
        <v>383</v>
      </c>
      <c r="B24" s="282">
        <f>SUBTOTAL(9,B13:B23)</f>
        <v>0</v>
      </c>
      <c r="C24" s="282">
        <f t="shared" ref="C24" si="2">SUBTOTAL(9,C13:C23)</f>
        <v>159</v>
      </c>
      <c r="D24" s="129" t="s">
        <v>386</v>
      </c>
      <c r="E24" s="11"/>
      <c r="F24" s="11"/>
      <c r="G24" s="11"/>
      <c r="H24" s="11"/>
    </row>
    <row r="25" spans="1:8" ht="15" customHeight="1" x14ac:dyDescent="0.25">
      <c r="A25" s="20"/>
      <c r="B25" s="281"/>
      <c r="C25" s="281"/>
      <c r="D25" s="131"/>
      <c r="E25" s="11"/>
      <c r="F25" s="11"/>
      <c r="G25" s="11"/>
      <c r="H25" s="11"/>
    </row>
    <row r="26" spans="1:8" ht="15" customHeight="1" x14ac:dyDescent="0.25">
      <c r="A26" s="394" t="s">
        <v>387</v>
      </c>
      <c r="B26" s="283">
        <f>SUBTOTAL(9,B8:B24)</f>
        <v>2290</v>
      </c>
      <c r="C26" s="283">
        <f>SUBTOTAL(9,C8:C24)</f>
        <v>2381</v>
      </c>
      <c r="D26" s="129" t="s">
        <v>267</v>
      </c>
      <c r="E26" s="11"/>
      <c r="F26" s="11"/>
      <c r="G26" s="11"/>
      <c r="H26" s="11"/>
    </row>
    <row r="27" spans="1:8" ht="15" customHeight="1" x14ac:dyDescent="0.25">
      <c r="A27" s="12"/>
      <c r="B27" s="98"/>
      <c r="C27" s="98"/>
      <c r="D27" s="127"/>
      <c r="E27" s="11"/>
      <c r="F27" s="11"/>
      <c r="G27" s="11"/>
      <c r="H27" s="11"/>
    </row>
    <row r="28" spans="1:8" ht="15" customHeight="1" x14ac:dyDescent="0.25">
      <c r="A28" s="496" t="s">
        <v>822</v>
      </c>
      <c r="B28" s="496"/>
      <c r="C28" s="496"/>
      <c r="D28" s="496"/>
      <c r="E28" s="11"/>
      <c r="F28" s="11"/>
      <c r="G28" s="11"/>
      <c r="H28" s="11"/>
    </row>
    <row r="29" spans="1:8" ht="30" customHeight="1" x14ac:dyDescent="0.25">
      <c r="A29" s="496"/>
      <c r="B29" s="496"/>
      <c r="C29" s="496"/>
      <c r="D29" s="496"/>
      <c r="E29" s="11"/>
      <c r="F29" s="11"/>
      <c r="G29" s="11"/>
      <c r="H29" s="11"/>
    </row>
    <row r="30" spans="1:8" ht="15" customHeight="1" x14ac:dyDescent="0.25">
      <c r="A30" s="429"/>
      <c r="B30" s="429"/>
      <c r="C30" s="429"/>
      <c r="D30" s="429"/>
      <c r="E30" s="11"/>
      <c r="F30" s="11"/>
      <c r="G30" s="11"/>
      <c r="H30" s="11"/>
    </row>
    <row r="31" spans="1:8" ht="15" customHeight="1" x14ac:dyDescent="0.25">
      <c r="A31" s="496" t="s">
        <v>385</v>
      </c>
      <c r="B31" s="496"/>
      <c r="C31" s="496"/>
      <c r="D31" s="496"/>
      <c r="E31" s="11"/>
      <c r="F31" s="11"/>
      <c r="G31" s="11"/>
      <c r="H31" s="11"/>
    </row>
    <row r="32" spans="1:8" ht="15" customHeight="1" x14ac:dyDescent="0.25">
      <c r="A32" s="496"/>
      <c r="B32" s="496"/>
      <c r="C32" s="496"/>
      <c r="D32" s="496"/>
      <c r="E32" s="11"/>
      <c r="F32" s="11"/>
      <c r="G32" s="11"/>
      <c r="H32" s="11"/>
    </row>
    <row r="33" spans="1:8" ht="15" customHeight="1" x14ac:dyDescent="0.25">
      <c r="A33" s="429"/>
      <c r="B33" s="429"/>
      <c r="C33" s="429"/>
      <c r="D33" s="429"/>
      <c r="E33" s="11"/>
      <c r="F33" s="11"/>
      <c r="G33" s="11"/>
      <c r="H33" s="11"/>
    </row>
    <row r="34" spans="1:8" ht="15" customHeight="1" x14ac:dyDescent="0.25">
      <c r="A34" s="430" t="s">
        <v>823</v>
      </c>
      <c r="B34" s="431">
        <f>B6</f>
        <v>45657</v>
      </c>
      <c r="C34" s="432">
        <f>C6</f>
        <v>45291</v>
      </c>
      <c r="D34" s="176" t="s">
        <v>465</v>
      </c>
      <c r="E34" s="11"/>
      <c r="F34" s="11"/>
      <c r="G34" s="11"/>
      <c r="H34" s="11"/>
    </row>
    <row r="35" spans="1:8" ht="15" customHeight="1" x14ac:dyDescent="0.25">
      <c r="A35" s="429"/>
      <c r="B35" s="433"/>
      <c r="C35" s="434"/>
      <c r="D35" s="435"/>
      <c r="E35" s="11"/>
      <c r="F35" s="11"/>
      <c r="G35" s="11"/>
      <c r="H35" s="11"/>
    </row>
    <row r="36" spans="1:8" ht="15" customHeight="1" x14ac:dyDescent="0.25">
      <c r="A36" s="123" t="s">
        <v>396</v>
      </c>
      <c r="B36" s="442">
        <v>0</v>
      </c>
      <c r="C36" s="443">
        <v>0</v>
      </c>
      <c r="D36" s="131" t="s">
        <v>397</v>
      </c>
      <c r="E36" s="11"/>
      <c r="F36" s="11"/>
      <c r="G36" s="11"/>
      <c r="H36" s="11"/>
    </row>
    <row r="37" spans="1:8" ht="15" customHeight="1" x14ac:dyDescent="0.25">
      <c r="A37" s="124" t="s">
        <v>394</v>
      </c>
      <c r="B37" s="442">
        <v>0</v>
      </c>
      <c r="C37" s="443">
        <v>0</v>
      </c>
      <c r="D37" s="131" t="s">
        <v>398</v>
      </c>
      <c r="E37" s="11"/>
      <c r="F37" s="11"/>
      <c r="G37" s="11"/>
      <c r="H37" s="11"/>
    </row>
    <row r="38" spans="1:8" ht="15" customHeight="1" x14ac:dyDescent="0.25">
      <c r="A38" s="125" t="s">
        <v>395</v>
      </c>
      <c r="B38" s="444">
        <f>SUBTOTAL(9,B36:B37)</f>
        <v>0</v>
      </c>
      <c r="C38" s="445">
        <f t="shared" ref="C38" si="3">SUBTOTAL(9,C36:C37)</f>
        <v>0</v>
      </c>
      <c r="D38" s="129" t="s">
        <v>403</v>
      </c>
      <c r="E38" s="11"/>
      <c r="F38" s="11"/>
      <c r="G38" s="11"/>
      <c r="H38" s="11"/>
    </row>
    <row r="39" spans="1:8" ht="15" customHeight="1" x14ac:dyDescent="0.25">
      <c r="A39" s="429"/>
      <c r="B39" s="433"/>
      <c r="C39" s="434"/>
      <c r="D39" s="435"/>
      <c r="E39" s="11"/>
      <c r="F39" s="11"/>
      <c r="G39" s="11"/>
      <c r="H39" s="11"/>
    </row>
    <row r="40" spans="1:8" ht="15" customHeight="1" x14ac:dyDescent="0.25">
      <c r="A40" s="314" t="s">
        <v>805</v>
      </c>
      <c r="B40" s="81">
        <v>0</v>
      </c>
      <c r="C40" s="285">
        <v>0</v>
      </c>
      <c r="D40" s="131" t="s">
        <v>399</v>
      </c>
      <c r="E40" s="11"/>
      <c r="F40" s="11"/>
      <c r="G40" s="11"/>
      <c r="H40" s="11"/>
    </row>
    <row r="41" spans="1:8" ht="15" customHeight="1" x14ac:dyDescent="0.25">
      <c r="A41" s="115" t="s">
        <v>826</v>
      </c>
      <c r="B41" s="81">
        <v>0</v>
      </c>
      <c r="C41" s="285">
        <v>0</v>
      </c>
      <c r="D41" s="131" t="s">
        <v>400</v>
      </c>
      <c r="E41" s="11"/>
      <c r="F41" s="11"/>
      <c r="G41" s="11"/>
      <c r="H41" s="11"/>
    </row>
    <row r="42" spans="1:8" ht="15" customHeight="1" x14ac:dyDescent="0.25">
      <c r="A42" s="115" t="s">
        <v>827</v>
      </c>
      <c r="B42" s="81">
        <v>0</v>
      </c>
      <c r="C42" s="285">
        <v>0</v>
      </c>
      <c r="D42" s="131" t="s">
        <v>401</v>
      </c>
      <c r="E42" s="11"/>
      <c r="F42" s="11"/>
      <c r="G42" s="11"/>
      <c r="H42" s="11"/>
    </row>
    <row r="43" spans="1:8" ht="15" customHeight="1" x14ac:dyDescent="0.25">
      <c r="A43" s="117" t="s">
        <v>389</v>
      </c>
      <c r="B43" s="284">
        <f>SUBTOTAL(9,B40:B42)</f>
        <v>0</v>
      </c>
      <c r="C43" s="286">
        <f t="shared" ref="C43" si="4">SUBTOTAL(9,C40:C42)</f>
        <v>0</v>
      </c>
      <c r="D43" s="129" t="s">
        <v>402</v>
      </c>
      <c r="E43" s="11"/>
      <c r="F43" s="11"/>
      <c r="G43" s="11"/>
      <c r="H43" s="11"/>
    </row>
    <row r="44" spans="1:8" ht="15" customHeight="1" x14ac:dyDescent="0.25">
      <c r="A44" s="20"/>
      <c r="B44" s="81"/>
      <c r="C44" s="285"/>
      <c r="D44" s="131"/>
      <c r="E44" s="11"/>
      <c r="F44" s="11"/>
      <c r="G44" s="11"/>
      <c r="H44" s="11"/>
    </row>
    <row r="45" spans="1:8" ht="15" customHeight="1" x14ac:dyDescent="0.25">
      <c r="A45" s="20" t="s">
        <v>268</v>
      </c>
      <c r="B45" s="81">
        <v>0</v>
      </c>
      <c r="C45" s="285">
        <v>0</v>
      </c>
      <c r="D45" s="131" t="s">
        <v>392</v>
      </c>
      <c r="E45" s="11"/>
      <c r="F45" s="11"/>
      <c r="G45" s="11"/>
      <c r="H45" s="11"/>
    </row>
    <row r="46" spans="1:8" ht="15" customHeight="1" x14ac:dyDescent="0.25">
      <c r="A46" s="115" t="s">
        <v>388</v>
      </c>
      <c r="B46" s="81">
        <v>0</v>
      </c>
      <c r="C46" s="285">
        <v>0</v>
      </c>
      <c r="D46" s="131" t="s">
        <v>393</v>
      </c>
      <c r="E46" s="11"/>
      <c r="F46" s="11"/>
      <c r="G46" s="11"/>
      <c r="H46" s="11"/>
    </row>
    <row r="47" spans="1:8" ht="15" customHeight="1" x14ac:dyDescent="0.25">
      <c r="A47" s="115" t="s">
        <v>390</v>
      </c>
      <c r="B47" s="81">
        <v>0</v>
      </c>
      <c r="C47" s="285">
        <v>0</v>
      </c>
      <c r="D47" s="131" t="s">
        <v>618</v>
      </c>
      <c r="E47" s="11"/>
      <c r="F47" s="11"/>
      <c r="G47" s="11"/>
      <c r="H47" s="11"/>
    </row>
    <row r="48" spans="1:8" ht="15" customHeight="1" x14ac:dyDescent="0.25">
      <c r="A48" s="117" t="s">
        <v>391</v>
      </c>
      <c r="B48" s="284">
        <f>SUBTOTAL(9,B45:B47)</f>
        <v>0</v>
      </c>
      <c r="C48" s="286">
        <f t="shared" ref="C48" si="5">SUBTOTAL(9,C45:C47)</f>
        <v>0</v>
      </c>
      <c r="D48" s="129" t="s">
        <v>405</v>
      </c>
      <c r="E48" s="11"/>
      <c r="F48" s="11"/>
      <c r="G48" s="11"/>
      <c r="H48" s="11"/>
    </row>
    <row r="49" spans="1:8" ht="15" customHeight="1" x14ac:dyDescent="0.25">
      <c r="A49" s="20"/>
      <c r="B49" s="81"/>
      <c r="C49" s="285"/>
      <c r="D49" s="131"/>
      <c r="E49" s="11"/>
      <c r="F49" s="11"/>
      <c r="G49" s="11"/>
      <c r="H49" s="11"/>
    </row>
    <row r="50" spans="1:8" ht="15" customHeight="1" x14ac:dyDescent="0.25">
      <c r="A50" s="12" t="s">
        <v>554</v>
      </c>
      <c r="B50" s="81"/>
      <c r="C50" s="285"/>
      <c r="D50" s="131"/>
      <c r="E50" s="11"/>
      <c r="F50" s="11"/>
      <c r="G50" s="11"/>
      <c r="H50" s="11"/>
    </row>
    <row r="51" spans="1:8" ht="15" customHeight="1" x14ac:dyDescent="0.25">
      <c r="A51" s="20" t="s">
        <v>404</v>
      </c>
      <c r="B51" s="81">
        <v>0</v>
      </c>
      <c r="C51" s="285">
        <v>0</v>
      </c>
      <c r="D51" s="131" t="s">
        <v>406</v>
      </c>
      <c r="E51" s="11"/>
      <c r="F51" s="11"/>
      <c r="G51" s="11"/>
      <c r="H51" s="11"/>
    </row>
    <row r="52" spans="1:8" ht="15" customHeight="1" x14ac:dyDescent="0.25">
      <c r="A52" s="20" t="s">
        <v>407</v>
      </c>
      <c r="B52" s="81">
        <v>50</v>
      </c>
      <c r="C52" s="285">
        <v>0</v>
      </c>
      <c r="D52" s="131" t="s">
        <v>411</v>
      </c>
      <c r="E52" s="11"/>
      <c r="F52" s="11"/>
      <c r="G52" s="11"/>
      <c r="H52" s="11"/>
    </row>
    <row r="53" spans="1:8" ht="15" customHeight="1" x14ac:dyDescent="0.25">
      <c r="A53" s="20" t="s">
        <v>408</v>
      </c>
      <c r="B53" s="81">
        <v>0</v>
      </c>
      <c r="C53" s="285">
        <v>0</v>
      </c>
      <c r="D53" s="131" t="s">
        <v>412</v>
      </c>
      <c r="E53" s="11"/>
      <c r="F53" s="11"/>
      <c r="G53" s="11"/>
      <c r="H53" s="11"/>
    </row>
    <row r="54" spans="1:8" ht="15" customHeight="1" x14ac:dyDescent="0.25">
      <c r="A54" s="20" t="s">
        <v>409</v>
      </c>
      <c r="B54" s="81">
        <v>0</v>
      </c>
      <c r="C54" s="285">
        <v>0</v>
      </c>
      <c r="D54" s="131" t="s">
        <v>413</v>
      </c>
      <c r="E54" s="11"/>
      <c r="F54" s="11"/>
      <c r="G54" s="11"/>
      <c r="H54" s="11"/>
    </row>
    <row r="55" spans="1:8" ht="15" customHeight="1" x14ac:dyDescent="0.25">
      <c r="A55" s="20" t="s">
        <v>410</v>
      </c>
      <c r="B55" s="81">
        <v>0</v>
      </c>
      <c r="C55" s="285">
        <v>0</v>
      </c>
      <c r="D55" s="131" t="s">
        <v>414</v>
      </c>
      <c r="E55" s="11"/>
      <c r="F55" s="11"/>
      <c r="G55" s="11"/>
      <c r="H55" s="11"/>
    </row>
    <row r="56" spans="1:8" ht="15" customHeight="1" x14ac:dyDescent="0.25">
      <c r="A56" s="117" t="s">
        <v>416</v>
      </c>
      <c r="B56" s="284">
        <f>SUBTOTAL(9,B51:B55)</f>
        <v>50</v>
      </c>
      <c r="C56" s="286">
        <f t="shared" ref="C56" si="6">SUBTOTAL(9,C51:C55)</f>
        <v>0</v>
      </c>
      <c r="D56" s="129" t="s">
        <v>415</v>
      </c>
      <c r="E56" s="11"/>
      <c r="F56" s="11"/>
      <c r="G56" s="11"/>
      <c r="H56" s="11"/>
    </row>
    <row r="57" spans="1:8" ht="15" customHeight="1" x14ac:dyDescent="0.25">
      <c r="A57" s="20"/>
      <c r="B57" s="81"/>
      <c r="C57" s="285"/>
      <c r="D57" s="131"/>
      <c r="E57" s="11"/>
      <c r="F57" s="11"/>
      <c r="G57" s="11"/>
      <c r="H57" s="11"/>
    </row>
    <row r="58" spans="1:8" ht="15" customHeight="1" x14ac:dyDescent="0.25">
      <c r="A58" s="60" t="s">
        <v>454</v>
      </c>
      <c r="B58" s="89"/>
      <c r="C58" s="287"/>
      <c r="D58" s="131" t="s">
        <v>269</v>
      </c>
      <c r="E58" s="11"/>
      <c r="F58" s="11"/>
      <c r="G58" s="11"/>
      <c r="H58" s="11"/>
    </row>
    <row r="59" spans="1:8" ht="15" customHeight="1" x14ac:dyDescent="0.25">
      <c r="A59" s="61" t="s">
        <v>719</v>
      </c>
      <c r="B59" s="82">
        <f>SUBTOTAL(9,B36:B58)</f>
        <v>50</v>
      </c>
      <c r="C59" s="82">
        <f>SUBTOTAL(9,C36:C58)</f>
        <v>0</v>
      </c>
      <c r="D59" s="129" t="s">
        <v>270</v>
      </c>
      <c r="E59" s="11"/>
      <c r="F59" s="11"/>
      <c r="G59" s="11"/>
      <c r="H59" s="11"/>
    </row>
    <row r="60" spans="1:8" ht="15" customHeight="1" x14ac:dyDescent="0.25">
      <c r="A60" s="8"/>
      <c r="B60" s="119"/>
      <c r="C60" s="109"/>
      <c r="D60" s="127"/>
      <c r="E60" s="11"/>
      <c r="F60" s="11"/>
      <c r="G60" s="11"/>
      <c r="H60" s="11"/>
    </row>
    <row r="61" spans="1:8" ht="15" customHeight="1" x14ac:dyDescent="0.25">
      <c r="A61" s="496" t="s">
        <v>824</v>
      </c>
      <c r="B61" s="496"/>
      <c r="C61" s="496"/>
      <c r="D61" s="496"/>
      <c r="E61" s="11"/>
      <c r="F61" s="11"/>
      <c r="G61" s="11"/>
      <c r="H61" s="11"/>
    </row>
    <row r="62" spans="1:8" ht="27.75" customHeight="1" x14ac:dyDescent="0.25">
      <c r="A62" s="496"/>
      <c r="B62" s="496"/>
      <c r="C62" s="496"/>
      <c r="D62" s="496"/>
      <c r="E62" s="11"/>
      <c r="F62" s="11"/>
      <c r="G62" s="11"/>
      <c r="H62" s="11"/>
    </row>
    <row r="63" spans="1:8" ht="15" customHeight="1" x14ac:dyDescent="0.25">
      <c r="A63" s="429"/>
      <c r="B63" s="429"/>
      <c r="C63" s="429"/>
      <c r="D63" s="429"/>
      <c r="E63" s="11"/>
      <c r="F63" s="11"/>
      <c r="G63" s="11"/>
      <c r="H63" s="11"/>
    </row>
    <row r="64" spans="1:8" ht="33" customHeight="1" x14ac:dyDescent="0.25">
      <c r="A64" s="496" t="s">
        <v>417</v>
      </c>
      <c r="B64" s="496"/>
      <c r="C64" s="496"/>
      <c r="D64" s="496"/>
      <c r="E64" s="11"/>
      <c r="F64" s="11"/>
      <c r="G64" s="11"/>
      <c r="H64" s="11"/>
    </row>
    <row r="65" spans="1:8" ht="15" customHeight="1" x14ac:dyDescent="0.25">
      <c r="A65" s="429"/>
      <c r="B65" s="429"/>
      <c r="C65" s="429"/>
      <c r="D65" s="429"/>
      <c r="E65" s="11"/>
      <c r="F65" s="11"/>
      <c r="G65" s="11"/>
      <c r="H65" s="11"/>
    </row>
    <row r="66" spans="1:8" ht="15" customHeight="1" x14ac:dyDescent="0.25">
      <c r="A66" s="436" t="s">
        <v>31</v>
      </c>
      <c r="B66" s="437">
        <f>B34</f>
        <v>45657</v>
      </c>
      <c r="C66" s="438">
        <f>C34</f>
        <v>45291</v>
      </c>
      <c r="D66" s="176" t="s">
        <v>465</v>
      </c>
      <c r="E66" s="11"/>
      <c r="F66" s="11"/>
      <c r="G66" s="11"/>
      <c r="H66" s="11"/>
    </row>
    <row r="67" spans="1:8" ht="15" customHeight="1" x14ac:dyDescent="0.25">
      <c r="A67" s="429" t="s">
        <v>777</v>
      </c>
      <c r="B67" s="435"/>
      <c r="C67" s="435"/>
      <c r="D67" s="435"/>
      <c r="E67" s="11"/>
      <c r="F67" s="11"/>
      <c r="G67" s="11"/>
      <c r="H67" s="11"/>
    </row>
    <row r="68" spans="1:8" ht="15" customHeight="1" x14ac:dyDescent="0.25">
      <c r="A68" s="20" t="s">
        <v>418</v>
      </c>
      <c r="B68" s="281">
        <v>0</v>
      </c>
      <c r="C68" s="281">
        <v>0</v>
      </c>
      <c r="D68" s="131" t="s">
        <v>422</v>
      </c>
      <c r="E68" s="11"/>
      <c r="F68" s="11"/>
      <c r="G68" s="11"/>
      <c r="H68" s="11"/>
    </row>
    <row r="69" spans="1:8" ht="15" customHeight="1" x14ac:dyDescent="0.25">
      <c r="A69" s="20" t="s">
        <v>419</v>
      </c>
      <c r="B69" s="281">
        <v>0</v>
      </c>
      <c r="C69" s="281">
        <v>0</v>
      </c>
      <c r="D69" s="131" t="s">
        <v>424</v>
      </c>
      <c r="E69" s="11"/>
      <c r="F69" s="11"/>
      <c r="G69" s="11"/>
      <c r="H69" s="11"/>
    </row>
    <row r="70" spans="1:8" ht="15" customHeight="1" x14ac:dyDescent="0.25">
      <c r="A70" s="20" t="s">
        <v>420</v>
      </c>
      <c r="B70" s="281">
        <v>0</v>
      </c>
      <c r="C70" s="281">
        <v>0</v>
      </c>
      <c r="D70" s="131" t="s">
        <v>425</v>
      </c>
      <c r="E70" s="11"/>
      <c r="F70" s="11"/>
      <c r="G70" s="11"/>
      <c r="H70" s="11"/>
    </row>
    <row r="71" spans="1:8" ht="15" customHeight="1" x14ac:dyDescent="0.25">
      <c r="A71" s="20" t="s">
        <v>421</v>
      </c>
      <c r="B71" s="281">
        <v>0</v>
      </c>
      <c r="C71" s="281">
        <v>0</v>
      </c>
      <c r="D71" s="131" t="s">
        <v>426</v>
      </c>
      <c r="E71" s="11"/>
      <c r="F71" s="11"/>
      <c r="G71" s="11"/>
      <c r="H71" s="11"/>
    </row>
    <row r="72" spans="1:8" ht="15" customHeight="1" x14ac:dyDescent="0.25">
      <c r="A72" s="20" t="s">
        <v>428</v>
      </c>
      <c r="B72" s="281">
        <v>0</v>
      </c>
      <c r="C72" s="281">
        <v>0</v>
      </c>
      <c r="D72" s="131" t="s">
        <v>427</v>
      </c>
      <c r="E72" s="11"/>
      <c r="F72" s="11"/>
      <c r="G72" s="11"/>
      <c r="H72" s="11"/>
    </row>
    <row r="73" spans="1:8" ht="15" customHeight="1" x14ac:dyDescent="0.25">
      <c r="A73" s="373" t="s">
        <v>821</v>
      </c>
      <c r="B73" s="366">
        <f>SUBTOTAL(9,B68:B72)</f>
        <v>0</v>
      </c>
      <c r="C73" s="282">
        <f t="shared" ref="C73" si="7">SUBTOTAL(9,C68:C72)</f>
        <v>0</v>
      </c>
      <c r="D73" s="129" t="s">
        <v>423</v>
      </c>
      <c r="E73" s="11"/>
      <c r="F73" s="11"/>
      <c r="G73" s="11"/>
      <c r="H73" s="11"/>
    </row>
    <row r="74" spans="1:8" ht="15" customHeight="1" x14ac:dyDescent="0.25">
      <c r="A74" s="428"/>
      <c r="B74" s="439"/>
      <c r="C74" s="440"/>
      <c r="D74" s="441"/>
      <c r="E74" s="11"/>
      <c r="F74" s="11"/>
      <c r="G74" s="11"/>
      <c r="H74" s="11"/>
    </row>
    <row r="75" spans="1:8" ht="15" customHeight="1" x14ac:dyDescent="0.25">
      <c r="A75" s="20" t="s">
        <v>881</v>
      </c>
      <c r="B75" s="281">
        <v>748</v>
      </c>
      <c r="C75" s="281">
        <v>877</v>
      </c>
      <c r="D75" s="131" t="s">
        <v>271</v>
      </c>
      <c r="E75" s="11"/>
      <c r="F75" s="11"/>
      <c r="G75" s="11"/>
      <c r="H75" s="11"/>
    </row>
    <row r="76" spans="1:8" ht="15" customHeight="1" x14ac:dyDescent="0.25">
      <c r="A76" s="20" t="s">
        <v>882</v>
      </c>
      <c r="B76" s="281">
        <v>0</v>
      </c>
      <c r="C76" s="281">
        <v>0</v>
      </c>
      <c r="D76" s="131" t="s">
        <v>858</v>
      </c>
      <c r="E76" s="11"/>
      <c r="F76" s="11"/>
      <c r="G76" s="11"/>
      <c r="H76" s="11"/>
    </row>
    <row r="77" spans="1:8" ht="15" customHeight="1" x14ac:dyDescent="0.25">
      <c r="A77" s="20" t="s">
        <v>885</v>
      </c>
      <c r="B77" s="281">
        <v>58</v>
      </c>
      <c r="C77" s="281">
        <v>63</v>
      </c>
      <c r="D77" s="131" t="s">
        <v>272</v>
      </c>
      <c r="E77" s="11"/>
      <c r="F77" s="11"/>
      <c r="G77" s="11"/>
      <c r="H77" s="11"/>
    </row>
    <row r="78" spans="1:8" ht="15" customHeight="1" x14ac:dyDescent="0.25">
      <c r="A78" s="231" t="s">
        <v>754</v>
      </c>
      <c r="B78" s="288">
        <f>SUBTOTAL(9,B68:B77)</f>
        <v>806</v>
      </c>
      <c r="C78" s="313">
        <f>SUBTOTAL(9,C68:C77)</f>
        <v>940</v>
      </c>
      <c r="D78" s="129" t="s">
        <v>273</v>
      </c>
      <c r="E78" s="11"/>
      <c r="F78" s="11"/>
      <c r="G78" s="11"/>
      <c r="H78" s="11"/>
    </row>
    <row r="79" spans="1:8" ht="15" customHeight="1" x14ac:dyDescent="0.25">
      <c r="A79" s="20"/>
      <c r="B79" s="62"/>
      <c r="C79" s="68"/>
      <c r="D79" s="126"/>
      <c r="E79" s="11"/>
      <c r="F79" s="11"/>
      <c r="G79" s="11"/>
      <c r="H79" s="11"/>
    </row>
    <row r="80" spans="1:8" ht="29.25" customHeight="1" x14ac:dyDescent="0.25">
      <c r="A80" s="496" t="s">
        <v>825</v>
      </c>
      <c r="B80" s="496"/>
      <c r="C80" s="496"/>
      <c r="D80" s="496"/>
      <c r="E80" s="11"/>
      <c r="F80" s="11"/>
      <c r="G80" s="11"/>
      <c r="H80" s="11"/>
    </row>
    <row r="81" spans="1:8" ht="15" customHeight="1" x14ac:dyDescent="0.25">
      <c r="A81" s="429"/>
      <c r="B81" s="429"/>
      <c r="C81" s="429"/>
      <c r="D81" s="429"/>
      <c r="E81" s="11"/>
      <c r="F81" s="11"/>
      <c r="G81" s="11"/>
      <c r="H81" s="11"/>
    </row>
    <row r="82" spans="1:8" ht="15" hidden="1" customHeight="1" x14ac:dyDescent="0.25">
      <c r="A82" s="429"/>
      <c r="B82" s="429"/>
      <c r="C82" s="429"/>
      <c r="D82" s="429"/>
      <c r="E82" s="11"/>
      <c r="F82" s="11"/>
      <c r="G82" s="11"/>
      <c r="H82" s="11"/>
    </row>
    <row r="83" spans="1:8" ht="27" customHeight="1" x14ac:dyDescent="0.25">
      <c r="A83" s="496" t="s">
        <v>441</v>
      </c>
      <c r="B83" s="496"/>
      <c r="C83" s="496"/>
      <c r="D83" s="496"/>
      <c r="E83" s="11"/>
      <c r="F83" s="11"/>
      <c r="G83" s="11"/>
      <c r="H83" s="11"/>
    </row>
    <row r="84" spans="1:8" ht="15" customHeight="1" x14ac:dyDescent="0.25">
      <c r="A84" s="429"/>
      <c r="B84" s="429"/>
      <c r="C84" s="429"/>
      <c r="D84" s="429"/>
      <c r="E84" s="11"/>
      <c r="F84" s="11"/>
      <c r="G84" s="11"/>
      <c r="H84" s="11"/>
    </row>
    <row r="85" spans="1:8" ht="15" customHeight="1" x14ac:dyDescent="0.25">
      <c r="A85" s="396" t="s">
        <v>33</v>
      </c>
      <c r="B85" s="437">
        <f>B66</f>
        <v>45657</v>
      </c>
      <c r="C85" s="438">
        <f>C66</f>
        <v>45291</v>
      </c>
      <c r="D85" s="176" t="s">
        <v>465</v>
      </c>
      <c r="E85" s="11"/>
      <c r="F85" s="11"/>
      <c r="G85" s="11"/>
      <c r="H85" s="11"/>
    </row>
    <row r="86" spans="1:8" ht="15" customHeight="1" x14ac:dyDescent="0.25">
      <c r="B86" s="290"/>
      <c r="C86" s="281"/>
      <c r="D86" s="130"/>
      <c r="E86" s="11"/>
      <c r="F86" s="11"/>
      <c r="G86" s="11"/>
      <c r="H86" s="11"/>
    </row>
    <row r="87" spans="1:8" ht="15" customHeight="1" x14ac:dyDescent="0.25">
      <c r="A87" s="20" t="s">
        <v>274</v>
      </c>
      <c r="B87" s="281">
        <v>0</v>
      </c>
      <c r="C87" s="281">
        <v>0</v>
      </c>
      <c r="D87" s="131" t="s">
        <v>275</v>
      </c>
      <c r="E87" s="11"/>
      <c r="F87" s="11"/>
      <c r="G87" s="11"/>
      <c r="H87" s="11"/>
    </row>
    <row r="88" spans="1:8" ht="15" customHeight="1" x14ac:dyDescent="0.25">
      <c r="A88" s="20" t="s">
        <v>276</v>
      </c>
      <c r="B88" s="281">
        <v>0</v>
      </c>
      <c r="C88" s="281">
        <v>0</v>
      </c>
      <c r="D88" s="131" t="s">
        <v>277</v>
      </c>
      <c r="E88" s="11"/>
      <c r="F88" s="11"/>
      <c r="G88" s="11"/>
      <c r="H88" s="11"/>
    </row>
    <row r="89" spans="1:8" ht="15" customHeight="1" x14ac:dyDescent="0.25">
      <c r="A89" s="20" t="s">
        <v>278</v>
      </c>
      <c r="B89" s="281">
        <v>0</v>
      </c>
      <c r="C89" s="281">
        <v>0</v>
      </c>
      <c r="D89" s="131" t="s">
        <v>279</v>
      </c>
      <c r="E89" s="11"/>
      <c r="F89" s="11"/>
      <c r="G89" s="11"/>
      <c r="H89" s="11"/>
    </row>
    <row r="90" spans="1:8" ht="15" customHeight="1" x14ac:dyDescent="0.25">
      <c r="A90" s="20" t="s">
        <v>280</v>
      </c>
      <c r="B90" s="281">
        <v>0</v>
      </c>
      <c r="C90" s="281">
        <v>0</v>
      </c>
      <c r="D90" s="131" t="s">
        <v>281</v>
      </c>
      <c r="E90" s="11"/>
      <c r="F90" s="11"/>
      <c r="G90" s="11"/>
      <c r="H90" s="11"/>
    </row>
    <row r="91" spans="1:8" ht="15" customHeight="1" x14ac:dyDescent="0.25">
      <c r="A91" s="231" t="s">
        <v>282</v>
      </c>
      <c r="B91" s="291">
        <f>SUBTOTAL(9,B87:B90)</f>
        <v>0</v>
      </c>
      <c r="C91" s="289">
        <f>SUBTOTAL(9,C87:C90)</f>
        <v>0</v>
      </c>
      <c r="D91" s="129" t="s">
        <v>283</v>
      </c>
      <c r="E91" s="11"/>
      <c r="F91" s="11"/>
      <c r="G91" s="11"/>
      <c r="H91" s="11"/>
    </row>
    <row r="92" spans="1:8" ht="15.75" customHeight="1" x14ac:dyDescent="0.25">
      <c r="A92" s="63"/>
      <c r="B92" s="292"/>
      <c r="C92" s="294"/>
      <c r="D92" s="130"/>
      <c r="E92" s="11"/>
      <c r="F92" s="11"/>
      <c r="G92" s="11"/>
      <c r="H92" s="11"/>
    </row>
    <row r="93" spans="1:8" ht="15.75" customHeight="1" x14ac:dyDescent="0.25">
      <c r="A93" s="64" t="s">
        <v>35</v>
      </c>
      <c r="B93" s="293">
        <f>B26+B59+B78+B91</f>
        <v>3146</v>
      </c>
      <c r="C93" s="293">
        <f>C26+C59+C78+C91</f>
        <v>3321</v>
      </c>
      <c r="D93" s="129" t="s">
        <v>284</v>
      </c>
      <c r="E93" s="11"/>
      <c r="F93" s="11"/>
      <c r="G93" s="11"/>
      <c r="H93" s="11"/>
    </row>
    <row r="94" spans="1:8" ht="15.75" customHeight="1" x14ac:dyDescent="0.25">
      <c r="A94" s="11"/>
      <c r="B94" s="68"/>
      <c r="C94" s="68"/>
      <c r="D94" s="126"/>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0"/>
  <sheetViews>
    <sheetView zoomScaleNormal="100" workbookViewId="0">
      <selection activeCell="D32" sqref="D32"/>
    </sheetView>
  </sheetViews>
  <sheetFormatPr baseColWidth="10" defaultColWidth="17.28515625" defaultRowHeight="15.75" customHeight="1" x14ac:dyDescent="0.25"/>
  <cols>
    <col min="1" max="1" width="53.28515625" style="40" customWidth="1"/>
    <col min="2" max="2" width="12" style="91" customWidth="1"/>
    <col min="3" max="3" width="12.28515625" style="91" customWidth="1"/>
    <col min="4" max="4" width="13.7109375" style="91" customWidth="1"/>
    <col min="5" max="5" width="13.7109375" style="40" bestFit="1" customWidth="1"/>
    <col min="6" max="7" width="10.7109375" style="40" customWidth="1"/>
    <col min="8" max="16384" width="17.28515625" style="40"/>
  </cols>
  <sheetData>
    <row r="1" spans="1:8" ht="15" customHeight="1" x14ac:dyDescent="0.25">
      <c r="A1" s="2"/>
      <c r="B1" s="320"/>
      <c r="C1" s="320"/>
      <c r="D1" s="320"/>
      <c r="E1" s="1"/>
      <c r="F1" s="1"/>
      <c r="G1" s="1"/>
    </row>
    <row r="2" spans="1:8" ht="15" customHeight="1" x14ac:dyDescent="0.25">
      <c r="A2" s="316" t="str">
        <f>Resultatregnskap!A2</f>
        <v>Virksomhetens navn: Høyskolen for Dansekunst AS</v>
      </c>
      <c r="B2" s="102"/>
      <c r="C2" s="102"/>
      <c r="D2" s="102"/>
      <c r="E2" s="1"/>
      <c r="F2" s="1"/>
      <c r="G2" s="1"/>
    </row>
    <row r="3" spans="1:8" ht="15" customHeight="1" x14ac:dyDescent="0.25">
      <c r="A3" s="1"/>
      <c r="B3" s="320"/>
      <c r="C3" s="320"/>
      <c r="D3" s="320"/>
      <c r="E3" s="1"/>
      <c r="F3" s="1"/>
      <c r="G3" s="1"/>
    </row>
    <row r="4" spans="1:8" ht="15" x14ac:dyDescent="0.25">
      <c r="A4" s="65" t="s">
        <v>285</v>
      </c>
      <c r="B4" s="99"/>
      <c r="C4" s="99"/>
      <c r="D4" s="99"/>
      <c r="E4" s="1"/>
      <c r="F4" s="1"/>
    </row>
    <row r="5" spans="1:8" ht="15" x14ac:dyDescent="0.25">
      <c r="A5" s="177" t="str">
        <f>Resultatregnskap!A6</f>
        <v>Beløp i 1000 kroner</v>
      </c>
      <c r="B5" s="320"/>
      <c r="C5" s="320"/>
      <c r="D5" s="320"/>
      <c r="E5" s="1"/>
      <c r="F5" s="1"/>
    </row>
    <row r="6" spans="1:8" ht="15" x14ac:dyDescent="0.25">
      <c r="A6" s="151"/>
      <c r="B6" s="320"/>
      <c r="C6" s="320"/>
      <c r="D6" s="320"/>
      <c r="E6" s="1"/>
      <c r="F6" s="1"/>
    </row>
    <row r="7" spans="1:8" ht="15" x14ac:dyDescent="0.25">
      <c r="A7" s="151" t="s">
        <v>460</v>
      </c>
      <c r="B7" s="320"/>
      <c r="C7" s="320"/>
      <c r="D7" s="320"/>
      <c r="E7" s="1"/>
      <c r="F7" s="1"/>
    </row>
    <row r="8" spans="1:8" ht="15" x14ac:dyDescent="0.25">
      <c r="A8" s="350"/>
      <c r="B8" s="197">
        <f>Resultatregnskap!C8</f>
        <v>45657</v>
      </c>
      <c r="C8" s="198">
        <f>Resultatregnskap!D8</f>
        <v>45291</v>
      </c>
      <c r="D8" s="263" t="str">
        <f>Resultatregnskap!E8</f>
        <v>DBH-referanse</v>
      </c>
      <c r="E8" s="1"/>
      <c r="F8" s="1"/>
      <c r="G8" s="1"/>
      <c r="H8" s="1"/>
    </row>
    <row r="9" spans="1:8" ht="15" customHeight="1" x14ac:dyDescent="0.25">
      <c r="A9" s="253" t="s">
        <v>457</v>
      </c>
      <c r="B9" s="264">
        <v>1495</v>
      </c>
      <c r="C9" s="242">
        <v>1424</v>
      </c>
      <c r="D9" s="253" t="s">
        <v>286</v>
      </c>
      <c r="E9" s="1"/>
      <c r="F9" s="1"/>
      <c r="G9" s="1"/>
      <c r="H9" s="1"/>
    </row>
    <row r="10" spans="1:8" ht="15" customHeight="1" x14ac:dyDescent="0.25">
      <c r="A10" s="253" t="s">
        <v>287</v>
      </c>
      <c r="B10" s="264">
        <v>173</v>
      </c>
      <c r="C10" s="242">
        <v>163</v>
      </c>
      <c r="D10" s="253" t="s">
        <v>288</v>
      </c>
      <c r="E10" s="1"/>
      <c r="F10" s="1"/>
      <c r="G10" s="1"/>
      <c r="H10" s="1"/>
    </row>
    <row r="11" spans="1:8" ht="15" customHeight="1" x14ac:dyDescent="0.25">
      <c r="A11" s="253" t="s">
        <v>289</v>
      </c>
      <c r="B11" s="264">
        <v>243</v>
      </c>
      <c r="C11" s="242">
        <v>229</v>
      </c>
      <c r="D11" s="253" t="s">
        <v>290</v>
      </c>
      <c r="E11" s="1"/>
      <c r="F11" s="1"/>
      <c r="G11" s="1"/>
      <c r="H11" s="1"/>
    </row>
    <row r="12" spans="1:8" ht="15" customHeight="1" x14ac:dyDescent="0.25">
      <c r="A12" s="253" t="s">
        <v>291</v>
      </c>
      <c r="B12" s="264">
        <v>41</v>
      </c>
      <c r="C12" s="242">
        <v>38</v>
      </c>
      <c r="D12" s="253" t="s">
        <v>292</v>
      </c>
      <c r="E12" s="1"/>
      <c r="F12" s="1"/>
      <c r="G12" s="1"/>
      <c r="H12" s="1"/>
    </row>
    <row r="13" spans="1:8" ht="15" customHeight="1" x14ac:dyDescent="0.25">
      <c r="A13" s="253" t="s">
        <v>293</v>
      </c>
      <c r="B13" s="264">
        <v>0</v>
      </c>
      <c r="C13" s="242">
        <v>-1</v>
      </c>
      <c r="D13" s="253" t="s">
        <v>294</v>
      </c>
      <c r="E13" s="1"/>
      <c r="F13" s="1"/>
      <c r="G13" s="1"/>
      <c r="H13" s="1"/>
    </row>
    <row r="14" spans="1:8" ht="15" customHeight="1" x14ac:dyDescent="0.25">
      <c r="A14" s="254" t="s">
        <v>295</v>
      </c>
      <c r="B14" s="264">
        <v>10</v>
      </c>
      <c r="C14" s="242">
        <v>6</v>
      </c>
      <c r="D14" s="253" t="s">
        <v>296</v>
      </c>
      <c r="E14" s="1"/>
      <c r="F14" s="1"/>
      <c r="G14" s="1"/>
      <c r="H14" s="1"/>
    </row>
    <row r="15" spans="1:8" ht="15" customHeight="1" x14ac:dyDescent="0.25">
      <c r="A15" s="265" t="s">
        <v>297</v>
      </c>
      <c r="B15" s="261">
        <f>SUBTOTAL(9,B9:B14)</f>
        <v>1962</v>
      </c>
      <c r="C15" s="262">
        <f>SUBTOTAL(9,C9:C14)</f>
        <v>1859</v>
      </c>
      <c r="D15" s="266" t="s">
        <v>298</v>
      </c>
      <c r="E15" s="1"/>
      <c r="F15" s="1"/>
      <c r="G15" s="1"/>
      <c r="H15" s="1"/>
    </row>
    <row r="16" spans="1:8" ht="15" customHeight="1" x14ac:dyDescent="0.25">
      <c r="A16" s="66"/>
      <c r="B16" s="100"/>
      <c r="C16" s="320"/>
      <c r="D16" s="1"/>
      <c r="E16" s="1"/>
      <c r="F16" s="1"/>
      <c r="G16" s="1"/>
      <c r="H16" s="1"/>
    </row>
    <row r="17" spans="1:8" ht="12.75" customHeight="1" x14ac:dyDescent="0.25">
      <c r="A17" s="1"/>
      <c r="B17" s="100"/>
      <c r="C17" s="320"/>
      <c r="D17" s="1"/>
      <c r="E17" s="1"/>
      <c r="F17" s="1"/>
      <c r="G17" s="1"/>
      <c r="H17" s="1"/>
    </row>
    <row r="18" spans="1:8" ht="15" customHeight="1" x14ac:dyDescent="0.25">
      <c r="A18" s="266" t="s">
        <v>299</v>
      </c>
      <c r="B18" s="153">
        <v>3</v>
      </c>
      <c r="C18" s="295">
        <v>3</v>
      </c>
      <c r="D18" s="266" t="s">
        <v>300</v>
      </c>
      <c r="E18" s="1"/>
      <c r="F18" s="1"/>
      <c r="G18" s="1"/>
      <c r="H18" s="1"/>
    </row>
    <row r="19" spans="1:8" ht="15.75" customHeight="1" x14ac:dyDescent="0.25">
      <c r="D19" s="40"/>
      <c r="E19" s="1"/>
      <c r="F19" s="1"/>
      <c r="G19" s="1"/>
      <c r="H19" s="1"/>
    </row>
    <row r="20" spans="1:8" ht="15.75" customHeight="1" x14ac:dyDescent="0.25">
      <c r="A20" s="325" t="s">
        <v>455</v>
      </c>
      <c r="E20" s="1"/>
      <c r="F20" s="1"/>
      <c r="G20" s="1"/>
      <c r="H20" s="1"/>
    </row>
    <row r="21" spans="1:8" ht="29.65" customHeight="1" x14ac:dyDescent="0.25">
      <c r="A21" s="149" t="s">
        <v>456</v>
      </c>
      <c r="B21" s="150" t="s">
        <v>457</v>
      </c>
      <c r="C21" s="146" t="s">
        <v>458</v>
      </c>
      <c r="D21" s="378" t="s">
        <v>465</v>
      </c>
      <c r="E21" s="1"/>
      <c r="F21" s="1"/>
      <c r="G21" s="1"/>
      <c r="H21" s="1"/>
    </row>
    <row r="22" spans="1:8" ht="15.75" customHeight="1" x14ac:dyDescent="0.25">
      <c r="A22" s="147"/>
      <c r="B22" s="148"/>
      <c r="C22" s="148"/>
      <c r="D22" s="148"/>
      <c r="E22" s="1"/>
      <c r="F22" s="1"/>
      <c r="G22" s="1"/>
      <c r="H22" s="1"/>
    </row>
    <row r="23" spans="1:8" ht="15.75" customHeight="1" x14ac:dyDescent="0.25">
      <c r="A23" s="147" t="s">
        <v>459</v>
      </c>
      <c r="B23" s="148"/>
      <c r="C23" s="148"/>
      <c r="D23" s="148" t="s">
        <v>715</v>
      </c>
      <c r="E23" s="1"/>
      <c r="F23" s="1"/>
      <c r="G23" s="1"/>
      <c r="H23" s="1"/>
    </row>
    <row r="24" spans="1:8" ht="15.75" customHeight="1" x14ac:dyDescent="0.25">
      <c r="A24" s="147" t="s">
        <v>889</v>
      </c>
      <c r="B24" s="148">
        <v>374790</v>
      </c>
      <c r="C24" s="148">
        <v>1316</v>
      </c>
      <c r="D24" s="148" t="s">
        <v>716</v>
      </c>
      <c r="E24" s="1"/>
      <c r="F24" s="1"/>
      <c r="G24" s="1"/>
      <c r="H24" s="1"/>
    </row>
    <row r="25" spans="1:8" ht="15.75" customHeight="1" x14ac:dyDescent="0.25">
      <c r="A25" s="147" t="s">
        <v>461</v>
      </c>
      <c r="B25" s="148">
        <v>48530</v>
      </c>
      <c r="C25" s="148"/>
      <c r="D25" s="148" t="s">
        <v>717</v>
      </c>
      <c r="E25" s="1"/>
      <c r="F25" s="1"/>
      <c r="G25" s="1"/>
      <c r="H25" s="1"/>
    </row>
    <row r="26" spans="1:8" ht="15.75" customHeight="1" x14ac:dyDescent="0.25">
      <c r="A26" s="147" t="s">
        <v>714</v>
      </c>
      <c r="B26" s="148">
        <v>4200</v>
      </c>
      <c r="C26" s="148"/>
      <c r="D26" s="148" t="s">
        <v>718</v>
      </c>
      <c r="E26" s="1"/>
      <c r="F26" s="1"/>
      <c r="G26" s="1"/>
      <c r="H26" s="1"/>
    </row>
    <row r="27" spans="1:8" ht="15.75" customHeight="1" x14ac:dyDescent="0.25">
      <c r="A27" s="369"/>
      <c r="B27" s="370"/>
      <c r="C27" s="370"/>
      <c r="E27" s="1"/>
      <c r="F27" s="1"/>
      <c r="G27" s="1"/>
      <c r="H27" s="1"/>
    </row>
    <row r="28" spans="1:8" ht="15.75" customHeight="1" x14ac:dyDescent="0.25">
      <c r="A28" s="397" t="s">
        <v>778</v>
      </c>
      <c r="B28" s="397"/>
      <c r="C28" s="397"/>
      <c r="D28" s="397"/>
    </row>
    <row r="29" spans="1:8" ht="15.75" customHeight="1" x14ac:dyDescent="0.25">
      <c r="A29" s="397"/>
      <c r="B29" s="397"/>
      <c r="C29" s="397"/>
      <c r="D29" s="397"/>
    </row>
    <row r="30" spans="1:8" ht="15" x14ac:dyDescent="0.25">
      <c r="A30" s="397"/>
      <c r="B30" s="397"/>
      <c r="C30" s="397"/>
      <c r="D30" s="397"/>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6"/>
  <sheetViews>
    <sheetView topLeftCell="A19" workbookViewId="0">
      <selection activeCell="B44" sqref="B44"/>
    </sheetView>
  </sheetViews>
  <sheetFormatPr baseColWidth="10" defaultColWidth="17.28515625" defaultRowHeight="15.75" customHeight="1" x14ac:dyDescent="0.25"/>
  <cols>
    <col min="1" max="1" width="47.85546875" style="40" customWidth="1"/>
    <col min="2" max="3" width="15.7109375" style="91" customWidth="1"/>
    <col min="4" max="4" width="14.28515625" style="70" customWidth="1"/>
    <col min="5" max="6" width="10.7109375" style="40" customWidth="1"/>
    <col min="7" max="16384" width="17.28515625" style="40"/>
  </cols>
  <sheetData>
    <row r="1" spans="1:8" ht="15" customHeight="1" x14ac:dyDescent="0.25">
      <c r="A1" s="2"/>
      <c r="B1" s="320"/>
      <c r="C1" s="320"/>
      <c r="D1" s="69"/>
      <c r="E1" s="1"/>
      <c r="F1" s="1"/>
    </row>
    <row r="2" spans="1:8" ht="15" customHeight="1" x14ac:dyDescent="0.25">
      <c r="A2" s="316" t="str">
        <f>Resultatregnskap!A2</f>
        <v>Virksomhetens navn: Høyskolen for Dansekunst AS</v>
      </c>
      <c r="B2" s="102"/>
      <c r="C2" s="102"/>
      <c r="D2" s="69"/>
      <c r="E2" s="1"/>
      <c r="F2" s="1"/>
    </row>
    <row r="3" spans="1:8" ht="15" customHeight="1" x14ac:dyDescent="0.25">
      <c r="A3" s="1"/>
      <c r="B3" s="320"/>
      <c r="C3" s="320"/>
      <c r="D3" s="69"/>
      <c r="E3" s="1"/>
      <c r="F3" s="1"/>
    </row>
    <row r="4" spans="1:8" ht="15" customHeight="1" x14ac:dyDescent="0.25">
      <c r="A4" s="65" t="s">
        <v>301</v>
      </c>
      <c r="B4" s="99"/>
      <c r="C4" s="99"/>
      <c r="D4" s="99"/>
      <c r="E4" s="1"/>
      <c r="F4" s="1"/>
    </row>
    <row r="5" spans="1:8" ht="15" customHeight="1" x14ac:dyDescent="0.25">
      <c r="A5" s="177" t="str">
        <f>Resultatregnskap!A6</f>
        <v>Beløp i 1000 kroner</v>
      </c>
      <c r="B5" s="92"/>
      <c r="C5" s="92"/>
      <c r="D5" s="178"/>
      <c r="E5" s="1"/>
      <c r="F5" s="1"/>
    </row>
    <row r="6" spans="1:8" ht="15" customHeight="1" x14ac:dyDescent="0.25">
      <c r="A6" s="240"/>
      <c r="B6" s="197">
        <f>Resultatregnskap!C8</f>
        <v>45657</v>
      </c>
      <c r="C6" s="198">
        <f>Resultatregnskap!D8</f>
        <v>45291</v>
      </c>
      <c r="D6" s="129" t="str">
        <f>Resultatregnskap!E8</f>
        <v>DBH-referanse</v>
      </c>
      <c r="E6" s="1"/>
      <c r="F6" s="1"/>
      <c r="G6" s="1"/>
      <c r="H6" s="1"/>
    </row>
    <row r="7" spans="1:8" ht="15" customHeight="1" x14ac:dyDescent="0.25">
      <c r="A7" s="241"/>
      <c r="B7" s="242"/>
      <c r="C7" s="242"/>
      <c r="D7" s="243"/>
      <c r="E7" s="1"/>
      <c r="F7" s="1"/>
      <c r="G7" s="1"/>
      <c r="H7" s="1"/>
    </row>
    <row r="8" spans="1:8" ht="15" customHeight="1" x14ac:dyDescent="0.25">
      <c r="A8" s="244" t="s">
        <v>302</v>
      </c>
      <c r="B8" s="242">
        <v>807</v>
      </c>
      <c r="C8" s="242">
        <v>750</v>
      </c>
      <c r="D8" s="245" t="s">
        <v>303</v>
      </c>
      <c r="E8" s="1"/>
      <c r="F8" s="1"/>
      <c r="G8" s="1"/>
      <c r="H8" s="1"/>
    </row>
    <row r="9" spans="1:8" ht="15" customHeight="1" x14ac:dyDescent="0.25">
      <c r="A9" s="244" t="s">
        <v>304</v>
      </c>
      <c r="B9" s="242">
        <v>0</v>
      </c>
      <c r="C9" s="242">
        <v>0</v>
      </c>
      <c r="D9" s="245" t="s">
        <v>305</v>
      </c>
      <c r="E9" s="1"/>
      <c r="F9" s="1"/>
      <c r="G9" s="1"/>
      <c r="H9" s="1"/>
    </row>
    <row r="10" spans="1:8" ht="18" customHeight="1" x14ac:dyDescent="0.25">
      <c r="A10" s="244" t="s">
        <v>515</v>
      </c>
      <c r="B10" s="242">
        <v>0</v>
      </c>
      <c r="C10" s="242">
        <v>0</v>
      </c>
      <c r="D10" s="245" t="s">
        <v>605</v>
      </c>
      <c r="E10" s="1"/>
      <c r="F10" s="1"/>
      <c r="G10" s="1"/>
      <c r="H10" s="1"/>
    </row>
    <row r="11" spans="1:8" ht="15" customHeight="1" x14ac:dyDescent="0.25">
      <c r="A11" s="244" t="s">
        <v>306</v>
      </c>
      <c r="B11" s="242">
        <v>60</v>
      </c>
      <c r="C11" s="242">
        <v>25</v>
      </c>
      <c r="D11" s="245" t="s">
        <v>606</v>
      </c>
      <c r="E11" s="1"/>
      <c r="F11" s="1"/>
      <c r="G11" s="1"/>
      <c r="H11" s="1"/>
    </row>
    <row r="12" spans="1:8" ht="15" customHeight="1" x14ac:dyDescent="0.25">
      <c r="A12" s="244" t="s">
        <v>307</v>
      </c>
      <c r="B12" s="242">
        <v>75</v>
      </c>
      <c r="C12" s="242">
        <v>100</v>
      </c>
      <c r="D12" s="245" t="s">
        <v>607</v>
      </c>
      <c r="E12" s="1"/>
      <c r="F12" s="1"/>
      <c r="G12" s="1"/>
      <c r="H12" s="1"/>
    </row>
    <row r="13" spans="1:8" ht="15" customHeight="1" x14ac:dyDescent="0.25">
      <c r="A13" s="244" t="s">
        <v>308</v>
      </c>
      <c r="B13" s="242">
        <v>64</v>
      </c>
      <c r="C13" s="242">
        <v>63</v>
      </c>
      <c r="D13" s="253" t="s">
        <v>608</v>
      </c>
      <c r="E13" s="1"/>
      <c r="F13" s="1"/>
      <c r="G13" s="1"/>
      <c r="H13" s="1"/>
    </row>
    <row r="14" spans="1:8" ht="15" customHeight="1" x14ac:dyDescent="0.25">
      <c r="A14" s="244" t="s">
        <v>309</v>
      </c>
      <c r="B14" s="242">
        <v>68</v>
      </c>
      <c r="C14" s="242">
        <v>70</v>
      </c>
      <c r="D14" s="245" t="s">
        <v>609</v>
      </c>
      <c r="E14" s="1"/>
      <c r="F14" s="1"/>
      <c r="G14" s="1"/>
      <c r="H14" s="1"/>
    </row>
    <row r="15" spans="1:8" ht="15" customHeight="1" x14ac:dyDescent="0.25">
      <c r="A15" s="244" t="s">
        <v>310</v>
      </c>
      <c r="B15" s="242">
        <v>33</v>
      </c>
      <c r="C15" s="242">
        <v>7</v>
      </c>
      <c r="D15" s="245" t="s">
        <v>610</v>
      </c>
      <c r="E15" s="1"/>
      <c r="F15" s="1"/>
      <c r="G15" s="1"/>
      <c r="H15" s="1"/>
    </row>
    <row r="16" spans="1:8" ht="15" customHeight="1" x14ac:dyDescent="0.25">
      <c r="A16" s="244" t="s">
        <v>516</v>
      </c>
      <c r="B16" s="242">
        <v>3</v>
      </c>
      <c r="C16" s="242">
        <v>3</v>
      </c>
      <c r="D16" s="245" t="s">
        <v>611</v>
      </c>
      <c r="E16" s="1"/>
      <c r="F16" s="1"/>
      <c r="G16" s="1"/>
      <c r="H16" s="1"/>
    </row>
    <row r="17" spans="1:8" ht="15" customHeight="1" x14ac:dyDescent="0.25">
      <c r="A17" s="244" t="s">
        <v>311</v>
      </c>
      <c r="B17" s="242">
        <v>45</v>
      </c>
      <c r="C17" s="242">
        <v>38</v>
      </c>
      <c r="D17" s="245" t="s">
        <v>612</v>
      </c>
      <c r="E17" s="1"/>
      <c r="F17" s="1"/>
      <c r="G17" s="1"/>
      <c r="H17" s="1"/>
    </row>
    <row r="18" spans="1:8" ht="15" customHeight="1" x14ac:dyDescent="0.25">
      <c r="A18" s="246" t="s">
        <v>505</v>
      </c>
      <c r="B18" s="242">
        <v>67</v>
      </c>
      <c r="C18" s="242">
        <v>92</v>
      </c>
      <c r="D18" s="245" t="s">
        <v>613</v>
      </c>
      <c r="E18" s="1"/>
      <c r="F18" s="1"/>
      <c r="G18" s="1"/>
      <c r="H18" s="1"/>
    </row>
    <row r="19" spans="1:8" ht="15" customHeight="1" x14ac:dyDescent="0.25">
      <c r="A19" s="247" t="s">
        <v>312</v>
      </c>
      <c r="B19" s="248">
        <f>SUM(B8:B18)</f>
        <v>1222</v>
      </c>
      <c r="C19" s="249">
        <f>SUM(C8:C18)</f>
        <v>1148</v>
      </c>
      <c r="D19" s="213" t="s">
        <v>614</v>
      </c>
      <c r="E19" s="1"/>
      <c r="F19" s="1"/>
      <c r="G19" s="1"/>
      <c r="H19" s="1"/>
    </row>
    <row r="20" spans="1:8" ht="15" customHeight="1" x14ac:dyDescent="0.25">
      <c r="A20" s="267"/>
      <c r="B20" s="268"/>
      <c r="C20" s="269"/>
      <c r="D20" s="270"/>
      <c r="E20" s="1"/>
      <c r="F20" s="1"/>
      <c r="G20" s="1"/>
      <c r="H20" s="1"/>
    </row>
    <row r="21" spans="1:8" ht="15" customHeight="1" x14ac:dyDescent="0.25">
      <c r="A21" s="147" t="s">
        <v>520</v>
      </c>
      <c r="B21" s="273">
        <f>B6</f>
        <v>45657</v>
      </c>
      <c r="C21" s="250">
        <f>C6</f>
        <v>45291</v>
      </c>
      <c r="D21" s="203" t="s">
        <v>465</v>
      </c>
      <c r="E21" s="1"/>
      <c r="F21" s="1"/>
      <c r="G21" s="1"/>
      <c r="H21" s="1"/>
    </row>
    <row r="22" spans="1:8" ht="15" customHeight="1" x14ac:dyDescent="0.25">
      <c r="A22" s="251" t="s">
        <v>517</v>
      </c>
      <c r="B22" s="242">
        <v>38</v>
      </c>
      <c r="C22" s="242">
        <v>64</v>
      </c>
      <c r="D22" s="204" t="s">
        <v>521</v>
      </c>
      <c r="E22" s="1"/>
      <c r="F22" s="1"/>
      <c r="G22" s="1"/>
      <c r="H22" s="1"/>
    </row>
    <row r="23" spans="1:8" ht="15.75" customHeight="1" x14ac:dyDescent="0.25">
      <c r="A23" s="251" t="s">
        <v>519</v>
      </c>
      <c r="B23" s="162">
        <v>5</v>
      </c>
      <c r="C23" s="162">
        <v>3</v>
      </c>
      <c r="D23" s="204" t="s">
        <v>522</v>
      </c>
      <c r="E23" s="1"/>
      <c r="F23" s="1"/>
      <c r="G23" s="1"/>
      <c r="H23" s="1"/>
    </row>
    <row r="24" spans="1:8" ht="15.75" customHeight="1" x14ac:dyDescent="0.25">
      <c r="A24" s="251" t="s">
        <v>518</v>
      </c>
      <c r="B24" s="162">
        <v>32</v>
      </c>
      <c r="C24" s="162">
        <v>33</v>
      </c>
      <c r="D24" s="204" t="s">
        <v>523</v>
      </c>
      <c r="E24" s="1"/>
      <c r="F24" s="1"/>
      <c r="G24" s="1"/>
      <c r="H24" s="1"/>
    </row>
    <row r="25" spans="1:8" ht="15.75" customHeight="1" x14ac:dyDescent="0.25">
      <c r="A25" s="271" t="s">
        <v>429</v>
      </c>
      <c r="B25" s="148">
        <f>SUBTOTAL(9,B22:B24)</f>
        <v>75</v>
      </c>
      <c r="C25" s="148">
        <f>SUBTOTAL(9,C22:C24)</f>
        <v>100</v>
      </c>
      <c r="D25" s="203" t="s">
        <v>615</v>
      </c>
      <c r="E25" s="1"/>
      <c r="F25" s="1"/>
      <c r="G25" s="1"/>
      <c r="H25" s="1"/>
    </row>
    <row r="26" spans="1:8" ht="15.75" customHeight="1" x14ac:dyDescent="0.25">
      <c r="E26" s="1"/>
      <c r="F26" s="1"/>
      <c r="G26" s="1"/>
      <c r="H26" s="1"/>
    </row>
    <row r="27" spans="1:8" ht="15.75" customHeight="1" x14ac:dyDescent="0.25">
      <c r="A27" s="40" t="s">
        <v>524</v>
      </c>
      <c r="B27" s="40"/>
      <c r="C27" s="40"/>
      <c r="D27" s="40"/>
      <c r="E27" s="1"/>
      <c r="F27" s="1"/>
      <c r="G27" s="1"/>
      <c r="H27" s="1"/>
    </row>
    <row r="28" spans="1:8" ht="15.75" customHeight="1" x14ac:dyDescent="0.25">
      <c r="E28" s="1"/>
      <c r="F28" s="1"/>
      <c r="G28" s="1"/>
      <c r="H28" s="1"/>
    </row>
    <row r="29" spans="1:8" ht="15.75" customHeight="1" x14ac:dyDescent="0.25">
      <c r="E29" s="1"/>
      <c r="F29" s="1"/>
      <c r="G29" s="1"/>
      <c r="H29" s="1"/>
    </row>
    <row r="30" spans="1:8" ht="15.75" customHeight="1" x14ac:dyDescent="0.25">
      <c r="A30" s="65" t="s">
        <v>313</v>
      </c>
      <c r="B30" s="101"/>
      <c r="C30" s="101"/>
      <c r="D30" s="101"/>
      <c r="E30" s="1"/>
      <c r="F30" s="1"/>
      <c r="G30" s="1"/>
      <c r="H30" s="1"/>
    </row>
    <row r="31" spans="1:8" ht="15.75" customHeight="1" x14ac:dyDescent="0.25">
      <c r="A31" s="177" t="s">
        <v>588</v>
      </c>
      <c r="B31" s="92"/>
      <c r="C31" s="92"/>
      <c r="D31" s="92"/>
      <c r="E31" s="1"/>
      <c r="F31" s="1"/>
      <c r="G31" s="1"/>
      <c r="H31" s="1"/>
    </row>
    <row r="32" spans="1:8" ht="15.75" customHeight="1" x14ac:dyDescent="0.25">
      <c r="A32" s="252" t="s">
        <v>52</v>
      </c>
      <c r="B32" s="206">
        <f>B21</f>
        <v>45657</v>
      </c>
      <c r="C32" s="207">
        <f>C21</f>
        <v>45291</v>
      </c>
      <c r="D32" s="210" t="s">
        <v>465</v>
      </c>
      <c r="E32" s="1"/>
      <c r="F32" s="1"/>
      <c r="G32" s="1"/>
      <c r="H32" s="1"/>
    </row>
    <row r="33" spans="1:8" ht="15.75" customHeight="1" x14ac:dyDescent="0.25">
      <c r="A33" s="253" t="s">
        <v>859</v>
      </c>
      <c r="B33" s="242">
        <v>0</v>
      </c>
      <c r="C33" s="242">
        <v>0</v>
      </c>
      <c r="D33" s="245" t="s">
        <v>862</v>
      </c>
      <c r="E33" s="1"/>
      <c r="F33" s="1"/>
      <c r="G33" s="1"/>
      <c r="H33" s="487"/>
    </row>
    <row r="34" spans="1:8" ht="15.75" customHeight="1" x14ac:dyDescent="0.25">
      <c r="A34" s="253" t="s">
        <v>867</v>
      </c>
      <c r="B34" s="242">
        <v>0</v>
      </c>
      <c r="C34" s="242">
        <v>0</v>
      </c>
      <c r="D34" s="245" t="s">
        <v>314</v>
      </c>
      <c r="E34" s="1"/>
      <c r="F34" s="1"/>
      <c r="G34" s="1"/>
      <c r="H34" s="1"/>
    </row>
    <row r="35" spans="1:8" ht="15.75" customHeight="1" x14ac:dyDescent="0.25">
      <c r="A35" s="40" t="s">
        <v>876</v>
      </c>
      <c r="B35" s="242">
        <v>0</v>
      </c>
      <c r="C35" s="242">
        <v>0</v>
      </c>
      <c r="D35" s="245" t="s">
        <v>315</v>
      </c>
      <c r="E35" s="1"/>
      <c r="F35" s="1"/>
      <c r="G35" s="1"/>
      <c r="H35" s="1"/>
    </row>
    <row r="36" spans="1:8" ht="15.75" customHeight="1" x14ac:dyDescent="0.25">
      <c r="A36" s="254" t="s">
        <v>316</v>
      </c>
      <c r="B36" s="242">
        <v>1</v>
      </c>
      <c r="C36" s="242">
        <v>1</v>
      </c>
      <c r="D36" s="245" t="s">
        <v>317</v>
      </c>
      <c r="E36" s="1"/>
      <c r="F36" s="1"/>
      <c r="G36" s="1"/>
      <c r="H36" s="1"/>
    </row>
    <row r="37" spans="1:8" ht="15.75" customHeight="1" x14ac:dyDescent="0.25">
      <c r="A37" s="255" t="s">
        <v>592</v>
      </c>
      <c r="B37" s="248">
        <f>SUM(B33:B36)</f>
        <v>1</v>
      </c>
      <c r="C37" s="249">
        <f>SUM(C33:C36)</f>
        <v>1</v>
      </c>
      <c r="D37" s="213" t="s">
        <v>318</v>
      </c>
      <c r="E37" s="1"/>
      <c r="F37" s="1"/>
      <c r="G37" s="1"/>
      <c r="H37" s="1"/>
    </row>
    <row r="38" spans="1:8" ht="15.75" customHeight="1" x14ac:dyDescent="0.25">
      <c r="A38" s="256"/>
      <c r="B38" s="257"/>
      <c r="C38" s="257"/>
      <c r="D38" s="243"/>
      <c r="E38" s="1"/>
      <c r="F38" s="1"/>
      <c r="G38" s="1"/>
      <c r="H38" s="1"/>
    </row>
    <row r="39" spans="1:8" ht="15.75" customHeight="1" x14ac:dyDescent="0.25">
      <c r="A39" s="371" t="s">
        <v>54</v>
      </c>
      <c r="B39" s="333"/>
      <c r="C39" s="333"/>
      <c r="D39" s="372"/>
      <c r="E39" s="1"/>
      <c r="F39" s="1"/>
      <c r="G39" s="1"/>
      <c r="H39" s="1"/>
    </row>
    <row r="40" spans="1:8" ht="15.75" customHeight="1" x14ac:dyDescent="0.25">
      <c r="A40" s="253" t="s">
        <v>860</v>
      </c>
      <c r="B40" s="242">
        <v>0</v>
      </c>
      <c r="C40" s="242">
        <v>0</v>
      </c>
      <c r="D40" s="245" t="s">
        <v>861</v>
      </c>
      <c r="E40" s="1"/>
      <c r="F40" s="1"/>
      <c r="G40" s="1"/>
      <c r="H40" s="1"/>
    </row>
    <row r="41" spans="1:8" ht="15.75" customHeight="1" x14ac:dyDescent="0.25">
      <c r="A41" s="253" t="s">
        <v>868</v>
      </c>
      <c r="B41" s="242">
        <v>0</v>
      </c>
      <c r="C41" s="242">
        <v>0</v>
      </c>
      <c r="D41" s="245" t="s">
        <v>319</v>
      </c>
      <c r="E41" s="1"/>
      <c r="F41" s="1"/>
      <c r="G41" s="1"/>
      <c r="H41" s="1"/>
    </row>
    <row r="42" spans="1:8" ht="15.75" customHeight="1" x14ac:dyDescent="0.25">
      <c r="A42" s="253" t="s">
        <v>320</v>
      </c>
      <c r="B42" s="242">
        <v>0</v>
      </c>
      <c r="C42" s="242">
        <v>0</v>
      </c>
      <c r="D42" s="245" t="s">
        <v>321</v>
      </c>
      <c r="E42" s="1"/>
      <c r="F42" s="1"/>
      <c r="G42" s="1"/>
      <c r="H42" s="1"/>
    </row>
    <row r="43" spans="1:8" ht="15.75" customHeight="1" x14ac:dyDescent="0.25">
      <c r="A43" s="254" t="s">
        <v>463</v>
      </c>
      <c r="B43" s="242">
        <v>16</v>
      </c>
      <c r="C43" s="242">
        <v>0</v>
      </c>
      <c r="D43" s="245" t="s">
        <v>322</v>
      </c>
      <c r="E43" s="1"/>
      <c r="F43" s="1"/>
      <c r="G43" s="1"/>
      <c r="H43" s="1"/>
    </row>
    <row r="44" spans="1:8" ht="15.75" customHeight="1" x14ac:dyDescent="0.25">
      <c r="A44" s="255" t="s">
        <v>591</v>
      </c>
      <c r="B44" s="248">
        <f>SUM(B40:B43)</f>
        <v>16</v>
      </c>
      <c r="C44" s="249">
        <f>SUM(C40:C43)</f>
        <v>0</v>
      </c>
      <c r="D44" s="213" t="s">
        <v>323</v>
      </c>
      <c r="E44" s="1"/>
      <c r="F44" s="1"/>
      <c r="G44" s="1"/>
      <c r="H44" s="1"/>
    </row>
    <row r="45" spans="1:8" ht="15.75" customHeight="1" x14ac:dyDescent="0.25">
      <c r="A45" s="258"/>
      <c r="B45" s="259"/>
      <c r="C45" s="259"/>
      <c r="D45" s="243"/>
      <c r="E45" s="1"/>
      <c r="F45" s="1"/>
      <c r="G45" s="1"/>
      <c r="H45" s="1"/>
    </row>
    <row r="46" spans="1:8" ht="15.75" customHeight="1" x14ac:dyDescent="0.25">
      <c r="A46" s="260" t="s">
        <v>56</v>
      </c>
      <c r="B46" s="261">
        <f>B37-B44</f>
        <v>-15</v>
      </c>
      <c r="C46" s="262">
        <f>C37-C44</f>
        <v>1</v>
      </c>
      <c r="D46" s="213" t="s">
        <v>324</v>
      </c>
      <c r="E46" s="1"/>
      <c r="F46" s="1"/>
      <c r="G46" s="1"/>
      <c r="H46" s="1"/>
    </row>
  </sheetData>
  <sheetProtection formatCells="0" formatColumns="0" formatRows="0" insertColumns="0" insertRows="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889CE2-4C63-45A0-8359-A20B93F3E5BB}">
  <ds:schemaRefs>
    <ds:schemaRef ds:uri="http://schemas.microsoft.com/sharepoint/v3/contenttype/forms"/>
  </ds:schemaRefs>
</ds:datastoreItem>
</file>

<file path=customXml/itemProps2.xml><?xml version="1.0" encoding="utf-8"?>
<ds:datastoreItem xmlns:ds="http://schemas.openxmlformats.org/officeDocument/2006/customXml" ds:itemID="{FB1263C7-5864-4BD9-A5A9-ECE52AECE1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4FD963-60ED-448D-9B35-545889DDE41F}">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fd6f65e9-49f3-49b1-a477-b0ee2712806c"/>
    <ds:schemaRef ds:uri="793ad56b-b905-482f-99c7-e0ad214f35d2"/>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20</vt:i4>
      </vt:variant>
    </vt:vector>
  </HeadingPairs>
  <TitlesOfParts>
    <vt:vector size="20" baseType="lpstr">
      <vt:lpstr>Prinsippnote</vt:lpstr>
      <vt:lpstr>Resultatregnskap</vt:lpstr>
      <vt:lpstr>Balanse - eiendeler</vt:lpstr>
      <vt:lpstr>Balanse - gjeld og egenkapital</vt:lpstr>
      <vt:lpstr> Kontantstrøm IND</vt:lpstr>
      <vt:lpstr>Kontantstrøm DIR</vt:lpstr>
      <vt:lpstr>Note 1</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(uten note 1b) - UTKAST</dc:title>
  <dc:creator>Skjefstad, Kenneth</dc:creator>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Bertha Marie Tornberg</cp:lastModifiedBy>
  <cp:lastPrinted>2021-11-18T14:49:15Z</cp:lastPrinted>
  <dcterms:created xsi:type="dcterms:W3CDTF">2014-12-23T04:09:07Z</dcterms:created>
  <dcterms:modified xsi:type="dcterms:W3CDTF">2025-02-10T20:27:37Z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ies>
</file>