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defaultThemeVersion="124226"/>
  <mc:AlternateContent xmlns:mc="http://schemas.openxmlformats.org/markup-compatibility/2006">
    <mc:Choice Requires="x15">
      <x15ac:absPath xmlns:x15ac="http://schemas.microsoft.com/office/spreadsheetml/2010/11/ac" url="https://onecom6379581.sharepoint.com/sites/kunder/Delte dokumenter/KUNSTFAGSKOLEN i Bergen/4. Årsoppgjør - ligningspapirer/4.6 Rapportering Årsregnskap Fagskoler/2024/"/>
    </mc:Choice>
  </mc:AlternateContent>
  <xr:revisionPtr revIDLastSave="0" documentId="8_{73BC2649-AD9D-4872-ADA1-842DADD5E1BE}" xr6:coauthVersionLast="47" xr6:coauthVersionMax="47" xr10:uidLastSave="{00000000-0000-0000-0000-000000000000}"/>
  <bookViews>
    <workbookView xWindow="-31215" yWindow="2415" windowWidth="28800" windowHeight="12540" tabRatio="869" firstSheet="2" activeTab="5" xr2:uid="{00000000-000D-0000-FFFF-FFFF00000000}"/>
  </bookViews>
  <sheets>
    <sheet name="Prinsippnote" sheetId="9" r:id="rId1"/>
    <sheet name="Resultatregnskap" sheetId="1" r:id="rId2"/>
    <sheet name="Balanse - eiendeler" sheetId="2" r:id="rId3"/>
    <sheet name="Balanse - egenkapital og gjeld" sheetId="3" r:id="rId4"/>
    <sheet name="Kontantstrøm" sheetId="4" r:id="rId5"/>
    <sheet name="Note 1 og 2" sheetId="6" r:id="rId6"/>
    <sheet name="Note 3" sheetId="8" r:id="rId7"/>
    <sheet name="Note 5 og 6" sheetId="11" r:id="rId8"/>
    <sheet name="Note 7" sheetId="16" r:id="rId9"/>
    <sheet name="Note 8" sheetId="12" r:id="rId10"/>
    <sheet name="Note 9 og 10" sheetId="13" r:id="rId11"/>
    <sheet name="Note 11" sheetId="14" r:id="rId12"/>
    <sheet name="Note 12" sheetId="15" r:id="rId13"/>
    <sheet name="Note 21" sheetId="10" r:id="rId14"/>
    <sheet name="Genererte nøkkeltall" sheetId="5" r:id="rId15"/>
    <sheet name="Veiledning" sheetId="7" r:id="rId16"/>
  </sheets>
  <definedNames>
    <definedName name="_xlnm.Print_Area" localSheetId="0">Prinsippnote!$A$4:$C$67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3" i="3" l="1"/>
  <c r="B36" i="10" l="1"/>
  <c r="B35" i="10"/>
  <c r="B8" i="10"/>
  <c r="B34" i="10"/>
  <c r="B29" i="10"/>
  <c r="B24" i="10"/>
  <c r="B23" i="10"/>
  <c r="B17" i="10"/>
  <c r="B16" i="10"/>
  <c r="B15" i="10"/>
  <c r="B14" i="10"/>
  <c r="B13" i="10"/>
  <c r="B9" i="10"/>
  <c r="B7" i="10"/>
  <c r="C6" i="14"/>
  <c r="B6" i="14"/>
  <c r="C17" i="13"/>
  <c r="B17" i="13"/>
  <c r="C10" i="13"/>
  <c r="B10" i="13"/>
  <c r="C5" i="13"/>
  <c r="B5" i="13"/>
  <c r="A9" i="12"/>
  <c r="A10" i="12"/>
  <c r="A11" i="12"/>
  <c r="A12" i="12"/>
  <c r="A13" i="12"/>
  <c r="A14" i="12"/>
  <c r="A15" i="12"/>
  <c r="A16" i="12"/>
  <c r="A17" i="12"/>
  <c r="A8" i="12"/>
  <c r="A7" i="12"/>
  <c r="C47" i="11"/>
  <c r="D47" i="11"/>
  <c r="E47" i="11"/>
  <c r="B47" i="11"/>
  <c r="C42" i="11"/>
  <c r="D42" i="11"/>
  <c r="E42" i="11"/>
  <c r="B42" i="11"/>
  <c r="C37" i="11"/>
  <c r="D37" i="11"/>
  <c r="E37" i="11"/>
  <c r="B37" i="11"/>
  <c r="C32" i="11"/>
  <c r="D32" i="11"/>
  <c r="E32" i="11"/>
  <c r="B32" i="11"/>
  <c r="E14" i="11"/>
  <c r="C14" i="11"/>
  <c r="D14" i="11"/>
  <c r="B14" i="11"/>
  <c r="C5" i="8"/>
  <c r="B5" i="8"/>
  <c r="C40" i="6"/>
  <c r="B40" i="6"/>
  <c r="D6" i="3"/>
  <c r="C6" i="3"/>
  <c r="D5" i="2"/>
  <c r="C5" i="2"/>
  <c r="C37" i="10"/>
  <c r="D37" i="10"/>
  <c r="D21" i="11"/>
  <c r="D50" i="11" l="1"/>
  <c r="E50" i="11"/>
  <c r="E17" i="6"/>
  <c r="E16" i="6"/>
  <c r="D20" i="6"/>
  <c r="C20" i="6"/>
  <c r="B20" i="6"/>
  <c r="E20" i="6" l="1"/>
  <c r="E11" i="6"/>
  <c r="E10" i="6"/>
  <c r="E9" i="6"/>
  <c r="E8" i="6"/>
  <c r="E21" i="11"/>
  <c r="D53" i="11"/>
  <c r="E53" i="11"/>
  <c r="D10" i="10" l="1"/>
  <c r="C10" i="10"/>
  <c r="B10" i="10"/>
  <c r="F11" i="12"/>
  <c r="F17" i="12" s="1"/>
  <c r="B11" i="12"/>
  <c r="E13" i="16"/>
  <c r="D10" i="16"/>
  <c r="E59" i="11"/>
  <c r="E27" i="11"/>
  <c r="D27" i="11"/>
  <c r="D18" i="11"/>
  <c r="E18" i="11"/>
  <c r="C18" i="11"/>
  <c r="B18" i="11"/>
  <c r="E11" i="11"/>
  <c r="D11" i="11"/>
  <c r="C11" i="11"/>
  <c r="B11" i="11"/>
  <c r="B47" i="6"/>
  <c r="C47" i="6"/>
  <c r="C32" i="6"/>
  <c r="B32" i="6"/>
  <c r="E19" i="6"/>
  <c r="D12" i="6"/>
  <c r="C12" i="6"/>
  <c r="B12" i="6"/>
  <c r="D29" i="4"/>
  <c r="D38" i="3"/>
  <c r="C38" i="3"/>
  <c r="D30" i="3"/>
  <c r="D18" i="3"/>
  <c r="C13" i="3"/>
  <c r="E12" i="6" l="1"/>
  <c r="D51" i="2"/>
  <c r="C51" i="2"/>
  <c r="D46" i="2"/>
  <c r="C46" i="2"/>
  <c r="D40" i="2"/>
  <c r="C40" i="2"/>
  <c r="D35" i="2"/>
  <c r="C35" i="2"/>
  <c r="D29" i="2"/>
  <c r="C29" i="2"/>
  <c r="D19" i="2"/>
  <c r="C19" i="2"/>
  <c r="D11" i="2"/>
  <c r="C11" i="2"/>
  <c r="D20" i="1"/>
  <c r="D39" i="1"/>
  <c r="C39" i="1"/>
  <c r="C27" i="1"/>
  <c r="C20" i="1"/>
  <c r="D12" i="1"/>
  <c r="C12" i="1"/>
  <c r="D59" i="11"/>
  <c r="E18" i="6"/>
  <c r="D53" i="2" l="1"/>
  <c r="B9" i="5"/>
  <c r="C22" i="1"/>
  <c r="D22" i="1"/>
  <c r="B19" i="5"/>
  <c r="C53" i="2"/>
  <c r="B37" i="10" l="1"/>
  <c r="D25" i="10"/>
  <c r="C25" i="10"/>
  <c r="B25" i="10"/>
  <c r="D18" i="10"/>
  <c r="C18" i="10"/>
  <c r="B18" i="10"/>
  <c r="B20" i="10" s="1"/>
  <c r="D20" i="10" l="1"/>
  <c r="D27" i="10" s="1"/>
  <c r="D31" i="10" s="1"/>
  <c r="C20" i="10"/>
  <c r="C27" i="10" s="1"/>
  <c r="C31" i="10" s="1"/>
  <c r="B27" i="10"/>
  <c r="B31" i="10" s="1"/>
  <c r="G14" i="15"/>
  <c r="G13" i="15"/>
  <c r="G12" i="15"/>
  <c r="G11" i="15"/>
  <c r="G10" i="15"/>
  <c r="H14" i="15"/>
  <c r="F13" i="15"/>
  <c r="F12" i="15"/>
  <c r="F11" i="15"/>
  <c r="F10" i="15"/>
  <c r="F15" i="15"/>
  <c r="E15" i="15"/>
  <c r="D15" i="15"/>
  <c r="C15" i="15"/>
  <c r="B15" i="15"/>
  <c r="C13" i="14"/>
  <c r="B13" i="14"/>
  <c r="C21" i="13"/>
  <c r="B21" i="13"/>
  <c r="C13" i="13"/>
  <c r="B13" i="13"/>
  <c r="C8" i="13"/>
  <c r="B8" i="13"/>
  <c r="I16" i="12"/>
  <c r="I15" i="12"/>
  <c r="I14" i="12"/>
  <c r="I13" i="12"/>
  <c r="I12" i="12"/>
  <c r="I10" i="12"/>
  <c r="I9" i="12"/>
  <c r="I8" i="12"/>
  <c r="I7" i="12"/>
  <c r="B17" i="12"/>
  <c r="H11" i="12"/>
  <c r="H17" i="12" s="1"/>
  <c r="G11" i="12"/>
  <c r="G17" i="12" s="1"/>
  <c r="E11" i="12"/>
  <c r="E17" i="12" s="1"/>
  <c r="D11" i="12"/>
  <c r="D17" i="12" s="1"/>
  <c r="C11" i="12"/>
  <c r="E15" i="16"/>
  <c r="E14" i="16"/>
  <c r="E12" i="16"/>
  <c r="E11" i="16"/>
  <c r="E9" i="16"/>
  <c r="E8" i="16"/>
  <c r="E7" i="16"/>
  <c r="E6" i="16"/>
  <c r="D16" i="16"/>
  <c r="C10" i="16"/>
  <c r="C16" i="16" s="1"/>
  <c r="B10" i="16"/>
  <c r="B16" i="16" s="1"/>
  <c r="C50" i="11"/>
  <c r="B50" i="11"/>
  <c r="E45" i="11"/>
  <c r="D45" i="11"/>
  <c r="C45" i="11"/>
  <c r="B45" i="11"/>
  <c r="E40" i="11"/>
  <c r="D40" i="11"/>
  <c r="C40" i="11"/>
  <c r="B40" i="11"/>
  <c r="E35" i="11"/>
  <c r="D35" i="11"/>
  <c r="C35" i="11"/>
  <c r="B35" i="11"/>
  <c r="C23" i="8"/>
  <c r="B23" i="8"/>
  <c r="C17" i="8"/>
  <c r="B17" i="8"/>
  <c r="C47" i="4"/>
  <c r="C29" i="4"/>
  <c r="C20" i="4"/>
  <c r="D20" i="4"/>
  <c r="D47" i="3"/>
  <c r="D49" i="3" s="1"/>
  <c r="C47" i="3"/>
  <c r="C30" i="3"/>
  <c r="C18" i="3"/>
  <c r="C20" i="3" s="1"/>
  <c r="C29" i="1"/>
  <c r="C33" i="1" s="1"/>
  <c r="E10" i="16" l="1"/>
  <c r="E16" i="16" s="1"/>
  <c r="H13" i="15"/>
  <c r="H12" i="15"/>
  <c r="H10" i="15"/>
  <c r="G15" i="15"/>
  <c r="H11" i="15"/>
  <c r="C49" i="3"/>
  <c r="C51" i="3" s="1"/>
  <c r="C50" i="4"/>
  <c r="C52" i="4" s="1"/>
  <c r="I11" i="12"/>
  <c r="C17" i="12"/>
  <c r="I17" i="12" s="1"/>
  <c r="A1" i="16"/>
  <c r="H15" i="15" l="1"/>
  <c r="A1" i="10"/>
  <c r="C11" i="5" l="1"/>
  <c r="B11" i="5"/>
  <c r="B36" i="5" s="1"/>
  <c r="D47" i="4" l="1"/>
  <c r="D50" i="4" s="1"/>
  <c r="D52" i="4" s="1"/>
  <c r="D13" i="3"/>
  <c r="D27" i="1"/>
  <c r="D29" i="1" s="1"/>
  <c r="D33" i="1" s="1"/>
  <c r="D20" i="3" l="1"/>
  <c r="D51" i="3" s="1"/>
  <c r="C8" i="5"/>
  <c r="B8" i="5"/>
  <c r="C28" i="6" l="1"/>
  <c r="B28" i="6"/>
  <c r="C6" i="4" l="1"/>
  <c r="C19" i="8" l="1"/>
  <c r="B19" i="8"/>
  <c r="D6" i="4"/>
  <c r="A2" i="11" l="1"/>
  <c r="A1" i="13"/>
  <c r="A2" i="14" s="1"/>
  <c r="A2" i="12"/>
  <c r="B12" i="5" l="1"/>
  <c r="A1" i="8" l="1"/>
  <c r="A1" i="3" l="1"/>
  <c r="B13" i="5"/>
  <c r="A1" i="5"/>
  <c r="A1" i="6"/>
  <c r="A1" i="4"/>
  <c r="A1" i="2"/>
  <c r="C12" i="5"/>
  <c r="C10" i="5"/>
  <c r="B10" i="5"/>
  <c r="B35" i="5" s="1"/>
  <c r="B24" i="5"/>
  <c r="C24" i="5"/>
  <c r="C9" i="5"/>
  <c r="C36" i="5" s="1"/>
  <c r="C14" i="5"/>
  <c r="B23" i="5" l="1"/>
  <c r="C22" i="5"/>
  <c r="C34" i="5" s="1"/>
  <c r="C19" i="5"/>
  <c r="B20" i="5"/>
  <c r="C20" i="5"/>
  <c r="C32" i="5" s="1"/>
  <c r="B21" i="5"/>
  <c r="C29" i="5"/>
  <c r="B14" i="5"/>
  <c r="B29" i="5" s="1"/>
  <c r="B15" i="5"/>
  <c r="B30" i="5" s="1"/>
  <c r="C21" i="5"/>
  <c r="C13" i="5"/>
  <c r="C23" i="5"/>
  <c r="C35" i="5"/>
  <c r="B32" i="5" l="1"/>
  <c r="B31" i="5"/>
  <c r="B22" i="5"/>
  <c r="C25" i="5"/>
  <c r="C33" i="5" s="1"/>
  <c r="C31" i="5"/>
  <c r="B16" i="5"/>
  <c r="C15" i="5"/>
  <c r="C30" i="5" s="1"/>
  <c r="C16" i="5"/>
  <c r="B34" i="5" l="1"/>
  <c r="B25" i="5"/>
  <c r="B33" i="5" s="1"/>
</calcChain>
</file>

<file path=xl/sharedStrings.xml><?xml version="1.0" encoding="utf-8"?>
<sst xmlns="http://schemas.openxmlformats.org/spreadsheetml/2006/main" count="778" uniqueCount="655">
  <si>
    <t xml:space="preserve">Note 0 Prinsippnote. </t>
  </si>
  <si>
    <t>Generelle regnskapsprinsipper</t>
  </si>
  <si>
    <t>Årsregnskapet er utarbeidet etter regnskapslovens bestemmelser og NOKUTs rapporteringskrav.</t>
  </si>
  <si>
    <t>Anvendte regnskapsprinsipper</t>
  </si>
  <si>
    <t>Inntekter</t>
  </si>
  <si>
    <t>Inntekter som forutsetter en motytelse er resultatført i den perioden rettigheten til inntekten er opptjent. Slike inntekter måles til verdien av vederlaget på transaksjonstidspunktet. Inntekter fra salg av tjenester anses som opptjent på det tidspunktet krav om vederlag oppstår.</t>
  </si>
  <si>
    <t>Kostnader</t>
  </si>
  <si>
    <t>Kostnader som vedrører transaksjonsbaserte inntekter er sammenstilt med de tilsvarende inntekter og kostnadsført i samme periode. Prosjekter innen oppdragsvirksomhet er behandlet etter metoden løpende avregning uten fortjeneste. Fullføringsgraden er målt som forholdet mellom påløpte kostnader og totalt estimerte kontraktskostnader.</t>
  </si>
  <si>
    <t>Tap</t>
  </si>
  <si>
    <t>Det er ikke foretatt en generell vurdering knyttet til latente tap i aktive oppdragsprosjekter. Eventuelle tap konstateres først ved avslutning av prosjektet og er som hovedregel kostnadsført når en eventuell underdekning i prosjektet er endelig konstatert. For aktive prosjekter hvor det er konstatert sannsynlig tap, er det avsatt for latente tap.</t>
  </si>
  <si>
    <t>Omløpsmidler og kortsiktig gjeld</t>
  </si>
  <si>
    <t>Omløpsmidler og kortsiktig gjeld omfatter poster som forfaller til betaling innen ett år etter anskaffelsestidspunktet, samt poster som knytter seg til varekretsløpet. Øvrige poster er klassifisert som anleggsmiddel/langsiktig gjeld. Fordringer er klassifisert som omløpsmidler hvis de skal tilbakebetales i løpet av ett år etter utbetalingstidspunktet. 
Omløpsmidler er vurdert til det laveste av anskaffelseskost og virkelig verdi. Kortsiktig gjeld balanseføres til nominelt beløp på etableringstidspunktet.</t>
  </si>
  <si>
    <t>Immaterielle eiendeler</t>
  </si>
  <si>
    <t>Eksternt innkjøpte immaterielle eiendeler er vurdert til anskaffelseskost og avskrives over driftsmidlets forventede levetid, men nedskrives til virkelig verdi ved verdifall som ikke forventes å være forbigående.</t>
  </si>
  <si>
    <t>Aksjer og andre finansielle eiendeler</t>
  </si>
  <si>
    <t>Aksjer og andre finansielle eiendeler er vurdert til markedsverdi.</t>
  </si>
  <si>
    <t>Varige driftsmidler</t>
  </si>
  <si>
    <t>Varige driftsmidler er vurdert til anskaffelseskost og avskrives over driftsmidlets forventede levetid, men nedskrives til virkelig verdi ved verdifall som ikke forventes å være forbigående.</t>
  </si>
  <si>
    <t>Varebeholdninger</t>
  </si>
  <si>
    <t>Lager av innkjøpte varer er verdsatt til laveste av anskaffelseskost og virkelig verdi. Egentilvirkede ferdigvarer og varer under tilvirkning er vurdert til full tilvirkningskost. Det er foretatt nedskriving for påregnelig ukurans.</t>
  </si>
  <si>
    <t>Fordringer</t>
  </si>
  <si>
    <t>Kundefordringer og andre fordringer er oppført i balansen til pålydende etter fradrag for avsetning til forventet tap. Avsetning til tap er gjort på grunnlag av individuelle vurderinger av de enkelte fordringene. I tillegg er det for kundefordringer gjort en uspesifisert avsetning for å dekke antatt tap.
 </t>
  </si>
  <si>
    <t>Internhandel</t>
  </si>
  <si>
    <t>Alle vesentlige interne transaksjoner og mellomværender innen virksomheten er eliminert i regnskapet.</t>
  </si>
  <si>
    <t xml:space="preserve"> </t>
  </si>
  <si>
    <t>Pensjoner og pensjonsforpliktelser</t>
  </si>
  <si>
    <t>Institusjonen har en pensjonsordning som gir de ansatte rett til avtalte pensjonsytelser.</t>
  </si>
  <si>
    <t>Kontantstrøm</t>
  </si>
  <si>
    <t>Kontantstrømanalysen er satt opp etter indirekte metode.</t>
  </si>
  <si>
    <t>Kontoplan</t>
  </si>
  <si>
    <t>Kontoplanen er satt opp etter NS 4102.</t>
  </si>
  <si>
    <t>Resultatregnskap</t>
  </si>
  <si>
    <t>Beløp i 1000 kroner</t>
  </si>
  <si>
    <t>Note</t>
  </si>
  <si>
    <t>DBH-referanse</t>
  </si>
  <si>
    <t>Driftsinntekter</t>
  </si>
  <si>
    <t>Salgsinntekter</t>
  </si>
  <si>
    <t>RE.1</t>
  </si>
  <si>
    <t>Offentlige tilskudd</t>
  </si>
  <si>
    <t>RE.2</t>
  </si>
  <si>
    <t>Leieinntekter</t>
  </si>
  <si>
    <t>RE.4</t>
  </si>
  <si>
    <t>Andre driftsinntekter</t>
  </si>
  <si>
    <t>RE.5</t>
  </si>
  <si>
    <t>Sum driftsinntekter</t>
  </si>
  <si>
    <t>RE.6</t>
  </si>
  <si>
    <t>Driftskostnader</t>
  </si>
  <si>
    <t>Varekostnad</t>
  </si>
  <si>
    <t>RE.7</t>
  </si>
  <si>
    <t>Lønn og andre personalkostnader</t>
  </si>
  <si>
    <t>RE.8</t>
  </si>
  <si>
    <t>Avskrivninger</t>
  </si>
  <si>
    <t>RE.9</t>
  </si>
  <si>
    <t>Nedskrivninger</t>
  </si>
  <si>
    <t>RE.10</t>
  </si>
  <si>
    <t>Andre driftskostnader</t>
  </si>
  <si>
    <t>RE.11</t>
  </si>
  <si>
    <t>Sum driftskostnader</t>
  </si>
  <si>
    <t>RE.12</t>
  </si>
  <si>
    <t>Driftsresultat</t>
  </si>
  <si>
    <t>RE.13</t>
  </si>
  <si>
    <t>Finansinntekter og -kostnader</t>
  </si>
  <si>
    <t>Finansinntekter</t>
  </si>
  <si>
    <t>RE.14</t>
  </si>
  <si>
    <t>Finanskostnader</t>
  </si>
  <si>
    <t>RE.15</t>
  </si>
  <si>
    <t>Resultat av finansposter</t>
  </si>
  <si>
    <t>RE.16</t>
  </si>
  <si>
    <t>Resultat før skattekostnad</t>
  </si>
  <si>
    <t>RE.17</t>
  </si>
  <si>
    <t>Skattekostnad</t>
  </si>
  <si>
    <t>RE.18</t>
  </si>
  <si>
    <t>Årsresultat</t>
  </si>
  <si>
    <t>RE.19</t>
  </si>
  <si>
    <t>Disponeringer</t>
  </si>
  <si>
    <t>Tilført annen egenkapital</t>
  </si>
  <si>
    <t>RE.20</t>
  </si>
  <si>
    <t>Konsernbidrag</t>
  </si>
  <si>
    <t>RE.23</t>
  </si>
  <si>
    <t>Andre disponeringer</t>
  </si>
  <si>
    <t>RE.21</t>
  </si>
  <si>
    <t>Sum disponeringer</t>
  </si>
  <si>
    <t>RE.22</t>
  </si>
  <si>
    <t xml:space="preserve">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
</t>
  </si>
  <si>
    <t>Balanse - eiendeler</t>
  </si>
  <si>
    <t>A. Anleggsmidler</t>
  </si>
  <si>
    <t>I. Immaterielle eiendeler</t>
  </si>
  <si>
    <t>Rettigheter, konsesjoner mv..</t>
  </si>
  <si>
    <t>EI.1</t>
  </si>
  <si>
    <t>Utsatt skattefordel</t>
  </si>
  <si>
    <t>EI.2</t>
  </si>
  <si>
    <t>Goodwill</t>
  </si>
  <si>
    <t>EI.3</t>
  </si>
  <si>
    <t>Sum immaterielle eiendeler</t>
  </si>
  <si>
    <t>EI.4</t>
  </si>
  <si>
    <t>II. Varige driftsmidler</t>
  </si>
  <si>
    <t>Tomter</t>
  </si>
  <si>
    <t>EI.5</t>
  </si>
  <si>
    <t>Bygninger og annen fast eiendom</t>
  </si>
  <si>
    <t>EI.6</t>
  </si>
  <si>
    <t>Maskiner og anlegg</t>
  </si>
  <si>
    <t>EI.7</t>
  </si>
  <si>
    <t>Kjøretøy</t>
  </si>
  <si>
    <t>EI.8</t>
  </si>
  <si>
    <t>Anlegg under utførelse</t>
  </si>
  <si>
    <t>EI.9</t>
  </si>
  <si>
    <t>Sum varige driftsmidler</t>
  </si>
  <si>
    <t>EI.10</t>
  </si>
  <si>
    <t>III. Finansielle anleggsmidler</t>
  </si>
  <si>
    <t>Investeringer i datterselskap</t>
  </si>
  <si>
    <t>EI.11</t>
  </si>
  <si>
    <t>Investeringer i annet foretak i samme konsern</t>
  </si>
  <si>
    <t>EI.12</t>
  </si>
  <si>
    <t>Lån til foretak i samme konsern</t>
  </si>
  <si>
    <t>EI.13</t>
  </si>
  <si>
    <t>Investeringer i tilknyttet selskap</t>
  </si>
  <si>
    <t>EI.14</t>
  </si>
  <si>
    <t>Lån til tilknyttet selskap og felles kontrollert virksomhet</t>
  </si>
  <si>
    <t>EI.15</t>
  </si>
  <si>
    <t>Investeringer i aksjer og andeler</t>
  </si>
  <si>
    <t>EI.16</t>
  </si>
  <si>
    <t>Obligasjoner og andre fordringer</t>
  </si>
  <si>
    <t>EI.17</t>
  </si>
  <si>
    <t>Sum finansielle anleggsmidler</t>
  </si>
  <si>
    <t>EI.18</t>
  </si>
  <si>
    <t>B. Omløpsmidler</t>
  </si>
  <si>
    <t>I. Varer</t>
  </si>
  <si>
    <t>EI.19</t>
  </si>
  <si>
    <t>Andre beholdninger</t>
  </si>
  <si>
    <t>EI.20</t>
  </si>
  <si>
    <t>Sum varer</t>
  </si>
  <si>
    <t>EI.21</t>
  </si>
  <si>
    <t xml:space="preserve">  </t>
  </si>
  <si>
    <t>II. Fordringer</t>
  </si>
  <si>
    <t>Kundefordringer</t>
  </si>
  <si>
    <t>EI.22</t>
  </si>
  <si>
    <t>Andre fordringer</t>
  </si>
  <si>
    <t>6, 9</t>
  </si>
  <si>
    <t>EI.23</t>
  </si>
  <si>
    <t>Sum fordringer</t>
  </si>
  <si>
    <t>EI.24</t>
  </si>
  <si>
    <t xml:space="preserve">III. Investeringer </t>
  </si>
  <si>
    <t>Aksjer og andeler i foretak i samme konsern</t>
  </si>
  <si>
    <t>EI.25</t>
  </si>
  <si>
    <t>Markedsbaserte aksjer og obligasjoner</t>
  </si>
  <si>
    <t>EI.26</t>
  </si>
  <si>
    <t>Andre finansielle instrumenter</t>
  </si>
  <si>
    <t>EI.27</t>
  </si>
  <si>
    <t>Sum investeringer</t>
  </si>
  <si>
    <t>EI.28</t>
  </si>
  <si>
    <t>IV. Bankinnskudd, kontanter og lignende</t>
  </si>
  <si>
    <t>Bankinnskudd</t>
  </si>
  <si>
    <t>EI.29</t>
  </si>
  <si>
    <t>Kontanter og kontantekvivalenter</t>
  </si>
  <si>
    <t>EI.30</t>
  </si>
  <si>
    <t>Sum bankinnskudd, kontanter og lignende</t>
  </si>
  <si>
    <t>EI.31</t>
  </si>
  <si>
    <t>SUM EIENDELER</t>
  </si>
  <si>
    <t>EI.32</t>
  </si>
  <si>
    <t>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t>
  </si>
  <si>
    <t>Balanse - gjeld og egenkapital</t>
  </si>
  <si>
    <t>C. Egenkapital</t>
  </si>
  <si>
    <t>I. Innskutt egenkapital</t>
  </si>
  <si>
    <t>Selskapskapital</t>
  </si>
  <si>
    <t>GK.1</t>
  </si>
  <si>
    <t>Overkursfond</t>
  </si>
  <si>
    <t>GK.2</t>
  </si>
  <si>
    <t>Annen innskutt egenkapital</t>
  </si>
  <si>
    <t>GK.2A</t>
  </si>
  <si>
    <t>Sum innskutt egenkapital</t>
  </si>
  <si>
    <t>GK.3</t>
  </si>
  <si>
    <t/>
  </si>
  <si>
    <t>II. Opptjent egenkapital</t>
  </si>
  <si>
    <t>Fond for vurderingsforskjeller</t>
  </si>
  <si>
    <t>GK.4</t>
  </si>
  <si>
    <t>Annen opptjent egenkapital</t>
  </si>
  <si>
    <t>GK.5</t>
  </si>
  <si>
    <t>Sum opptjent egenkapital</t>
  </si>
  <si>
    <t>GK.6</t>
  </si>
  <si>
    <t>Sum egenkapital</t>
  </si>
  <si>
    <t>GK.7</t>
  </si>
  <si>
    <t>D. Gjeld</t>
  </si>
  <si>
    <t>I. Avsetning for forpliktelser</t>
  </si>
  <si>
    <t>Pensjonsforpliktelser</t>
  </si>
  <si>
    <t>GK.8</t>
  </si>
  <si>
    <t>Statstilskudd - investeringsformål</t>
  </si>
  <si>
    <t>GK.9</t>
  </si>
  <si>
    <t>Andre investeringstilskudd</t>
  </si>
  <si>
    <t>GK.10</t>
  </si>
  <si>
    <t>Utsatt skatt</t>
  </si>
  <si>
    <t>GK.11</t>
  </si>
  <si>
    <t>Andre avsetninger for forpliktelser</t>
  </si>
  <si>
    <t>GK.12</t>
  </si>
  <si>
    <t>Sum avsetning for forpliktelser</t>
  </si>
  <si>
    <t>GK.13</t>
  </si>
  <si>
    <t>II. Annen langsiktig gjeld</t>
  </si>
  <si>
    <t>Konvertible lån</t>
  </si>
  <si>
    <t>GK.14</t>
  </si>
  <si>
    <t>Obligasjonslån</t>
  </si>
  <si>
    <t>GK.15</t>
  </si>
  <si>
    <t>Gjeld til kredittinstitusjoner</t>
  </si>
  <si>
    <t>GK.16</t>
  </si>
  <si>
    <t>Leierettsinnskudd</t>
  </si>
  <si>
    <t>GK.17</t>
  </si>
  <si>
    <t>Øvrig langsiktig gjeld</t>
  </si>
  <si>
    <t>6, 10</t>
  </si>
  <si>
    <t>GK.18</t>
  </si>
  <si>
    <t>Sum annen langsiktig gjeld</t>
  </si>
  <si>
    <t>GK.19</t>
  </si>
  <si>
    <t>III. Kortsiktig gjeld</t>
  </si>
  <si>
    <t>GK.20</t>
  </si>
  <si>
    <t>GK.21</t>
  </si>
  <si>
    <t>Leverandørgjeld</t>
  </si>
  <si>
    <t>GK.22</t>
  </si>
  <si>
    <t>Betalbar skatt</t>
  </si>
  <si>
    <t>GK.23</t>
  </si>
  <si>
    <t>Skyldig offentlige avgifter</t>
  </si>
  <si>
    <t>GK.24</t>
  </si>
  <si>
    <t>Annen kortsiktig gjeld</t>
  </si>
  <si>
    <t>6, 11</t>
  </si>
  <si>
    <t>GK.25</t>
  </si>
  <si>
    <t>Sum kortsiktig gjeld</t>
  </si>
  <si>
    <t>GK.26</t>
  </si>
  <si>
    <t>Sum gjeld</t>
  </si>
  <si>
    <t>GK.27</t>
  </si>
  <si>
    <t>SUM EGENKAPITAL OG GJELD</t>
  </si>
  <si>
    <t>GK.28</t>
  </si>
  <si>
    <t>Kontantstrømoppstilling (indirekte metode)</t>
  </si>
  <si>
    <t>Kontantstrømmer fra operasjonelle aktiviteter</t>
  </si>
  <si>
    <t>KS.1</t>
  </si>
  <si>
    <t>Periodens betalte skatt</t>
  </si>
  <si>
    <t>KS.2</t>
  </si>
  <si>
    <t>Tap/gevinst ved salg av anleggsmidler</t>
  </si>
  <si>
    <t>KS.3</t>
  </si>
  <si>
    <t>Ordinære avskrivninger</t>
  </si>
  <si>
    <t>KS.4</t>
  </si>
  <si>
    <t>Nedskrivninger av anleggsmidler</t>
  </si>
  <si>
    <t>KS.5</t>
  </si>
  <si>
    <t>Periodisert inntektsføring av tilskudd</t>
  </si>
  <si>
    <t>KS.6</t>
  </si>
  <si>
    <t>Endring i varelager</t>
  </si>
  <si>
    <t>KS.7</t>
  </si>
  <si>
    <t>Endring i kundefordringer</t>
  </si>
  <si>
    <t>KS.8</t>
  </si>
  <si>
    <t>Endring i leverandørgjeld</t>
  </si>
  <si>
    <t>KS.9</t>
  </si>
  <si>
    <t>Endring i pensjonsforpliktelse</t>
  </si>
  <si>
    <t>KS.10</t>
  </si>
  <si>
    <t>Endring i andre avsetninger</t>
  </si>
  <si>
    <t>KS.11</t>
  </si>
  <si>
    <t>Endring i andre tidsavgrensningsposter</t>
  </si>
  <si>
    <t>KS.12</t>
  </si>
  <si>
    <t>Netto kontantstrøm fra operasjonelle aktiviteter</t>
  </si>
  <si>
    <t>KS.OP</t>
  </si>
  <si>
    <t>Kontantstrøm fra investeringsaktiviteter</t>
  </si>
  <si>
    <t>Innbetalinger ved salg av varige driftsmidler</t>
  </si>
  <si>
    <t>KS.13</t>
  </si>
  <si>
    <t>Utbetalinger ved kjøp av varige driftsmidler</t>
  </si>
  <si>
    <t>KS.14</t>
  </si>
  <si>
    <t>Innbetalinger ved salg av aksjer og andeler i andre foretak</t>
  </si>
  <si>
    <t>KS.15</t>
  </si>
  <si>
    <t>Utbetalinger ved kjøp av aksjer og andeler i andre foretak</t>
  </si>
  <si>
    <t>KS.16</t>
  </si>
  <si>
    <t>Utbetalinger ved kjøp av andre investeringer</t>
  </si>
  <si>
    <t>KS.17</t>
  </si>
  <si>
    <t>Innbetalinger ved salg av andre investeringer</t>
  </si>
  <si>
    <t>KS.18</t>
  </si>
  <si>
    <t>Netto kontantstrøm fra investeringsaktiviteter</t>
  </si>
  <si>
    <t>KS.INV</t>
  </si>
  <si>
    <t>Kontantstrømmer fra finansieringsaktiviteter</t>
  </si>
  <si>
    <t>Innbetalinger av statstilskudd, husbank- og andre tilskudd</t>
  </si>
  <si>
    <t>KS.19</t>
  </si>
  <si>
    <t>Utbetalinger  av statstilskudd, husbank- og andre tilskudd</t>
  </si>
  <si>
    <t>KS.20</t>
  </si>
  <si>
    <t>Innbetalinger ved opptak av ny langsiktig gjeld</t>
  </si>
  <si>
    <t>KS.21</t>
  </si>
  <si>
    <t>Utbetalinger  ved nedbetaling av  langsiktig gjeld</t>
  </si>
  <si>
    <t>KS.22</t>
  </si>
  <si>
    <t>Innbetalinger ved opptak av ny kortsiktig gjeld</t>
  </si>
  <si>
    <t>KS.23</t>
  </si>
  <si>
    <t>Utbetalinger  ved nedbetaling av  kortsiktig gjeld</t>
  </si>
  <si>
    <t>KS.24</t>
  </si>
  <si>
    <t>Netto endring i kassekreditt</t>
  </si>
  <si>
    <t>KS.25</t>
  </si>
  <si>
    <t>Innbetalinger av egenkapital</t>
  </si>
  <si>
    <t>KS.26</t>
  </si>
  <si>
    <t>Tilbakebetalinger av egenkapital</t>
  </si>
  <si>
    <t>KS.27</t>
  </si>
  <si>
    <t>Utbetalinger av utbytte</t>
  </si>
  <si>
    <t>KS.29</t>
  </si>
  <si>
    <t>Innbetalinger av aksjonærbidrag</t>
  </si>
  <si>
    <t>KS.30</t>
  </si>
  <si>
    <t>Innbetalinger av konsernbidrag</t>
  </si>
  <si>
    <t>KS.31</t>
  </si>
  <si>
    <t>Utbetalinger av konsernbidrag</t>
  </si>
  <si>
    <t>KS.32</t>
  </si>
  <si>
    <t>Andre innbetalinger ved finansieringsaktiviteter</t>
  </si>
  <si>
    <t>KS.33</t>
  </si>
  <si>
    <t>Andre utbetalinger ved finansieringsaktiviteter</t>
  </si>
  <si>
    <t>KS.34</t>
  </si>
  <si>
    <t>Netto kontantstrøm fra finansieringsaktiviteter</t>
  </si>
  <si>
    <t>KS.FIN</t>
  </si>
  <si>
    <t>Effekt av valutakursendringer på kontanter og kontantekvivalenter</t>
  </si>
  <si>
    <t>KS.35A</t>
  </si>
  <si>
    <t>Netto endring i kontanter og kontantekvivalenter</t>
  </si>
  <si>
    <t>KS.35</t>
  </si>
  <si>
    <t>Beholdning av kontanter og kontantekvivalenter ved periodens begynnelse</t>
  </si>
  <si>
    <t>KS.36</t>
  </si>
  <si>
    <t>Beholdning av kontanter og kontantekvivalenter ved periodens slutt</t>
  </si>
  <si>
    <t>KS.BEH</t>
  </si>
  <si>
    <t xml:space="preserve">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
Private fagskoler kan ikke benytte seg av unntaksbestemmelsen i regnskapsloven for små foretak, jf. fagskolelovens § 33 første ledd.  Alle fagskoler skal derfor fylle ut kontantstrømoppstillingen.  </t>
  </si>
  <si>
    <t>Note 1 Spesifikasjon av inntekter</t>
  </si>
  <si>
    <t>DEL I</t>
  </si>
  <si>
    <t>Spesifikasjon av offentlig tilskudd 2023</t>
  </si>
  <si>
    <t>Driftsmidler 31.12.2024</t>
  </si>
  <si>
    <t>Utviklingsmidler 31.12.2024</t>
  </si>
  <si>
    <t>Annet 31.12.2024*</t>
  </si>
  <si>
    <t>Sum</t>
  </si>
  <si>
    <t>Tilskudd fra HK-dir</t>
  </si>
  <si>
    <t>N1.11</t>
  </si>
  <si>
    <t>Tilskudd fra andre statlige organer</t>
  </si>
  <si>
    <t>N1.12</t>
  </si>
  <si>
    <t>Tilskudd fra fylkeskommuner</t>
  </si>
  <si>
    <t>N1.13</t>
  </si>
  <si>
    <t>Tilskudd fra andre kommuner</t>
  </si>
  <si>
    <t>N1.14</t>
  </si>
  <si>
    <t>Sum offentlige tilskudd</t>
  </si>
  <si>
    <t>N1.1</t>
  </si>
  <si>
    <t>Spesifikasjon av offentlig tilskudd 2022</t>
  </si>
  <si>
    <t>Driftsmidler 31.12.2023</t>
  </si>
  <si>
    <t>Utviklingsmidler 31.12.2023</t>
  </si>
  <si>
    <t>Annet 31.12.2023*</t>
  </si>
  <si>
    <t>N1I.11</t>
  </si>
  <si>
    <t>N1I.12</t>
  </si>
  <si>
    <t>N1I.13</t>
  </si>
  <si>
    <t>N1I.14</t>
  </si>
  <si>
    <t>N1I.1</t>
  </si>
  <si>
    <t xml:space="preserve">* Navn på annet tilskudd </t>
  </si>
  <si>
    <t>DEL II</t>
  </si>
  <si>
    <t>Spesifikasjon av salgs- og andre driftsinntekter</t>
  </si>
  <si>
    <t>Studentenes egenbetaling</t>
  </si>
  <si>
    <t>N1II.11</t>
  </si>
  <si>
    <t>Gaver</t>
  </si>
  <si>
    <t>N1II.12</t>
  </si>
  <si>
    <t xml:space="preserve">Andre driftsinntekter </t>
  </si>
  <si>
    <t>N1II.13</t>
  </si>
  <si>
    <t>Sum salgs- og andre driftsinntekter</t>
  </si>
  <si>
    <t>N1II.1</t>
  </si>
  <si>
    <t xml:space="preserve">Krav i forskrift om private universiteter, høyskoler og fagskoler - krav til regnskap mv. § 3, bokstav b) </t>
  </si>
  <si>
    <t>Note 2 Lønn og andre personalkostnader</t>
  </si>
  <si>
    <t>Lønninger</t>
  </si>
  <si>
    <t>N2.1</t>
  </si>
  <si>
    <t>Feriepenger</t>
  </si>
  <si>
    <t>N2.2</t>
  </si>
  <si>
    <t>Arbeidsgiveravgift</t>
  </si>
  <si>
    <t>N2.3</t>
  </si>
  <si>
    <t>Pensjonskostnader</t>
  </si>
  <si>
    <t>N2.4</t>
  </si>
  <si>
    <t>Sykepenger og andre refusjoner</t>
  </si>
  <si>
    <t>N2.5</t>
  </si>
  <si>
    <t>Andre ytelser</t>
  </si>
  <si>
    <t>N2.6</t>
  </si>
  <si>
    <t>Sum lønnskostnader</t>
  </si>
  <si>
    <t>N2.7</t>
  </si>
  <si>
    <t>Antall årsverk:</t>
  </si>
  <si>
    <t>N2.8</t>
  </si>
  <si>
    <t>Beløp i hele kroner</t>
  </si>
  <si>
    <t>Lønn og godtgjørelser til ledende personer</t>
  </si>
  <si>
    <t>Lønn</t>
  </si>
  <si>
    <t>Andre godtgjørelser</t>
  </si>
  <si>
    <t>Rektor</t>
  </si>
  <si>
    <t>N2I.01</t>
  </si>
  <si>
    <t>Daglig leder</t>
  </si>
  <si>
    <t>N2I.02</t>
  </si>
  <si>
    <t xml:space="preserve">Styreleder </t>
  </si>
  <si>
    <t>N2I.03</t>
  </si>
  <si>
    <t>Nestleder</t>
  </si>
  <si>
    <t>N2I.04</t>
  </si>
  <si>
    <t>Administrerende direktør</t>
  </si>
  <si>
    <t>N2I.05</t>
  </si>
  <si>
    <t>Godtgjørelse til øvrige styremedlemmer</t>
  </si>
  <si>
    <t>Fast godtgjørelse</t>
  </si>
  <si>
    <t>Godtgjørelse pr. møte</t>
  </si>
  <si>
    <t>Styremedlemmer fra egen institusjon</t>
  </si>
  <si>
    <t>N2II.01</t>
  </si>
  <si>
    <t>Eksterne styremedlemmer</t>
  </si>
  <si>
    <t>N2II.02</t>
  </si>
  <si>
    <t>Styremedlemmer valgt av studentene</t>
  </si>
  <si>
    <t>N2II.03</t>
  </si>
  <si>
    <t>Styremedlemmer valgt av ansatte</t>
  </si>
  <si>
    <t>N2II.04</t>
  </si>
  <si>
    <t>Varamedlemmer for styremedlemmer fra egen institusjon</t>
  </si>
  <si>
    <t>N2II.05</t>
  </si>
  <si>
    <t>Varamedlemmer for eksterne styremedlemmer</t>
  </si>
  <si>
    <t>N2II.06</t>
  </si>
  <si>
    <t>Varamedlemmer for studenter</t>
  </si>
  <si>
    <t>N2II.07</t>
  </si>
  <si>
    <r>
      <t>Regnskapstallene skal leveres for rettssubjektet, det vil si virksomheten som innehar akkrediteringen. 
Det skal i note 1 fremkomme spesifikasjon om beløp på offentlig tilskudd og hvem tilskuddet er fra. Videre skal det i noten opplyses om summen av egenbetalingene fra studentene</t>
    </r>
    <r>
      <rPr>
        <sz val="10"/>
        <color theme="1"/>
        <rFont val="Arial"/>
        <family val="2"/>
      </rPr>
      <t>. Dersom fagskolen (rettssubjektet) mottar tilskudd utover driftstilskudd og utviklingsmidler, skal det spesifiseres hva slags tilskudd det er, under del I.</t>
    </r>
    <r>
      <rPr>
        <sz val="10"/>
        <rFont val="Arial"/>
        <family val="2"/>
      </rPr>
      <t xml:space="preserve">
Det skal i note 2 del I fremkomme beløp i 1000 kroner. I del II skal imidlertid lønn og godtgjørelser til ledende personer oppgis i hele kroner for regnskapsåret. For styremedlemmer som har fast godtgjørelse, oppgis godtgjørelsen for regnskapsåret. Når det gis godtgjørelse pr. møte, oppgis satsen pr. møte.</t>
    </r>
  </si>
  <si>
    <t>Note 3 Andre driftskostnader</t>
  </si>
  <si>
    <t>Husleie</t>
  </si>
  <si>
    <t>N3.1</t>
  </si>
  <si>
    <t>Andre kostnader til drift av eiendom og lokaler</t>
  </si>
  <si>
    <t>N3.2</t>
  </si>
  <si>
    <t>Felleskostnader</t>
  </si>
  <si>
    <t>N3.3</t>
  </si>
  <si>
    <t>IKT-kostnader</t>
  </si>
  <si>
    <t>N3.4</t>
  </si>
  <si>
    <t>Revisjonstjenester</t>
  </si>
  <si>
    <t>N3.5</t>
  </si>
  <si>
    <t>Kjøp av undervisningstjenester</t>
  </si>
  <si>
    <t>N3.6</t>
  </si>
  <si>
    <t>Konsulenttjenester og andre kjøp av tjenester</t>
  </si>
  <si>
    <t>N3.7</t>
  </si>
  <si>
    <t>Markedsføring</t>
  </si>
  <si>
    <t>N3.8</t>
  </si>
  <si>
    <t>Forsikringer</t>
  </si>
  <si>
    <t>N3.9A</t>
  </si>
  <si>
    <t>Reise- og møtekostnader</t>
  </si>
  <si>
    <t>N3.9</t>
  </si>
  <si>
    <t>Øvrige andre driftskostnader</t>
  </si>
  <si>
    <t>N3.10</t>
  </si>
  <si>
    <t>Sum andre driftskostnader</t>
  </si>
  <si>
    <t>N3.11</t>
  </si>
  <si>
    <t>Kostnadsført revisjonhonorar</t>
  </si>
  <si>
    <t>Lovpålagt revisjon</t>
  </si>
  <si>
    <t>N3.025</t>
  </si>
  <si>
    <t>Andre  attestasjonstjenester</t>
  </si>
  <si>
    <t>N3.026</t>
  </si>
  <si>
    <t xml:space="preserve">Annen bistand </t>
  </si>
  <si>
    <t>N3.027</t>
  </si>
  <si>
    <t>N3.20</t>
  </si>
  <si>
    <t xml:space="preserve">Regnskapstallene skal leveres for rettssubjektet, det vil si virksomheten som innehar akkrediteringen. 
</t>
  </si>
  <si>
    <t>Note 5 Transaksjoner med nærstående parter</t>
  </si>
  <si>
    <r>
      <t>Salg til nærstående parter</t>
    </r>
    <r>
      <rPr>
        <b/>
        <vertAlign val="superscript"/>
        <sz val="10"/>
        <color rgb="FF000000"/>
        <rFont val="Arial"/>
        <family val="2"/>
      </rPr>
      <t>1)</t>
    </r>
  </si>
  <si>
    <t>Fagskolevirksomhet 31.12.2024</t>
  </si>
  <si>
    <t>Annen virksomhet 31.12.2024</t>
  </si>
  <si>
    <t>Fagskolevirksomhet 31.12.2023</t>
  </si>
  <si>
    <t>Annen virksomhet 31.12.2023</t>
  </si>
  <si>
    <t>Salg av varer</t>
  </si>
  <si>
    <t>N5.010</t>
  </si>
  <si>
    <t>Salg av tjenester</t>
  </si>
  <si>
    <t>N5.011</t>
  </si>
  <si>
    <t>Husleieinntekter</t>
  </si>
  <si>
    <t>N5.012</t>
  </si>
  <si>
    <t>Sum salg til nærstående parter per år</t>
  </si>
  <si>
    <t>N5.1</t>
  </si>
  <si>
    <r>
      <t>Kjøp fra nærstående parter</t>
    </r>
    <r>
      <rPr>
        <b/>
        <vertAlign val="superscript"/>
        <sz val="10"/>
        <color rgb="FF000000"/>
        <rFont val="Arial"/>
        <family val="2"/>
      </rPr>
      <t>1)</t>
    </r>
  </si>
  <si>
    <t>Kjøp av varer</t>
  </si>
  <si>
    <t>N5.020</t>
  </si>
  <si>
    <t>Kjøp av tjenester</t>
  </si>
  <si>
    <t>N5.021</t>
  </si>
  <si>
    <t>Husleiekostnader</t>
  </si>
  <si>
    <t>N5.022</t>
  </si>
  <si>
    <t>Sum kjøp fra nærstående parter per år</t>
  </si>
  <si>
    <t>N5.2</t>
  </si>
  <si>
    <t>1) Poster spesifiseres i følgende tabell.</t>
  </si>
  <si>
    <t>Navn på nærstående part</t>
  </si>
  <si>
    <t>Spesifisering av type vare eller tjeneste*</t>
  </si>
  <si>
    <t>N5I.030</t>
  </si>
  <si>
    <t xml:space="preserve">Sum handel med nærstående parter </t>
  </si>
  <si>
    <t>N5I.3</t>
  </si>
  <si>
    <t>Note 6 Mellomværende med eier og nærstående parter</t>
  </si>
  <si>
    <r>
      <t>Fordringer på eier</t>
    </r>
    <r>
      <rPr>
        <b/>
        <vertAlign val="superscript"/>
        <sz val="10"/>
        <color rgb="FF000000"/>
        <rFont val="Arial"/>
        <family val="2"/>
      </rPr>
      <t xml:space="preserve">1) 2) </t>
    </r>
  </si>
  <si>
    <t>Langsiktig fordring på eier</t>
  </si>
  <si>
    <t>N6.010</t>
  </si>
  <si>
    <t>Kortsiktig fordring på eier</t>
  </si>
  <si>
    <t>N6.011</t>
  </si>
  <si>
    <t>Sum fordringer på eier per år</t>
  </si>
  <si>
    <t>N6.1</t>
  </si>
  <si>
    <r>
      <t>Fordringer på nærstående parter</t>
    </r>
    <r>
      <rPr>
        <b/>
        <vertAlign val="superscript"/>
        <sz val="10"/>
        <color rgb="FF000000"/>
        <rFont val="Arial"/>
        <family val="2"/>
      </rPr>
      <t>1)</t>
    </r>
  </si>
  <si>
    <t>Langsiktig fordring på nærstående parter</t>
  </si>
  <si>
    <t>N6.020</t>
  </si>
  <si>
    <t>Kortsiktig fordring på nærstående parter</t>
  </si>
  <si>
    <t>N6.021</t>
  </si>
  <si>
    <t>Sum fordringer på nærstående parter per år</t>
  </si>
  <si>
    <t>N6.2</t>
  </si>
  <si>
    <r>
      <t>Gjeld til eier</t>
    </r>
    <r>
      <rPr>
        <b/>
        <vertAlign val="superscript"/>
        <sz val="10"/>
        <color rgb="FF000000"/>
        <rFont val="Arial"/>
        <family val="2"/>
      </rPr>
      <t>1) 2)</t>
    </r>
  </si>
  <si>
    <t>Langsiktig gjeld til eier</t>
  </si>
  <si>
    <t>N6.030</t>
  </si>
  <si>
    <t>Kortsiktig gjeld til eier</t>
  </si>
  <si>
    <t>N6.031</t>
  </si>
  <si>
    <t>Sum gjeld til eier per år</t>
  </si>
  <si>
    <t>N6.3</t>
  </si>
  <si>
    <r>
      <t>Gjeld på nærstående parter</t>
    </r>
    <r>
      <rPr>
        <b/>
        <vertAlign val="superscript"/>
        <sz val="10"/>
        <color rgb="FF000000"/>
        <rFont val="Arial"/>
        <family val="2"/>
      </rPr>
      <t>1)</t>
    </r>
  </si>
  <si>
    <t>Langsiktig gjeld til nærstående parter</t>
  </si>
  <si>
    <t>N6.040</t>
  </si>
  <si>
    <t>Kortsiktig gjeld til nærstående parter</t>
  </si>
  <si>
    <t>N6.041</t>
  </si>
  <si>
    <t>Sum gjeld til nærstående parter per år</t>
  </si>
  <si>
    <t>N6.4</t>
  </si>
  <si>
    <t>Navn på eier og/eller nærstående</t>
  </si>
  <si>
    <t>Spesifisiering av type fordring eller gjeld*</t>
  </si>
  <si>
    <t>N6I.050</t>
  </si>
  <si>
    <t xml:space="preserve">Sum fordringer og gjeld fra eier og/eller nærstående parter </t>
  </si>
  <si>
    <t>N6I.5</t>
  </si>
  <si>
    <t>Private fagskoler kan ikke overfor nærstående gjennomføre avtaler eller på en annen måte overføre midler på vilkår som avviker fra det som ville være fastsatt mellom uavhengige parter, jf. fagskoleloven § 30 første ledd. 
Det skal fremkomme opplysninger om transaksjoner med nærstående parter hvor verdien av institusjonens ytelse utgjør 50 000 kroner eller mer, jf. forskriften § 3d. *Det skal i egen oversikt fremkomme hva slags vare eller tjeneste som det handles med og gjeld og fordringer mot nærstående part og eier. Det kan for eksempel være regnskapstjenester, innleie av personell, utlån av midler eller kjøp av datamaskiner. Opplysningene skal videre omfatte transaksjonenes beløp og navnet på den nærstående part.
Transaksjoner med nærstående parter skal fordeles mellom fagskolevirksomheten og annen virksomhet (note 5). Det gjelder også mellomværende med eier og nærstående parter (note 6). Dette må sees i sammenheng med regnskapsmessig skille i note 21.</t>
  </si>
  <si>
    <t>1) Poster spesifiseres i tabell nedenfor oppstillingen.</t>
  </si>
  <si>
    <t>2) Gjelder virksomheter som er datterselskap i et konsern eller som ikke er et eget rettssubjekt</t>
  </si>
  <si>
    <t>Note 7 Rettigheter, konsesjoner m.v.</t>
  </si>
  <si>
    <t>Programvare og tilsvarende</t>
  </si>
  <si>
    <t>Andre rettigheter</t>
  </si>
  <si>
    <t>Under utførelse</t>
  </si>
  <si>
    <t xml:space="preserve">SUM      </t>
  </si>
  <si>
    <t>Referanse</t>
  </si>
  <si>
    <t>Anskaffelseskost 31.12.2023</t>
  </si>
  <si>
    <t>N7.011</t>
  </si>
  <si>
    <t xml:space="preserve"> + tilgang pr. 31.12.2024 (+)</t>
  </si>
  <si>
    <t>N7.012</t>
  </si>
  <si>
    <t xml:space="preserve"> - avgang pr. 31.12.2024 (-)</t>
  </si>
  <si>
    <t>N7.013</t>
  </si>
  <si>
    <t xml:space="preserve"> +/- fra eiendel under utførelse til annen gruppe (+/-)</t>
  </si>
  <si>
    <t>N7.014</t>
  </si>
  <si>
    <t>Anskaffelseskost 31.12.2024</t>
  </si>
  <si>
    <t>N7.1</t>
  </si>
  <si>
    <t xml:space="preserve"> - akkumulerte nedskrivninger pr. 31.12.2023 (-)</t>
  </si>
  <si>
    <t>N7.021</t>
  </si>
  <si>
    <t xml:space="preserve"> - nedskrivninger pr. 31.12.2024 (-)</t>
  </si>
  <si>
    <t>N7.022</t>
  </si>
  <si>
    <t xml:space="preserve"> - akkumulerte avskrivninger pr. 31.12.2023 (-)</t>
  </si>
  <si>
    <t>N7.023</t>
  </si>
  <si>
    <t xml:space="preserve"> - ordinære avskrivninger pr. 31.12.2024 (-)</t>
  </si>
  <si>
    <t>N7.024</t>
  </si>
  <si>
    <t xml:space="preserve"> + akkumulert avskrivning avgang pr. 31.12.2024 (+)</t>
  </si>
  <si>
    <t>N7.025</t>
  </si>
  <si>
    <t>Balanseført verdi 31.12.2024</t>
  </si>
  <si>
    <t>N7.2</t>
  </si>
  <si>
    <t xml:space="preserve">Regnskapstallene skal leveres for rettssubjektet, det vil si virksomheten som innehar akkrediteringen. </t>
  </si>
  <si>
    <t>Note 8 Varige driftsmidler</t>
  </si>
  <si>
    <t>Drifts-bygninger</t>
  </si>
  <si>
    <t>Øvrige bygninger</t>
  </si>
  <si>
    <t>Infrastruktur-eiendeler</t>
  </si>
  <si>
    <t>Maskiner, transportmidler</t>
  </si>
  <si>
    <t>Annet utstyr og inventar</t>
  </si>
  <si>
    <t>SUM</t>
  </si>
  <si>
    <t>DBH-      referanse</t>
  </si>
  <si>
    <t>N8.011</t>
  </si>
  <si>
    <t>N8.012</t>
  </si>
  <si>
    <t>N8.013</t>
  </si>
  <si>
    <t>N8.014</t>
  </si>
  <si>
    <t>N8.1</t>
  </si>
  <si>
    <t>N8.021</t>
  </si>
  <si>
    <t>N8.022</t>
  </si>
  <si>
    <t>N8.023</t>
  </si>
  <si>
    <t>N8.024</t>
  </si>
  <si>
    <t>N8.025</t>
  </si>
  <si>
    <t>N8.2</t>
  </si>
  <si>
    <t>Note 9 Fordringer</t>
  </si>
  <si>
    <t>Kundefordringer til pålydende</t>
  </si>
  <si>
    <t>N9.011</t>
  </si>
  <si>
    <t>Avsatt til latent tap (-)</t>
  </si>
  <si>
    <t>N9.012</t>
  </si>
  <si>
    <t>Sum kundefordringer</t>
  </si>
  <si>
    <t>N9.1</t>
  </si>
  <si>
    <r>
      <t xml:space="preserve">Andre fordringer </t>
    </r>
    <r>
      <rPr>
        <vertAlign val="superscript"/>
        <sz val="10"/>
        <rFont val="Arial"/>
        <family val="2"/>
      </rPr>
      <t>1)</t>
    </r>
  </si>
  <si>
    <t>N9.021</t>
  </si>
  <si>
    <t>N9.022</t>
  </si>
  <si>
    <t>Sum andre fordringer</t>
  </si>
  <si>
    <t>N9.2</t>
  </si>
  <si>
    <t>Note 10 Øvrig langsiktig gjeld og gjeld til kredittinstitusjoner</t>
  </si>
  <si>
    <r>
      <t>Gjeld til kredittinstitusjoner (langsiktig gjeld)</t>
    </r>
    <r>
      <rPr>
        <vertAlign val="superscript"/>
        <sz val="10"/>
        <rFont val="Arial"/>
        <family val="2"/>
      </rPr>
      <t>2)</t>
    </r>
  </si>
  <si>
    <t>N10.011</t>
  </si>
  <si>
    <r>
      <t>Gjeld til kredittinstitusjoner (kortsiktig gjeld)</t>
    </r>
    <r>
      <rPr>
        <vertAlign val="superscript"/>
        <sz val="10"/>
        <rFont val="Arial"/>
        <family val="2"/>
      </rPr>
      <t>2)</t>
    </r>
  </si>
  <si>
    <t>N10.011A</t>
  </si>
  <si>
    <r>
      <t>Annen langsiktig gjeld</t>
    </r>
    <r>
      <rPr>
        <vertAlign val="superscript"/>
        <sz val="10"/>
        <rFont val="Arial"/>
        <family val="2"/>
      </rPr>
      <t>2)</t>
    </r>
  </si>
  <si>
    <t>N10.012</t>
  </si>
  <si>
    <t>N10.1</t>
  </si>
  <si>
    <r>
      <t xml:space="preserve">Regnskapstallene skal leveres for rettssubjektet, det vil si virksomheten som innehar akkrediteringen. 
</t>
    </r>
    <r>
      <rPr>
        <sz val="8"/>
        <rFont val="Arial"/>
        <family val="2"/>
      </rPr>
      <t>1)</t>
    </r>
    <r>
      <rPr>
        <sz val="10"/>
        <rFont val="Arial"/>
        <family val="2"/>
      </rPr>
      <t xml:space="preserve"> Spesifiseres om lån er gitt til ansatte og i såfall tilhørende beløp
</t>
    </r>
    <r>
      <rPr>
        <sz val="8"/>
        <rFont val="Arial"/>
        <family val="2"/>
      </rPr>
      <t>2)</t>
    </r>
    <r>
      <rPr>
        <sz val="10"/>
        <rFont val="Arial"/>
        <family val="2"/>
      </rPr>
      <t xml:space="preserve"> Spesifiseres nedenfor på kreditor med angivelse av dato for siste avdrag. </t>
    </r>
  </si>
  <si>
    <t>Note 11 Annen kortsiktig gjeld</t>
  </si>
  <si>
    <t>Skyldig lønn</t>
  </si>
  <si>
    <t>N11.011</t>
  </si>
  <si>
    <t>Skyldige reiseutgifter</t>
  </si>
  <si>
    <t>N11.012</t>
  </si>
  <si>
    <t>Annen gjeld til ansatte</t>
  </si>
  <si>
    <t>N11.013</t>
  </si>
  <si>
    <t>Påløpte kostnader</t>
  </si>
  <si>
    <t>N11.014</t>
  </si>
  <si>
    <r>
      <t>Annen kortsiktig gjeld</t>
    </r>
    <r>
      <rPr>
        <vertAlign val="superscript"/>
        <sz val="11"/>
        <rFont val="Calibri"/>
        <family val="2"/>
      </rPr>
      <t>1)</t>
    </r>
  </si>
  <si>
    <t>N11.015</t>
  </si>
  <si>
    <t>Gjeld til datterselskap m.v</t>
  </si>
  <si>
    <t>N11.016</t>
  </si>
  <si>
    <t>Sum annen kortsiktig gjeld</t>
  </si>
  <si>
    <t>N11.1</t>
  </si>
  <si>
    <t>Regnskapstallene skal leveres for rettssubjektet, det vil si virksomheten som innehar akkrediteringen. 
1) Vesentlige poster skal spesifiseres i egne avsnitt under oppstillingen.</t>
  </si>
  <si>
    <t xml:space="preserve">Virksomhetens navn: </t>
  </si>
  <si>
    <t>Note 12 Egenkapital</t>
  </si>
  <si>
    <t>Egenkapital pr. 01.01.2024</t>
  </si>
  <si>
    <t>Endring i egenkapital 2024</t>
  </si>
  <si>
    <t>Egenkapital pr. 31.12.2024</t>
  </si>
  <si>
    <t>Fagskolevirksomhet</t>
  </si>
  <si>
    <t>Annen  virksomhet</t>
  </si>
  <si>
    <t>Hele virksomheten</t>
  </si>
  <si>
    <t>N12.04</t>
  </si>
  <si>
    <t>N12.05</t>
  </si>
  <si>
    <t>N12.06</t>
  </si>
  <si>
    <t>Bundet egenkapital</t>
  </si>
  <si>
    <t>N12.07</t>
  </si>
  <si>
    <t>N12.08</t>
  </si>
  <si>
    <t>N12.2</t>
  </si>
  <si>
    <t>Regnskapet skal innrettes slik at akkreditert del og ikke-akkreditert del av institusjonens virksomhet er egne ansvarssteder, jf. forskriften § 2 (1). Her omtaler vi akkreditert del for fagskolen som «fagskolevirksomhet». 
Regnskapet skal avlegges for hele rettssubjektet. Rettssubjekt som driver andre studietilbud og/eller annen virksomhet, må sørge for å holde disse virksomhetene regnskapsmessig atskilt fra fagskolevirksomheten. Dette regnskapsmessige skillet skal fremkomme av note 12 (egenkapital) og note 21 (særskilt resultatregnskap). 
I note 12 skal rettssubjektets egenkapital være fordelt mellom fagskolevirksomheten og annen virksomhet (samlet egenkapital for andre studietilbud og annen virksomhet), jf. forskrift om private universiteter, høyskoler og fagskoler - krav til regnskap mv. § 3 bokstav c) .</t>
  </si>
  <si>
    <t>Note 21 Særskilt resultatregnskap for akkrediterte og ikke akkrediterte studietilbud m.v.</t>
  </si>
  <si>
    <t>Andre studietilbud*</t>
  </si>
  <si>
    <t>Annen virksomhet**</t>
  </si>
  <si>
    <t>N21.11</t>
  </si>
  <si>
    <t>N21.12</t>
  </si>
  <si>
    <t>N21.13</t>
  </si>
  <si>
    <t>N21.1</t>
  </si>
  <si>
    <t>N21.21</t>
  </si>
  <si>
    <t>N21.22</t>
  </si>
  <si>
    <t>N21.23</t>
  </si>
  <si>
    <t>N21.24</t>
  </si>
  <si>
    <t>N21.25</t>
  </si>
  <si>
    <t>N21.2</t>
  </si>
  <si>
    <t>N21.3</t>
  </si>
  <si>
    <t>N21.41</t>
  </si>
  <si>
    <t>N21.42</t>
  </si>
  <si>
    <t>N21.4</t>
  </si>
  <si>
    <t>N21.5</t>
  </si>
  <si>
    <t>N21.61</t>
  </si>
  <si>
    <t>N21.6</t>
  </si>
  <si>
    <t>Disponeringer og overføringer av årsresultat</t>
  </si>
  <si>
    <t>N21.71</t>
  </si>
  <si>
    <t>N21.72</t>
  </si>
  <si>
    <t>N21.73</t>
  </si>
  <si>
    <t>N21.7</t>
  </si>
  <si>
    <t>* Hvis rettssubjektet har andre studietilbud, skal det skrives en kort beskrivelse av studietilbudene:</t>
  </si>
  <si>
    <t>**Hvis rettssubjektet har annen virksomhet, skal det skrives en kort beskrivelse av denne/disse virksomheten(e):</t>
  </si>
  <si>
    <t xml:space="preserve">Regnskapet skal innrettes slik at akkreditert del og ikke-akkreditert del av institusjonens virksomhet er egne ansvarssteder, jf. forskriften § 2 (1). Her omtaler vi akkreditert del for fagskolen som «fagskolevirksomhet». 
Regnskapet skal avlegges for hele rettssubjektet. Rettssubjekt som driver andre studietilbud og/eller annen virksomhet, må sørge for å holde disse virksomhetene regnskapsmessig atskilt fra fagskolevirksomheten. Dette regnskapsmessige skillet skal fremkomme av note 12 (egenkapital) og note 21 (særskilt resultatregnskap). 
I note 21 skal rettssubjektets resultatregnskap være fordelt mellom fagskolevirksomheten, andre studietilbud og annen virksomhet. Dersom rettssubjektet kun driver fagskolevirksomhet, trenger ikke fagskolen å fylle ut note 21. 
For nærmere veiledning om regnskapsmessig skille, se NOKUTs hjemmeside: 
https://www.nokut.no/veiledning-om-kravet-til-regnskapsmessig-skille-priv-fagskoler-hoyskoler </t>
  </si>
  <si>
    <t>Automatisk genererte nøkkeltall</t>
  </si>
  <si>
    <t>Nøkkeltall regnes ut automatisk på grunnlag av data i øvrige arkfaner i årsregnskapet. Tabellene skal</t>
  </si>
  <si>
    <t>benyttes til videre databehandling og må derfor ikke endres.</t>
  </si>
  <si>
    <t>Fra regnskap</t>
  </si>
  <si>
    <t>Resultat:</t>
  </si>
  <si>
    <t>-herav offentlige tilskudd</t>
  </si>
  <si>
    <t>-herav studie- og eksamensavgifter</t>
  </si>
  <si>
    <t>Andre driftskostnader (inkl. varekost og av- og nedskrivninger)</t>
  </si>
  <si>
    <t>Årsresultat (etter skatt)</t>
  </si>
  <si>
    <t>Balanse:</t>
  </si>
  <si>
    <t>Anleggsmidler</t>
  </si>
  <si>
    <t>Omløpsmidler</t>
  </si>
  <si>
    <t>Sum eiendeler</t>
  </si>
  <si>
    <t>Egenkapital</t>
  </si>
  <si>
    <t>Langsiktig gjeld, inkl. avsetning forpliktelser</t>
  </si>
  <si>
    <t>Kortsiktig gjeld</t>
  </si>
  <si>
    <t>Sum gjeld og egenkapital</t>
  </si>
  <si>
    <t>Nøkkeltall:</t>
  </si>
  <si>
    <t>Lønnskostnader som andel av totale driftskostnader</t>
  </si>
  <si>
    <t>Resultatgrad (driftsresultat/driftsinntekter)</t>
  </si>
  <si>
    <t>Likviditetsgrad (omløpsmidler/kortsiktig gjeld)</t>
  </si>
  <si>
    <t>Arbeidskapital (omløpsmidler - kortsiktig gjeld)</t>
  </si>
  <si>
    <t>Egenkapitalprosent (egenkapital i % av totalkapital)</t>
  </si>
  <si>
    <t>Gearing (kortsiktig gjeld/egenkapital)</t>
  </si>
  <si>
    <t>Statstilskudd som andel av totale driftsinntekter</t>
  </si>
  <si>
    <t>Studieavgifter som andel av totale driftsinntekter</t>
  </si>
  <si>
    <t>Fagskolens navn: Kunstfagskolen i Bergen</t>
  </si>
  <si>
    <t>Org.nr: 921 170 165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</si>
</sst>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 #,##0.00_ ;_ * \-#,##0.00_ ;_ * &quot;-&quot;??_ ;_ @_ "/>
  </numFmts>
  <fonts count="82" x14ac:knownFonts="1">
    <font>
      <sz val="11"/>
      <color theme="1"/>
      <name val="Calibri"/>
      <family val="2"/>
      <scheme val="minor"/>
    </font>
    <font>
      <sz val="11"/>
      <color indexed="8"/>
      <name val="Calibri"/>
      <family val="2"/>
    </font>
    <font>
      <b/>
      <sz val="11"/>
      <color indexed="8"/>
      <name val="Calibri"/>
      <family val="2"/>
    </font>
    <font>
      <sz val="11"/>
      <color indexed="8"/>
      <name val="Calibri"/>
      <family val="2"/>
    </font>
    <font>
      <b/>
      <sz val="11"/>
      <name val="Times New Roman"/>
      <family val="1"/>
    </font>
    <font>
      <sz val="11"/>
      <name val="Calibri"/>
      <family val="2"/>
    </font>
    <font>
      <sz val="10"/>
      <name val="Times New Roman"/>
      <family val="1"/>
    </font>
    <font>
      <sz val="10"/>
      <color indexed="8"/>
      <name val="Times New Roman"/>
      <family val="1"/>
    </font>
    <font>
      <b/>
      <sz val="11"/>
      <name val="Calibri"/>
      <family val="2"/>
    </font>
    <font>
      <i/>
      <sz val="11"/>
      <name val="Calibri"/>
      <family val="2"/>
    </font>
    <font>
      <sz val="11"/>
      <color theme="1"/>
      <name val="Calibri"/>
      <family val="2"/>
      <scheme val="minor"/>
    </font>
    <font>
      <sz val="11"/>
      <name val="Calibri"/>
      <family val="2"/>
      <scheme val="minor"/>
    </font>
    <font>
      <b/>
      <sz val="11"/>
      <name val="Calibri"/>
      <family val="2"/>
      <scheme val="minor"/>
    </font>
    <font>
      <b/>
      <sz val="11"/>
      <color theme="1"/>
      <name val="Calibri"/>
      <family val="2"/>
      <scheme val="minor"/>
    </font>
    <font>
      <i/>
      <sz val="11"/>
      <name val="Calibri"/>
      <family val="2"/>
      <scheme val="minor"/>
    </font>
    <font>
      <sz val="11"/>
      <color rgb="FF000000"/>
      <name val="Calibri"/>
      <family val="2"/>
      <scheme val="minor"/>
    </font>
    <font>
      <b/>
      <sz val="11"/>
      <color rgb="FF000000"/>
      <name val="Calibri"/>
      <family val="2"/>
      <scheme val="minor"/>
    </font>
    <font>
      <i/>
      <sz val="11"/>
      <color rgb="FF000000"/>
      <name val="Calibri"/>
      <family val="2"/>
      <scheme val="minor"/>
    </font>
    <font>
      <b/>
      <i/>
      <sz val="11"/>
      <color rgb="FF000000"/>
      <name val="Calibri"/>
      <family val="2"/>
      <scheme val="minor"/>
    </font>
    <font>
      <b/>
      <sz val="10"/>
      <name val="Arial"/>
      <family val="2"/>
    </font>
    <font>
      <sz val="10"/>
      <name val="Arial"/>
      <family val="2"/>
    </font>
    <font>
      <sz val="11"/>
      <color rgb="FF000000"/>
      <name val="Calibri"/>
      <family val="2"/>
    </font>
    <font>
      <b/>
      <sz val="11"/>
      <color rgb="FF000000"/>
      <name val="Calibri"/>
      <family val="2"/>
    </font>
    <font>
      <b/>
      <sz val="10"/>
      <color indexed="8"/>
      <name val="Times New Roman"/>
      <family val="1"/>
    </font>
    <font>
      <sz val="11"/>
      <color rgb="FFFF0000"/>
      <name val="Calibri"/>
      <family val="2"/>
      <scheme val="minor"/>
    </font>
    <font>
      <i/>
      <sz val="10"/>
      <name val="Arial"/>
      <family val="2"/>
    </font>
    <font>
      <vertAlign val="superscript"/>
      <sz val="11"/>
      <name val="Calibri"/>
      <family val="2"/>
    </font>
    <font>
      <sz val="10"/>
      <color rgb="FFFF0000"/>
      <name val="Arial"/>
      <family val="2"/>
    </font>
    <font>
      <b/>
      <sz val="11"/>
      <color rgb="FFFF00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0"/>
      <name val="Arial"/>
      <family val="2"/>
    </font>
    <font>
      <sz val="10"/>
      <color indexed="8"/>
      <name val="Arial"/>
      <family val="2"/>
    </font>
    <font>
      <b/>
      <sz val="10"/>
      <color indexed="8"/>
      <name val="Arial"/>
      <family val="2"/>
    </font>
    <font>
      <sz val="11"/>
      <color indexed="10"/>
      <name val="Calibri"/>
      <family val="2"/>
    </font>
    <font>
      <b/>
      <sz val="18"/>
      <color theme="3"/>
      <name val="Cambria"/>
      <family val="2"/>
      <scheme val="major"/>
    </font>
    <font>
      <sz val="11"/>
      <color rgb="FF9C6500"/>
      <name val="Calibri"/>
      <family val="2"/>
      <scheme val="minor"/>
    </font>
    <font>
      <sz val="11"/>
      <color indexed="9"/>
      <name val="Calibri"/>
      <family val="2"/>
    </font>
    <font>
      <sz val="10"/>
      <color rgb="FF000000"/>
      <name val="Arial"/>
      <family val="2"/>
    </font>
    <font>
      <b/>
      <sz val="11"/>
      <color indexed="52"/>
      <name val="Calibri"/>
      <family val="2"/>
    </font>
    <font>
      <sz val="11"/>
      <color indexed="20"/>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b/>
      <sz val="11"/>
      <color indexed="9"/>
      <name val="Calibri"/>
      <family val="2"/>
    </font>
    <font>
      <sz val="11"/>
      <color indexed="60"/>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63"/>
      <name val="Calibri"/>
      <family val="2"/>
    </font>
    <font>
      <sz val="10"/>
      <color theme="1"/>
      <name val="Arial"/>
      <family val="2"/>
    </font>
    <font>
      <b/>
      <sz val="10"/>
      <color theme="1"/>
      <name val="Arial"/>
      <family val="2"/>
    </font>
    <font>
      <b/>
      <sz val="10"/>
      <color rgb="FFFF0000"/>
      <name val="Arial"/>
      <family val="2"/>
    </font>
    <font>
      <vertAlign val="superscript"/>
      <sz val="10"/>
      <name val="Arial"/>
      <family val="2"/>
    </font>
    <font>
      <b/>
      <sz val="10"/>
      <color rgb="FF333333"/>
      <name val="Arial"/>
      <family val="2"/>
    </font>
    <font>
      <b/>
      <sz val="10"/>
      <color rgb="FF000000"/>
      <name val="Arial"/>
      <family val="2"/>
    </font>
    <font>
      <i/>
      <sz val="10"/>
      <color rgb="FF000000"/>
      <name val="Arial"/>
      <family val="2"/>
    </font>
    <font>
      <b/>
      <i/>
      <sz val="10"/>
      <color rgb="FF000000"/>
      <name val="Arial"/>
      <family val="2"/>
    </font>
    <font>
      <b/>
      <vertAlign val="superscript"/>
      <sz val="10"/>
      <color rgb="FF000000"/>
      <name val="Arial"/>
      <family val="2"/>
    </font>
    <font>
      <u/>
      <sz val="11"/>
      <color rgb="FF000000"/>
      <name val="Arial"/>
      <family val="2"/>
    </font>
    <font>
      <sz val="10"/>
      <color rgb="FF000000"/>
      <name val="Calibri"/>
      <family val="2"/>
      <scheme val="minor"/>
    </font>
    <font>
      <sz val="8"/>
      <name val="Arial"/>
      <family val="2"/>
    </font>
    <font>
      <b/>
      <sz val="10"/>
      <color rgb="FFFF0000"/>
      <name val="Times New Roman"/>
      <family val="1"/>
    </font>
    <font>
      <i/>
      <sz val="10"/>
      <color theme="1"/>
      <name val="Arial"/>
      <family val="2"/>
    </font>
    <font>
      <sz val="11"/>
      <name val="Times New Roman"/>
      <family val="1"/>
    </font>
    <font>
      <i/>
      <sz val="10"/>
      <name val="Times New Roman"/>
      <family val="1"/>
    </font>
    <font>
      <b/>
      <sz val="10"/>
      <name val="Times New Roman"/>
      <family val="1"/>
    </font>
    <font>
      <i/>
      <sz val="10"/>
      <color rgb="FFFF0000"/>
      <name val="Arial"/>
      <family val="2"/>
    </font>
    <font>
      <sz val="9"/>
      <color rgb="FFFF0000"/>
      <name val="Arial"/>
      <family val="2"/>
    </font>
    <font>
      <sz val="8"/>
      <name val="Calibri"/>
      <family val="2"/>
      <scheme val="minor"/>
    </font>
  </fonts>
  <fills count="58">
    <fill>
      <patternFill patternType="none"/>
    </fill>
    <fill>
      <patternFill patternType="gray125"/>
    </fill>
    <fill>
      <patternFill patternType="solid">
        <fgColor theme="0" tint="-0.14999847407452621"/>
        <bgColor indexed="64"/>
      </patternFill>
    </fill>
    <fill>
      <patternFill patternType="solid">
        <fgColor rgb="FFC0C0C0"/>
        <bgColor rgb="FFC0C0C0"/>
      </patternFill>
    </fill>
    <fill>
      <patternFill patternType="solid">
        <fgColor rgb="FFBFBFBF"/>
        <bgColor rgb="FFBFBFBF"/>
      </patternFill>
    </fill>
    <fill>
      <patternFill patternType="solid">
        <fgColor rgb="FFD9D9D9"/>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patternFill>
    </fill>
    <fill>
      <patternFill patternType="solid">
        <fgColor indexed="26"/>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7"/>
      </patternFill>
    </fill>
    <fill>
      <patternFill patternType="solid">
        <fgColor indexed="44"/>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43"/>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0" tint="-0.34998626667073579"/>
        <bgColor indexed="64"/>
      </patternFill>
    </fill>
  </fills>
  <borders count="70">
    <border>
      <left/>
      <right/>
      <top/>
      <bottom/>
      <diagonal/>
    </border>
    <border>
      <left style="hair">
        <color indexed="64"/>
      </left>
      <right style="thin">
        <color indexed="64"/>
      </right>
      <top/>
      <bottom/>
      <diagonal/>
    </border>
    <border>
      <left style="hair">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bottom style="thin">
        <color rgb="FF000000"/>
      </bottom>
      <diagonal/>
    </border>
    <border>
      <left style="thin">
        <color indexed="64"/>
      </left>
      <right style="thin">
        <color indexed="64"/>
      </right>
      <top style="thin">
        <color rgb="FF000000"/>
      </top>
      <bottom style="thin">
        <color rgb="FF000000"/>
      </bottom>
      <diagonal/>
    </border>
    <border>
      <left/>
      <right style="thin">
        <color indexed="64"/>
      </right>
      <top/>
      <bottom style="thin">
        <color indexed="64"/>
      </bottom>
      <diagonal/>
    </border>
    <border>
      <left style="thin">
        <color rgb="FF000000"/>
      </left>
      <right style="thin">
        <color indexed="64"/>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indexed="64"/>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rgb="FF000000"/>
      </bottom>
      <diagonal/>
    </border>
  </borders>
  <cellStyleXfs count="4308">
    <xf numFmtId="0" fontId="0" fillId="0" borderId="0"/>
    <xf numFmtId="164" fontId="3" fillId="0" borderId="0" applyFont="0" applyFill="0" applyBorder="0" applyAlignment="0" applyProtection="0"/>
    <xf numFmtId="164" fontId="1"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0" fontId="20"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20" fillId="0" borderId="0"/>
    <xf numFmtId="164" fontId="20" fillId="0" borderId="0" applyFont="0" applyFill="0" applyBorder="0" applyAlignment="0" applyProtection="0"/>
    <xf numFmtId="0" fontId="41"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0" fillId="0" borderId="0"/>
    <xf numFmtId="0" fontId="20" fillId="0" borderId="0"/>
    <xf numFmtId="0" fontId="10" fillId="0" borderId="0"/>
    <xf numFmtId="9" fontId="20" fillId="0" borderId="0" applyFont="0" applyFill="0" applyBorder="0" applyAlignment="0" applyProtection="0"/>
    <xf numFmtId="9" fontId="20" fillId="0" borderId="0" applyFont="0" applyFill="0" applyBorder="0" applyAlignment="0" applyProtection="0"/>
    <xf numFmtId="0" fontId="10" fillId="0" borderId="0"/>
    <xf numFmtId="0" fontId="20" fillId="0" borderId="0"/>
    <xf numFmtId="0" fontId="40" fillId="28" borderId="0" applyNumberFormat="0" applyBorder="0" applyAlignment="0" applyProtection="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2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40" fillId="16" borderId="0" applyNumberFormat="0" applyBorder="0" applyAlignment="0" applyProtection="0"/>
    <xf numFmtId="0" fontId="47" fillId="36" borderId="0" applyNumberFormat="0" applyBorder="0" applyAlignment="0" applyProtection="0"/>
    <xf numFmtId="0" fontId="40" fillId="23" borderId="0" applyNumberFormat="0" applyBorder="0" applyAlignment="0" applyProtection="0"/>
    <xf numFmtId="0" fontId="40" fillId="27" borderId="0" applyNumberFormat="0" applyBorder="0" applyAlignment="0" applyProtection="0"/>
    <xf numFmtId="0" fontId="40" fillId="31" borderId="0" applyNumberFormat="0" applyBorder="0" applyAlignment="0" applyProtection="0"/>
    <xf numFmtId="0" fontId="40" fillId="35" borderId="0" applyNumberFormat="0" applyBorder="0" applyAlignment="0" applyProtection="0"/>
    <xf numFmtId="0" fontId="40" fillId="13" borderId="0" applyNumberFormat="0" applyBorder="0" applyAlignment="0" applyProtection="0"/>
    <xf numFmtId="0" fontId="40" fillId="17" borderId="0" applyNumberFormat="0" applyBorder="0" applyAlignment="0" applyProtection="0"/>
    <xf numFmtId="0" fontId="40" fillId="20" borderId="0" applyNumberFormat="0" applyBorder="0" applyAlignment="0" applyProtection="0"/>
    <xf numFmtId="0" fontId="40" fillId="24" borderId="0" applyNumberFormat="0" applyBorder="0" applyAlignment="0" applyProtection="0"/>
    <xf numFmtId="0" fontId="40" fillId="32" borderId="0" applyNumberFormat="0" applyBorder="0" applyAlignment="0" applyProtection="0"/>
    <xf numFmtId="0" fontId="33" fillId="7" borderId="0" applyNumberFormat="0" applyBorder="0" applyAlignment="0" applyProtection="0"/>
    <xf numFmtId="0" fontId="36" fillId="10" borderId="52" applyNumberFormat="0" applyAlignment="0" applyProtection="0"/>
    <xf numFmtId="0" fontId="38" fillId="11" borderId="55" applyNumberFormat="0" applyAlignment="0" applyProtection="0"/>
    <xf numFmtId="43" fontId="48" fillId="0" borderId="0" applyFont="0" applyFill="0" applyBorder="0" applyAlignment="0" applyProtection="0"/>
    <xf numFmtId="0" fontId="39" fillId="0" borderId="0" applyNumberFormat="0" applyFill="0" applyBorder="0" applyAlignment="0" applyProtection="0"/>
    <xf numFmtId="0" fontId="32" fillId="6" borderId="0" applyNumberFormat="0" applyBorder="0" applyAlignment="0" applyProtection="0"/>
    <xf numFmtId="0" fontId="29" fillId="0" borderId="49" applyNumberFormat="0" applyFill="0" applyAlignment="0" applyProtection="0"/>
    <xf numFmtId="0" fontId="30" fillId="0" borderId="50" applyNumberFormat="0" applyFill="0" applyAlignment="0" applyProtection="0"/>
    <xf numFmtId="0" fontId="31" fillId="0" borderId="51" applyNumberFormat="0" applyFill="0" applyAlignment="0" applyProtection="0"/>
    <xf numFmtId="0" fontId="31" fillId="0" borderId="0" applyNumberFormat="0" applyFill="0" applyBorder="0" applyAlignment="0" applyProtection="0"/>
    <xf numFmtId="0" fontId="34" fillId="9" borderId="52" applyNumberFormat="0" applyAlignment="0" applyProtection="0"/>
    <xf numFmtId="0" fontId="37" fillId="0" borderId="54" applyNumberFormat="0" applyFill="0" applyAlignment="0" applyProtection="0"/>
    <xf numFmtId="0" fontId="46" fillId="8" borderId="0" applyNumberFormat="0" applyBorder="0" applyAlignment="0" applyProtection="0"/>
    <xf numFmtId="0" fontId="10" fillId="12" borderId="56" applyNumberFormat="0" applyFont="0" applyAlignment="0" applyProtection="0"/>
    <xf numFmtId="0" fontId="35" fillId="10" borderId="53" applyNumberFormat="0" applyAlignment="0" applyProtection="0"/>
    <xf numFmtId="0" fontId="45" fillId="0" borderId="0" applyNumberFormat="0" applyFill="0" applyBorder="0" applyAlignment="0" applyProtection="0"/>
    <xf numFmtId="0" fontId="13" fillId="0" borderId="57" applyNumberFormat="0" applyFill="0" applyAlignment="0" applyProtection="0"/>
    <xf numFmtId="0" fontId="24" fillId="0" borderId="0" applyNumberForma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20" fillId="0" borderId="0"/>
    <xf numFmtId="9" fontId="20" fillId="0" borderId="0" applyFont="0" applyFill="0" applyBorder="0" applyAlignment="0" applyProtection="0"/>
    <xf numFmtId="9"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10" fillId="29" borderId="0" applyNumberFormat="0" applyBorder="0" applyAlignment="0" applyProtection="0"/>
    <xf numFmtId="0" fontId="10" fillId="0" borderId="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36" borderId="0" applyNumberFormat="0" applyBorder="0" applyAlignment="0" applyProtection="0"/>
    <xf numFmtId="0" fontId="1" fillId="44" borderId="0" applyNumberFormat="0" applyBorder="0" applyAlignment="0" applyProtection="0"/>
    <xf numFmtId="0" fontId="1" fillId="41"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 fillId="43"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 fillId="45" borderId="0" applyNumberFormat="0" applyBorder="0" applyAlignment="0" applyProtection="0"/>
    <xf numFmtId="0" fontId="47" fillId="46" borderId="0" applyNumberFormat="0" applyBorder="0" applyAlignment="0" applyProtection="0"/>
    <xf numFmtId="0" fontId="47" fillId="36" borderId="0" applyNumberFormat="0" applyBorder="0" applyAlignment="0" applyProtection="0"/>
    <xf numFmtId="0" fontId="47" fillId="44" borderId="0" applyNumberFormat="0" applyBorder="0" applyAlignment="0" applyProtection="0"/>
    <xf numFmtId="0" fontId="47" fillId="47"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9" fillId="50" borderId="59" applyNumberFormat="0" applyAlignment="0" applyProtection="0"/>
    <xf numFmtId="0" fontId="50" fillId="39" borderId="0" applyNumberFormat="0" applyBorder="0" applyAlignment="0" applyProtection="0"/>
    <xf numFmtId="0" fontId="51" fillId="0" borderId="0" applyNumberFormat="0" applyFill="0" applyBorder="0" applyAlignment="0" applyProtection="0"/>
    <xf numFmtId="0" fontId="52" fillId="40" borderId="0" applyNumberFormat="0" applyBorder="0" applyAlignment="0" applyProtection="0"/>
    <xf numFmtId="0" fontId="53" fillId="42" borderId="59" applyNumberFormat="0" applyAlignment="0" applyProtection="0"/>
    <xf numFmtId="0" fontId="54" fillId="0" borderId="60" applyNumberFormat="0" applyFill="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5" fillId="51" borderId="61" applyNumberForma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56" fillId="52" borderId="0" applyNumberFormat="0" applyBorder="0" applyAlignment="0" applyProtection="0"/>
    <xf numFmtId="0" fontId="57" fillId="0" borderId="62" applyNumberFormat="0" applyFill="0" applyAlignment="0" applyProtection="0"/>
    <xf numFmtId="0" fontId="58" fillId="0" borderId="63" applyNumberFormat="0" applyFill="0" applyAlignment="0" applyProtection="0"/>
    <xf numFmtId="0" fontId="59" fillId="0" borderId="64" applyNumberFormat="0" applyFill="0" applyAlignment="0" applyProtection="0"/>
    <xf numFmtId="0" fontId="59" fillId="0" borderId="0" applyNumberFormat="0" applyFill="0" applyBorder="0" applyAlignment="0" applyProtection="0"/>
    <xf numFmtId="0" fontId="60" fillId="0" borderId="0" applyNumberFormat="0" applyFill="0" applyBorder="0" applyAlignment="0" applyProtection="0"/>
    <xf numFmtId="0" fontId="2" fillId="0" borderId="65" applyNumberFormat="0" applyFill="0" applyAlignment="0" applyProtection="0"/>
    <xf numFmtId="0" fontId="61" fillId="50" borderId="66" applyNumberFormat="0" applyAlignment="0" applyProtection="0"/>
    <xf numFmtId="0" fontId="47" fillId="53"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47" borderId="0" applyNumberFormat="0" applyBorder="0" applyAlignment="0" applyProtection="0"/>
    <xf numFmtId="0" fontId="47" fillId="48" borderId="0" applyNumberFormat="0" applyBorder="0" applyAlignment="0" applyProtection="0"/>
    <xf numFmtId="0" fontId="47" fillId="56" borderId="0" applyNumberFormat="0" applyBorder="0" applyAlignment="0" applyProtection="0"/>
    <xf numFmtId="0" fontId="44" fillId="0" borderId="0" applyNumberForma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49" fillId="50" borderId="59" applyNumberFormat="0" applyAlignment="0" applyProtection="0"/>
    <xf numFmtId="0" fontId="53" fillId="42" borderId="59" applyNumberFormat="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65" applyNumberFormat="0" applyFill="0" applyAlignment="0" applyProtection="0"/>
    <xf numFmtId="0" fontId="61" fillId="50" borderId="66" applyNumberFormat="0" applyAlignment="0" applyProtection="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43" fontId="48" fillId="0" borderId="0" applyFont="0" applyFill="0" applyBorder="0" applyAlignment="0" applyProtection="0"/>
    <xf numFmtId="0" fontId="10" fillId="12" borderId="56" applyNumberFormat="0" applyFont="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20" fillId="0" borderId="0"/>
    <xf numFmtId="0" fontId="10" fillId="0" borderId="0"/>
    <xf numFmtId="0" fontId="20" fillId="0" borderId="0"/>
    <xf numFmtId="0" fontId="20" fillId="37" borderId="5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2" fillId="0" borderId="65" applyNumberFormat="0" applyFill="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20" fillId="37" borderId="58" applyNumberFormat="0" applyFont="0" applyAlignment="0" applyProtection="0"/>
    <xf numFmtId="43" fontId="48" fillId="0" borderId="0" applyFont="0" applyFill="0" applyBorder="0" applyAlignment="0" applyProtection="0"/>
    <xf numFmtId="0" fontId="10" fillId="12" borderId="56" applyNumberFormat="0" applyFont="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 fillId="0" borderId="65" applyNumberFormat="0" applyFill="0" applyAlignment="0" applyProtection="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20" fillId="37" borderId="58"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29" borderId="0" applyNumberFormat="0" applyBorder="0" applyAlignment="0" applyProtection="0"/>
    <xf numFmtId="0" fontId="10" fillId="0" borderId="0"/>
    <xf numFmtId="43" fontId="20" fillId="0" borderId="0" applyFont="0" applyFill="0" applyBorder="0" applyAlignment="0" applyProtection="0"/>
    <xf numFmtId="0" fontId="20" fillId="0" borderId="0"/>
    <xf numFmtId="0" fontId="53" fillId="42" borderId="59" applyNumberFormat="0" applyAlignment="0" applyProtection="0"/>
    <xf numFmtId="0" fontId="20" fillId="37" borderId="58" applyNumberFormat="0" applyFont="0" applyAlignment="0" applyProtection="0"/>
    <xf numFmtId="0" fontId="61" fillId="50" borderId="66" applyNumberFormat="0" applyAlignment="0" applyProtection="0"/>
    <xf numFmtId="0" fontId="20" fillId="37" borderId="58" applyNumberFormat="0" applyFont="0" applyAlignment="0" applyProtection="0"/>
    <xf numFmtId="0" fontId="20" fillId="37" borderId="58" applyNumberFormat="0" applyFont="0" applyAlignment="0" applyProtection="0"/>
    <xf numFmtId="0" fontId="49" fillId="50" borderId="59" applyNumberFormat="0" applyAlignment="0" applyProtection="0"/>
    <xf numFmtId="0" fontId="20" fillId="37" borderId="5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61" fillId="50" borderId="66" applyNumberFormat="0" applyAlignment="0" applyProtection="0"/>
    <xf numFmtId="0" fontId="2" fillId="0" borderId="65" applyNumberFormat="0" applyFill="0" applyAlignment="0" applyProtection="0"/>
    <xf numFmtId="0" fontId="53" fillId="42" borderId="59" applyNumberFormat="0" applyAlignment="0" applyProtection="0"/>
    <xf numFmtId="0" fontId="20" fillId="37" borderId="58" applyNumberFormat="0" applyFont="0" applyAlignment="0" applyProtection="0"/>
    <xf numFmtId="0" fontId="20" fillId="37" borderId="58" applyNumberFormat="0" applyFont="0" applyAlignment="0" applyProtection="0"/>
    <xf numFmtId="0" fontId="61" fillId="50" borderId="66" applyNumberFormat="0" applyAlignment="0" applyProtection="0"/>
    <xf numFmtId="0" fontId="20" fillId="37" borderId="58" applyNumberFormat="0" applyFont="0" applyAlignment="0" applyProtection="0"/>
    <xf numFmtId="0" fontId="49" fillId="50" borderId="59" applyNumberFormat="0" applyAlignment="0" applyProtection="0"/>
    <xf numFmtId="0" fontId="49" fillId="50" borderId="59" applyNumberFormat="0" applyAlignment="0" applyProtection="0"/>
    <xf numFmtId="0" fontId="61" fillId="50" borderId="66" applyNumberFormat="0" applyAlignment="0" applyProtection="0"/>
    <xf numFmtId="0" fontId="53" fillId="42" borderId="59" applyNumberFormat="0" applyAlignment="0" applyProtection="0"/>
    <xf numFmtId="0" fontId="20" fillId="37" borderId="58" applyNumberFormat="0" applyFont="0" applyAlignment="0" applyProtection="0"/>
    <xf numFmtId="0" fontId="20" fillId="37" borderId="58" applyNumberFormat="0" applyFont="0" applyAlignment="0" applyProtection="0"/>
    <xf numFmtId="0" fontId="2" fillId="0" borderId="65" applyNumberFormat="0" applyFill="0" applyAlignment="0" applyProtection="0"/>
  </cellStyleXfs>
  <cellXfs count="498">
    <xf numFmtId="0" fontId="0" fillId="0" borderId="0" xfId="0"/>
    <xf numFmtId="0" fontId="5" fillId="0" borderId="7" xfId="0" applyFont="1" applyBorder="1"/>
    <xf numFmtId="0" fontId="8" fillId="0" borderId="7" xfId="0" applyFont="1" applyBorder="1"/>
    <xf numFmtId="0" fontId="5" fillId="0" borderId="0" xfId="0" applyFont="1" applyProtection="1">
      <protection locked="0"/>
    </xf>
    <xf numFmtId="0" fontId="13" fillId="0" borderId="0" xfId="0" applyFont="1"/>
    <xf numFmtId="3" fontId="0" fillId="0" borderId="0" xfId="0" applyNumberFormat="1" applyProtection="1">
      <protection locked="0"/>
    </xf>
    <xf numFmtId="3" fontId="5" fillId="0" borderId="0" xfId="0" applyNumberFormat="1" applyFont="1" applyProtection="1">
      <protection locked="0"/>
    </xf>
    <xf numFmtId="3" fontId="7" fillId="0" borderId="8" xfId="1" applyNumberFormat="1" applyFont="1" applyBorder="1" applyProtection="1"/>
    <xf numFmtId="3" fontId="7" fillId="0" borderId="8" xfId="1" applyNumberFormat="1" applyFont="1" applyBorder="1" applyProtection="1">
      <protection locked="0"/>
    </xf>
    <xf numFmtId="3" fontId="7" fillId="0" borderId="0" xfId="1" applyNumberFormat="1" applyFont="1" applyBorder="1" applyProtection="1">
      <protection locked="0"/>
    </xf>
    <xf numFmtId="0" fontId="0" fillId="0" borderId="0" xfId="0" applyProtection="1">
      <protection locked="0"/>
    </xf>
    <xf numFmtId="9" fontId="7" fillId="0" borderId="8" xfId="3" applyFont="1" applyBorder="1" applyProtection="1"/>
    <xf numFmtId="0" fontId="15" fillId="0" borderId="0" xfId="0" applyFont="1" applyAlignment="1" applyProtection="1">
      <alignment wrapText="1"/>
      <protection locked="0"/>
    </xf>
    <xf numFmtId="0" fontId="16" fillId="3" borderId="0" xfId="0" applyFont="1" applyFill="1" applyAlignment="1" applyProtection="1">
      <alignment horizontal="center"/>
      <protection locked="0"/>
    </xf>
    <xf numFmtId="0" fontId="15" fillId="4" borderId="0" xfId="0" applyFont="1" applyFill="1" applyAlignment="1" applyProtection="1">
      <alignment wrapText="1"/>
      <protection locked="0"/>
    </xf>
    <xf numFmtId="0" fontId="16" fillId="0" borderId="0" xfId="0" applyFont="1" applyProtection="1">
      <protection locked="0"/>
    </xf>
    <xf numFmtId="0" fontId="16" fillId="0" borderId="0" xfId="0" applyFont="1" applyAlignment="1" applyProtection="1">
      <alignment horizontal="center"/>
      <protection locked="0"/>
    </xf>
    <xf numFmtId="0" fontId="18" fillId="0" borderId="0" xfId="0" applyFont="1"/>
    <xf numFmtId="0" fontId="15" fillId="0" borderId="0" xfId="0" applyFont="1" applyAlignment="1" applyProtection="1">
      <alignment horizontal="center" wrapText="1"/>
      <protection locked="0"/>
    </xf>
    <xf numFmtId="0" fontId="15" fillId="0" borderId="0" xfId="0" applyFont="1" applyProtection="1">
      <protection locked="0"/>
    </xf>
    <xf numFmtId="0" fontId="17" fillId="0" borderId="0" xfId="0" applyFont="1"/>
    <xf numFmtId="0" fontId="11" fillId="0" borderId="0" xfId="0" applyFont="1" applyAlignment="1">
      <alignment vertical="top"/>
    </xf>
    <xf numFmtId="0" fontId="17" fillId="0" borderId="0" xfId="0" applyFont="1" applyProtection="1">
      <protection locked="0"/>
    </xf>
    <xf numFmtId="0" fontId="11" fillId="0" borderId="0" xfId="0" applyFont="1" applyAlignment="1">
      <alignment vertical="top" wrapText="1"/>
    </xf>
    <xf numFmtId="0" fontId="17" fillId="0" borderId="0" xfId="0" applyFont="1" applyAlignment="1">
      <alignment wrapText="1"/>
    </xf>
    <xf numFmtId="0" fontId="15" fillId="0" borderId="0" xfId="0" applyFont="1" applyAlignment="1">
      <alignment vertical="center"/>
    </xf>
    <xf numFmtId="0" fontId="11" fillId="0" borderId="0" xfId="0" applyFont="1" applyAlignment="1">
      <alignment vertical="center"/>
    </xf>
    <xf numFmtId="0" fontId="17" fillId="0" borderId="0" xfId="0" applyFont="1" applyAlignment="1" applyProtection="1">
      <alignment wrapText="1"/>
      <protection locked="0"/>
    </xf>
    <xf numFmtId="0" fontId="20" fillId="0" borderId="0" xfId="0" applyFont="1"/>
    <xf numFmtId="0" fontId="19" fillId="0" borderId="0" xfId="0" applyFont="1"/>
    <xf numFmtId="0" fontId="22" fillId="0" borderId="23" xfId="0" applyFont="1" applyBorder="1"/>
    <xf numFmtId="0" fontId="21" fillId="0" borderId="23" xfId="0" applyFont="1" applyBorder="1"/>
    <xf numFmtId="3" fontId="6" fillId="0" borderId="0" xfId="0" applyNumberFormat="1" applyFont="1" applyProtection="1">
      <protection locked="0"/>
    </xf>
    <xf numFmtId="3" fontId="23" fillId="0" borderId="14" xfId="1" applyNumberFormat="1" applyFont="1" applyBorder="1" applyProtection="1"/>
    <xf numFmtId="3" fontId="23" fillId="0" borderId="14" xfId="1" applyNumberFormat="1" applyFont="1" applyBorder="1" applyProtection="1">
      <protection locked="0"/>
    </xf>
    <xf numFmtId="3" fontId="8" fillId="0" borderId="0" xfId="0" applyNumberFormat="1" applyFont="1" applyProtection="1">
      <protection locked="0"/>
    </xf>
    <xf numFmtId="3" fontId="23" fillId="0" borderId="0" xfId="1" applyNumberFormat="1" applyFont="1" applyBorder="1" applyProtection="1">
      <protection locked="0"/>
    </xf>
    <xf numFmtId="9" fontId="23" fillId="0" borderId="14" xfId="3" applyFont="1" applyBorder="1" applyProtection="1"/>
    <xf numFmtId="0" fontId="20" fillId="0" borderId="40" xfId="0" applyFont="1" applyBorder="1"/>
    <xf numFmtId="0" fontId="20" fillId="0" borderId="44" xfId="0" applyFont="1" applyBorder="1"/>
    <xf numFmtId="0" fontId="20" fillId="0" borderId="41" xfId="0" applyFont="1" applyBorder="1"/>
    <xf numFmtId="0" fontId="20" fillId="0" borderId="42" xfId="0" applyFont="1" applyBorder="1"/>
    <xf numFmtId="0" fontId="20" fillId="0" borderId="45" xfId="0" applyFont="1" applyBorder="1"/>
    <xf numFmtId="0" fontId="20" fillId="0" borderId="1" xfId="0" applyFont="1" applyBorder="1"/>
    <xf numFmtId="0" fontId="0" fillId="2" borderId="0" xfId="0" applyFill="1"/>
    <xf numFmtId="0" fontId="20" fillId="0" borderId="0" xfId="6"/>
    <xf numFmtId="0" fontId="11" fillId="0" borderId="0" xfId="6" applyFont="1"/>
    <xf numFmtId="0" fontId="24" fillId="0" borderId="0" xfId="0" applyFont="1" applyProtection="1">
      <protection locked="0"/>
    </xf>
    <xf numFmtId="0" fontId="12" fillId="4" borderId="0" xfId="0" applyFont="1" applyFill="1"/>
    <xf numFmtId="0" fontId="0" fillId="0" borderId="0" xfId="0" applyAlignment="1" applyProtection="1">
      <alignment horizontal="center" vertical="center"/>
      <protection locked="0"/>
    </xf>
    <xf numFmtId="0" fontId="11" fillId="0" borderId="0" xfId="0" applyFont="1"/>
    <xf numFmtId="0" fontId="28" fillId="0" borderId="0" xfId="0" applyFont="1"/>
    <xf numFmtId="3" fontId="19" fillId="0" borderId="0" xfId="1" applyNumberFormat="1" applyFont="1" applyFill="1" applyBorder="1" applyAlignment="1" applyProtection="1">
      <alignment horizontal="right"/>
      <protection locked="0"/>
    </xf>
    <xf numFmtId="3" fontId="20" fillId="0" borderId="0" xfId="1" applyNumberFormat="1" applyFont="1" applyFill="1" applyBorder="1" applyAlignment="1" applyProtection="1">
      <alignment horizontal="right"/>
      <protection locked="0"/>
    </xf>
    <xf numFmtId="3" fontId="62" fillId="0" borderId="0" xfId="0" applyNumberFormat="1" applyFont="1" applyProtection="1">
      <protection locked="0"/>
    </xf>
    <xf numFmtId="0" fontId="62" fillId="0" borderId="0" xfId="0" applyFont="1" applyProtection="1">
      <protection locked="0"/>
    </xf>
    <xf numFmtId="0" fontId="66" fillId="0" borderId="0" xfId="0" applyFont="1"/>
    <xf numFmtId="0" fontId="27" fillId="0" borderId="0" xfId="0" applyFont="1" applyProtection="1">
      <protection locked="0"/>
    </xf>
    <xf numFmtId="0" fontId="64" fillId="0" borderId="0" xfId="0" applyFont="1" applyProtection="1">
      <protection locked="0"/>
    </xf>
    <xf numFmtId="3" fontId="20" fillId="0" borderId="6" xfId="1" applyNumberFormat="1" applyFont="1" applyFill="1" applyBorder="1" applyProtection="1">
      <protection locked="0"/>
    </xf>
    <xf numFmtId="3" fontId="20" fillId="0" borderId="6" xfId="2" applyNumberFormat="1" applyFont="1" applyFill="1" applyBorder="1" applyProtection="1">
      <protection locked="0"/>
    </xf>
    <xf numFmtId="0" fontId="20" fillId="0" borderId="0" xfId="6" applyProtection="1">
      <protection locked="0"/>
    </xf>
    <xf numFmtId="0" fontId="62" fillId="0" borderId="0" xfId="0" applyFont="1"/>
    <xf numFmtId="0" fontId="4" fillId="0" borderId="0" xfId="0" applyFont="1"/>
    <xf numFmtId="0" fontId="4" fillId="0" borderId="0" xfId="0" applyFont="1" applyProtection="1">
      <protection locked="0"/>
    </xf>
    <xf numFmtId="0" fontId="8" fillId="0" borderId="4" xfId="0" applyFont="1" applyBorder="1"/>
    <xf numFmtId="0" fontId="8" fillId="0" borderId="11" xfId="0" applyFont="1" applyBorder="1" applyProtection="1">
      <protection locked="0"/>
    </xf>
    <xf numFmtId="14" fontId="8" fillId="0" borderId="16" xfId="0" applyNumberFormat="1" applyFont="1" applyBorder="1" applyAlignment="1">
      <alignment horizontal="center" wrapText="1"/>
    </xf>
    <xf numFmtId="14" fontId="5" fillId="0" borderId="13" xfId="0" applyNumberFormat="1" applyFont="1" applyBorder="1" applyAlignment="1">
      <alignment horizontal="center" wrapText="1"/>
    </xf>
    <xf numFmtId="0" fontId="28" fillId="0" borderId="0" xfId="0" applyFont="1" applyProtection="1">
      <protection locked="0"/>
    </xf>
    <xf numFmtId="3" fontId="23" fillId="0" borderId="14" xfId="1" applyNumberFormat="1" applyFont="1" applyFill="1" applyBorder="1" applyProtection="1"/>
    <xf numFmtId="3" fontId="7" fillId="0" borderId="8" xfId="1" applyNumberFormat="1" applyFont="1" applyFill="1" applyBorder="1" applyProtection="1"/>
    <xf numFmtId="0" fontId="5" fillId="0" borderId="7" xfId="0" quotePrefix="1" applyFont="1" applyBorder="1"/>
    <xf numFmtId="0" fontId="5" fillId="0" borderId="7" xfId="0" applyFont="1" applyBorder="1" applyProtection="1">
      <protection locked="0"/>
    </xf>
    <xf numFmtId="3" fontId="23" fillId="0" borderId="14" xfId="1" applyNumberFormat="1" applyFont="1" applyFill="1" applyBorder="1" applyProtection="1">
      <protection locked="0"/>
    </xf>
    <xf numFmtId="3" fontId="7" fillId="0" borderId="8" xfId="1" applyNumberFormat="1" applyFont="1" applyFill="1" applyBorder="1" applyProtection="1">
      <protection locked="0"/>
    </xf>
    <xf numFmtId="9" fontId="23" fillId="0" borderId="14" xfId="3" applyFont="1" applyFill="1" applyBorder="1" applyProtection="1"/>
    <xf numFmtId="9" fontId="7" fillId="0" borderId="8" xfId="3" applyFont="1" applyFill="1" applyBorder="1" applyProtection="1"/>
    <xf numFmtId="0" fontId="14" fillId="0" borderId="0" xfId="6" applyFont="1" applyAlignment="1" applyProtection="1">
      <alignment wrapText="1"/>
      <protection locked="0"/>
    </xf>
    <xf numFmtId="0" fontId="48" fillId="0" borderId="0" xfId="0" applyFont="1" applyProtection="1">
      <protection locked="0"/>
    </xf>
    <xf numFmtId="3" fontId="6" fillId="0" borderId="9" xfId="1" applyNumberFormat="1" applyFont="1" applyFill="1" applyBorder="1" applyAlignment="1" applyProtection="1">
      <alignment horizontal="center" vertical="center" wrapText="1"/>
      <protection locked="0"/>
    </xf>
    <xf numFmtId="0" fontId="62" fillId="0" borderId="0" xfId="0" applyFont="1" applyAlignment="1" applyProtection="1">
      <alignment horizontal="left"/>
      <protection locked="0"/>
    </xf>
    <xf numFmtId="3" fontId="62" fillId="0" borderId="6" xfId="1" applyNumberFormat="1" applyFont="1" applyFill="1" applyBorder="1" applyProtection="1">
      <protection locked="0"/>
    </xf>
    <xf numFmtId="0" fontId="20" fillId="0" borderId="4" xfId="0" applyFont="1" applyBorder="1" applyAlignment="1">
      <alignment wrapText="1"/>
    </xf>
    <xf numFmtId="0" fontId="21" fillId="0" borderId="22" xfId="0" applyFont="1" applyBorder="1" applyProtection="1">
      <protection locked="0"/>
    </xf>
    <xf numFmtId="0" fontId="20" fillId="0" borderId="3" xfId="0" applyFont="1" applyBorder="1" applyAlignment="1">
      <alignment wrapText="1"/>
    </xf>
    <xf numFmtId="0" fontId="20" fillId="0" borderId="4" xfId="0" applyFont="1" applyBorder="1" applyAlignment="1">
      <alignment vertical="center" wrapText="1"/>
    </xf>
    <xf numFmtId="0" fontId="22" fillId="0" borderId="0" xfId="0" applyFont="1"/>
    <xf numFmtId="0" fontId="22" fillId="0" borderId="7" xfId="0" quotePrefix="1" applyFont="1" applyBorder="1" applyAlignment="1">
      <alignment wrapText="1"/>
    </xf>
    <xf numFmtId="0" fontId="24" fillId="0" borderId="0" xfId="0" applyFont="1"/>
    <xf numFmtId="3" fontId="48" fillId="0" borderId="6" xfId="0" applyNumberFormat="1" applyFont="1" applyBorder="1" applyAlignment="1" applyProtection="1">
      <alignment horizontal="right" wrapText="1"/>
      <protection locked="0"/>
    </xf>
    <xf numFmtId="3" fontId="20" fillId="0" borderId="6" xfId="0" applyNumberFormat="1" applyFont="1" applyBorder="1" applyAlignment="1">
      <alignment horizontal="right"/>
    </xf>
    <xf numFmtId="0" fontId="19" fillId="0" borderId="0" xfId="0" applyFont="1" applyProtection="1">
      <protection locked="0"/>
    </xf>
    <xf numFmtId="3" fontId="19" fillId="0" borderId="0" xfId="0" applyNumberFormat="1" applyFont="1" applyProtection="1">
      <protection locked="0"/>
    </xf>
    <xf numFmtId="3" fontId="20" fillId="0" borderId="0" xfId="0" applyNumberFormat="1" applyFont="1" applyProtection="1">
      <protection locked="0"/>
    </xf>
    <xf numFmtId="3" fontId="19" fillId="0" borderId="0" xfId="0" applyNumberFormat="1" applyFont="1" applyAlignment="1" applyProtection="1">
      <alignment horizontal="left"/>
      <protection locked="0"/>
    </xf>
    <xf numFmtId="0" fontId="25" fillId="0" borderId="0" xfId="0" applyFont="1"/>
    <xf numFmtId="0" fontId="20" fillId="0" borderId="0" xfId="0" applyFont="1" applyAlignment="1" applyProtection="1">
      <alignment horizontal="center"/>
      <protection locked="0"/>
    </xf>
    <xf numFmtId="0" fontId="20" fillId="0" borderId="9" xfId="0" applyFont="1" applyBorder="1" applyAlignment="1" applyProtection="1">
      <alignment horizontal="center"/>
      <protection locked="0"/>
    </xf>
    <xf numFmtId="3" fontId="20" fillId="0" borderId="9" xfId="0" applyNumberFormat="1" applyFont="1" applyBorder="1" applyAlignment="1">
      <alignment horizontal="center"/>
    </xf>
    <xf numFmtId="0" fontId="62" fillId="0" borderId="9" xfId="0" applyFont="1" applyBorder="1" applyProtection="1">
      <protection locked="0"/>
    </xf>
    <xf numFmtId="0" fontId="20" fillId="0" borderId="7" xfId="0" applyFont="1" applyBorder="1" applyProtection="1">
      <protection locked="0"/>
    </xf>
    <xf numFmtId="49" fontId="20" fillId="0" borderId="7" xfId="0" applyNumberFormat="1" applyFont="1" applyBorder="1" applyAlignment="1">
      <alignment horizontal="center"/>
    </xf>
    <xf numFmtId="14" fontId="19" fillId="0" borderId="7" xfId="0" quotePrefix="1" applyNumberFormat="1" applyFont="1" applyBorder="1" applyAlignment="1">
      <alignment horizontal="center"/>
    </xf>
    <xf numFmtId="14" fontId="20" fillId="0" borderId="7" xfId="0" quotePrefix="1" applyNumberFormat="1" applyFont="1" applyBorder="1" applyAlignment="1">
      <alignment horizontal="center"/>
    </xf>
    <xf numFmtId="0" fontId="62" fillId="0" borderId="7" xfId="0" applyFont="1" applyBorder="1"/>
    <xf numFmtId="0" fontId="43" fillId="0" borderId="5" xfId="0" applyFont="1" applyBorder="1"/>
    <xf numFmtId="0" fontId="62" fillId="0" borderId="6" xfId="0" applyFont="1" applyBorder="1" applyAlignment="1" applyProtection="1">
      <alignment horizontal="center"/>
      <protection locked="0"/>
    </xf>
    <xf numFmtId="3" fontId="63" fillId="0" borderId="6" xfId="0" applyNumberFormat="1" applyFont="1" applyBorder="1" applyProtection="1">
      <protection locked="0"/>
    </xf>
    <xf numFmtId="3" fontId="62" fillId="0" borderId="6" xfId="0" applyNumberFormat="1" applyFont="1" applyBorder="1" applyProtection="1">
      <protection locked="0"/>
    </xf>
    <xf numFmtId="0" fontId="62" fillId="0" borderId="6" xfId="0" applyFont="1" applyBorder="1" applyProtection="1">
      <protection locked="0"/>
    </xf>
    <xf numFmtId="0" fontId="62" fillId="0" borderId="5" xfId="0" applyFont="1" applyBorder="1" applyAlignment="1">
      <alignment horizontal="left" indent="1"/>
    </xf>
    <xf numFmtId="0" fontId="62" fillId="0" borderId="6" xfId="0" applyFont="1" applyBorder="1"/>
    <xf numFmtId="3" fontId="62" fillId="0" borderId="6" xfId="2" applyNumberFormat="1" applyFont="1" applyFill="1" applyBorder="1" applyProtection="1">
      <protection locked="0"/>
    </xf>
    <xf numFmtId="0" fontId="43" fillId="0" borderId="7" xfId="0" applyFont="1" applyBorder="1"/>
    <xf numFmtId="0" fontId="62" fillId="0" borderId="7" xfId="0" applyFont="1" applyBorder="1" applyAlignment="1" applyProtection="1">
      <alignment horizontal="center"/>
      <protection locked="0"/>
    </xf>
    <xf numFmtId="3" fontId="43" fillId="0" borderId="7" xfId="1" applyNumberFormat="1" applyFont="1" applyFill="1" applyBorder="1" applyProtection="1"/>
    <xf numFmtId="3" fontId="42" fillId="0" borderId="7" xfId="1" applyNumberFormat="1" applyFont="1" applyFill="1" applyBorder="1" applyProtection="1"/>
    <xf numFmtId="0" fontId="62" fillId="0" borderId="5" xfId="0" applyFont="1" applyBorder="1" applyProtection="1">
      <protection locked="0"/>
    </xf>
    <xf numFmtId="0" fontId="43" fillId="0" borderId="5" xfId="0" applyFont="1" applyBorder="1" applyAlignment="1">
      <alignment horizontal="left"/>
    </xf>
    <xf numFmtId="0" fontId="62" fillId="0" borderId="6" xfId="0" quotePrefix="1" applyFont="1" applyBorder="1" applyAlignment="1">
      <alignment horizontal="center"/>
    </xf>
    <xf numFmtId="0" fontId="43" fillId="0" borderId="15" xfId="0" applyFont="1" applyBorder="1"/>
    <xf numFmtId="3" fontId="43" fillId="0" borderId="7" xfId="0" applyNumberFormat="1" applyFont="1" applyBorder="1"/>
    <xf numFmtId="3" fontId="42" fillId="0" borderId="7" xfId="0" applyNumberFormat="1" applyFont="1" applyBorder="1"/>
    <xf numFmtId="3" fontId="62" fillId="0" borderId="1" xfId="2" applyNumberFormat="1" applyFont="1" applyFill="1" applyBorder="1" applyProtection="1">
      <protection locked="0"/>
    </xf>
    <xf numFmtId="3" fontId="62" fillId="0" borderId="2" xfId="2" applyNumberFormat="1" applyFont="1" applyFill="1" applyBorder="1" applyProtection="1">
      <protection locked="0"/>
    </xf>
    <xf numFmtId="3" fontId="62" fillId="0" borderId="0" xfId="2" applyNumberFormat="1" applyFont="1" applyFill="1" applyBorder="1" applyProtection="1">
      <protection locked="0"/>
    </xf>
    <xf numFmtId="3" fontId="63" fillId="0" borderId="6" xfId="1" applyNumberFormat="1" applyFont="1" applyFill="1" applyBorder="1" applyProtection="1">
      <protection locked="0"/>
    </xf>
    <xf numFmtId="3" fontId="62" fillId="0" borderId="11" xfId="1" applyNumberFormat="1" applyFont="1" applyFill="1" applyBorder="1" applyProtection="1">
      <protection locked="0"/>
    </xf>
    <xf numFmtId="0" fontId="20" fillId="0" borderId="0" xfId="0" applyFont="1" applyProtection="1">
      <protection locked="0"/>
    </xf>
    <xf numFmtId="0" fontId="19" fillId="0" borderId="9" xfId="0" applyFont="1" applyBorder="1"/>
    <xf numFmtId="0" fontId="19" fillId="0" borderId="9" xfId="0" applyFont="1" applyBorder="1" applyProtection="1">
      <protection locked="0"/>
    </xf>
    <xf numFmtId="0" fontId="20" fillId="0" borderId="9" xfId="0" applyFont="1" applyBorder="1" applyProtection="1">
      <protection locked="0"/>
    </xf>
    <xf numFmtId="0" fontId="19" fillId="0" borderId="11" xfId="0" applyFont="1" applyBorder="1"/>
    <xf numFmtId="0" fontId="20" fillId="0" borderId="11" xfId="0" applyFont="1" applyBorder="1" applyAlignment="1">
      <alignment horizontal="center"/>
    </xf>
    <xf numFmtId="0" fontId="20" fillId="0" borderId="7" xfId="0" applyFont="1" applyBorder="1" applyAlignment="1">
      <alignment wrapText="1"/>
    </xf>
    <xf numFmtId="0" fontId="19" fillId="0" borderId="5" xfId="0" applyFont="1" applyBorder="1"/>
    <xf numFmtId="0" fontId="20" fillId="0" borderId="6" xfId="0" applyFont="1" applyBorder="1" applyAlignment="1" applyProtection="1">
      <alignment horizontal="center"/>
      <protection locked="0"/>
    </xf>
    <xf numFmtId="0" fontId="20" fillId="0" borderId="6" xfId="0" applyFont="1" applyBorder="1" applyProtection="1">
      <protection locked="0"/>
    </xf>
    <xf numFmtId="0" fontId="20" fillId="0" borderId="5" xfId="0" applyFont="1" applyBorder="1" applyAlignment="1">
      <alignment horizontal="left" indent="1"/>
    </xf>
    <xf numFmtId="0" fontId="20" fillId="0" borderId="6" xfId="0" applyFont="1" applyBorder="1"/>
    <xf numFmtId="0" fontId="19" fillId="0" borderId="15" xfId="0" applyFont="1" applyBorder="1"/>
    <xf numFmtId="0" fontId="20" fillId="0" borderId="7" xfId="0" applyFont="1" applyBorder="1" applyAlignment="1" applyProtection="1">
      <alignment horizontal="center"/>
      <protection locked="0"/>
    </xf>
    <xf numFmtId="3" fontId="19" fillId="0" borderId="7" xfId="1" applyNumberFormat="1" applyFont="1" applyFill="1" applyBorder="1" applyProtection="1"/>
    <xf numFmtId="3" fontId="20" fillId="0" borderId="7" xfId="1" applyNumberFormat="1" applyFont="1" applyFill="1" applyBorder="1" applyProtection="1"/>
    <xf numFmtId="0" fontId="20" fillId="0" borderId="7" xfId="0" applyFont="1" applyBorder="1"/>
    <xf numFmtId="0" fontId="20" fillId="0" borderId="5" xfId="0" applyFont="1" applyBorder="1" applyProtection="1">
      <protection locked="0"/>
    </xf>
    <xf numFmtId="3" fontId="42" fillId="0" borderId="6" xfId="1" applyNumberFormat="1" applyFont="1" applyFill="1" applyBorder="1" applyProtection="1">
      <protection locked="0"/>
    </xf>
    <xf numFmtId="0" fontId="43" fillId="0" borderId="5" xfId="0" applyFont="1" applyBorder="1" applyProtection="1">
      <protection locked="0"/>
    </xf>
    <xf numFmtId="3" fontId="62" fillId="0" borderId="5" xfId="2" applyNumberFormat="1" applyFont="1" applyFill="1" applyBorder="1" applyProtection="1">
      <protection locked="0"/>
    </xf>
    <xf numFmtId="3" fontId="62" fillId="0" borderId="11" xfId="2" applyNumberFormat="1" applyFont="1" applyFill="1" applyBorder="1" applyProtection="1">
      <protection locked="0"/>
    </xf>
    <xf numFmtId="3" fontId="62" fillId="0" borderId="7" xfId="1" applyNumberFormat="1" applyFont="1" applyFill="1" applyBorder="1" applyProtection="1">
      <protection locked="0"/>
    </xf>
    <xf numFmtId="0" fontId="62" fillId="0" borderId="0" xfId="0" applyFont="1" applyAlignment="1" applyProtection="1">
      <alignment horizontal="center"/>
      <protection locked="0"/>
    </xf>
    <xf numFmtId="0" fontId="43" fillId="0" borderId="0" xfId="0" applyFont="1" applyAlignment="1">
      <alignment wrapText="1"/>
    </xf>
    <xf numFmtId="0" fontId="43" fillId="0" borderId="0" xfId="0" applyFont="1" applyAlignment="1" applyProtection="1">
      <alignment wrapText="1"/>
      <protection locked="0"/>
    </xf>
    <xf numFmtId="0" fontId="42" fillId="0" borderId="0" xfId="0" applyFont="1" applyAlignment="1" applyProtection="1">
      <alignment wrapText="1"/>
      <protection locked="0"/>
    </xf>
    <xf numFmtId="0" fontId="19" fillId="0" borderId="0" xfId="0" applyFont="1" applyAlignment="1">
      <alignment wrapText="1"/>
    </xf>
    <xf numFmtId="0" fontId="25" fillId="0" borderId="0" xfId="0" applyFont="1" applyAlignment="1">
      <alignment wrapText="1"/>
    </xf>
    <xf numFmtId="0" fontId="43" fillId="0" borderId="9" xfId="0" applyFont="1" applyBorder="1" applyAlignment="1" applyProtection="1">
      <alignment wrapText="1"/>
      <protection locked="0"/>
    </xf>
    <xf numFmtId="0" fontId="42" fillId="0" borderId="9" xfId="0" applyFont="1" applyBorder="1" applyAlignment="1" applyProtection="1">
      <alignment wrapText="1"/>
      <protection locked="0"/>
    </xf>
    <xf numFmtId="0" fontId="62" fillId="0" borderId="11" xfId="0" applyFont="1" applyBorder="1" applyAlignment="1">
      <alignment horizontal="center"/>
    </xf>
    <xf numFmtId="0" fontId="62" fillId="0" borderId="7" xfId="0" applyFont="1" applyBorder="1" applyProtection="1">
      <protection locked="0"/>
    </xf>
    <xf numFmtId="0" fontId="62" fillId="0" borderId="6" xfId="0" applyFont="1" applyBorder="1" applyAlignment="1" applyProtection="1">
      <alignment horizontal="right"/>
      <protection locked="0"/>
    </xf>
    <xf numFmtId="0" fontId="2" fillId="0" borderId="0" xfId="0" applyFont="1" applyAlignment="1">
      <alignment wrapText="1"/>
    </xf>
    <xf numFmtId="0" fontId="2" fillId="0" borderId="0" xfId="0" applyFont="1" applyAlignment="1" applyProtection="1">
      <alignment wrapText="1"/>
      <protection locked="0"/>
    </xf>
    <xf numFmtId="0" fontId="1" fillId="0" borderId="0" xfId="0" applyFont="1" applyAlignment="1" applyProtection="1">
      <alignment wrapText="1"/>
      <protection locked="0"/>
    </xf>
    <xf numFmtId="0" fontId="8" fillId="0" borderId="0" xfId="0" applyFont="1" applyAlignment="1">
      <alignment wrapText="1"/>
    </xf>
    <xf numFmtId="0" fontId="9" fillId="0" borderId="0" xfId="0" applyFont="1" applyAlignment="1">
      <alignment wrapText="1"/>
    </xf>
    <xf numFmtId="0" fontId="13" fillId="0" borderId="0" xfId="0" applyFont="1" applyProtection="1">
      <protection locked="0"/>
    </xf>
    <xf numFmtId="0" fontId="15" fillId="0" borderId="27" xfId="0" applyFont="1" applyBorder="1" applyProtection="1">
      <protection locked="0"/>
    </xf>
    <xf numFmtId="0" fontId="15" fillId="0" borderId="27" xfId="0" applyFont="1" applyBorder="1" applyAlignment="1">
      <alignment horizontal="center"/>
    </xf>
    <xf numFmtId="14" fontId="16" fillId="0" borderId="28" xfId="0" applyNumberFormat="1" applyFont="1" applyBorder="1" applyAlignment="1">
      <alignment horizontal="right" wrapText="1"/>
    </xf>
    <xf numFmtId="14" fontId="15" fillId="0" borderId="28" xfId="0" applyNumberFormat="1" applyFont="1" applyBorder="1" applyAlignment="1">
      <alignment horizontal="right" wrapText="1"/>
    </xf>
    <xf numFmtId="0" fontId="15" fillId="0" borderId="30" xfId="0" applyFont="1" applyBorder="1" applyAlignment="1">
      <alignment horizontal="left"/>
    </xf>
    <xf numFmtId="0" fontId="16" fillId="0" borderId="31" xfId="0" applyFont="1" applyBorder="1"/>
    <xf numFmtId="0" fontId="15" fillId="0" borderId="31" xfId="0" applyFont="1" applyBorder="1" applyProtection="1">
      <protection locked="0"/>
    </xf>
    <xf numFmtId="3" fontId="16" fillId="0" borderId="31" xfId="0" applyNumberFormat="1" applyFont="1" applyBorder="1" applyProtection="1">
      <protection locked="0"/>
    </xf>
    <xf numFmtId="3" fontId="15" fillId="0" borderId="32" xfId="0" applyNumberFormat="1" applyFont="1" applyBorder="1" applyProtection="1">
      <protection locked="0"/>
    </xf>
    <xf numFmtId="0" fontId="15" fillId="0" borderId="33" xfId="0" applyFont="1" applyBorder="1" applyAlignment="1" applyProtection="1">
      <alignment horizontal="left"/>
      <protection locked="0"/>
    </xf>
    <xf numFmtId="0" fontId="15" fillId="0" borderId="31" xfId="0" applyFont="1" applyBorder="1"/>
    <xf numFmtId="0" fontId="15" fillId="0" borderId="33" xfId="0" applyFont="1" applyBorder="1" applyAlignment="1">
      <alignment horizontal="left"/>
    </xf>
    <xf numFmtId="0" fontId="15" fillId="0" borderId="26" xfId="0" applyFont="1" applyBorder="1"/>
    <xf numFmtId="0" fontId="15" fillId="0" borderId="26" xfId="0" applyFont="1" applyBorder="1" applyProtection="1">
      <protection locked="0"/>
    </xf>
    <xf numFmtId="0" fontId="16" fillId="0" borderId="28" xfId="0" applyFont="1" applyBorder="1"/>
    <xf numFmtId="0" fontId="15" fillId="0" borderId="28" xfId="0" applyFont="1" applyBorder="1" applyProtection="1">
      <protection locked="0"/>
    </xf>
    <xf numFmtId="3" fontId="16" fillId="0" borderId="28" xfId="0" applyNumberFormat="1" applyFont="1" applyBorder="1"/>
    <xf numFmtId="3" fontId="15" fillId="0" borderId="28" xfId="0" applyNumberFormat="1" applyFont="1" applyBorder="1"/>
    <xf numFmtId="3" fontId="16" fillId="0" borderId="34" xfId="0" applyNumberFormat="1" applyFont="1" applyBorder="1" applyProtection="1">
      <protection locked="0"/>
    </xf>
    <xf numFmtId="3" fontId="15" fillId="0" borderId="35" xfId="0" applyNumberFormat="1" applyFont="1" applyBorder="1" applyProtection="1">
      <protection locked="0"/>
    </xf>
    <xf numFmtId="3" fontId="16" fillId="0" borderId="26" xfId="0" applyNumberFormat="1" applyFont="1" applyBorder="1" applyProtection="1">
      <protection locked="0"/>
    </xf>
    <xf numFmtId="3" fontId="15" fillId="0" borderId="36" xfId="0" applyNumberFormat="1" applyFont="1" applyBorder="1" applyProtection="1">
      <protection locked="0"/>
    </xf>
    <xf numFmtId="0" fontId="15" fillId="0" borderId="28" xfId="0" applyFont="1" applyBorder="1"/>
    <xf numFmtId="0" fontId="15" fillId="0" borderId="37" xfId="0" applyFont="1" applyBorder="1" applyAlignment="1">
      <alignment horizontal="left"/>
    </xf>
    <xf numFmtId="3" fontId="16" fillId="0" borderId="28" xfId="0" applyNumberFormat="1" applyFont="1" applyBorder="1" applyProtection="1">
      <protection locked="0"/>
    </xf>
    <xf numFmtId="3" fontId="15" fillId="0" borderId="29" xfId="0" applyNumberFormat="1" applyFont="1" applyBorder="1" applyProtection="1">
      <protection locked="0"/>
    </xf>
    <xf numFmtId="0" fontId="16" fillId="0" borderId="26" xfId="0" applyFont="1" applyBorder="1"/>
    <xf numFmtId="0" fontId="15" fillId="0" borderId="38" xfId="0" applyFont="1" applyBorder="1" applyAlignment="1">
      <alignment horizontal="left"/>
    </xf>
    <xf numFmtId="3" fontId="19" fillId="0" borderId="0" xfId="0" applyNumberFormat="1" applyFont="1"/>
    <xf numFmtId="3" fontId="25" fillId="0" borderId="0" xfId="0" applyNumberFormat="1" applyFont="1"/>
    <xf numFmtId="14" fontId="19" fillId="0" borderId="0" xfId="0" applyNumberFormat="1" applyFont="1" applyAlignment="1">
      <alignment horizontal="center" wrapText="1"/>
    </xf>
    <xf numFmtId="3" fontId="20" fillId="0" borderId="0" xfId="0" applyNumberFormat="1" applyFont="1"/>
    <xf numFmtId="3" fontId="80" fillId="0" borderId="0" xfId="0" applyNumberFormat="1" applyFont="1" applyAlignment="1" applyProtection="1">
      <alignment wrapText="1"/>
      <protection locked="0"/>
    </xf>
    <xf numFmtId="3" fontId="19" fillId="0" borderId="4" xfId="0" applyNumberFormat="1" applyFont="1" applyBorder="1"/>
    <xf numFmtId="3" fontId="63" fillId="0" borderId="4" xfId="0" applyNumberFormat="1" applyFont="1" applyBorder="1" applyAlignment="1">
      <alignment horizontal="center" wrapText="1"/>
    </xf>
    <xf numFmtId="14" fontId="63" fillId="0" borderId="4" xfId="0" applyNumberFormat="1" applyFont="1" applyBorder="1" applyAlignment="1">
      <alignment horizontal="center" wrapText="1"/>
    </xf>
    <xf numFmtId="14" fontId="19" fillId="0" borderId="7" xfId="0" applyNumberFormat="1" applyFont="1" applyBorder="1" applyAlignment="1">
      <alignment horizontal="center" wrapText="1"/>
    </xf>
    <xf numFmtId="3" fontId="20" fillId="0" borderId="7" xfId="0" applyNumberFormat="1" applyFont="1" applyBorder="1"/>
    <xf numFmtId="3" fontId="20" fillId="0" borderId="4" xfId="0" applyNumberFormat="1" applyFont="1" applyBorder="1"/>
    <xf numFmtId="3" fontId="20" fillId="0" borderId="4" xfId="0" applyNumberFormat="1" applyFont="1" applyBorder="1" applyAlignment="1" applyProtection="1">
      <alignment horizontal="right"/>
      <protection locked="0"/>
    </xf>
    <xf numFmtId="3" fontId="19" fillId="0" borderId="6" xfId="0" applyNumberFormat="1" applyFont="1" applyBorder="1" applyAlignment="1" applyProtection="1">
      <alignment horizontal="right"/>
      <protection locked="0"/>
    </xf>
    <xf numFmtId="3" fontId="20" fillId="0" borderId="6" xfId="0" applyNumberFormat="1" applyFont="1" applyBorder="1"/>
    <xf numFmtId="3" fontId="20" fillId="0" borderId="6" xfId="0" applyNumberFormat="1" applyFont="1" applyBorder="1" applyAlignment="1" applyProtection="1">
      <alignment horizontal="right"/>
      <protection locked="0"/>
    </xf>
    <xf numFmtId="3" fontId="20" fillId="0" borderId="6" xfId="0" applyNumberFormat="1" applyFont="1" applyBorder="1" applyAlignment="1">
      <alignment horizontal="left"/>
    </xf>
    <xf numFmtId="3" fontId="20" fillId="0" borderId="11" xfId="0" applyNumberFormat="1" applyFont="1" applyBorder="1" applyAlignment="1" applyProtection="1">
      <alignment horizontal="right"/>
      <protection locked="0"/>
    </xf>
    <xf numFmtId="3" fontId="19" fillId="0" borderId="11" xfId="0" applyNumberFormat="1" applyFont="1" applyBorder="1" applyAlignment="1" applyProtection="1">
      <alignment horizontal="right"/>
      <protection locked="0"/>
    </xf>
    <xf numFmtId="3" fontId="19" fillId="0" borderId="7" xfId="0" applyNumberFormat="1" applyFont="1" applyBorder="1"/>
    <xf numFmtId="3" fontId="19" fillId="0" borderId="7" xfId="0" applyNumberFormat="1" applyFont="1" applyBorder="1" applyAlignment="1">
      <alignment wrapText="1"/>
    </xf>
    <xf numFmtId="3" fontId="19" fillId="0" borderId="0" xfId="0" applyNumberFormat="1" applyFont="1" applyAlignment="1">
      <alignment wrapText="1"/>
    </xf>
    <xf numFmtId="14" fontId="62" fillId="0" borderId="4" xfId="0" applyNumberFormat="1" applyFont="1" applyBorder="1" applyAlignment="1">
      <alignment horizontal="center" wrapText="1"/>
    </xf>
    <xf numFmtId="3" fontId="20" fillId="0" borderId="0" xfId="0" applyNumberFormat="1" applyFont="1" applyAlignment="1">
      <alignment wrapText="1"/>
    </xf>
    <xf numFmtId="3" fontId="20" fillId="0" borderId="11" xfId="0" applyNumberFormat="1" applyFont="1" applyBorder="1" applyAlignment="1">
      <alignment wrapText="1"/>
    </xf>
    <xf numFmtId="3" fontId="27" fillId="0" borderId="0" xfId="0" applyNumberFormat="1" applyFont="1" applyProtection="1">
      <protection locked="0"/>
    </xf>
    <xf numFmtId="1" fontId="19" fillId="0" borderId="7" xfId="0" applyNumberFormat="1" applyFont="1" applyBorder="1" applyAlignment="1">
      <alignment wrapText="1"/>
    </xf>
    <xf numFmtId="1" fontId="20" fillId="0" borderId="7" xfId="0" applyNumberFormat="1" applyFont="1" applyBorder="1" applyAlignment="1">
      <alignment wrapText="1"/>
    </xf>
    <xf numFmtId="3" fontId="79" fillId="0" borderId="0" xfId="0" applyNumberFormat="1" applyFont="1" applyAlignment="1">
      <alignment wrapText="1"/>
    </xf>
    <xf numFmtId="3" fontId="64" fillId="0" borderId="0" xfId="0" applyNumberFormat="1" applyFont="1" applyProtection="1">
      <protection locked="0"/>
    </xf>
    <xf numFmtId="3" fontId="25" fillId="0" borderId="0" xfId="0" applyNumberFormat="1" applyFont="1" applyProtection="1">
      <protection locked="0"/>
    </xf>
    <xf numFmtId="3" fontId="19" fillId="0" borderId="7" xfId="0" applyNumberFormat="1" applyFont="1" applyBorder="1" applyProtection="1">
      <protection locked="0"/>
    </xf>
    <xf numFmtId="14" fontId="20" fillId="0" borderId="7" xfId="0" applyNumberFormat="1" applyFont="1" applyBorder="1" applyAlignment="1">
      <alignment horizontal="center" wrapText="1"/>
    </xf>
    <xf numFmtId="3" fontId="20" fillId="0" borderId="0" xfId="0" applyNumberFormat="1" applyFont="1" applyAlignment="1" applyProtection="1">
      <alignment horizontal="right"/>
      <protection locked="0"/>
    </xf>
    <xf numFmtId="3" fontId="20" fillId="0" borderId="5" xfId="0" applyNumberFormat="1" applyFont="1" applyBorder="1"/>
    <xf numFmtId="3" fontId="20" fillId="0" borderId="9" xfId="0" applyNumberFormat="1" applyFont="1" applyBorder="1" applyAlignment="1" applyProtection="1">
      <alignment horizontal="right"/>
      <protection locked="0"/>
    </xf>
    <xf numFmtId="3" fontId="19" fillId="0" borderId="11" xfId="0" applyNumberFormat="1" applyFont="1" applyBorder="1" applyAlignment="1">
      <alignment wrapText="1"/>
    </xf>
    <xf numFmtId="14" fontId="20" fillId="0" borderId="0" xfId="0" applyNumberFormat="1" applyFont="1" applyAlignment="1">
      <alignment horizontal="center" wrapText="1"/>
    </xf>
    <xf numFmtId="14" fontId="20" fillId="0" borderId="0" xfId="0" applyNumberFormat="1" applyFont="1" applyProtection="1">
      <protection locked="0"/>
    </xf>
    <xf numFmtId="14" fontId="19" fillId="0" borderId="0" xfId="0" applyNumberFormat="1" applyFont="1"/>
    <xf numFmtId="14" fontId="19" fillId="0" borderId="7" xfId="0" applyNumberFormat="1" applyFont="1" applyBorder="1"/>
    <xf numFmtId="3" fontId="20" fillId="0" borderId="4" xfId="0" applyNumberFormat="1" applyFont="1" applyBorder="1" applyAlignment="1" applyProtection="1">
      <alignment wrapText="1"/>
      <protection locked="0"/>
    </xf>
    <xf numFmtId="3" fontId="62" fillId="0" borderId="4" xfId="0" applyNumberFormat="1" applyFont="1" applyBorder="1"/>
    <xf numFmtId="3" fontId="62" fillId="0" borderId="0" xfId="0" applyNumberFormat="1" applyFont="1"/>
    <xf numFmtId="3" fontId="20" fillId="0" borderId="6" xfId="0" applyNumberFormat="1" applyFont="1" applyBorder="1" applyAlignment="1" applyProtection="1">
      <alignment wrapText="1"/>
      <protection locked="0"/>
    </xf>
    <xf numFmtId="3" fontId="62" fillId="0" borderId="6" xfId="0" applyNumberFormat="1" applyFont="1" applyBorder="1"/>
    <xf numFmtId="3" fontId="20" fillId="0" borderId="7" xfId="0" applyNumberFormat="1" applyFont="1" applyBorder="1" applyAlignment="1">
      <alignment wrapText="1"/>
    </xf>
    <xf numFmtId="3" fontId="62" fillId="0" borderId="7" xfId="0" applyNumberFormat="1" applyFont="1" applyBorder="1"/>
    <xf numFmtId="3" fontId="19" fillId="0" borderId="0" xfId="0" applyNumberFormat="1" applyFont="1" applyAlignment="1" applyProtection="1">
      <alignment wrapText="1"/>
      <protection locked="0"/>
    </xf>
    <xf numFmtId="3" fontId="20" fillId="0" borderId="0" xfId="0" applyNumberFormat="1" applyFont="1" applyAlignment="1" applyProtection="1">
      <alignment wrapText="1"/>
      <protection locked="0"/>
    </xf>
    <xf numFmtId="3" fontId="62" fillId="0" borderId="48" xfId="0" applyNumberFormat="1" applyFont="1" applyBorder="1" applyProtection="1">
      <protection locked="0"/>
    </xf>
    <xf numFmtId="3" fontId="19" fillId="0" borderId="7" xfId="0" applyNumberFormat="1" applyFont="1" applyBorder="1" applyAlignment="1" applyProtection="1">
      <alignment wrapText="1"/>
      <protection locked="0"/>
    </xf>
    <xf numFmtId="3" fontId="20" fillId="0" borderId="7" xfId="0" applyNumberFormat="1" applyFont="1" applyBorder="1" applyAlignment="1" applyProtection="1">
      <alignment wrapText="1"/>
      <protection locked="0"/>
    </xf>
    <xf numFmtId="0" fontId="25" fillId="0" borderId="0" xfId="0" applyFont="1" applyProtection="1">
      <protection locked="0"/>
    </xf>
    <xf numFmtId="0" fontId="19" fillId="0" borderId="7" xfId="0" applyFont="1" applyBorder="1" applyAlignment="1" applyProtection="1">
      <alignment vertical="center"/>
      <protection locked="0"/>
    </xf>
    <xf numFmtId="3" fontId="20" fillId="0" borderId="7" xfId="0" applyNumberFormat="1" applyFont="1" applyBorder="1" applyAlignment="1" applyProtection="1">
      <alignment horizontal="center" vertical="center"/>
      <protection locked="0"/>
    </xf>
    <xf numFmtId="3" fontId="20" fillId="0" borderId="7" xfId="0" applyNumberFormat="1" applyFont="1" applyBorder="1" applyAlignment="1" applyProtection="1">
      <alignment horizontal="center" wrapText="1"/>
      <protection locked="0"/>
    </xf>
    <xf numFmtId="3" fontId="11" fillId="0" borderId="4" xfId="0" applyNumberFormat="1" applyFont="1" applyBorder="1" applyAlignment="1">
      <alignment horizontal="center"/>
    </xf>
    <xf numFmtId="3" fontId="11" fillId="0" borderId="0" xfId="0" applyNumberFormat="1" applyFont="1" applyAlignment="1">
      <alignment horizontal="center"/>
    </xf>
    <xf numFmtId="0" fontId="20" fillId="0" borderId="4" xfId="0" applyFont="1" applyBorder="1" applyProtection="1">
      <protection locked="0"/>
    </xf>
    <xf numFmtId="3" fontId="19" fillId="0" borderId="4" xfId="0" applyNumberFormat="1" applyFont="1" applyBorder="1" applyProtection="1">
      <protection locked="0"/>
    </xf>
    <xf numFmtId="3" fontId="20" fillId="0" borderId="4" xfId="0" applyNumberFormat="1" applyFont="1" applyBorder="1" applyProtection="1">
      <protection locked="0"/>
    </xf>
    <xf numFmtId="3" fontId="11" fillId="0" borderId="4" xfId="0" applyNumberFormat="1" applyFont="1" applyBorder="1" applyProtection="1">
      <protection locked="0"/>
    </xf>
    <xf numFmtId="3" fontId="11" fillId="0" borderId="0" xfId="0" applyNumberFormat="1" applyFont="1" applyProtection="1">
      <protection locked="0"/>
    </xf>
    <xf numFmtId="3" fontId="19" fillId="0" borderId="6" xfId="0" applyNumberFormat="1" applyFont="1" applyBorder="1" applyProtection="1">
      <protection locked="0"/>
    </xf>
    <xf numFmtId="3" fontId="20" fillId="0" borderId="6" xfId="0" applyNumberFormat="1" applyFont="1" applyBorder="1" applyProtection="1">
      <protection locked="0"/>
    </xf>
    <xf numFmtId="3" fontId="11" fillId="0" borderId="6" xfId="0" applyNumberFormat="1" applyFont="1" applyBorder="1" applyProtection="1">
      <protection locked="0"/>
    </xf>
    <xf numFmtId="0" fontId="20" fillId="0" borderId="11" xfId="0" applyFont="1" applyBorder="1" applyProtection="1">
      <protection locked="0"/>
    </xf>
    <xf numFmtId="3" fontId="19" fillId="0" borderId="11" xfId="0" applyNumberFormat="1" applyFont="1" applyBorder="1" applyProtection="1">
      <protection locked="0"/>
    </xf>
    <xf numFmtId="3" fontId="20" fillId="0" borderId="11" xfId="0" applyNumberFormat="1" applyFont="1" applyBorder="1" applyProtection="1">
      <protection locked="0"/>
    </xf>
    <xf numFmtId="3" fontId="11" fillId="0" borderId="11" xfId="0" applyNumberFormat="1" applyFont="1" applyBorder="1" applyProtection="1">
      <protection locked="0"/>
    </xf>
    <xf numFmtId="0" fontId="20" fillId="0" borderId="15" xfId="0" applyFont="1" applyBorder="1" applyProtection="1">
      <protection locked="0"/>
    </xf>
    <xf numFmtId="3" fontId="20" fillId="0" borderId="10" xfId="0" applyNumberFormat="1" applyFont="1" applyBorder="1" applyProtection="1">
      <protection locked="0"/>
    </xf>
    <xf numFmtId="3" fontId="20" fillId="0" borderId="39" xfId="0" applyNumberFormat="1" applyFont="1" applyBorder="1" applyProtection="1">
      <protection locked="0"/>
    </xf>
    <xf numFmtId="3" fontId="20" fillId="0" borderId="12" xfId="0" applyNumberFormat="1" applyFont="1" applyBorder="1" applyProtection="1">
      <protection locked="0"/>
    </xf>
    <xf numFmtId="0" fontId="25" fillId="0" borderId="0" xfId="0" applyFont="1" applyAlignment="1" applyProtection="1">
      <alignment wrapText="1"/>
      <protection locked="0"/>
    </xf>
    <xf numFmtId="0" fontId="72" fillId="0" borderId="0" xfId="0" applyFont="1" applyAlignment="1">
      <alignment vertical="center" wrapText="1"/>
    </xf>
    <xf numFmtId="0" fontId="71" fillId="0" borderId="0" xfId="0" applyFont="1" applyAlignment="1">
      <alignment vertical="center" wrapText="1"/>
    </xf>
    <xf numFmtId="0" fontId="67" fillId="0" borderId="0" xfId="0" applyFont="1" applyAlignment="1">
      <alignment wrapText="1"/>
    </xf>
    <xf numFmtId="0" fontId="48" fillId="0" borderId="0" xfId="0" applyFont="1" applyAlignment="1" applyProtection="1">
      <alignment horizontal="left" wrapText="1"/>
      <protection locked="0"/>
    </xf>
    <xf numFmtId="0" fontId="48" fillId="0" borderId="0" xfId="0" applyFont="1" applyAlignment="1" applyProtection="1">
      <alignment wrapText="1"/>
      <protection locked="0"/>
    </xf>
    <xf numFmtId="3" fontId="48" fillId="0" borderId="0" xfId="0" applyNumberFormat="1" applyFont="1" applyAlignment="1" applyProtection="1">
      <alignment wrapText="1"/>
      <protection locked="0"/>
    </xf>
    <xf numFmtId="0" fontId="67" fillId="0" borderId="0" xfId="0" applyFont="1" applyAlignment="1">
      <alignment vertical="center"/>
    </xf>
    <xf numFmtId="3" fontId="48" fillId="0" borderId="0" xfId="0" applyNumberFormat="1" applyFont="1" applyAlignment="1" applyProtection="1">
      <alignment horizontal="center" wrapText="1"/>
      <protection locked="0"/>
    </xf>
    <xf numFmtId="3" fontId="48" fillId="0" borderId="0" xfId="0" applyNumberFormat="1" applyFont="1" applyAlignment="1" applyProtection="1">
      <alignment horizontal="left" wrapText="1"/>
      <protection locked="0"/>
    </xf>
    <xf numFmtId="3" fontId="68" fillId="0" borderId="0" xfId="6" applyNumberFormat="1" applyFont="1"/>
    <xf numFmtId="0" fontId="67" fillId="0" borderId="7" xfId="0" applyFont="1" applyBorder="1" applyProtection="1">
      <protection locked="0"/>
    </xf>
    <xf numFmtId="14" fontId="67" fillId="0" borderId="7" xfId="0" applyNumberFormat="1" applyFont="1" applyBorder="1" applyAlignment="1">
      <alignment horizontal="right" wrapText="1"/>
    </xf>
    <xf numFmtId="14" fontId="48" fillId="0" borderId="7" xfId="0" applyNumberFormat="1" applyFont="1" applyBorder="1" applyAlignment="1">
      <alignment horizontal="right" wrapText="1"/>
    </xf>
    <xf numFmtId="0" fontId="48" fillId="0" borderId="7" xfId="0" applyFont="1" applyBorder="1" applyAlignment="1">
      <alignment horizontal="left"/>
    </xf>
    <xf numFmtId="0" fontId="48" fillId="0" borderId="6" xfId="0" applyFont="1" applyBorder="1"/>
    <xf numFmtId="3" fontId="48" fillId="0" borderId="4" xfId="0" applyNumberFormat="1" applyFont="1" applyBorder="1" applyAlignment="1" applyProtection="1">
      <alignment wrapText="1"/>
      <protection locked="0"/>
    </xf>
    <xf numFmtId="0" fontId="48" fillId="0" borderId="6" xfId="0" applyFont="1" applyBorder="1" applyAlignment="1">
      <alignment horizontal="left" wrapText="1"/>
    </xf>
    <xf numFmtId="3" fontId="48" fillId="0" borderId="6" xfId="0" applyNumberFormat="1" applyFont="1" applyBorder="1" applyAlignment="1" applyProtection="1">
      <alignment wrapText="1"/>
      <protection locked="0"/>
    </xf>
    <xf numFmtId="0" fontId="48" fillId="0" borderId="19" xfId="0" applyFont="1" applyBorder="1"/>
    <xf numFmtId="3" fontId="48" fillId="0" borderId="11" xfId="0" applyNumberFormat="1" applyFont="1" applyBorder="1" applyAlignment="1" applyProtection="1">
      <alignment wrapText="1"/>
      <protection locked="0"/>
    </xf>
    <xf numFmtId="0" fontId="67" fillId="0" borderId="20" xfId="0" applyFont="1" applyBorder="1" applyAlignment="1">
      <alignment wrapText="1"/>
    </xf>
    <xf numFmtId="3" fontId="67" fillId="0" borderId="7" xfId="0" applyNumberFormat="1" applyFont="1" applyBorder="1" applyAlignment="1">
      <alignment wrapText="1"/>
    </xf>
    <xf numFmtId="3" fontId="48" fillId="0" borderId="7" xfId="0" applyNumberFormat="1" applyFont="1" applyBorder="1" applyAlignment="1">
      <alignment wrapText="1"/>
    </xf>
    <xf numFmtId="0" fontId="48" fillId="0" borderId="7" xfId="0" applyFont="1" applyBorder="1" applyAlignment="1">
      <alignment horizontal="left" wrapText="1"/>
    </xf>
    <xf numFmtId="0" fontId="67" fillId="0" borderId="12" xfId="0" applyFont="1" applyBorder="1" applyAlignment="1">
      <alignment wrapText="1"/>
    </xf>
    <xf numFmtId="3" fontId="67" fillId="0" borderId="9" xfId="0" applyNumberFormat="1" applyFont="1" applyBorder="1" applyAlignment="1">
      <alignment wrapText="1"/>
    </xf>
    <xf numFmtId="3" fontId="48" fillId="0" borderId="9" xfId="0" applyNumberFormat="1" applyFont="1" applyBorder="1" applyAlignment="1">
      <alignment wrapText="1"/>
    </xf>
    <xf numFmtId="0" fontId="48" fillId="0" borderId="21" xfId="0" applyFont="1" applyBorder="1" applyAlignment="1">
      <alignment horizontal="left" wrapText="1"/>
    </xf>
    <xf numFmtId="0" fontId="19" fillId="0" borderId="7" xfId="0" applyFont="1" applyBorder="1" applyProtection="1">
      <protection locked="0"/>
    </xf>
    <xf numFmtId="14" fontId="67" fillId="0" borderId="7" xfId="0" applyNumberFormat="1" applyFont="1" applyBorder="1" applyAlignment="1" applyProtection="1">
      <alignment wrapText="1"/>
      <protection locked="0"/>
    </xf>
    <xf numFmtId="14" fontId="48" fillId="0" borderId="7" xfId="0" applyNumberFormat="1" applyFont="1" applyBorder="1" applyAlignment="1" applyProtection="1">
      <alignment wrapText="1"/>
      <protection locked="0"/>
    </xf>
    <xf numFmtId="0" fontId="20" fillId="0" borderId="7" xfId="0" applyFont="1" applyBorder="1" applyAlignment="1" applyProtection="1">
      <alignment horizontal="left"/>
      <protection locked="0"/>
    </xf>
    <xf numFmtId="0" fontId="20" fillId="0" borderId="6" xfId="0" applyFont="1" applyBorder="1" applyAlignment="1" applyProtection="1">
      <alignment horizontal="left"/>
      <protection locked="0"/>
    </xf>
    <xf numFmtId="0" fontId="62" fillId="0" borderId="5" xfId="0" applyFont="1" applyBorder="1"/>
    <xf numFmtId="3" fontId="20" fillId="0" borderId="7" xfId="0" applyNumberFormat="1" applyFont="1" applyBorder="1" applyProtection="1">
      <protection locked="0"/>
    </xf>
    <xf numFmtId="0" fontId="20" fillId="0" borderId="0" xfId="0" applyFont="1" applyAlignment="1" applyProtection="1">
      <alignment horizontal="left"/>
      <protection locked="0"/>
    </xf>
    <xf numFmtId="3" fontId="20" fillId="0" borderId="0" xfId="6" applyNumberFormat="1" applyAlignment="1" applyProtection="1">
      <alignment wrapText="1"/>
      <protection locked="0"/>
    </xf>
    <xf numFmtId="3" fontId="48" fillId="0" borderId="0" xfId="6" applyNumberFormat="1" applyFont="1" applyAlignment="1" applyProtection="1">
      <alignment wrapText="1"/>
      <protection locked="0"/>
    </xf>
    <xf numFmtId="0" fontId="20" fillId="0" borderId="0" xfId="6" applyAlignment="1" applyProtection="1">
      <alignment horizontal="right"/>
      <protection locked="0"/>
    </xf>
    <xf numFmtId="0" fontId="19" fillId="0" borderId="0" xfId="6" applyFont="1"/>
    <xf numFmtId="3" fontId="67" fillId="0" borderId="0" xfId="6" applyNumberFormat="1" applyFont="1" applyAlignment="1">
      <alignment wrapText="1"/>
    </xf>
    <xf numFmtId="0" fontId="48" fillId="0" borderId="0" xfId="6" applyFont="1" applyAlignment="1" applyProtection="1">
      <alignment horizontal="right" wrapText="1"/>
      <protection locked="0"/>
    </xf>
    <xf numFmtId="0" fontId="48" fillId="0" borderId="0" xfId="6" applyFont="1" applyAlignment="1" applyProtection="1">
      <alignment wrapText="1"/>
      <protection locked="0"/>
    </xf>
    <xf numFmtId="3" fontId="67" fillId="0" borderId="0" xfId="0" applyNumberFormat="1" applyFont="1"/>
    <xf numFmtId="3" fontId="68" fillId="0" borderId="0" xfId="0" applyNumberFormat="1" applyFont="1"/>
    <xf numFmtId="0" fontId="48" fillId="0" borderId="0" xfId="0" applyFont="1" applyAlignment="1" applyProtection="1">
      <alignment horizontal="right" wrapText="1"/>
      <protection locked="0"/>
    </xf>
    <xf numFmtId="0" fontId="20" fillId="0" borderId="0" xfId="0" applyFont="1" applyAlignment="1" applyProtection="1">
      <alignment horizontal="right"/>
      <protection locked="0"/>
    </xf>
    <xf numFmtId="3" fontId="67" fillId="0" borderId="4" xfId="0" applyNumberFormat="1" applyFont="1" applyBorder="1" applyAlignment="1" applyProtection="1">
      <alignment wrapText="1"/>
      <protection locked="0"/>
    </xf>
    <xf numFmtId="14" fontId="67" fillId="0" borderId="7" xfId="0" applyNumberFormat="1" applyFont="1" applyBorder="1" applyAlignment="1">
      <alignment horizontal="center" wrapText="1"/>
    </xf>
    <xf numFmtId="14" fontId="67" fillId="0" borderId="67" xfId="0" applyNumberFormat="1" applyFont="1" applyBorder="1" applyAlignment="1">
      <alignment horizontal="center" wrapText="1"/>
    </xf>
    <xf numFmtId="0" fontId="19" fillId="0" borderId="7" xfId="0" applyFont="1" applyBorder="1" applyAlignment="1" applyProtection="1">
      <alignment horizontal="left" vertical="top"/>
      <protection locked="0"/>
    </xf>
    <xf numFmtId="3" fontId="48" fillId="0" borderId="4" xfId="0" applyNumberFormat="1" applyFont="1" applyBorder="1" applyAlignment="1" applyProtection="1">
      <alignment horizontal="right" wrapText="1"/>
      <protection locked="0"/>
    </xf>
    <xf numFmtId="3" fontId="48" fillId="0" borderId="11" xfId="0" applyNumberFormat="1" applyFont="1" applyBorder="1" applyAlignment="1" applyProtection="1">
      <alignment horizontal="right" wrapText="1"/>
      <protection locked="0"/>
    </xf>
    <xf numFmtId="3" fontId="67" fillId="0" borderId="7" xfId="0" applyNumberFormat="1" applyFont="1" applyBorder="1" applyAlignment="1" applyProtection="1">
      <alignment wrapText="1"/>
      <protection locked="0"/>
    </xf>
    <xf numFmtId="3" fontId="67" fillId="0" borderId="7" xfId="0" applyNumberFormat="1" applyFont="1" applyBorder="1" applyAlignment="1" applyProtection="1">
      <alignment horizontal="right" wrapText="1"/>
      <protection locked="0"/>
    </xf>
    <xf numFmtId="3" fontId="48" fillId="0" borderId="7" xfId="0" applyNumberFormat="1" applyFont="1" applyBorder="1" applyAlignment="1" applyProtection="1">
      <alignment horizontal="right" wrapText="1"/>
      <protection locked="0"/>
    </xf>
    <xf numFmtId="3" fontId="48" fillId="0" borderId="0" xfId="0" applyNumberFormat="1" applyFont="1" applyAlignment="1" applyProtection="1">
      <alignment horizontal="right" wrapText="1"/>
      <protection locked="0"/>
    </xf>
    <xf numFmtId="3" fontId="48" fillId="0" borderId="0" xfId="0" applyNumberFormat="1" applyFont="1" applyAlignment="1" applyProtection="1">
      <alignment horizontal="left" vertical="top" wrapText="1"/>
      <protection locked="0"/>
    </xf>
    <xf numFmtId="0" fontId="67" fillId="0" borderId="7" xfId="0" applyFont="1" applyBorder="1" applyAlignment="1">
      <alignment horizontal="center" wrapText="1"/>
    </xf>
    <xf numFmtId="0" fontId="27" fillId="0" borderId="0" xfId="6" applyFont="1" applyProtection="1">
      <protection locked="0"/>
    </xf>
    <xf numFmtId="3" fontId="48" fillId="0" borderId="5" xfId="0" applyNumberFormat="1" applyFont="1" applyBorder="1" applyAlignment="1" applyProtection="1">
      <alignment wrapText="1"/>
      <protection locked="0"/>
    </xf>
    <xf numFmtId="3" fontId="20" fillId="0" borderId="5" xfId="0" applyNumberFormat="1" applyFont="1" applyBorder="1" applyProtection="1">
      <protection locked="0"/>
    </xf>
    <xf numFmtId="3" fontId="20" fillId="0" borderId="0" xfId="0" applyNumberFormat="1" applyFont="1" applyAlignment="1" applyProtection="1">
      <alignment horizontal="right" wrapText="1"/>
      <protection locked="0"/>
    </xf>
    <xf numFmtId="0" fontId="64" fillId="0" borderId="0" xfId="6" applyFont="1" applyProtection="1">
      <protection locked="0"/>
    </xf>
    <xf numFmtId="3" fontId="67" fillId="0" borderId="0" xfId="0" applyNumberFormat="1" applyFont="1" applyAlignment="1" applyProtection="1">
      <alignment wrapText="1"/>
      <protection locked="0"/>
    </xf>
    <xf numFmtId="3" fontId="67" fillId="0" borderId="0" xfId="0" applyNumberFormat="1" applyFont="1" applyAlignment="1" applyProtection="1">
      <alignment horizontal="right" wrapText="1"/>
      <protection locked="0"/>
    </xf>
    <xf numFmtId="3" fontId="67" fillId="0" borderId="7" xfId="0" applyNumberFormat="1" applyFont="1" applyBorder="1" applyAlignment="1" applyProtection="1">
      <alignment horizontal="left" wrapText="1"/>
      <protection locked="0"/>
    </xf>
    <xf numFmtId="3" fontId="20" fillId="0" borderId="0" xfId="6" applyNumberFormat="1" applyProtection="1">
      <protection locked="0"/>
    </xf>
    <xf numFmtId="3" fontId="64" fillId="0" borderId="0" xfId="0" applyNumberFormat="1" applyFont="1" applyAlignment="1" applyProtection="1">
      <alignment horizontal="center" vertical="center" wrapText="1"/>
      <protection locked="0"/>
    </xf>
    <xf numFmtId="3" fontId="74" fillId="0" borderId="0" xfId="0" applyNumberFormat="1" applyFont="1" applyProtection="1">
      <protection locked="0"/>
    </xf>
    <xf numFmtId="3" fontId="75" fillId="0" borderId="0" xfId="0" applyNumberFormat="1" applyFont="1" applyAlignment="1" applyProtection="1">
      <alignment horizontal="center" wrapText="1"/>
      <protection locked="0"/>
    </xf>
    <xf numFmtId="0" fontId="76" fillId="0" borderId="0" xfId="0" applyFont="1" applyProtection="1">
      <protection locked="0"/>
    </xf>
    <xf numFmtId="0" fontId="77" fillId="0" borderId="0" xfId="0" applyFont="1" applyProtection="1">
      <protection locked="0"/>
    </xf>
    <xf numFmtId="0" fontId="20" fillId="0" borderId="0" xfId="10" applyProtection="1">
      <protection locked="0"/>
    </xf>
    <xf numFmtId="0" fontId="6" fillId="0" borderId="0" xfId="0" applyFont="1" applyProtection="1">
      <protection locked="0"/>
    </xf>
    <xf numFmtId="3" fontId="6" fillId="0" borderId="9" xfId="1" applyNumberFormat="1" applyFont="1" applyFill="1" applyBorder="1" applyAlignment="1" applyProtection="1">
      <alignment horizontal="center" wrapText="1"/>
      <protection locked="0"/>
    </xf>
    <xf numFmtId="0" fontId="20" fillId="0" borderId="9" xfId="10" applyBorder="1" applyAlignment="1" applyProtection="1">
      <alignment horizontal="left"/>
      <protection locked="0"/>
    </xf>
    <xf numFmtId="3" fontId="6" fillId="0" borderId="0" xfId="1" applyNumberFormat="1" applyFont="1" applyFill="1" applyAlignment="1" applyProtection="1">
      <alignment horizontal="right" wrapText="1"/>
      <protection locked="0"/>
    </xf>
    <xf numFmtId="0" fontId="6" fillId="0" borderId="0" xfId="0" applyFont="1" applyAlignment="1" applyProtection="1">
      <alignment horizontal="left" indent="1"/>
      <protection locked="0"/>
    </xf>
    <xf numFmtId="3" fontId="6" fillId="0" borderId="0" xfId="1" applyNumberFormat="1" applyFont="1" applyFill="1" applyBorder="1" applyAlignment="1" applyProtection="1">
      <alignment horizontal="right" wrapText="1"/>
      <protection locked="0"/>
    </xf>
    <xf numFmtId="0" fontId="6" fillId="0" borderId="9" xfId="0" applyFont="1" applyBorder="1" applyAlignment="1" applyProtection="1">
      <alignment horizontal="left" indent="1"/>
      <protection locked="0"/>
    </xf>
    <xf numFmtId="3" fontId="6" fillId="0" borderId="9" xfId="1" applyNumberFormat="1" applyFont="1" applyFill="1" applyBorder="1" applyAlignment="1" applyProtection="1">
      <alignment horizontal="right" wrapText="1"/>
      <protection locked="0"/>
    </xf>
    <xf numFmtId="0" fontId="78" fillId="0" borderId="10" xfId="0" applyFont="1" applyBorder="1" applyProtection="1">
      <protection locked="0"/>
    </xf>
    <xf numFmtId="3" fontId="78" fillId="0" borderId="10" xfId="1" applyNumberFormat="1" applyFont="1" applyFill="1" applyBorder="1" applyAlignment="1" applyProtection="1">
      <alignment horizontal="right" wrapText="1"/>
      <protection locked="0"/>
    </xf>
    <xf numFmtId="0" fontId="20" fillId="0" borderId="10" xfId="10" applyBorder="1" applyProtection="1">
      <protection locked="0"/>
    </xf>
    <xf numFmtId="3" fontId="6" fillId="0" borderId="10" xfId="1" applyNumberFormat="1" applyFont="1" applyFill="1" applyBorder="1" applyAlignment="1" applyProtection="1">
      <alignment horizontal="right" wrapText="1"/>
      <protection locked="0"/>
    </xf>
    <xf numFmtId="0" fontId="25" fillId="0" borderId="0" xfId="6" applyFont="1"/>
    <xf numFmtId="0" fontId="20" fillId="0" borderId="7" xfId="6" applyBorder="1" applyAlignment="1">
      <alignment horizontal="center"/>
    </xf>
    <xf numFmtId="0" fontId="20" fillId="0" borderId="7" xfId="6" applyBorder="1" applyAlignment="1">
      <alignment horizontal="center" wrapText="1"/>
    </xf>
    <xf numFmtId="0" fontId="20" fillId="0" borderId="7" xfId="6" applyBorder="1" applyAlignment="1">
      <alignment horizontal="left" wrapText="1"/>
    </xf>
    <xf numFmtId="0" fontId="20" fillId="0" borderId="6" xfId="6" applyBorder="1"/>
    <xf numFmtId="3" fontId="20" fillId="0" borderId="6" xfId="11" applyNumberFormat="1" applyFont="1" applyFill="1" applyBorder="1"/>
    <xf numFmtId="3" fontId="20" fillId="0" borderId="6" xfId="6" applyNumberFormat="1" applyBorder="1"/>
    <xf numFmtId="0" fontId="64" fillId="0" borderId="0" xfId="6" applyFont="1"/>
    <xf numFmtId="0" fontId="19" fillId="0" borderId="7" xfId="6" applyFont="1" applyBorder="1"/>
    <xf numFmtId="3" fontId="19" fillId="0" borderId="7" xfId="6" applyNumberFormat="1" applyFont="1" applyBorder="1"/>
    <xf numFmtId="0" fontId="20" fillId="0" borderId="7" xfId="6" applyBorder="1"/>
    <xf numFmtId="0" fontId="48" fillId="0" borderId="0" xfId="6" applyFont="1" applyAlignment="1" applyProtection="1">
      <alignment horizontal="left" wrapText="1"/>
      <protection locked="0"/>
    </xf>
    <xf numFmtId="0" fontId="67" fillId="0" borderId="0" xfId="0" applyFont="1"/>
    <xf numFmtId="3" fontId="48" fillId="0" borderId="0" xfId="0" applyNumberFormat="1" applyFont="1" applyProtection="1">
      <protection locked="0"/>
    </xf>
    <xf numFmtId="0" fontId="68" fillId="0" borderId="0" xfId="0" applyFont="1"/>
    <xf numFmtId="0" fontId="69" fillId="0" borderId="7" xfId="0" applyFont="1" applyBorder="1" applyAlignment="1">
      <alignment wrapText="1"/>
    </xf>
    <xf numFmtId="14" fontId="67" fillId="0" borderId="7" xfId="0" applyNumberFormat="1" applyFont="1" applyBorder="1" applyAlignment="1">
      <alignment horizontal="right"/>
    </xf>
    <xf numFmtId="14" fontId="48" fillId="0" borderId="7" xfId="0" applyNumberFormat="1" applyFont="1" applyBorder="1" applyAlignment="1">
      <alignment horizontal="right"/>
    </xf>
    <xf numFmtId="0" fontId="64" fillId="0" borderId="0" xfId="0" applyFont="1" applyAlignment="1" applyProtection="1">
      <alignment wrapText="1"/>
      <protection locked="0"/>
    </xf>
    <xf numFmtId="0" fontId="48" fillId="0" borderId="7" xfId="0" applyFont="1" applyBorder="1"/>
    <xf numFmtId="0" fontId="67" fillId="0" borderId="69" xfId="0" applyFont="1" applyBorder="1"/>
    <xf numFmtId="3" fontId="67" fillId="0" borderId="7" xfId="0" applyNumberFormat="1" applyFont="1" applyBorder="1" applyAlignment="1">
      <alignment horizontal="right" wrapText="1"/>
    </xf>
    <xf numFmtId="3" fontId="48" fillId="0" borderId="7" xfId="0" applyNumberFormat="1" applyFont="1" applyBorder="1" applyAlignment="1">
      <alignment horizontal="right" wrapText="1"/>
    </xf>
    <xf numFmtId="0" fontId="68" fillId="0" borderId="5" xfId="0" applyFont="1" applyBorder="1" applyAlignment="1" applyProtection="1">
      <alignment wrapText="1"/>
      <protection locked="0"/>
    </xf>
    <xf numFmtId="49" fontId="48" fillId="0" borderId="7" xfId="0" applyNumberFormat="1" applyFont="1" applyBorder="1" applyAlignment="1" applyProtection="1">
      <alignment horizontal="left" wrapText="1"/>
      <protection locked="0"/>
    </xf>
    <xf numFmtId="0" fontId="20" fillId="0" borderId="7" xfId="10" applyBorder="1"/>
    <xf numFmtId="0" fontId="48" fillId="0" borderId="7" xfId="0" applyFont="1" applyBorder="1" applyAlignment="1" applyProtection="1">
      <alignment horizontal="left" wrapText="1"/>
      <protection locked="0"/>
    </xf>
    <xf numFmtId="0" fontId="48" fillId="0" borderId="5" xfId="0" applyFont="1" applyBorder="1" applyAlignment="1" applyProtection="1">
      <alignment wrapText="1"/>
      <protection locked="0"/>
    </xf>
    <xf numFmtId="3" fontId="48" fillId="0" borderId="7" xfId="0" applyNumberFormat="1" applyFont="1" applyBorder="1" applyAlignment="1" applyProtection="1">
      <alignment wrapText="1"/>
      <protection locked="0"/>
    </xf>
    <xf numFmtId="0" fontId="48" fillId="0" borderId="7" xfId="0" applyFont="1" applyBorder="1" applyAlignment="1" applyProtection="1">
      <alignment wrapText="1"/>
      <protection locked="0"/>
    </xf>
    <xf numFmtId="0" fontId="67" fillId="0" borderId="15" xfId="0" applyFont="1" applyBorder="1" applyAlignment="1" applyProtection="1">
      <alignment wrapText="1"/>
      <protection locked="0"/>
    </xf>
    <xf numFmtId="49" fontId="62" fillId="0" borderId="7" xfId="0" applyNumberFormat="1" applyFont="1" applyBorder="1"/>
    <xf numFmtId="0" fontId="48" fillId="0" borderId="4" xfId="0" applyFont="1" applyBorder="1" applyAlignment="1" applyProtection="1">
      <alignment horizontal="left" wrapText="1"/>
      <protection locked="0"/>
    </xf>
    <xf numFmtId="0" fontId="27" fillId="0" borderId="0" xfId="0" applyFont="1" applyAlignment="1" applyProtection="1">
      <alignment horizontal="left"/>
      <protection locked="0"/>
    </xf>
    <xf numFmtId="38" fontId="20" fillId="0" borderId="7" xfId="10" applyNumberFormat="1" applyBorder="1" applyAlignment="1">
      <alignment wrapText="1"/>
    </xf>
    <xf numFmtId="0" fontId="20" fillId="0" borderId="0" xfId="6" applyAlignment="1" applyProtection="1">
      <alignment horizontal="left"/>
      <protection locked="0"/>
    </xf>
    <xf numFmtId="0" fontId="12" fillId="0" borderId="0" xfId="6" applyFont="1"/>
    <xf numFmtId="0" fontId="14" fillId="0" borderId="0" xfId="6" applyFont="1"/>
    <xf numFmtId="0" fontId="11" fillId="0" borderId="7" xfId="6" applyFont="1" applyBorder="1"/>
    <xf numFmtId="14" fontId="16" fillId="0" borderId="7" xfId="6" applyNumberFormat="1" applyFont="1" applyBorder="1" applyAlignment="1">
      <alignment horizontal="right"/>
    </xf>
    <xf numFmtId="14" fontId="15" fillId="0" borderId="7" xfId="6" applyNumberFormat="1" applyFont="1" applyBorder="1" applyAlignment="1">
      <alignment horizontal="right"/>
    </xf>
    <xf numFmtId="14" fontId="15" fillId="0" borderId="7" xfId="6" applyNumberFormat="1" applyFont="1" applyBorder="1" applyAlignment="1">
      <alignment horizontal="left"/>
    </xf>
    <xf numFmtId="0" fontId="28" fillId="0" borderId="0" xfId="0" applyFont="1" applyAlignment="1" applyProtection="1">
      <alignment wrapText="1"/>
      <protection locked="0"/>
    </xf>
    <xf numFmtId="0" fontId="11" fillId="0" borderId="7" xfId="6" applyFont="1" applyBorder="1" applyProtection="1">
      <protection locked="0"/>
    </xf>
    <xf numFmtId="0" fontId="15" fillId="0" borderId="4" xfId="6" applyFont="1" applyBorder="1" applyAlignment="1" applyProtection="1">
      <alignment horizontal="left" wrapText="1"/>
      <protection locked="0"/>
    </xf>
    <xf numFmtId="38" fontId="5" fillId="0" borderId="7" xfId="10" applyNumberFormat="1" applyFont="1" applyBorder="1" applyAlignment="1">
      <alignment wrapText="1"/>
    </xf>
    <xf numFmtId="38" fontId="12" fillId="0" borderId="7" xfId="6" applyNumberFormat="1" applyFont="1" applyBorder="1" applyProtection="1">
      <protection locked="0"/>
    </xf>
    <xf numFmtId="0" fontId="15" fillId="0" borderId="7" xfId="6" applyFont="1" applyBorder="1" applyAlignment="1" applyProtection="1">
      <alignment wrapText="1"/>
      <protection locked="0"/>
    </xf>
    <xf numFmtId="0" fontId="27" fillId="0" borderId="0" xfId="6" applyFont="1"/>
    <xf numFmtId="0" fontId="20" fillId="0" borderId="68" xfId="6" applyBorder="1"/>
    <xf numFmtId="0" fontId="20" fillId="0" borderId="4" xfId="6" applyBorder="1"/>
    <xf numFmtId="0" fontId="19" fillId="0" borderId="7" xfId="6" applyFont="1" applyBorder="1" applyAlignment="1">
      <alignment horizontal="center" wrapText="1"/>
    </xf>
    <xf numFmtId="0" fontId="20" fillId="0" borderId="5" xfId="6" applyBorder="1"/>
    <xf numFmtId="0" fontId="20" fillId="0" borderId="48" xfId="6" applyBorder="1"/>
    <xf numFmtId="0" fontId="20" fillId="0" borderId="21" xfId="6" applyBorder="1"/>
    <xf numFmtId="0" fontId="20" fillId="0" borderId="11" xfId="6" applyBorder="1"/>
    <xf numFmtId="0" fontId="19" fillId="0" borderId="10" xfId="6" applyFont="1" applyBorder="1"/>
    <xf numFmtId="0" fontId="19" fillId="0" borderId="15" xfId="6" applyFont="1" applyBorder="1"/>
    <xf numFmtId="0" fontId="19" fillId="0" borderId="39" xfId="6" applyFont="1" applyBorder="1"/>
    <xf numFmtId="0" fontId="20" fillId="0" borderId="39" xfId="6" applyBorder="1"/>
    <xf numFmtId="0" fontId="21" fillId="0" borderId="24" xfId="0" applyFont="1" applyBorder="1" applyAlignment="1">
      <alignment horizontal="left"/>
    </xf>
    <xf numFmtId="0" fontId="22" fillId="0" borderId="24" xfId="0" applyFont="1" applyBorder="1"/>
    <xf numFmtId="0" fontId="19" fillId="0" borderId="8" xfId="0" applyFont="1" applyBorder="1"/>
    <xf numFmtId="0" fontId="21" fillId="0" borderId="23" xfId="0" applyFont="1" applyBorder="1" applyProtection="1">
      <protection locked="0"/>
    </xf>
    <xf numFmtId="0" fontId="22" fillId="0" borderId="23" xfId="0" applyFont="1" applyBorder="1" applyAlignment="1">
      <alignment horizontal="left"/>
    </xf>
    <xf numFmtId="0" fontId="21" fillId="0" borderId="23" xfId="0" applyFont="1" applyBorder="1" applyAlignment="1">
      <alignment horizontal="left"/>
    </xf>
    <xf numFmtId="0" fontId="19" fillId="0" borderId="2" xfId="0" applyFont="1" applyBorder="1"/>
    <xf numFmtId="0" fontId="22" fillId="0" borderId="25" xfId="0" applyFont="1" applyBorder="1"/>
    <xf numFmtId="0" fontId="21" fillId="0" borderId="25" xfId="0" applyFont="1" applyBorder="1" applyProtection="1">
      <protection locked="0"/>
    </xf>
    <xf numFmtId="0" fontId="21" fillId="0" borderId="24" xfId="0" applyFont="1" applyBorder="1" applyProtection="1">
      <protection locked="0"/>
    </xf>
    <xf numFmtId="0" fontId="20" fillId="0" borderId="4" xfId="0" applyFont="1" applyBorder="1"/>
    <xf numFmtId="0" fontId="20" fillId="0" borderId="11" xfId="0" applyFont="1" applyBorder="1"/>
    <xf numFmtId="1" fontId="20" fillId="0" borderId="42" xfId="0" applyNumberFormat="1" applyFont="1" applyBorder="1"/>
    <xf numFmtId="1" fontId="20" fillId="57" borderId="45" xfId="0" applyNumberFormat="1" applyFont="1" applyFill="1" applyBorder="1"/>
    <xf numFmtId="1" fontId="20" fillId="57" borderId="1" xfId="0" applyNumberFormat="1" applyFont="1" applyFill="1" applyBorder="1"/>
    <xf numFmtId="1" fontId="20" fillId="0" borderId="45" xfId="0" applyNumberFormat="1" applyFont="1" applyBorder="1"/>
    <xf numFmtId="1" fontId="20" fillId="0" borderId="1" xfId="0" applyNumberFormat="1" applyFont="1" applyBorder="1"/>
    <xf numFmtId="1" fontId="19" fillId="0" borderId="14" xfId="0" applyNumberFormat="1" applyFont="1" applyBorder="1"/>
    <xf numFmtId="1" fontId="19" fillId="0" borderId="46" xfId="0" applyNumberFormat="1" applyFont="1" applyBorder="1"/>
    <xf numFmtId="1" fontId="19" fillId="0" borderId="8" xfId="0" applyNumberFormat="1" applyFont="1" applyBorder="1"/>
    <xf numFmtId="1" fontId="19" fillId="0" borderId="43" xfId="0" applyNumberFormat="1" applyFont="1" applyBorder="1"/>
    <xf numFmtId="1" fontId="19" fillId="0" borderId="47" xfId="0" applyNumberFormat="1" applyFont="1" applyBorder="1"/>
    <xf numFmtId="1" fontId="19" fillId="0" borderId="2" xfId="0" applyNumberFormat="1" applyFont="1" applyBorder="1"/>
    <xf numFmtId="14" fontId="62" fillId="0" borderId="7" xfId="0" applyNumberFormat="1" applyFont="1" applyBorder="1" applyAlignment="1">
      <alignment horizontal="center"/>
    </xf>
    <xf numFmtId="14" fontId="63" fillId="0" borderId="7" xfId="0" applyNumberFormat="1" applyFont="1" applyBorder="1" applyAlignment="1">
      <alignment horizontal="center"/>
    </xf>
    <xf numFmtId="0" fontId="15" fillId="0" borderId="0" xfId="0" applyFont="1" applyAlignment="1">
      <alignment wrapText="1"/>
    </xf>
    <xf numFmtId="0" fontId="11" fillId="0" borderId="0" xfId="0" applyFont="1"/>
    <xf numFmtId="0" fontId="17" fillId="0" borderId="0" xfId="0" applyFont="1" applyAlignment="1">
      <alignment horizontal="left" wrapText="1"/>
    </xf>
    <xf numFmtId="0" fontId="11" fillId="0" borderId="0" xfId="0" applyFont="1" applyAlignment="1">
      <alignment horizontal="left" vertical="center" wrapText="1"/>
    </xf>
    <xf numFmtId="0" fontId="15" fillId="0" borderId="0" xfId="0" applyFont="1" applyAlignment="1">
      <alignment vertical="top" wrapText="1"/>
    </xf>
    <xf numFmtId="0" fontId="11" fillId="0" borderId="0" xfId="0" applyFont="1" applyAlignment="1">
      <alignment vertical="top"/>
    </xf>
    <xf numFmtId="0" fontId="11" fillId="0" borderId="0" xfId="0" applyFont="1" applyAlignment="1">
      <alignment vertical="top" wrapText="1"/>
    </xf>
    <xf numFmtId="3" fontId="20" fillId="0" borderId="0" xfId="0" applyNumberFormat="1" applyFont="1" applyAlignment="1">
      <alignment horizontal="center"/>
    </xf>
    <xf numFmtId="0" fontId="62" fillId="0" borderId="0" xfId="0" applyFont="1" applyAlignment="1" applyProtection="1">
      <alignment horizontal="left" wrapText="1"/>
      <protection locked="0"/>
    </xf>
    <xf numFmtId="0" fontId="62" fillId="0" borderId="0" xfId="0" applyFont="1" applyAlignment="1" applyProtection="1">
      <alignment horizontal="left" vertical="center" wrapText="1"/>
      <protection locked="0"/>
    </xf>
    <xf numFmtId="0" fontId="62" fillId="0" borderId="0" xfId="0" applyFont="1" applyAlignment="1" applyProtection="1">
      <alignment horizontal="left" vertical="top" wrapText="1"/>
      <protection locked="0"/>
    </xf>
    <xf numFmtId="0" fontId="0" fillId="0" borderId="0" xfId="0"/>
    <xf numFmtId="0" fontId="15" fillId="0" borderId="0" xfId="0" applyFont="1" applyAlignment="1">
      <alignment horizontal="left" vertical="center" wrapText="1"/>
    </xf>
    <xf numFmtId="0" fontId="20" fillId="0" borderId="0" xfId="0" applyFont="1" applyAlignment="1" applyProtection="1">
      <alignment wrapText="1"/>
      <protection locked="0"/>
    </xf>
    <xf numFmtId="0" fontId="20" fillId="0" borderId="0" xfId="0" applyFont="1" applyProtection="1">
      <protection locked="0"/>
    </xf>
    <xf numFmtId="3" fontId="48" fillId="0" borderId="12" xfId="0" applyNumberFormat="1" applyFont="1" applyBorder="1" applyAlignment="1" applyProtection="1">
      <alignment horizontal="center" wrapText="1"/>
      <protection locked="0"/>
    </xf>
    <xf numFmtId="3" fontId="48" fillId="0" borderId="21" xfId="0" applyNumberFormat="1" applyFont="1" applyBorder="1" applyAlignment="1" applyProtection="1">
      <alignment horizontal="center" wrapText="1"/>
      <protection locked="0"/>
    </xf>
    <xf numFmtId="3" fontId="48" fillId="0" borderId="5" xfId="0" applyNumberFormat="1" applyFont="1" applyBorder="1" applyAlignment="1" applyProtection="1">
      <alignment horizontal="center" wrapText="1"/>
      <protection locked="0"/>
    </xf>
    <xf numFmtId="3" fontId="48" fillId="0" borderId="48" xfId="0" applyNumberFormat="1" applyFont="1" applyBorder="1" applyAlignment="1" applyProtection="1">
      <alignment horizontal="center" wrapText="1"/>
      <protection locked="0"/>
    </xf>
    <xf numFmtId="3" fontId="20" fillId="0" borderId="0" xfId="0" applyNumberFormat="1" applyFont="1" applyAlignment="1" applyProtection="1">
      <alignment horizontal="left" vertical="top"/>
      <protection locked="0"/>
    </xf>
    <xf numFmtId="3" fontId="48" fillId="0" borderId="0" xfId="0" applyNumberFormat="1" applyFont="1" applyAlignment="1" applyProtection="1">
      <alignment horizontal="left" vertical="top" wrapText="1"/>
      <protection locked="0"/>
    </xf>
    <xf numFmtId="14" fontId="67" fillId="0" borderId="15" xfId="0" applyNumberFormat="1" applyFont="1" applyBorder="1" applyAlignment="1">
      <alignment horizontal="center" wrapText="1"/>
    </xf>
    <xf numFmtId="14" fontId="67" fillId="0" borderId="39" xfId="0" applyNumberFormat="1" applyFont="1" applyBorder="1" applyAlignment="1">
      <alignment horizontal="center" wrapText="1"/>
    </xf>
    <xf numFmtId="3" fontId="48" fillId="0" borderId="3" xfId="0" applyNumberFormat="1" applyFont="1" applyBorder="1" applyAlignment="1" applyProtection="1">
      <alignment horizontal="center" wrapText="1"/>
      <protection locked="0"/>
    </xf>
    <xf numFmtId="3" fontId="48" fillId="0" borderId="67" xfId="0" applyNumberFormat="1" applyFont="1" applyBorder="1" applyAlignment="1" applyProtection="1">
      <alignment horizontal="center" wrapText="1"/>
      <protection locked="0"/>
    </xf>
    <xf numFmtId="3" fontId="20" fillId="0" borderId="0" xfId="0" applyNumberFormat="1" applyFont="1" applyAlignment="1" applyProtection="1">
      <alignment horizontal="left" vertical="center" wrapText="1"/>
      <protection locked="0"/>
    </xf>
    <xf numFmtId="0" fontId="62" fillId="0" borderId="0" xfId="0" applyFont="1" applyAlignment="1">
      <alignment horizontal="left"/>
    </xf>
    <xf numFmtId="0" fontId="20" fillId="0" borderId="0" xfId="6" applyAlignment="1">
      <alignment horizontal="center"/>
    </xf>
    <xf numFmtId="0" fontId="20" fillId="0" borderId="0" xfId="0" applyFont="1" applyAlignment="1">
      <alignment horizontal="left" wrapText="1"/>
    </xf>
    <xf numFmtId="0" fontId="20" fillId="0" borderId="0" xfId="0" applyFont="1" applyAlignment="1">
      <alignment horizontal="left"/>
    </xf>
    <xf numFmtId="0" fontId="25" fillId="0" borderId="0" xfId="0" applyFont="1" applyAlignment="1">
      <alignment horizontal="left"/>
    </xf>
    <xf numFmtId="0" fontId="11" fillId="0" borderId="0" xfId="6" applyFont="1" applyAlignment="1" applyProtection="1">
      <alignment horizontal="left" vertical="top" wrapText="1"/>
      <protection locked="0"/>
    </xf>
    <xf numFmtId="0" fontId="11" fillId="0" borderId="0" xfId="6" applyFont="1" applyAlignment="1" applyProtection="1">
      <alignment horizontal="left" vertical="top"/>
      <protection locked="0"/>
    </xf>
    <xf numFmtId="0" fontId="19" fillId="0" borderId="3" xfId="6" applyFont="1" applyBorder="1" applyAlignment="1">
      <alignment horizontal="center" vertical="center"/>
    </xf>
    <xf numFmtId="0" fontId="19" fillId="0" borderId="68" xfId="6" applyFont="1" applyBorder="1" applyAlignment="1">
      <alignment horizontal="center" vertical="center"/>
    </xf>
    <xf numFmtId="0" fontId="19" fillId="0" borderId="67" xfId="6" applyFont="1" applyBorder="1" applyAlignment="1">
      <alignment horizontal="center" vertical="center"/>
    </xf>
    <xf numFmtId="0" fontId="19" fillId="0" borderId="12" xfId="6" applyFont="1" applyBorder="1" applyAlignment="1">
      <alignment horizontal="center" vertical="center"/>
    </xf>
    <xf numFmtId="0" fontId="19" fillId="0" borderId="9" xfId="6" applyFont="1" applyBorder="1" applyAlignment="1">
      <alignment horizontal="center" vertical="center"/>
    </xf>
    <xf numFmtId="0" fontId="19" fillId="0" borderId="21" xfId="6" applyFont="1" applyBorder="1" applyAlignment="1">
      <alignment horizontal="center" vertical="center"/>
    </xf>
    <xf numFmtId="0" fontId="19" fillId="0" borderId="0" xfId="6" applyFont="1"/>
    <xf numFmtId="0" fontId="19" fillId="0" borderId="3" xfId="6" applyFont="1" applyBorder="1" applyAlignment="1">
      <alignment horizontal="center" vertical="center" wrapText="1"/>
    </xf>
    <xf numFmtId="0" fontId="19" fillId="0" borderId="67" xfId="6" applyFont="1" applyBorder="1" applyAlignment="1">
      <alignment horizontal="center" vertical="center" wrapText="1"/>
    </xf>
    <xf numFmtId="0" fontId="19" fillId="0" borderId="12" xfId="6" applyFont="1" applyBorder="1" applyAlignment="1">
      <alignment horizontal="center" vertical="center" wrapText="1"/>
    </xf>
    <xf numFmtId="0" fontId="19" fillId="0" borderId="21" xfId="6" applyFont="1" applyBorder="1" applyAlignment="1">
      <alignment horizontal="center" vertical="center" wrapText="1"/>
    </xf>
    <xf numFmtId="0" fontId="20" fillId="0" borderId="0" xfId="6" applyAlignment="1">
      <alignment horizontal="left" vertical="center" wrapText="1"/>
    </xf>
    <xf numFmtId="0" fontId="0" fillId="0" borderId="0" xfId="0" applyAlignment="1">
      <alignment horizontal="left" wrapText="1"/>
    </xf>
    <xf numFmtId="0" fontId="19" fillId="5" borderId="0" xfId="0" applyFont="1" applyFill="1"/>
    <xf numFmtId="49" fontId="19" fillId="0" borderId="15" xfId="0" applyNumberFormat="1" applyFont="1" applyBorder="1" applyAlignment="1">
      <alignment horizontal="center"/>
    </xf>
    <xf numFmtId="49" fontId="19" fillId="0" borderId="10" xfId="0" applyNumberFormat="1" applyFont="1" applyBorder="1" applyAlignment="1">
      <alignment horizontal="center"/>
    </xf>
    <xf numFmtId="49" fontId="19" fillId="0" borderId="39" xfId="0" applyNumberFormat="1" applyFont="1" applyBorder="1" applyAlignment="1">
      <alignment horizontal="center"/>
    </xf>
    <xf numFmtId="0" fontId="19" fillId="0" borderId="15" xfId="0" applyFont="1" applyBorder="1" applyAlignment="1">
      <alignment horizontal="center"/>
    </xf>
    <xf numFmtId="0" fontId="19" fillId="0" borderId="10" xfId="0" applyFont="1" applyBorder="1" applyAlignment="1">
      <alignment horizontal="center"/>
    </xf>
    <xf numFmtId="0" fontId="19" fillId="0" borderId="39" xfId="0" applyFont="1" applyBorder="1" applyAlignment="1">
      <alignment horizontal="center"/>
    </xf>
    <xf numFmtId="3" fontId="5" fillId="0" borderId="17" xfId="0" applyNumberFormat="1" applyFont="1" applyBorder="1" applyAlignment="1">
      <alignment horizontal="center" wrapText="1"/>
    </xf>
    <xf numFmtId="3" fontId="5" fillId="0" borderId="18" xfId="0" applyNumberFormat="1" applyFont="1" applyBorder="1" applyAlignment="1">
      <alignment horizontal="center" wrapText="1"/>
    </xf>
  </cellXfs>
  <cellStyles count="4308">
    <cellStyle name="20 % - uthevingsfarge 5 2" xfId="515" xr:uid="{00000000-0005-0000-0000-000000000000}"/>
    <cellStyle name="20 % - uthevingsfarge 5 2 2" xfId="886" xr:uid="{00000000-0005-0000-0000-000001000000}"/>
    <cellStyle name="20 % - uthevingsfarge 5 2 2 2" xfId="1628" xr:uid="{00000000-0005-0000-0000-000002000000}"/>
    <cellStyle name="20 % - uthevingsfarge 5 2 2 2 2" xfId="3599" xr:uid="{00000000-0005-0000-0000-000003000000}"/>
    <cellStyle name="20 % - uthevingsfarge 5 2 2 3" xfId="4292" xr:uid="{00000000-0005-0000-0000-000004000000}"/>
    <cellStyle name="20 % - uthevingsfarge 5 2 2 4" xfId="2696" xr:uid="{00000000-0005-0000-0000-000005000000}"/>
    <cellStyle name="20 % - uthevingsfarge 5 2 3" xfId="1257" xr:uid="{00000000-0005-0000-0000-000006000000}"/>
    <cellStyle name="20 % - uthevingsfarge 5 2 3 2" xfId="2897" xr:uid="{00000000-0005-0000-0000-000007000000}"/>
    <cellStyle name="20 % - uthevingsfarge 5 2 4" xfId="1998" xr:uid="{00000000-0005-0000-0000-000008000000}"/>
    <cellStyle name="20 % - uthevingsfarge 5 2 4 2" xfId="3252" xr:uid="{00000000-0005-0000-0000-000009000000}"/>
    <cellStyle name="20 % - uthevingsfarge 5 2 5" xfId="3945" xr:uid="{00000000-0005-0000-0000-00000A000000}"/>
    <cellStyle name="20 % - uthevingsfarge 5 2 6" xfId="2348" xr:uid="{00000000-0005-0000-0000-00000B000000}"/>
    <cellStyle name="20 % - uthevingsfarge 5 3" xfId="519" xr:uid="{00000000-0005-0000-0000-00000C000000}"/>
    <cellStyle name="20 % - uthevingsfarge 5 3 2" xfId="1261" xr:uid="{00000000-0005-0000-0000-00000D000000}"/>
    <cellStyle name="20 % - uthevingsfarge 5 3 2 2" xfId="3256" xr:uid="{00000000-0005-0000-0000-00000E000000}"/>
    <cellStyle name="20 % - uthevingsfarge 5 3 3" xfId="3949" xr:uid="{00000000-0005-0000-0000-00000F000000}"/>
    <cellStyle name="20 % - uthevingsfarge 5 3 4" xfId="2352" xr:uid="{00000000-0005-0000-0000-000010000000}"/>
    <cellStyle name="20 % - uthevingsfarge 5 4" xfId="890" xr:uid="{00000000-0005-0000-0000-000011000000}"/>
    <cellStyle name="20% - Accent1" xfId="51" xr:uid="{00000000-0005-0000-0000-000012000000}"/>
    <cellStyle name="20% - Accent1 2" xfId="155" xr:uid="{00000000-0005-0000-0000-000013000000}"/>
    <cellStyle name="20% - Accent1 2 2" xfId="399" xr:uid="{00000000-0005-0000-0000-000014000000}"/>
    <cellStyle name="20% - Accent1 2 2 2" xfId="777" xr:uid="{00000000-0005-0000-0000-000015000000}"/>
    <cellStyle name="20% - Accent1 2 2 2 2" xfId="1519" xr:uid="{00000000-0005-0000-0000-000016000000}"/>
    <cellStyle name="20% - Accent1 2 2 2 2 2" xfId="3491" xr:uid="{00000000-0005-0000-0000-000017000000}"/>
    <cellStyle name="20% - Accent1 2 2 2 3" xfId="4184" xr:uid="{00000000-0005-0000-0000-000018000000}"/>
    <cellStyle name="20% - Accent1 2 2 2 4" xfId="2588" xr:uid="{00000000-0005-0000-0000-000019000000}"/>
    <cellStyle name="20% - Accent1 2 2 3" xfId="1148" xr:uid="{00000000-0005-0000-0000-00001A000000}"/>
    <cellStyle name="20% - Accent1 2 2 3 2" xfId="3144" xr:uid="{00000000-0005-0000-0000-00001B000000}"/>
    <cellStyle name="20% - Accent1 2 2 4" xfId="1890" xr:uid="{00000000-0005-0000-0000-00001C000000}"/>
    <cellStyle name="20% - Accent1 2 2 4 2" xfId="3837" xr:uid="{00000000-0005-0000-0000-00001D000000}"/>
    <cellStyle name="20% - Accent1 2 2 5" xfId="2240" xr:uid="{00000000-0005-0000-0000-00001E000000}"/>
    <cellStyle name="20% - Accent1 2 3" xfId="582" xr:uid="{00000000-0005-0000-0000-00001F000000}"/>
    <cellStyle name="20% - Accent1 2 3 2" xfId="1324" xr:uid="{00000000-0005-0000-0000-000020000000}"/>
    <cellStyle name="20% - Accent1 2 3 2 2" xfId="3319" xr:uid="{00000000-0005-0000-0000-000021000000}"/>
    <cellStyle name="20% - Accent1 2 3 3" xfId="4012" xr:uid="{00000000-0005-0000-0000-000022000000}"/>
    <cellStyle name="20% - Accent1 2 3 4" xfId="2415" xr:uid="{00000000-0005-0000-0000-000023000000}"/>
    <cellStyle name="20% - Accent1 2 4" xfId="953" xr:uid="{00000000-0005-0000-0000-000024000000}"/>
    <cellStyle name="20% - Accent1 2 4 2" xfId="2787" xr:uid="{00000000-0005-0000-0000-000025000000}"/>
    <cellStyle name="20% - Accent1 2 5" xfId="1717" xr:uid="{00000000-0005-0000-0000-000026000000}"/>
    <cellStyle name="20% - Accent1 2 5 2" xfId="2972" xr:uid="{00000000-0005-0000-0000-000027000000}"/>
    <cellStyle name="20% - Accent1 2 6" xfId="3665" xr:uid="{00000000-0005-0000-0000-000028000000}"/>
    <cellStyle name="20% - Accent1 2 7" xfId="2068" xr:uid="{00000000-0005-0000-0000-000029000000}"/>
    <cellStyle name="20% - Accent1 3" xfId="340" xr:uid="{00000000-0005-0000-0000-00002A000000}"/>
    <cellStyle name="20% - Accent1 3 2" xfId="721" xr:uid="{00000000-0005-0000-0000-00002B000000}"/>
    <cellStyle name="20% - Accent1 3 2 2" xfId="1463" xr:uid="{00000000-0005-0000-0000-00002C000000}"/>
    <cellStyle name="20% - Accent1 3 2 2 2" xfId="3445" xr:uid="{00000000-0005-0000-0000-00002D000000}"/>
    <cellStyle name="20% - Accent1 3 2 3" xfId="4138" xr:uid="{00000000-0005-0000-0000-00002E000000}"/>
    <cellStyle name="20% - Accent1 3 2 4" xfId="2541" xr:uid="{00000000-0005-0000-0000-00002F000000}"/>
    <cellStyle name="20% - Accent1 3 3" xfId="1092" xr:uid="{00000000-0005-0000-0000-000030000000}"/>
    <cellStyle name="20% - Accent1 3 3 2" xfId="3098" xr:uid="{00000000-0005-0000-0000-000031000000}"/>
    <cellStyle name="20% - Accent1 3 4" xfId="1844" xr:uid="{00000000-0005-0000-0000-000032000000}"/>
    <cellStyle name="20% - Accent1 3 4 2" xfId="3791" xr:uid="{00000000-0005-0000-0000-000033000000}"/>
    <cellStyle name="20% - Accent1 3 5" xfId="2194" xr:uid="{00000000-0005-0000-0000-000034000000}"/>
    <cellStyle name="20% - Accent1 4" xfId="536" xr:uid="{00000000-0005-0000-0000-000035000000}"/>
    <cellStyle name="20% - Accent1 4 2" xfId="1278" xr:uid="{00000000-0005-0000-0000-000036000000}"/>
    <cellStyle name="20% - Accent1 4 2 2" xfId="3273" xr:uid="{00000000-0005-0000-0000-000037000000}"/>
    <cellStyle name="20% - Accent1 4 3" xfId="3966" xr:uid="{00000000-0005-0000-0000-000038000000}"/>
    <cellStyle name="20% - Accent1 4 4" xfId="2369" xr:uid="{00000000-0005-0000-0000-000039000000}"/>
    <cellStyle name="20% - Accent1 5" xfId="907" xr:uid="{00000000-0005-0000-0000-00003A000000}"/>
    <cellStyle name="20% - Accent1 5 2" xfId="2729" xr:uid="{00000000-0005-0000-0000-00003B000000}"/>
    <cellStyle name="20% - Accent1 6" xfId="1661" xr:uid="{00000000-0005-0000-0000-00003C000000}"/>
    <cellStyle name="20% - Accent1 6 2" xfId="2926" xr:uid="{00000000-0005-0000-0000-00003D000000}"/>
    <cellStyle name="20% - Accent1 7" xfId="3619" xr:uid="{00000000-0005-0000-0000-00003E000000}"/>
    <cellStyle name="20% - Accent1 8" xfId="2022" xr:uid="{00000000-0005-0000-0000-00003F000000}"/>
    <cellStyle name="20% - Accent2" xfId="52" xr:uid="{00000000-0005-0000-0000-000040000000}"/>
    <cellStyle name="20% - Accent2 2" xfId="156" xr:uid="{00000000-0005-0000-0000-000041000000}"/>
    <cellStyle name="20% - Accent2 2 2" xfId="400" xr:uid="{00000000-0005-0000-0000-000042000000}"/>
    <cellStyle name="20% - Accent2 2 2 2" xfId="778" xr:uid="{00000000-0005-0000-0000-000043000000}"/>
    <cellStyle name="20% - Accent2 2 2 2 2" xfId="1520" xr:uid="{00000000-0005-0000-0000-000044000000}"/>
    <cellStyle name="20% - Accent2 2 2 2 2 2" xfId="3492" xr:uid="{00000000-0005-0000-0000-000045000000}"/>
    <cellStyle name="20% - Accent2 2 2 2 3" xfId="4185" xr:uid="{00000000-0005-0000-0000-000046000000}"/>
    <cellStyle name="20% - Accent2 2 2 2 4" xfId="2589" xr:uid="{00000000-0005-0000-0000-000047000000}"/>
    <cellStyle name="20% - Accent2 2 2 3" xfId="1149" xr:uid="{00000000-0005-0000-0000-000048000000}"/>
    <cellStyle name="20% - Accent2 2 2 3 2" xfId="3145" xr:uid="{00000000-0005-0000-0000-000049000000}"/>
    <cellStyle name="20% - Accent2 2 2 4" xfId="1891" xr:uid="{00000000-0005-0000-0000-00004A000000}"/>
    <cellStyle name="20% - Accent2 2 2 4 2" xfId="3838" xr:uid="{00000000-0005-0000-0000-00004B000000}"/>
    <cellStyle name="20% - Accent2 2 2 5" xfId="2241" xr:uid="{00000000-0005-0000-0000-00004C000000}"/>
    <cellStyle name="20% - Accent2 2 3" xfId="583" xr:uid="{00000000-0005-0000-0000-00004D000000}"/>
    <cellStyle name="20% - Accent2 2 3 2" xfId="1325" xr:uid="{00000000-0005-0000-0000-00004E000000}"/>
    <cellStyle name="20% - Accent2 2 3 2 2" xfId="3320" xr:uid="{00000000-0005-0000-0000-00004F000000}"/>
    <cellStyle name="20% - Accent2 2 3 3" xfId="4013" xr:uid="{00000000-0005-0000-0000-000050000000}"/>
    <cellStyle name="20% - Accent2 2 3 4" xfId="2416" xr:uid="{00000000-0005-0000-0000-000051000000}"/>
    <cellStyle name="20% - Accent2 2 4" xfId="954" xr:uid="{00000000-0005-0000-0000-000052000000}"/>
    <cellStyle name="20% - Accent2 2 4 2" xfId="2788" xr:uid="{00000000-0005-0000-0000-000053000000}"/>
    <cellStyle name="20% - Accent2 2 5" xfId="1718" xr:uid="{00000000-0005-0000-0000-000054000000}"/>
    <cellStyle name="20% - Accent2 2 5 2" xfId="2973" xr:uid="{00000000-0005-0000-0000-000055000000}"/>
    <cellStyle name="20% - Accent2 2 6" xfId="3666" xr:uid="{00000000-0005-0000-0000-000056000000}"/>
    <cellStyle name="20% - Accent2 2 7" xfId="2069" xr:uid="{00000000-0005-0000-0000-000057000000}"/>
    <cellStyle name="20% - Accent2 3" xfId="341" xr:uid="{00000000-0005-0000-0000-000058000000}"/>
    <cellStyle name="20% - Accent2 3 2" xfId="722" xr:uid="{00000000-0005-0000-0000-000059000000}"/>
    <cellStyle name="20% - Accent2 3 2 2" xfId="1464" xr:uid="{00000000-0005-0000-0000-00005A000000}"/>
    <cellStyle name="20% - Accent2 3 2 2 2" xfId="3446" xr:uid="{00000000-0005-0000-0000-00005B000000}"/>
    <cellStyle name="20% - Accent2 3 2 3" xfId="4139" xr:uid="{00000000-0005-0000-0000-00005C000000}"/>
    <cellStyle name="20% - Accent2 3 2 4" xfId="2542" xr:uid="{00000000-0005-0000-0000-00005D000000}"/>
    <cellStyle name="20% - Accent2 3 3" xfId="1093" xr:uid="{00000000-0005-0000-0000-00005E000000}"/>
    <cellStyle name="20% - Accent2 3 3 2" xfId="3099" xr:uid="{00000000-0005-0000-0000-00005F000000}"/>
    <cellStyle name="20% - Accent2 3 4" xfId="1845" xr:uid="{00000000-0005-0000-0000-000060000000}"/>
    <cellStyle name="20% - Accent2 3 4 2" xfId="3792" xr:uid="{00000000-0005-0000-0000-000061000000}"/>
    <cellStyle name="20% - Accent2 3 5" xfId="2195" xr:uid="{00000000-0005-0000-0000-000062000000}"/>
    <cellStyle name="20% - Accent2 4" xfId="537" xr:uid="{00000000-0005-0000-0000-000063000000}"/>
    <cellStyle name="20% - Accent2 4 2" xfId="1279" xr:uid="{00000000-0005-0000-0000-000064000000}"/>
    <cellStyle name="20% - Accent2 4 2 2" xfId="3274" xr:uid="{00000000-0005-0000-0000-000065000000}"/>
    <cellStyle name="20% - Accent2 4 3" xfId="3967" xr:uid="{00000000-0005-0000-0000-000066000000}"/>
    <cellStyle name="20% - Accent2 4 4" xfId="2370" xr:uid="{00000000-0005-0000-0000-000067000000}"/>
    <cellStyle name="20% - Accent2 5" xfId="908" xr:uid="{00000000-0005-0000-0000-000068000000}"/>
    <cellStyle name="20% - Accent2 5 2" xfId="2730" xr:uid="{00000000-0005-0000-0000-000069000000}"/>
    <cellStyle name="20% - Accent2 6" xfId="1662" xr:uid="{00000000-0005-0000-0000-00006A000000}"/>
    <cellStyle name="20% - Accent2 6 2" xfId="2927" xr:uid="{00000000-0005-0000-0000-00006B000000}"/>
    <cellStyle name="20% - Accent2 7" xfId="3620" xr:uid="{00000000-0005-0000-0000-00006C000000}"/>
    <cellStyle name="20% - Accent2 8" xfId="2023" xr:uid="{00000000-0005-0000-0000-00006D000000}"/>
    <cellStyle name="20% - Accent3" xfId="53" xr:uid="{00000000-0005-0000-0000-00006E000000}"/>
    <cellStyle name="20% - Accent3 2" xfId="157" xr:uid="{00000000-0005-0000-0000-00006F000000}"/>
    <cellStyle name="20% - Accent3 2 2" xfId="401" xr:uid="{00000000-0005-0000-0000-000070000000}"/>
    <cellStyle name="20% - Accent3 2 2 2" xfId="779" xr:uid="{00000000-0005-0000-0000-000071000000}"/>
    <cellStyle name="20% - Accent3 2 2 2 2" xfId="1521" xr:uid="{00000000-0005-0000-0000-000072000000}"/>
    <cellStyle name="20% - Accent3 2 2 2 2 2" xfId="3493" xr:uid="{00000000-0005-0000-0000-000073000000}"/>
    <cellStyle name="20% - Accent3 2 2 2 3" xfId="4186" xr:uid="{00000000-0005-0000-0000-000074000000}"/>
    <cellStyle name="20% - Accent3 2 2 2 4" xfId="2590" xr:uid="{00000000-0005-0000-0000-000075000000}"/>
    <cellStyle name="20% - Accent3 2 2 3" xfId="1150" xr:uid="{00000000-0005-0000-0000-000076000000}"/>
    <cellStyle name="20% - Accent3 2 2 3 2" xfId="3146" xr:uid="{00000000-0005-0000-0000-000077000000}"/>
    <cellStyle name="20% - Accent3 2 2 4" xfId="1892" xr:uid="{00000000-0005-0000-0000-000078000000}"/>
    <cellStyle name="20% - Accent3 2 2 4 2" xfId="3839" xr:uid="{00000000-0005-0000-0000-000079000000}"/>
    <cellStyle name="20% - Accent3 2 2 5" xfId="2242" xr:uid="{00000000-0005-0000-0000-00007A000000}"/>
    <cellStyle name="20% - Accent3 2 3" xfId="584" xr:uid="{00000000-0005-0000-0000-00007B000000}"/>
    <cellStyle name="20% - Accent3 2 3 2" xfId="1326" xr:uid="{00000000-0005-0000-0000-00007C000000}"/>
    <cellStyle name="20% - Accent3 2 3 2 2" xfId="3321" xr:uid="{00000000-0005-0000-0000-00007D000000}"/>
    <cellStyle name="20% - Accent3 2 3 3" xfId="4014" xr:uid="{00000000-0005-0000-0000-00007E000000}"/>
    <cellStyle name="20% - Accent3 2 3 4" xfId="2417" xr:uid="{00000000-0005-0000-0000-00007F000000}"/>
    <cellStyle name="20% - Accent3 2 4" xfId="955" xr:uid="{00000000-0005-0000-0000-000080000000}"/>
    <cellStyle name="20% - Accent3 2 4 2" xfId="2789" xr:uid="{00000000-0005-0000-0000-000081000000}"/>
    <cellStyle name="20% - Accent3 2 5" xfId="1719" xr:uid="{00000000-0005-0000-0000-000082000000}"/>
    <cellStyle name="20% - Accent3 2 5 2" xfId="2974" xr:uid="{00000000-0005-0000-0000-000083000000}"/>
    <cellStyle name="20% - Accent3 2 6" xfId="3667" xr:uid="{00000000-0005-0000-0000-000084000000}"/>
    <cellStyle name="20% - Accent3 2 7" xfId="2070" xr:uid="{00000000-0005-0000-0000-000085000000}"/>
    <cellStyle name="20% - Accent3 3" xfId="342" xr:uid="{00000000-0005-0000-0000-000086000000}"/>
    <cellStyle name="20% - Accent3 3 2" xfId="723" xr:uid="{00000000-0005-0000-0000-000087000000}"/>
    <cellStyle name="20% - Accent3 3 2 2" xfId="1465" xr:uid="{00000000-0005-0000-0000-000088000000}"/>
    <cellStyle name="20% - Accent3 3 2 2 2" xfId="3447" xr:uid="{00000000-0005-0000-0000-000089000000}"/>
    <cellStyle name="20% - Accent3 3 2 3" xfId="4140" xr:uid="{00000000-0005-0000-0000-00008A000000}"/>
    <cellStyle name="20% - Accent3 3 2 4" xfId="2543" xr:uid="{00000000-0005-0000-0000-00008B000000}"/>
    <cellStyle name="20% - Accent3 3 3" xfId="1094" xr:uid="{00000000-0005-0000-0000-00008C000000}"/>
    <cellStyle name="20% - Accent3 3 3 2" xfId="3100" xr:uid="{00000000-0005-0000-0000-00008D000000}"/>
    <cellStyle name="20% - Accent3 3 4" xfId="1846" xr:uid="{00000000-0005-0000-0000-00008E000000}"/>
    <cellStyle name="20% - Accent3 3 4 2" xfId="3793" xr:uid="{00000000-0005-0000-0000-00008F000000}"/>
    <cellStyle name="20% - Accent3 3 5" xfId="2196" xr:uid="{00000000-0005-0000-0000-000090000000}"/>
    <cellStyle name="20% - Accent3 4" xfId="538" xr:uid="{00000000-0005-0000-0000-000091000000}"/>
    <cellStyle name="20% - Accent3 4 2" xfId="1280" xr:uid="{00000000-0005-0000-0000-000092000000}"/>
    <cellStyle name="20% - Accent3 4 2 2" xfId="3275" xr:uid="{00000000-0005-0000-0000-000093000000}"/>
    <cellStyle name="20% - Accent3 4 3" xfId="3968" xr:uid="{00000000-0005-0000-0000-000094000000}"/>
    <cellStyle name="20% - Accent3 4 4" xfId="2371" xr:uid="{00000000-0005-0000-0000-000095000000}"/>
    <cellStyle name="20% - Accent3 5" xfId="909" xr:uid="{00000000-0005-0000-0000-000096000000}"/>
    <cellStyle name="20% - Accent3 5 2" xfId="2731" xr:uid="{00000000-0005-0000-0000-000097000000}"/>
    <cellStyle name="20% - Accent3 6" xfId="1663" xr:uid="{00000000-0005-0000-0000-000098000000}"/>
    <cellStyle name="20% - Accent3 6 2" xfId="2928" xr:uid="{00000000-0005-0000-0000-000099000000}"/>
    <cellStyle name="20% - Accent3 7" xfId="3621" xr:uid="{00000000-0005-0000-0000-00009A000000}"/>
    <cellStyle name="20% - Accent3 8" xfId="2024" xr:uid="{00000000-0005-0000-0000-00009B000000}"/>
    <cellStyle name="20% - Accent4" xfId="54" xr:uid="{00000000-0005-0000-0000-00009C000000}"/>
    <cellStyle name="20% - Accent4 2" xfId="158" xr:uid="{00000000-0005-0000-0000-00009D000000}"/>
    <cellStyle name="20% - Accent4 2 2" xfId="402" xr:uid="{00000000-0005-0000-0000-00009E000000}"/>
    <cellStyle name="20% - Accent4 2 2 2" xfId="780" xr:uid="{00000000-0005-0000-0000-00009F000000}"/>
    <cellStyle name="20% - Accent4 2 2 2 2" xfId="1522" xr:uid="{00000000-0005-0000-0000-0000A0000000}"/>
    <cellStyle name="20% - Accent4 2 2 2 2 2" xfId="3494" xr:uid="{00000000-0005-0000-0000-0000A1000000}"/>
    <cellStyle name="20% - Accent4 2 2 2 3" xfId="4187" xr:uid="{00000000-0005-0000-0000-0000A2000000}"/>
    <cellStyle name="20% - Accent4 2 2 2 4" xfId="2591" xr:uid="{00000000-0005-0000-0000-0000A3000000}"/>
    <cellStyle name="20% - Accent4 2 2 3" xfId="1151" xr:uid="{00000000-0005-0000-0000-0000A4000000}"/>
    <cellStyle name="20% - Accent4 2 2 3 2" xfId="3147" xr:uid="{00000000-0005-0000-0000-0000A5000000}"/>
    <cellStyle name="20% - Accent4 2 2 4" xfId="1893" xr:uid="{00000000-0005-0000-0000-0000A6000000}"/>
    <cellStyle name="20% - Accent4 2 2 4 2" xfId="3840" xr:uid="{00000000-0005-0000-0000-0000A7000000}"/>
    <cellStyle name="20% - Accent4 2 2 5" xfId="2243" xr:uid="{00000000-0005-0000-0000-0000A8000000}"/>
    <cellStyle name="20% - Accent4 2 3" xfId="585" xr:uid="{00000000-0005-0000-0000-0000A9000000}"/>
    <cellStyle name="20% - Accent4 2 3 2" xfId="1327" xr:uid="{00000000-0005-0000-0000-0000AA000000}"/>
    <cellStyle name="20% - Accent4 2 3 2 2" xfId="3322" xr:uid="{00000000-0005-0000-0000-0000AB000000}"/>
    <cellStyle name="20% - Accent4 2 3 3" xfId="4015" xr:uid="{00000000-0005-0000-0000-0000AC000000}"/>
    <cellStyle name="20% - Accent4 2 3 4" xfId="2418" xr:uid="{00000000-0005-0000-0000-0000AD000000}"/>
    <cellStyle name="20% - Accent4 2 4" xfId="956" xr:uid="{00000000-0005-0000-0000-0000AE000000}"/>
    <cellStyle name="20% - Accent4 2 4 2" xfId="2790" xr:uid="{00000000-0005-0000-0000-0000AF000000}"/>
    <cellStyle name="20% - Accent4 2 5" xfId="1720" xr:uid="{00000000-0005-0000-0000-0000B0000000}"/>
    <cellStyle name="20% - Accent4 2 5 2" xfId="2975" xr:uid="{00000000-0005-0000-0000-0000B1000000}"/>
    <cellStyle name="20% - Accent4 2 6" xfId="3668" xr:uid="{00000000-0005-0000-0000-0000B2000000}"/>
    <cellStyle name="20% - Accent4 2 7" xfId="2071" xr:uid="{00000000-0005-0000-0000-0000B3000000}"/>
    <cellStyle name="20% - Accent4 3" xfId="343" xr:uid="{00000000-0005-0000-0000-0000B4000000}"/>
    <cellStyle name="20% - Accent4 3 2" xfId="724" xr:uid="{00000000-0005-0000-0000-0000B5000000}"/>
    <cellStyle name="20% - Accent4 3 2 2" xfId="1466" xr:uid="{00000000-0005-0000-0000-0000B6000000}"/>
    <cellStyle name="20% - Accent4 3 2 2 2" xfId="3448" xr:uid="{00000000-0005-0000-0000-0000B7000000}"/>
    <cellStyle name="20% - Accent4 3 2 3" xfId="4141" xr:uid="{00000000-0005-0000-0000-0000B8000000}"/>
    <cellStyle name="20% - Accent4 3 2 4" xfId="2544" xr:uid="{00000000-0005-0000-0000-0000B9000000}"/>
    <cellStyle name="20% - Accent4 3 3" xfId="1095" xr:uid="{00000000-0005-0000-0000-0000BA000000}"/>
    <cellStyle name="20% - Accent4 3 3 2" xfId="3101" xr:uid="{00000000-0005-0000-0000-0000BB000000}"/>
    <cellStyle name="20% - Accent4 3 4" xfId="1847" xr:uid="{00000000-0005-0000-0000-0000BC000000}"/>
    <cellStyle name="20% - Accent4 3 4 2" xfId="3794" xr:uid="{00000000-0005-0000-0000-0000BD000000}"/>
    <cellStyle name="20% - Accent4 3 5" xfId="2197" xr:uid="{00000000-0005-0000-0000-0000BE000000}"/>
    <cellStyle name="20% - Accent4 4" xfId="539" xr:uid="{00000000-0005-0000-0000-0000BF000000}"/>
    <cellStyle name="20% - Accent4 4 2" xfId="1281" xr:uid="{00000000-0005-0000-0000-0000C0000000}"/>
    <cellStyle name="20% - Accent4 4 2 2" xfId="3276" xr:uid="{00000000-0005-0000-0000-0000C1000000}"/>
    <cellStyle name="20% - Accent4 4 3" xfId="3969" xr:uid="{00000000-0005-0000-0000-0000C2000000}"/>
    <cellStyle name="20% - Accent4 4 4" xfId="2372" xr:uid="{00000000-0005-0000-0000-0000C3000000}"/>
    <cellStyle name="20% - Accent4 5" xfId="910" xr:uid="{00000000-0005-0000-0000-0000C4000000}"/>
    <cellStyle name="20% - Accent4 5 2" xfId="2732" xr:uid="{00000000-0005-0000-0000-0000C5000000}"/>
    <cellStyle name="20% - Accent4 6" xfId="1664" xr:uid="{00000000-0005-0000-0000-0000C6000000}"/>
    <cellStyle name="20% - Accent4 6 2" xfId="2929" xr:uid="{00000000-0005-0000-0000-0000C7000000}"/>
    <cellStyle name="20% - Accent4 7" xfId="3622" xr:uid="{00000000-0005-0000-0000-0000C8000000}"/>
    <cellStyle name="20% - Accent4 8" xfId="2025" xr:uid="{00000000-0005-0000-0000-0000C9000000}"/>
    <cellStyle name="20% - Accent5 2" xfId="159" xr:uid="{00000000-0005-0000-0000-0000CA000000}"/>
    <cellStyle name="20% - Accent5 2 2" xfId="403" xr:uid="{00000000-0005-0000-0000-0000CB000000}"/>
    <cellStyle name="20% - Accent5 2 2 2" xfId="781" xr:uid="{00000000-0005-0000-0000-0000CC000000}"/>
    <cellStyle name="20% - Accent5 2 2 2 2" xfId="1523" xr:uid="{00000000-0005-0000-0000-0000CD000000}"/>
    <cellStyle name="20% - Accent5 2 2 2 2 2" xfId="3495" xr:uid="{00000000-0005-0000-0000-0000CE000000}"/>
    <cellStyle name="20% - Accent5 2 2 2 3" xfId="4188" xr:uid="{00000000-0005-0000-0000-0000CF000000}"/>
    <cellStyle name="20% - Accent5 2 2 2 4" xfId="2592" xr:uid="{00000000-0005-0000-0000-0000D0000000}"/>
    <cellStyle name="20% - Accent5 2 2 3" xfId="1152" xr:uid="{00000000-0005-0000-0000-0000D1000000}"/>
    <cellStyle name="20% - Accent5 2 2 3 2" xfId="3148" xr:uid="{00000000-0005-0000-0000-0000D2000000}"/>
    <cellStyle name="20% - Accent5 2 2 4" xfId="1894" xr:uid="{00000000-0005-0000-0000-0000D3000000}"/>
    <cellStyle name="20% - Accent5 2 2 4 2" xfId="3841" xr:uid="{00000000-0005-0000-0000-0000D4000000}"/>
    <cellStyle name="20% - Accent5 2 2 5" xfId="2244" xr:uid="{00000000-0005-0000-0000-0000D5000000}"/>
    <cellStyle name="20% - Accent5 2 3" xfId="586" xr:uid="{00000000-0005-0000-0000-0000D6000000}"/>
    <cellStyle name="20% - Accent5 2 3 2" xfId="1328" xr:uid="{00000000-0005-0000-0000-0000D7000000}"/>
    <cellStyle name="20% - Accent5 2 3 2 2" xfId="3323" xr:uid="{00000000-0005-0000-0000-0000D8000000}"/>
    <cellStyle name="20% - Accent5 2 3 3" xfId="4016" xr:uid="{00000000-0005-0000-0000-0000D9000000}"/>
    <cellStyle name="20% - Accent5 2 3 4" xfId="2419" xr:uid="{00000000-0005-0000-0000-0000DA000000}"/>
    <cellStyle name="20% - Accent5 2 4" xfId="957" xr:uid="{00000000-0005-0000-0000-0000DB000000}"/>
    <cellStyle name="20% - Accent5 2 4 2" xfId="2791" xr:uid="{00000000-0005-0000-0000-0000DC000000}"/>
    <cellStyle name="20% - Accent5 2 5" xfId="1721" xr:uid="{00000000-0005-0000-0000-0000DD000000}"/>
    <cellStyle name="20% - Accent5 2 5 2" xfId="2976" xr:uid="{00000000-0005-0000-0000-0000DE000000}"/>
    <cellStyle name="20% - Accent5 2 6" xfId="3669" xr:uid="{00000000-0005-0000-0000-0000DF000000}"/>
    <cellStyle name="20% - Accent5 2 7" xfId="2072" xr:uid="{00000000-0005-0000-0000-0000E0000000}"/>
    <cellStyle name="20% - Accent5 3" xfId="344" xr:uid="{00000000-0005-0000-0000-0000E1000000}"/>
    <cellStyle name="20% - Accent5 3 2" xfId="725" xr:uid="{00000000-0005-0000-0000-0000E2000000}"/>
    <cellStyle name="20% - Accent5 3 2 2" xfId="1467" xr:uid="{00000000-0005-0000-0000-0000E3000000}"/>
    <cellStyle name="20% - Accent5 3 2 2 2" xfId="3449" xr:uid="{00000000-0005-0000-0000-0000E4000000}"/>
    <cellStyle name="20% - Accent5 3 2 3" xfId="4142" xr:uid="{00000000-0005-0000-0000-0000E5000000}"/>
    <cellStyle name="20% - Accent5 3 2 4" xfId="2545" xr:uid="{00000000-0005-0000-0000-0000E6000000}"/>
    <cellStyle name="20% - Accent5 3 3" xfId="1096" xr:uid="{00000000-0005-0000-0000-0000E7000000}"/>
    <cellStyle name="20% - Accent5 3 3 2" xfId="3102" xr:uid="{00000000-0005-0000-0000-0000E8000000}"/>
    <cellStyle name="20% - Accent5 3 4" xfId="1848" xr:uid="{00000000-0005-0000-0000-0000E9000000}"/>
    <cellStyle name="20% - Accent5 3 4 2" xfId="3795" xr:uid="{00000000-0005-0000-0000-0000EA000000}"/>
    <cellStyle name="20% - Accent5 3 5" xfId="2198" xr:uid="{00000000-0005-0000-0000-0000EB000000}"/>
    <cellStyle name="20% - Accent5 4" xfId="540" xr:uid="{00000000-0005-0000-0000-0000EC000000}"/>
    <cellStyle name="20% - Accent5 4 2" xfId="1282" xr:uid="{00000000-0005-0000-0000-0000ED000000}"/>
    <cellStyle name="20% - Accent5 4 2 2" xfId="3277" xr:uid="{00000000-0005-0000-0000-0000EE000000}"/>
    <cellStyle name="20% - Accent5 4 3" xfId="3970" xr:uid="{00000000-0005-0000-0000-0000EF000000}"/>
    <cellStyle name="20% - Accent5 4 4" xfId="2373" xr:uid="{00000000-0005-0000-0000-0000F0000000}"/>
    <cellStyle name="20% - Accent5 5" xfId="911" xr:uid="{00000000-0005-0000-0000-0000F1000000}"/>
    <cellStyle name="20% - Accent5 5 2" xfId="2733" xr:uid="{00000000-0005-0000-0000-0000F2000000}"/>
    <cellStyle name="20% - Accent5 6" xfId="1665" xr:uid="{00000000-0005-0000-0000-0000F3000000}"/>
    <cellStyle name="20% - Accent5 6 2" xfId="2930" xr:uid="{00000000-0005-0000-0000-0000F4000000}"/>
    <cellStyle name="20% - Accent5 7" xfId="3623" xr:uid="{00000000-0005-0000-0000-0000F5000000}"/>
    <cellStyle name="20% - Accent5 8" xfId="2026" xr:uid="{00000000-0005-0000-0000-0000F6000000}"/>
    <cellStyle name="20% - Accent6" xfId="55" xr:uid="{00000000-0005-0000-0000-0000F7000000}"/>
    <cellStyle name="20% - Accent6 2" xfId="160" xr:uid="{00000000-0005-0000-0000-0000F8000000}"/>
    <cellStyle name="20% - Accent6 2 2" xfId="404" xr:uid="{00000000-0005-0000-0000-0000F9000000}"/>
    <cellStyle name="20% - Accent6 2 2 2" xfId="782" xr:uid="{00000000-0005-0000-0000-0000FA000000}"/>
    <cellStyle name="20% - Accent6 2 2 2 2" xfId="1524" xr:uid="{00000000-0005-0000-0000-0000FB000000}"/>
    <cellStyle name="20% - Accent6 2 2 2 2 2" xfId="3496" xr:uid="{00000000-0005-0000-0000-0000FC000000}"/>
    <cellStyle name="20% - Accent6 2 2 2 3" xfId="4189" xr:uid="{00000000-0005-0000-0000-0000FD000000}"/>
    <cellStyle name="20% - Accent6 2 2 2 4" xfId="2593" xr:uid="{00000000-0005-0000-0000-0000FE000000}"/>
    <cellStyle name="20% - Accent6 2 2 3" xfId="1153" xr:uid="{00000000-0005-0000-0000-0000FF000000}"/>
    <cellStyle name="20% - Accent6 2 2 3 2" xfId="3149" xr:uid="{00000000-0005-0000-0000-000000010000}"/>
    <cellStyle name="20% - Accent6 2 2 4" xfId="1895" xr:uid="{00000000-0005-0000-0000-000001010000}"/>
    <cellStyle name="20% - Accent6 2 2 4 2" xfId="3842" xr:uid="{00000000-0005-0000-0000-000002010000}"/>
    <cellStyle name="20% - Accent6 2 2 5" xfId="2245" xr:uid="{00000000-0005-0000-0000-000003010000}"/>
    <cellStyle name="20% - Accent6 2 3" xfId="587" xr:uid="{00000000-0005-0000-0000-000004010000}"/>
    <cellStyle name="20% - Accent6 2 3 2" xfId="1329" xr:uid="{00000000-0005-0000-0000-000005010000}"/>
    <cellStyle name="20% - Accent6 2 3 2 2" xfId="3324" xr:uid="{00000000-0005-0000-0000-000006010000}"/>
    <cellStyle name="20% - Accent6 2 3 3" xfId="4017" xr:uid="{00000000-0005-0000-0000-000007010000}"/>
    <cellStyle name="20% - Accent6 2 3 4" xfId="2420" xr:uid="{00000000-0005-0000-0000-000008010000}"/>
    <cellStyle name="20% - Accent6 2 4" xfId="958" xr:uid="{00000000-0005-0000-0000-000009010000}"/>
    <cellStyle name="20% - Accent6 2 4 2" xfId="2792" xr:uid="{00000000-0005-0000-0000-00000A010000}"/>
    <cellStyle name="20% - Accent6 2 5" xfId="1722" xr:uid="{00000000-0005-0000-0000-00000B010000}"/>
    <cellStyle name="20% - Accent6 2 5 2" xfId="2977" xr:uid="{00000000-0005-0000-0000-00000C010000}"/>
    <cellStyle name="20% - Accent6 2 6" xfId="3670" xr:uid="{00000000-0005-0000-0000-00000D010000}"/>
    <cellStyle name="20% - Accent6 2 7" xfId="2073" xr:uid="{00000000-0005-0000-0000-00000E010000}"/>
    <cellStyle name="20% - Accent6 3" xfId="345" xr:uid="{00000000-0005-0000-0000-00000F010000}"/>
    <cellStyle name="20% - Accent6 3 2" xfId="726" xr:uid="{00000000-0005-0000-0000-000010010000}"/>
    <cellStyle name="20% - Accent6 3 2 2" xfId="1468" xr:uid="{00000000-0005-0000-0000-000011010000}"/>
    <cellStyle name="20% - Accent6 3 2 2 2" xfId="3450" xr:uid="{00000000-0005-0000-0000-000012010000}"/>
    <cellStyle name="20% - Accent6 3 2 3" xfId="4143" xr:uid="{00000000-0005-0000-0000-000013010000}"/>
    <cellStyle name="20% - Accent6 3 2 4" xfId="2546" xr:uid="{00000000-0005-0000-0000-000014010000}"/>
    <cellStyle name="20% - Accent6 3 3" xfId="1097" xr:uid="{00000000-0005-0000-0000-000015010000}"/>
    <cellStyle name="20% - Accent6 3 3 2" xfId="3103" xr:uid="{00000000-0005-0000-0000-000016010000}"/>
    <cellStyle name="20% - Accent6 3 4" xfId="1849" xr:uid="{00000000-0005-0000-0000-000017010000}"/>
    <cellStyle name="20% - Accent6 3 4 2" xfId="3796" xr:uid="{00000000-0005-0000-0000-000018010000}"/>
    <cellStyle name="20% - Accent6 3 5" xfId="2199" xr:uid="{00000000-0005-0000-0000-000019010000}"/>
    <cellStyle name="20% - Accent6 4" xfId="541" xr:uid="{00000000-0005-0000-0000-00001A010000}"/>
    <cellStyle name="20% - Accent6 4 2" xfId="1283" xr:uid="{00000000-0005-0000-0000-00001B010000}"/>
    <cellStyle name="20% - Accent6 4 2 2" xfId="3278" xr:uid="{00000000-0005-0000-0000-00001C010000}"/>
    <cellStyle name="20% - Accent6 4 3" xfId="3971" xr:uid="{00000000-0005-0000-0000-00001D010000}"/>
    <cellStyle name="20% - Accent6 4 4" xfId="2374" xr:uid="{00000000-0005-0000-0000-00001E010000}"/>
    <cellStyle name="20% - Accent6 5" xfId="912" xr:uid="{00000000-0005-0000-0000-00001F010000}"/>
    <cellStyle name="20% - Accent6 5 2" xfId="2734" xr:uid="{00000000-0005-0000-0000-000020010000}"/>
    <cellStyle name="20% - Accent6 6" xfId="1666" xr:uid="{00000000-0005-0000-0000-000021010000}"/>
    <cellStyle name="20% - Accent6 6 2" xfId="2931" xr:uid="{00000000-0005-0000-0000-000022010000}"/>
    <cellStyle name="20% - Accent6 7" xfId="3624" xr:uid="{00000000-0005-0000-0000-000023010000}"/>
    <cellStyle name="20% - Accent6 8" xfId="2027" xr:uid="{00000000-0005-0000-0000-000024010000}"/>
    <cellStyle name="20% - uthevingsfarge 1 2" xfId="187" xr:uid="{00000000-0005-0000-0000-000025010000}"/>
    <cellStyle name="20% - uthevingsfarge 2 2" xfId="188" xr:uid="{00000000-0005-0000-0000-000026010000}"/>
    <cellStyle name="20% - uthevingsfarge 3 2" xfId="189" xr:uid="{00000000-0005-0000-0000-000027010000}"/>
    <cellStyle name="20% - uthevingsfarge 4 2" xfId="190" xr:uid="{00000000-0005-0000-0000-000028010000}"/>
    <cellStyle name="20% - uthevingsfarge 5 2" xfId="138" xr:uid="{00000000-0005-0000-0000-000029010000}"/>
    <cellStyle name="20% - uthevingsfarge 5 2 10" xfId="2051" xr:uid="{00000000-0005-0000-0000-00002A010000}"/>
    <cellStyle name="20% - uthevingsfarge 5 2 2" xfId="191" xr:uid="{00000000-0005-0000-0000-00002B010000}"/>
    <cellStyle name="20% - uthevingsfarge 5 2 2 2" xfId="192" xr:uid="{00000000-0005-0000-0000-00002C010000}"/>
    <cellStyle name="20% - uthevingsfarge 5 2 2 2 2" xfId="193" xr:uid="{00000000-0005-0000-0000-00002D010000}"/>
    <cellStyle name="20% - uthevingsfarge 5 2 2 2 2 2" xfId="433" xr:uid="{00000000-0005-0000-0000-00002E010000}"/>
    <cellStyle name="20% - uthevingsfarge 5 2 2 2 2 2 2" xfId="808" xr:uid="{00000000-0005-0000-0000-00002F010000}"/>
    <cellStyle name="20% - uthevingsfarge 5 2 2 2 2 2 2 2" xfId="1550" xr:uid="{00000000-0005-0000-0000-000030010000}"/>
    <cellStyle name="20% - uthevingsfarge 5 2 2 2 2 2 2 2 2" xfId="3522" xr:uid="{00000000-0005-0000-0000-000031010000}"/>
    <cellStyle name="20% - uthevingsfarge 5 2 2 2 2 2 2 3" xfId="4215" xr:uid="{00000000-0005-0000-0000-000032010000}"/>
    <cellStyle name="20% - uthevingsfarge 5 2 2 2 2 2 2 4" xfId="2619" xr:uid="{00000000-0005-0000-0000-000033010000}"/>
    <cellStyle name="20% - uthevingsfarge 5 2 2 2 2 2 3" xfId="1179" xr:uid="{00000000-0005-0000-0000-000034010000}"/>
    <cellStyle name="20% - uthevingsfarge 5 2 2 2 2 2 3 2" xfId="3175" xr:uid="{00000000-0005-0000-0000-000035010000}"/>
    <cellStyle name="20% - uthevingsfarge 5 2 2 2 2 2 4" xfId="1921" xr:uid="{00000000-0005-0000-0000-000036010000}"/>
    <cellStyle name="20% - uthevingsfarge 5 2 2 2 2 2 4 2" xfId="3868" xr:uid="{00000000-0005-0000-0000-000037010000}"/>
    <cellStyle name="20% - uthevingsfarge 5 2 2 2 2 2 5" xfId="2271" xr:uid="{00000000-0005-0000-0000-000038010000}"/>
    <cellStyle name="20% - uthevingsfarge 5 2 2 2 2 3" xfId="613" xr:uid="{00000000-0005-0000-0000-000039010000}"/>
    <cellStyle name="20% - uthevingsfarge 5 2 2 2 2 3 2" xfId="1355" xr:uid="{00000000-0005-0000-0000-00003A010000}"/>
    <cellStyle name="20% - uthevingsfarge 5 2 2 2 2 3 2 2" xfId="3350" xr:uid="{00000000-0005-0000-0000-00003B010000}"/>
    <cellStyle name="20% - uthevingsfarge 5 2 2 2 2 3 3" xfId="4043" xr:uid="{00000000-0005-0000-0000-00003C010000}"/>
    <cellStyle name="20% - uthevingsfarge 5 2 2 2 2 3 4" xfId="2446" xr:uid="{00000000-0005-0000-0000-00003D010000}"/>
    <cellStyle name="20% - uthevingsfarge 5 2 2 2 2 4" xfId="984" xr:uid="{00000000-0005-0000-0000-00003E010000}"/>
    <cellStyle name="20% - uthevingsfarge 5 2 2 2 2 4 2" xfId="2818" xr:uid="{00000000-0005-0000-0000-00003F010000}"/>
    <cellStyle name="20% - uthevingsfarge 5 2 2 2 2 5" xfId="1748" xr:uid="{00000000-0005-0000-0000-000040010000}"/>
    <cellStyle name="20% - uthevingsfarge 5 2 2 2 2 5 2" xfId="3003" xr:uid="{00000000-0005-0000-0000-000041010000}"/>
    <cellStyle name="20% - uthevingsfarge 5 2 2 2 2 6" xfId="3696" xr:uid="{00000000-0005-0000-0000-000042010000}"/>
    <cellStyle name="20% - uthevingsfarge 5 2 2 2 2 7" xfId="2099" xr:uid="{00000000-0005-0000-0000-000043010000}"/>
    <cellStyle name="20% - uthevingsfarge 5 2 2 2 3" xfId="432" xr:uid="{00000000-0005-0000-0000-000044010000}"/>
    <cellStyle name="20% - uthevingsfarge 5 2 2 2 3 2" xfId="807" xr:uid="{00000000-0005-0000-0000-000045010000}"/>
    <cellStyle name="20% - uthevingsfarge 5 2 2 2 3 2 2" xfId="1549" xr:uid="{00000000-0005-0000-0000-000046010000}"/>
    <cellStyle name="20% - uthevingsfarge 5 2 2 2 3 2 2 2" xfId="3521" xr:uid="{00000000-0005-0000-0000-000047010000}"/>
    <cellStyle name="20% - uthevingsfarge 5 2 2 2 3 2 3" xfId="4214" xr:uid="{00000000-0005-0000-0000-000048010000}"/>
    <cellStyle name="20% - uthevingsfarge 5 2 2 2 3 2 4" xfId="2618" xr:uid="{00000000-0005-0000-0000-000049010000}"/>
    <cellStyle name="20% - uthevingsfarge 5 2 2 2 3 3" xfId="1178" xr:uid="{00000000-0005-0000-0000-00004A010000}"/>
    <cellStyle name="20% - uthevingsfarge 5 2 2 2 3 3 2" xfId="3174" xr:uid="{00000000-0005-0000-0000-00004B010000}"/>
    <cellStyle name="20% - uthevingsfarge 5 2 2 2 3 4" xfId="1920" xr:uid="{00000000-0005-0000-0000-00004C010000}"/>
    <cellStyle name="20% - uthevingsfarge 5 2 2 2 3 4 2" xfId="3867" xr:uid="{00000000-0005-0000-0000-00004D010000}"/>
    <cellStyle name="20% - uthevingsfarge 5 2 2 2 3 5" xfId="2270" xr:uid="{00000000-0005-0000-0000-00004E010000}"/>
    <cellStyle name="20% - uthevingsfarge 5 2 2 2 4" xfId="612" xr:uid="{00000000-0005-0000-0000-00004F010000}"/>
    <cellStyle name="20% - uthevingsfarge 5 2 2 2 4 2" xfId="1354" xr:uid="{00000000-0005-0000-0000-000050010000}"/>
    <cellStyle name="20% - uthevingsfarge 5 2 2 2 4 2 2" xfId="3349" xr:uid="{00000000-0005-0000-0000-000051010000}"/>
    <cellStyle name="20% - uthevingsfarge 5 2 2 2 4 3" xfId="4042" xr:uid="{00000000-0005-0000-0000-000052010000}"/>
    <cellStyle name="20% - uthevingsfarge 5 2 2 2 4 4" xfId="2445" xr:uid="{00000000-0005-0000-0000-000053010000}"/>
    <cellStyle name="20% - uthevingsfarge 5 2 2 2 5" xfId="983" xr:uid="{00000000-0005-0000-0000-000054010000}"/>
    <cellStyle name="20% - uthevingsfarge 5 2 2 2 5 2" xfId="2817" xr:uid="{00000000-0005-0000-0000-000055010000}"/>
    <cellStyle name="20% - uthevingsfarge 5 2 2 2 6" xfId="1747" xr:uid="{00000000-0005-0000-0000-000056010000}"/>
    <cellStyle name="20% - uthevingsfarge 5 2 2 2 6 2" xfId="3002" xr:uid="{00000000-0005-0000-0000-000057010000}"/>
    <cellStyle name="20% - uthevingsfarge 5 2 2 2 7" xfId="3695" xr:uid="{00000000-0005-0000-0000-000058010000}"/>
    <cellStyle name="20% - uthevingsfarge 5 2 2 2 8" xfId="2098" xr:uid="{00000000-0005-0000-0000-000059010000}"/>
    <cellStyle name="20% - uthevingsfarge 5 2 2 3" xfId="194" xr:uid="{00000000-0005-0000-0000-00005A010000}"/>
    <cellStyle name="20% - uthevingsfarge 5 2 2 3 2" xfId="434" xr:uid="{00000000-0005-0000-0000-00005B010000}"/>
    <cellStyle name="20% - uthevingsfarge 5 2 2 3 2 2" xfId="809" xr:uid="{00000000-0005-0000-0000-00005C010000}"/>
    <cellStyle name="20% - uthevingsfarge 5 2 2 3 2 2 2" xfId="1551" xr:uid="{00000000-0005-0000-0000-00005D010000}"/>
    <cellStyle name="20% - uthevingsfarge 5 2 2 3 2 2 2 2" xfId="3523" xr:uid="{00000000-0005-0000-0000-00005E010000}"/>
    <cellStyle name="20% - uthevingsfarge 5 2 2 3 2 2 3" xfId="4216" xr:uid="{00000000-0005-0000-0000-00005F010000}"/>
    <cellStyle name="20% - uthevingsfarge 5 2 2 3 2 2 4" xfId="2620" xr:uid="{00000000-0005-0000-0000-000060010000}"/>
    <cellStyle name="20% - uthevingsfarge 5 2 2 3 2 3" xfId="1180" xr:uid="{00000000-0005-0000-0000-000061010000}"/>
    <cellStyle name="20% - uthevingsfarge 5 2 2 3 2 3 2" xfId="3176" xr:uid="{00000000-0005-0000-0000-000062010000}"/>
    <cellStyle name="20% - uthevingsfarge 5 2 2 3 2 4" xfId="1922" xr:uid="{00000000-0005-0000-0000-000063010000}"/>
    <cellStyle name="20% - uthevingsfarge 5 2 2 3 2 4 2" xfId="3869" xr:uid="{00000000-0005-0000-0000-000064010000}"/>
    <cellStyle name="20% - uthevingsfarge 5 2 2 3 2 5" xfId="2272" xr:uid="{00000000-0005-0000-0000-000065010000}"/>
    <cellStyle name="20% - uthevingsfarge 5 2 2 3 3" xfId="614" xr:uid="{00000000-0005-0000-0000-000066010000}"/>
    <cellStyle name="20% - uthevingsfarge 5 2 2 3 3 2" xfId="1356" xr:uid="{00000000-0005-0000-0000-000067010000}"/>
    <cellStyle name="20% - uthevingsfarge 5 2 2 3 3 2 2" xfId="3351" xr:uid="{00000000-0005-0000-0000-000068010000}"/>
    <cellStyle name="20% - uthevingsfarge 5 2 2 3 3 3" xfId="4044" xr:uid="{00000000-0005-0000-0000-000069010000}"/>
    <cellStyle name="20% - uthevingsfarge 5 2 2 3 3 4" xfId="2447" xr:uid="{00000000-0005-0000-0000-00006A010000}"/>
    <cellStyle name="20% - uthevingsfarge 5 2 2 3 4" xfId="985" xr:uid="{00000000-0005-0000-0000-00006B010000}"/>
    <cellStyle name="20% - uthevingsfarge 5 2 2 3 4 2" xfId="2819" xr:uid="{00000000-0005-0000-0000-00006C010000}"/>
    <cellStyle name="20% - uthevingsfarge 5 2 2 3 5" xfId="1749" xr:uid="{00000000-0005-0000-0000-00006D010000}"/>
    <cellStyle name="20% - uthevingsfarge 5 2 2 3 5 2" xfId="3004" xr:uid="{00000000-0005-0000-0000-00006E010000}"/>
    <cellStyle name="20% - uthevingsfarge 5 2 2 3 6" xfId="3697" xr:uid="{00000000-0005-0000-0000-00006F010000}"/>
    <cellStyle name="20% - uthevingsfarge 5 2 2 3 7" xfId="2100" xr:uid="{00000000-0005-0000-0000-000070010000}"/>
    <cellStyle name="20% - uthevingsfarge 5 2 2 4" xfId="431" xr:uid="{00000000-0005-0000-0000-000071010000}"/>
    <cellStyle name="20% - uthevingsfarge 5 2 2 4 2" xfId="806" xr:uid="{00000000-0005-0000-0000-000072010000}"/>
    <cellStyle name="20% - uthevingsfarge 5 2 2 4 2 2" xfId="1548" xr:uid="{00000000-0005-0000-0000-000073010000}"/>
    <cellStyle name="20% - uthevingsfarge 5 2 2 4 2 2 2" xfId="3520" xr:uid="{00000000-0005-0000-0000-000074010000}"/>
    <cellStyle name="20% - uthevingsfarge 5 2 2 4 2 3" xfId="4213" xr:uid="{00000000-0005-0000-0000-000075010000}"/>
    <cellStyle name="20% - uthevingsfarge 5 2 2 4 2 4" xfId="2617" xr:uid="{00000000-0005-0000-0000-000076010000}"/>
    <cellStyle name="20% - uthevingsfarge 5 2 2 4 3" xfId="1177" xr:uid="{00000000-0005-0000-0000-000077010000}"/>
    <cellStyle name="20% - uthevingsfarge 5 2 2 4 3 2" xfId="3173" xr:uid="{00000000-0005-0000-0000-000078010000}"/>
    <cellStyle name="20% - uthevingsfarge 5 2 2 4 4" xfId="1919" xr:uid="{00000000-0005-0000-0000-000079010000}"/>
    <cellStyle name="20% - uthevingsfarge 5 2 2 4 4 2" xfId="3866" xr:uid="{00000000-0005-0000-0000-00007A010000}"/>
    <cellStyle name="20% - uthevingsfarge 5 2 2 4 5" xfId="2269" xr:uid="{00000000-0005-0000-0000-00007B010000}"/>
    <cellStyle name="20% - uthevingsfarge 5 2 2 5" xfId="611" xr:uid="{00000000-0005-0000-0000-00007C010000}"/>
    <cellStyle name="20% - uthevingsfarge 5 2 2 5 2" xfId="1353" xr:uid="{00000000-0005-0000-0000-00007D010000}"/>
    <cellStyle name="20% - uthevingsfarge 5 2 2 5 2 2" xfId="3348" xr:uid="{00000000-0005-0000-0000-00007E010000}"/>
    <cellStyle name="20% - uthevingsfarge 5 2 2 5 3" xfId="4041" xr:uid="{00000000-0005-0000-0000-00007F010000}"/>
    <cellStyle name="20% - uthevingsfarge 5 2 2 5 4" xfId="2444" xr:uid="{00000000-0005-0000-0000-000080010000}"/>
    <cellStyle name="20% - uthevingsfarge 5 2 2 6" xfId="982" xr:uid="{00000000-0005-0000-0000-000081010000}"/>
    <cellStyle name="20% - uthevingsfarge 5 2 2 6 2" xfId="2816" xr:uid="{00000000-0005-0000-0000-000082010000}"/>
    <cellStyle name="20% - uthevingsfarge 5 2 2 7" xfId="1746" xr:uid="{00000000-0005-0000-0000-000083010000}"/>
    <cellStyle name="20% - uthevingsfarge 5 2 2 7 2" xfId="3001" xr:uid="{00000000-0005-0000-0000-000084010000}"/>
    <cellStyle name="20% - uthevingsfarge 5 2 2 8" xfId="3694" xr:uid="{00000000-0005-0000-0000-000085010000}"/>
    <cellStyle name="20% - uthevingsfarge 5 2 2 9" xfId="2097" xr:uid="{00000000-0005-0000-0000-000086010000}"/>
    <cellStyle name="20% - uthevingsfarge 5 2 3" xfId="195" xr:uid="{00000000-0005-0000-0000-000087010000}"/>
    <cellStyle name="20% - uthevingsfarge 5 2 3 2" xfId="196" xr:uid="{00000000-0005-0000-0000-000088010000}"/>
    <cellStyle name="20% - uthevingsfarge 5 2 3 2 2" xfId="436" xr:uid="{00000000-0005-0000-0000-000089010000}"/>
    <cellStyle name="20% - uthevingsfarge 5 2 3 2 2 2" xfId="811" xr:uid="{00000000-0005-0000-0000-00008A010000}"/>
    <cellStyle name="20% - uthevingsfarge 5 2 3 2 2 2 2" xfId="1553" xr:uid="{00000000-0005-0000-0000-00008B010000}"/>
    <cellStyle name="20% - uthevingsfarge 5 2 3 2 2 2 2 2" xfId="3525" xr:uid="{00000000-0005-0000-0000-00008C010000}"/>
    <cellStyle name="20% - uthevingsfarge 5 2 3 2 2 2 3" xfId="4218" xr:uid="{00000000-0005-0000-0000-00008D010000}"/>
    <cellStyle name="20% - uthevingsfarge 5 2 3 2 2 2 4" xfId="2622" xr:uid="{00000000-0005-0000-0000-00008E010000}"/>
    <cellStyle name="20% - uthevingsfarge 5 2 3 2 2 3" xfId="1182" xr:uid="{00000000-0005-0000-0000-00008F010000}"/>
    <cellStyle name="20% - uthevingsfarge 5 2 3 2 2 3 2" xfId="3178" xr:uid="{00000000-0005-0000-0000-000090010000}"/>
    <cellStyle name="20% - uthevingsfarge 5 2 3 2 2 4" xfId="1924" xr:uid="{00000000-0005-0000-0000-000091010000}"/>
    <cellStyle name="20% - uthevingsfarge 5 2 3 2 2 4 2" xfId="3871" xr:uid="{00000000-0005-0000-0000-000092010000}"/>
    <cellStyle name="20% - uthevingsfarge 5 2 3 2 2 5" xfId="2274" xr:uid="{00000000-0005-0000-0000-000093010000}"/>
    <cellStyle name="20% - uthevingsfarge 5 2 3 2 3" xfId="616" xr:uid="{00000000-0005-0000-0000-000094010000}"/>
    <cellStyle name="20% - uthevingsfarge 5 2 3 2 3 2" xfId="1358" xr:uid="{00000000-0005-0000-0000-000095010000}"/>
    <cellStyle name="20% - uthevingsfarge 5 2 3 2 3 2 2" xfId="3353" xr:uid="{00000000-0005-0000-0000-000096010000}"/>
    <cellStyle name="20% - uthevingsfarge 5 2 3 2 3 3" xfId="4046" xr:uid="{00000000-0005-0000-0000-000097010000}"/>
    <cellStyle name="20% - uthevingsfarge 5 2 3 2 3 4" xfId="2449" xr:uid="{00000000-0005-0000-0000-000098010000}"/>
    <cellStyle name="20% - uthevingsfarge 5 2 3 2 4" xfId="987" xr:uid="{00000000-0005-0000-0000-000099010000}"/>
    <cellStyle name="20% - uthevingsfarge 5 2 3 2 4 2" xfId="2821" xr:uid="{00000000-0005-0000-0000-00009A010000}"/>
    <cellStyle name="20% - uthevingsfarge 5 2 3 2 5" xfId="1751" xr:uid="{00000000-0005-0000-0000-00009B010000}"/>
    <cellStyle name="20% - uthevingsfarge 5 2 3 2 5 2" xfId="3006" xr:uid="{00000000-0005-0000-0000-00009C010000}"/>
    <cellStyle name="20% - uthevingsfarge 5 2 3 2 6" xfId="3699" xr:uid="{00000000-0005-0000-0000-00009D010000}"/>
    <cellStyle name="20% - uthevingsfarge 5 2 3 2 7" xfId="2102" xr:uid="{00000000-0005-0000-0000-00009E010000}"/>
    <cellStyle name="20% - uthevingsfarge 5 2 3 3" xfId="435" xr:uid="{00000000-0005-0000-0000-00009F010000}"/>
    <cellStyle name="20% - uthevingsfarge 5 2 3 3 2" xfId="810" xr:uid="{00000000-0005-0000-0000-0000A0010000}"/>
    <cellStyle name="20% - uthevingsfarge 5 2 3 3 2 2" xfId="1552" xr:uid="{00000000-0005-0000-0000-0000A1010000}"/>
    <cellStyle name="20% - uthevingsfarge 5 2 3 3 2 2 2" xfId="3524" xr:uid="{00000000-0005-0000-0000-0000A2010000}"/>
    <cellStyle name="20% - uthevingsfarge 5 2 3 3 2 3" xfId="4217" xr:uid="{00000000-0005-0000-0000-0000A3010000}"/>
    <cellStyle name="20% - uthevingsfarge 5 2 3 3 2 4" xfId="2621" xr:uid="{00000000-0005-0000-0000-0000A4010000}"/>
    <cellStyle name="20% - uthevingsfarge 5 2 3 3 3" xfId="1181" xr:uid="{00000000-0005-0000-0000-0000A5010000}"/>
    <cellStyle name="20% - uthevingsfarge 5 2 3 3 3 2" xfId="3177" xr:uid="{00000000-0005-0000-0000-0000A6010000}"/>
    <cellStyle name="20% - uthevingsfarge 5 2 3 3 4" xfId="1923" xr:uid="{00000000-0005-0000-0000-0000A7010000}"/>
    <cellStyle name="20% - uthevingsfarge 5 2 3 3 4 2" xfId="3870" xr:uid="{00000000-0005-0000-0000-0000A8010000}"/>
    <cellStyle name="20% - uthevingsfarge 5 2 3 3 5" xfId="2273" xr:uid="{00000000-0005-0000-0000-0000A9010000}"/>
    <cellStyle name="20% - uthevingsfarge 5 2 3 4" xfId="615" xr:uid="{00000000-0005-0000-0000-0000AA010000}"/>
    <cellStyle name="20% - uthevingsfarge 5 2 3 4 2" xfId="1357" xr:uid="{00000000-0005-0000-0000-0000AB010000}"/>
    <cellStyle name="20% - uthevingsfarge 5 2 3 4 2 2" xfId="3352" xr:uid="{00000000-0005-0000-0000-0000AC010000}"/>
    <cellStyle name="20% - uthevingsfarge 5 2 3 4 3" xfId="4045" xr:uid="{00000000-0005-0000-0000-0000AD010000}"/>
    <cellStyle name="20% - uthevingsfarge 5 2 3 4 4" xfId="2448" xr:uid="{00000000-0005-0000-0000-0000AE010000}"/>
    <cellStyle name="20% - uthevingsfarge 5 2 3 5" xfId="986" xr:uid="{00000000-0005-0000-0000-0000AF010000}"/>
    <cellStyle name="20% - uthevingsfarge 5 2 3 5 2" xfId="2820" xr:uid="{00000000-0005-0000-0000-0000B0010000}"/>
    <cellStyle name="20% - uthevingsfarge 5 2 3 6" xfId="1750" xr:uid="{00000000-0005-0000-0000-0000B1010000}"/>
    <cellStyle name="20% - uthevingsfarge 5 2 3 6 2" xfId="3005" xr:uid="{00000000-0005-0000-0000-0000B2010000}"/>
    <cellStyle name="20% - uthevingsfarge 5 2 3 7" xfId="3698" xr:uid="{00000000-0005-0000-0000-0000B3010000}"/>
    <cellStyle name="20% - uthevingsfarge 5 2 3 8" xfId="2101" xr:uid="{00000000-0005-0000-0000-0000B4010000}"/>
    <cellStyle name="20% - uthevingsfarge 5 2 4" xfId="197" xr:uid="{00000000-0005-0000-0000-0000B5010000}"/>
    <cellStyle name="20% - uthevingsfarge 5 2 4 2" xfId="437" xr:uid="{00000000-0005-0000-0000-0000B6010000}"/>
    <cellStyle name="20% - uthevingsfarge 5 2 4 2 2" xfId="812" xr:uid="{00000000-0005-0000-0000-0000B7010000}"/>
    <cellStyle name="20% - uthevingsfarge 5 2 4 2 2 2" xfId="1554" xr:uid="{00000000-0005-0000-0000-0000B8010000}"/>
    <cellStyle name="20% - uthevingsfarge 5 2 4 2 2 2 2" xfId="3526" xr:uid="{00000000-0005-0000-0000-0000B9010000}"/>
    <cellStyle name="20% - uthevingsfarge 5 2 4 2 2 3" xfId="4219" xr:uid="{00000000-0005-0000-0000-0000BA010000}"/>
    <cellStyle name="20% - uthevingsfarge 5 2 4 2 2 4" xfId="2623" xr:uid="{00000000-0005-0000-0000-0000BB010000}"/>
    <cellStyle name="20% - uthevingsfarge 5 2 4 2 3" xfId="1183" xr:uid="{00000000-0005-0000-0000-0000BC010000}"/>
    <cellStyle name="20% - uthevingsfarge 5 2 4 2 3 2" xfId="3179" xr:uid="{00000000-0005-0000-0000-0000BD010000}"/>
    <cellStyle name="20% - uthevingsfarge 5 2 4 2 4" xfId="1925" xr:uid="{00000000-0005-0000-0000-0000BE010000}"/>
    <cellStyle name="20% - uthevingsfarge 5 2 4 2 4 2" xfId="3872" xr:uid="{00000000-0005-0000-0000-0000BF010000}"/>
    <cellStyle name="20% - uthevingsfarge 5 2 4 2 5" xfId="2275" xr:uid="{00000000-0005-0000-0000-0000C0010000}"/>
    <cellStyle name="20% - uthevingsfarge 5 2 4 3" xfId="617" xr:uid="{00000000-0005-0000-0000-0000C1010000}"/>
    <cellStyle name="20% - uthevingsfarge 5 2 4 3 2" xfId="1359" xr:uid="{00000000-0005-0000-0000-0000C2010000}"/>
    <cellStyle name="20% - uthevingsfarge 5 2 4 3 2 2" xfId="3354" xr:uid="{00000000-0005-0000-0000-0000C3010000}"/>
    <cellStyle name="20% - uthevingsfarge 5 2 4 3 3" xfId="4047" xr:uid="{00000000-0005-0000-0000-0000C4010000}"/>
    <cellStyle name="20% - uthevingsfarge 5 2 4 3 4" xfId="2450" xr:uid="{00000000-0005-0000-0000-0000C5010000}"/>
    <cellStyle name="20% - uthevingsfarge 5 2 4 4" xfId="988" xr:uid="{00000000-0005-0000-0000-0000C6010000}"/>
    <cellStyle name="20% - uthevingsfarge 5 2 4 4 2" xfId="2822" xr:uid="{00000000-0005-0000-0000-0000C7010000}"/>
    <cellStyle name="20% - uthevingsfarge 5 2 4 5" xfId="1752" xr:uid="{00000000-0005-0000-0000-0000C8010000}"/>
    <cellStyle name="20% - uthevingsfarge 5 2 4 5 2" xfId="3007" xr:uid="{00000000-0005-0000-0000-0000C9010000}"/>
    <cellStyle name="20% - uthevingsfarge 5 2 4 6" xfId="3700" xr:uid="{00000000-0005-0000-0000-0000CA010000}"/>
    <cellStyle name="20% - uthevingsfarge 5 2 4 7" xfId="2103" xr:uid="{00000000-0005-0000-0000-0000CB010000}"/>
    <cellStyle name="20% - uthevingsfarge 5 2 5" xfId="382" xr:uid="{00000000-0005-0000-0000-0000CC010000}"/>
    <cellStyle name="20% - uthevingsfarge 5 2 5 2" xfId="760" xr:uid="{00000000-0005-0000-0000-0000CD010000}"/>
    <cellStyle name="20% - uthevingsfarge 5 2 5 2 2" xfId="1502" xr:uid="{00000000-0005-0000-0000-0000CE010000}"/>
    <cellStyle name="20% - uthevingsfarge 5 2 5 2 2 2" xfId="3474" xr:uid="{00000000-0005-0000-0000-0000CF010000}"/>
    <cellStyle name="20% - uthevingsfarge 5 2 5 2 3" xfId="4167" xr:uid="{00000000-0005-0000-0000-0000D0010000}"/>
    <cellStyle name="20% - uthevingsfarge 5 2 5 2 4" xfId="2571" xr:uid="{00000000-0005-0000-0000-0000D1010000}"/>
    <cellStyle name="20% - uthevingsfarge 5 2 5 3" xfId="1131" xr:uid="{00000000-0005-0000-0000-0000D2010000}"/>
    <cellStyle name="20% - uthevingsfarge 5 2 5 3 2" xfId="3127" xr:uid="{00000000-0005-0000-0000-0000D3010000}"/>
    <cellStyle name="20% - uthevingsfarge 5 2 5 4" xfId="1873" xr:uid="{00000000-0005-0000-0000-0000D4010000}"/>
    <cellStyle name="20% - uthevingsfarge 5 2 5 4 2" xfId="3820" xr:uid="{00000000-0005-0000-0000-0000D5010000}"/>
    <cellStyle name="20% - uthevingsfarge 5 2 5 5" xfId="2223" xr:uid="{00000000-0005-0000-0000-0000D6010000}"/>
    <cellStyle name="20% - uthevingsfarge 5 2 6" xfId="565" xr:uid="{00000000-0005-0000-0000-0000D7010000}"/>
    <cellStyle name="20% - uthevingsfarge 5 2 6 2" xfId="1307" xr:uid="{00000000-0005-0000-0000-0000D8010000}"/>
    <cellStyle name="20% - uthevingsfarge 5 2 6 2 2" xfId="3302" xr:uid="{00000000-0005-0000-0000-0000D9010000}"/>
    <cellStyle name="20% - uthevingsfarge 5 2 6 3" xfId="3995" xr:uid="{00000000-0005-0000-0000-0000DA010000}"/>
    <cellStyle name="20% - uthevingsfarge 5 2 6 4" xfId="2398" xr:uid="{00000000-0005-0000-0000-0000DB010000}"/>
    <cellStyle name="20% - uthevingsfarge 5 2 7" xfId="936" xr:uid="{00000000-0005-0000-0000-0000DC010000}"/>
    <cellStyle name="20% - uthevingsfarge 5 2 7 2" xfId="2770" xr:uid="{00000000-0005-0000-0000-0000DD010000}"/>
    <cellStyle name="20% - uthevingsfarge 5 2 8" xfId="1700" xr:uid="{00000000-0005-0000-0000-0000DE010000}"/>
    <cellStyle name="20% - uthevingsfarge 5 2 8 2" xfId="2955" xr:uid="{00000000-0005-0000-0000-0000DF010000}"/>
    <cellStyle name="20% - uthevingsfarge 5 2 9" xfId="3648" xr:uid="{00000000-0005-0000-0000-0000E0010000}"/>
    <cellStyle name="20% - uthevingsfarge 5 3" xfId="185" xr:uid="{00000000-0005-0000-0000-0000E1010000}"/>
    <cellStyle name="20% - uthevingsfarge 5 3 2" xfId="429" xr:uid="{00000000-0005-0000-0000-0000E2010000}"/>
    <cellStyle name="20% - uthevingsfarge 5 3 2 2" xfId="804" xr:uid="{00000000-0005-0000-0000-0000E3010000}"/>
    <cellStyle name="20% - uthevingsfarge 5 3 2 2 2" xfId="1546" xr:uid="{00000000-0005-0000-0000-0000E4010000}"/>
    <cellStyle name="20% - uthevingsfarge 5 3 2 2 2 2" xfId="3518" xr:uid="{00000000-0005-0000-0000-0000E5010000}"/>
    <cellStyle name="20% - uthevingsfarge 5 3 2 2 3" xfId="4211" xr:uid="{00000000-0005-0000-0000-0000E6010000}"/>
    <cellStyle name="20% - uthevingsfarge 5 3 2 2 4" xfId="2615" xr:uid="{00000000-0005-0000-0000-0000E7010000}"/>
    <cellStyle name="20% - uthevingsfarge 5 3 2 3" xfId="1175" xr:uid="{00000000-0005-0000-0000-0000E8010000}"/>
    <cellStyle name="20% - uthevingsfarge 5 3 2 3 2" xfId="3171" xr:uid="{00000000-0005-0000-0000-0000E9010000}"/>
    <cellStyle name="20% - uthevingsfarge 5 3 2 4" xfId="1917" xr:uid="{00000000-0005-0000-0000-0000EA010000}"/>
    <cellStyle name="20% - uthevingsfarge 5 3 2 4 2" xfId="3864" xr:uid="{00000000-0005-0000-0000-0000EB010000}"/>
    <cellStyle name="20% - uthevingsfarge 5 3 2 5" xfId="2267" xr:uid="{00000000-0005-0000-0000-0000EC010000}"/>
    <cellStyle name="20% - uthevingsfarge 5 3 3" xfId="609" xr:uid="{00000000-0005-0000-0000-0000ED010000}"/>
    <cellStyle name="20% - uthevingsfarge 5 3 3 2" xfId="1351" xr:uid="{00000000-0005-0000-0000-0000EE010000}"/>
    <cellStyle name="20% - uthevingsfarge 5 3 3 2 2" xfId="3346" xr:uid="{00000000-0005-0000-0000-0000EF010000}"/>
    <cellStyle name="20% - uthevingsfarge 5 3 3 3" xfId="4039" xr:uid="{00000000-0005-0000-0000-0000F0010000}"/>
    <cellStyle name="20% - uthevingsfarge 5 3 3 4" xfId="2442" xr:uid="{00000000-0005-0000-0000-0000F1010000}"/>
    <cellStyle name="20% - uthevingsfarge 5 3 4" xfId="980" xr:uid="{00000000-0005-0000-0000-0000F2010000}"/>
    <cellStyle name="20% - uthevingsfarge 5 3 4 2" xfId="2814" xr:uid="{00000000-0005-0000-0000-0000F3010000}"/>
    <cellStyle name="20% - uthevingsfarge 5 3 5" xfId="1744" xr:uid="{00000000-0005-0000-0000-0000F4010000}"/>
    <cellStyle name="20% - uthevingsfarge 5 3 5 2" xfId="2999" xr:uid="{00000000-0005-0000-0000-0000F5010000}"/>
    <cellStyle name="20% - uthevingsfarge 5 3 6" xfId="3692" xr:uid="{00000000-0005-0000-0000-0000F6010000}"/>
    <cellStyle name="20% - uthevingsfarge 5 3 7" xfId="2095" xr:uid="{00000000-0005-0000-0000-0000F7010000}"/>
    <cellStyle name="20% - uthevingsfarge 5 4" xfId="198" xr:uid="{00000000-0005-0000-0000-0000F8010000}"/>
    <cellStyle name="20% - uthevingsfarge 5 4 10" xfId="2104" xr:uid="{00000000-0005-0000-0000-0000F9010000}"/>
    <cellStyle name="20% - uthevingsfarge 5 4 2" xfId="199" xr:uid="{00000000-0005-0000-0000-0000FA010000}"/>
    <cellStyle name="20% - uthevingsfarge 5 4 2 2" xfId="200" xr:uid="{00000000-0005-0000-0000-0000FB010000}"/>
    <cellStyle name="20% - uthevingsfarge 5 4 2 2 2" xfId="201" xr:uid="{00000000-0005-0000-0000-0000FC010000}"/>
    <cellStyle name="20% - uthevingsfarge 5 4 2 2 2 2" xfId="441" xr:uid="{00000000-0005-0000-0000-0000FD010000}"/>
    <cellStyle name="20% - uthevingsfarge 5 4 2 2 2 2 2" xfId="816" xr:uid="{00000000-0005-0000-0000-0000FE010000}"/>
    <cellStyle name="20% - uthevingsfarge 5 4 2 2 2 2 2 2" xfId="1558" xr:uid="{00000000-0005-0000-0000-0000FF010000}"/>
    <cellStyle name="20% - uthevingsfarge 5 4 2 2 2 2 2 2 2" xfId="3530" xr:uid="{00000000-0005-0000-0000-000000020000}"/>
    <cellStyle name="20% - uthevingsfarge 5 4 2 2 2 2 2 3" xfId="4223" xr:uid="{00000000-0005-0000-0000-000001020000}"/>
    <cellStyle name="20% - uthevingsfarge 5 4 2 2 2 2 2 4" xfId="2627" xr:uid="{00000000-0005-0000-0000-000002020000}"/>
    <cellStyle name="20% - uthevingsfarge 5 4 2 2 2 2 3" xfId="1187" xr:uid="{00000000-0005-0000-0000-000003020000}"/>
    <cellStyle name="20% - uthevingsfarge 5 4 2 2 2 2 3 2" xfId="3183" xr:uid="{00000000-0005-0000-0000-000004020000}"/>
    <cellStyle name="20% - uthevingsfarge 5 4 2 2 2 2 4" xfId="1929" xr:uid="{00000000-0005-0000-0000-000005020000}"/>
    <cellStyle name="20% - uthevingsfarge 5 4 2 2 2 2 4 2" xfId="3876" xr:uid="{00000000-0005-0000-0000-000006020000}"/>
    <cellStyle name="20% - uthevingsfarge 5 4 2 2 2 2 5" xfId="2279" xr:uid="{00000000-0005-0000-0000-000007020000}"/>
    <cellStyle name="20% - uthevingsfarge 5 4 2 2 2 3" xfId="621" xr:uid="{00000000-0005-0000-0000-000008020000}"/>
    <cellStyle name="20% - uthevingsfarge 5 4 2 2 2 3 2" xfId="1363" xr:uid="{00000000-0005-0000-0000-000009020000}"/>
    <cellStyle name="20% - uthevingsfarge 5 4 2 2 2 3 2 2" xfId="3358" xr:uid="{00000000-0005-0000-0000-00000A020000}"/>
    <cellStyle name="20% - uthevingsfarge 5 4 2 2 2 3 3" xfId="4051" xr:uid="{00000000-0005-0000-0000-00000B020000}"/>
    <cellStyle name="20% - uthevingsfarge 5 4 2 2 2 3 4" xfId="2454" xr:uid="{00000000-0005-0000-0000-00000C020000}"/>
    <cellStyle name="20% - uthevingsfarge 5 4 2 2 2 4" xfId="992" xr:uid="{00000000-0005-0000-0000-00000D020000}"/>
    <cellStyle name="20% - uthevingsfarge 5 4 2 2 2 4 2" xfId="2826" xr:uid="{00000000-0005-0000-0000-00000E020000}"/>
    <cellStyle name="20% - uthevingsfarge 5 4 2 2 2 5" xfId="1756" xr:uid="{00000000-0005-0000-0000-00000F020000}"/>
    <cellStyle name="20% - uthevingsfarge 5 4 2 2 2 5 2" xfId="3011" xr:uid="{00000000-0005-0000-0000-000010020000}"/>
    <cellStyle name="20% - uthevingsfarge 5 4 2 2 2 6" xfId="3704" xr:uid="{00000000-0005-0000-0000-000011020000}"/>
    <cellStyle name="20% - uthevingsfarge 5 4 2 2 2 7" xfId="2107" xr:uid="{00000000-0005-0000-0000-000012020000}"/>
    <cellStyle name="20% - uthevingsfarge 5 4 2 2 3" xfId="440" xr:uid="{00000000-0005-0000-0000-000013020000}"/>
    <cellStyle name="20% - uthevingsfarge 5 4 2 2 3 2" xfId="815" xr:uid="{00000000-0005-0000-0000-000014020000}"/>
    <cellStyle name="20% - uthevingsfarge 5 4 2 2 3 2 2" xfId="1557" xr:uid="{00000000-0005-0000-0000-000015020000}"/>
    <cellStyle name="20% - uthevingsfarge 5 4 2 2 3 2 2 2" xfId="3529" xr:uid="{00000000-0005-0000-0000-000016020000}"/>
    <cellStyle name="20% - uthevingsfarge 5 4 2 2 3 2 3" xfId="4222" xr:uid="{00000000-0005-0000-0000-000017020000}"/>
    <cellStyle name="20% - uthevingsfarge 5 4 2 2 3 2 4" xfId="2626" xr:uid="{00000000-0005-0000-0000-000018020000}"/>
    <cellStyle name="20% - uthevingsfarge 5 4 2 2 3 3" xfId="1186" xr:uid="{00000000-0005-0000-0000-000019020000}"/>
    <cellStyle name="20% - uthevingsfarge 5 4 2 2 3 3 2" xfId="3182" xr:uid="{00000000-0005-0000-0000-00001A020000}"/>
    <cellStyle name="20% - uthevingsfarge 5 4 2 2 3 4" xfId="1928" xr:uid="{00000000-0005-0000-0000-00001B020000}"/>
    <cellStyle name="20% - uthevingsfarge 5 4 2 2 3 4 2" xfId="3875" xr:uid="{00000000-0005-0000-0000-00001C020000}"/>
    <cellStyle name="20% - uthevingsfarge 5 4 2 2 3 5" xfId="2278" xr:uid="{00000000-0005-0000-0000-00001D020000}"/>
    <cellStyle name="20% - uthevingsfarge 5 4 2 2 4" xfId="620" xr:uid="{00000000-0005-0000-0000-00001E020000}"/>
    <cellStyle name="20% - uthevingsfarge 5 4 2 2 4 2" xfId="1362" xr:uid="{00000000-0005-0000-0000-00001F020000}"/>
    <cellStyle name="20% - uthevingsfarge 5 4 2 2 4 2 2" xfId="3357" xr:uid="{00000000-0005-0000-0000-000020020000}"/>
    <cellStyle name="20% - uthevingsfarge 5 4 2 2 4 3" xfId="4050" xr:uid="{00000000-0005-0000-0000-000021020000}"/>
    <cellStyle name="20% - uthevingsfarge 5 4 2 2 4 4" xfId="2453" xr:uid="{00000000-0005-0000-0000-000022020000}"/>
    <cellStyle name="20% - uthevingsfarge 5 4 2 2 5" xfId="991" xr:uid="{00000000-0005-0000-0000-000023020000}"/>
    <cellStyle name="20% - uthevingsfarge 5 4 2 2 5 2" xfId="2825" xr:uid="{00000000-0005-0000-0000-000024020000}"/>
    <cellStyle name="20% - uthevingsfarge 5 4 2 2 6" xfId="1755" xr:uid="{00000000-0005-0000-0000-000025020000}"/>
    <cellStyle name="20% - uthevingsfarge 5 4 2 2 6 2" xfId="3010" xr:uid="{00000000-0005-0000-0000-000026020000}"/>
    <cellStyle name="20% - uthevingsfarge 5 4 2 2 7" xfId="3703" xr:uid="{00000000-0005-0000-0000-000027020000}"/>
    <cellStyle name="20% - uthevingsfarge 5 4 2 2 8" xfId="2106" xr:uid="{00000000-0005-0000-0000-000028020000}"/>
    <cellStyle name="20% - uthevingsfarge 5 4 2 3" xfId="202" xr:uid="{00000000-0005-0000-0000-000029020000}"/>
    <cellStyle name="20% - uthevingsfarge 5 4 2 3 2" xfId="442" xr:uid="{00000000-0005-0000-0000-00002A020000}"/>
    <cellStyle name="20% - uthevingsfarge 5 4 2 3 2 2" xfId="817" xr:uid="{00000000-0005-0000-0000-00002B020000}"/>
    <cellStyle name="20% - uthevingsfarge 5 4 2 3 2 2 2" xfId="1559" xr:uid="{00000000-0005-0000-0000-00002C020000}"/>
    <cellStyle name="20% - uthevingsfarge 5 4 2 3 2 2 2 2" xfId="3531" xr:uid="{00000000-0005-0000-0000-00002D020000}"/>
    <cellStyle name="20% - uthevingsfarge 5 4 2 3 2 2 3" xfId="4224" xr:uid="{00000000-0005-0000-0000-00002E020000}"/>
    <cellStyle name="20% - uthevingsfarge 5 4 2 3 2 2 4" xfId="2628" xr:uid="{00000000-0005-0000-0000-00002F020000}"/>
    <cellStyle name="20% - uthevingsfarge 5 4 2 3 2 3" xfId="1188" xr:uid="{00000000-0005-0000-0000-000030020000}"/>
    <cellStyle name="20% - uthevingsfarge 5 4 2 3 2 3 2" xfId="3184" xr:uid="{00000000-0005-0000-0000-000031020000}"/>
    <cellStyle name="20% - uthevingsfarge 5 4 2 3 2 4" xfId="1930" xr:uid="{00000000-0005-0000-0000-000032020000}"/>
    <cellStyle name="20% - uthevingsfarge 5 4 2 3 2 4 2" xfId="3877" xr:uid="{00000000-0005-0000-0000-000033020000}"/>
    <cellStyle name="20% - uthevingsfarge 5 4 2 3 2 5" xfId="2280" xr:uid="{00000000-0005-0000-0000-000034020000}"/>
    <cellStyle name="20% - uthevingsfarge 5 4 2 3 3" xfId="622" xr:uid="{00000000-0005-0000-0000-000035020000}"/>
    <cellStyle name="20% - uthevingsfarge 5 4 2 3 3 2" xfId="1364" xr:uid="{00000000-0005-0000-0000-000036020000}"/>
    <cellStyle name="20% - uthevingsfarge 5 4 2 3 3 2 2" xfId="3359" xr:uid="{00000000-0005-0000-0000-000037020000}"/>
    <cellStyle name="20% - uthevingsfarge 5 4 2 3 3 3" xfId="4052" xr:uid="{00000000-0005-0000-0000-000038020000}"/>
    <cellStyle name="20% - uthevingsfarge 5 4 2 3 3 4" xfId="2455" xr:uid="{00000000-0005-0000-0000-000039020000}"/>
    <cellStyle name="20% - uthevingsfarge 5 4 2 3 4" xfId="993" xr:uid="{00000000-0005-0000-0000-00003A020000}"/>
    <cellStyle name="20% - uthevingsfarge 5 4 2 3 4 2" xfId="2827" xr:uid="{00000000-0005-0000-0000-00003B020000}"/>
    <cellStyle name="20% - uthevingsfarge 5 4 2 3 5" xfId="1757" xr:uid="{00000000-0005-0000-0000-00003C020000}"/>
    <cellStyle name="20% - uthevingsfarge 5 4 2 3 5 2" xfId="3012" xr:uid="{00000000-0005-0000-0000-00003D020000}"/>
    <cellStyle name="20% - uthevingsfarge 5 4 2 3 6" xfId="3705" xr:uid="{00000000-0005-0000-0000-00003E020000}"/>
    <cellStyle name="20% - uthevingsfarge 5 4 2 3 7" xfId="2108" xr:uid="{00000000-0005-0000-0000-00003F020000}"/>
    <cellStyle name="20% - uthevingsfarge 5 4 2 4" xfId="439" xr:uid="{00000000-0005-0000-0000-000040020000}"/>
    <cellStyle name="20% - uthevingsfarge 5 4 2 4 2" xfId="814" xr:uid="{00000000-0005-0000-0000-000041020000}"/>
    <cellStyle name="20% - uthevingsfarge 5 4 2 4 2 2" xfId="1556" xr:uid="{00000000-0005-0000-0000-000042020000}"/>
    <cellStyle name="20% - uthevingsfarge 5 4 2 4 2 2 2" xfId="3528" xr:uid="{00000000-0005-0000-0000-000043020000}"/>
    <cellStyle name="20% - uthevingsfarge 5 4 2 4 2 3" xfId="4221" xr:uid="{00000000-0005-0000-0000-000044020000}"/>
    <cellStyle name="20% - uthevingsfarge 5 4 2 4 2 4" xfId="2625" xr:uid="{00000000-0005-0000-0000-000045020000}"/>
    <cellStyle name="20% - uthevingsfarge 5 4 2 4 3" xfId="1185" xr:uid="{00000000-0005-0000-0000-000046020000}"/>
    <cellStyle name="20% - uthevingsfarge 5 4 2 4 3 2" xfId="3181" xr:uid="{00000000-0005-0000-0000-000047020000}"/>
    <cellStyle name="20% - uthevingsfarge 5 4 2 4 4" xfId="1927" xr:uid="{00000000-0005-0000-0000-000048020000}"/>
    <cellStyle name="20% - uthevingsfarge 5 4 2 4 4 2" xfId="3874" xr:uid="{00000000-0005-0000-0000-000049020000}"/>
    <cellStyle name="20% - uthevingsfarge 5 4 2 4 5" xfId="2277" xr:uid="{00000000-0005-0000-0000-00004A020000}"/>
    <cellStyle name="20% - uthevingsfarge 5 4 2 5" xfId="619" xr:uid="{00000000-0005-0000-0000-00004B020000}"/>
    <cellStyle name="20% - uthevingsfarge 5 4 2 5 2" xfId="1361" xr:uid="{00000000-0005-0000-0000-00004C020000}"/>
    <cellStyle name="20% - uthevingsfarge 5 4 2 5 2 2" xfId="3356" xr:uid="{00000000-0005-0000-0000-00004D020000}"/>
    <cellStyle name="20% - uthevingsfarge 5 4 2 5 3" xfId="4049" xr:uid="{00000000-0005-0000-0000-00004E020000}"/>
    <cellStyle name="20% - uthevingsfarge 5 4 2 5 4" xfId="2452" xr:uid="{00000000-0005-0000-0000-00004F020000}"/>
    <cellStyle name="20% - uthevingsfarge 5 4 2 6" xfId="990" xr:uid="{00000000-0005-0000-0000-000050020000}"/>
    <cellStyle name="20% - uthevingsfarge 5 4 2 6 2" xfId="2824" xr:uid="{00000000-0005-0000-0000-000051020000}"/>
    <cellStyle name="20% - uthevingsfarge 5 4 2 7" xfId="1754" xr:uid="{00000000-0005-0000-0000-000052020000}"/>
    <cellStyle name="20% - uthevingsfarge 5 4 2 7 2" xfId="3009" xr:uid="{00000000-0005-0000-0000-000053020000}"/>
    <cellStyle name="20% - uthevingsfarge 5 4 2 8" xfId="3702" xr:uid="{00000000-0005-0000-0000-000054020000}"/>
    <cellStyle name="20% - uthevingsfarge 5 4 2 9" xfId="2105" xr:uid="{00000000-0005-0000-0000-000055020000}"/>
    <cellStyle name="20% - uthevingsfarge 5 4 3" xfId="203" xr:uid="{00000000-0005-0000-0000-000056020000}"/>
    <cellStyle name="20% - uthevingsfarge 5 4 3 2" xfId="204" xr:uid="{00000000-0005-0000-0000-000057020000}"/>
    <cellStyle name="20% - uthevingsfarge 5 4 3 2 2" xfId="444" xr:uid="{00000000-0005-0000-0000-000058020000}"/>
    <cellStyle name="20% - uthevingsfarge 5 4 3 2 2 2" xfId="819" xr:uid="{00000000-0005-0000-0000-000059020000}"/>
    <cellStyle name="20% - uthevingsfarge 5 4 3 2 2 2 2" xfId="1561" xr:uid="{00000000-0005-0000-0000-00005A020000}"/>
    <cellStyle name="20% - uthevingsfarge 5 4 3 2 2 2 2 2" xfId="3533" xr:uid="{00000000-0005-0000-0000-00005B020000}"/>
    <cellStyle name="20% - uthevingsfarge 5 4 3 2 2 2 3" xfId="4226" xr:uid="{00000000-0005-0000-0000-00005C020000}"/>
    <cellStyle name="20% - uthevingsfarge 5 4 3 2 2 2 4" xfId="2630" xr:uid="{00000000-0005-0000-0000-00005D020000}"/>
    <cellStyle name="20% - uthevingsfarge 5 4 3 2 2 3" xfId="1190" xr:uid="{00000000-0005-0000-0000-00005E020000}"/>
    <cellStyle name="20% - uthevingsfarge 5 4 3 2 2 3 2" xfId="3186" xr:uid="{00000000-0005-0000-0000-00005F020000}"/>
    <cellStyle name="20% - uthevingsfarge 5 4 3 2 2 4" xfId="1932" xr:uid="{00000000-0005-0000-0000-000060020000}"/>
    <cellStyle name="20% - uthevingsfarge 5 4 3 2 2 4 2" xfId="3879" xr:uid="{00000000-0005-0000-0000-000061020000}"/>
    <cellStyle name="20% - uthevingsfarge 5 4 3 2 2 5" xfId="2282" xr:uid="{00000000-0005-0000-0000-000062020000}"/>
    <cellStyle name="20% - uthevingsfarge 5 4 3 2 3" xfId="624" xr:uid="{00000000-0005-0000-0000-000063020000}"/>
    <cellStyle name="20% - uthevingsfarge 5 4 3 2 3 2" xfId="1366" xr:uid="{00000000-0005-0000-0000-000064020000}"/>
    <cellStyle name="20% - uthevingsfarge 5 4 3 2 3 2 2" xfId="3361" xr:uid="{00000000-0005-0000-0000-000065020000}"/>
    <cellStyle name="20% - uthevingsfarge 5 4 3 2 3 3" xfId="4054" xr:uid="{00000000-0005-0000-0000-000066020000}"/>
    <cellStyle name="20% - uthevingsfarge 5 4 3 2 3 4" xfId="2457" xr:uid="{00000000-0005-0000-0000-000067020000}"/>
    <cellStyle name="20% - uthevingsfarge 5 4 3 2 4" xfId="995" xr:uid="{00000000-0005-0000-0000-000068020000}"/>
    <cellStyle name="20% - uthevingsfarge 5 4 3 2 4 2" xfId="2829" xr:uid="{00000000-0005-0000-0000-000069020000}"/>
    <cellStyle name="20% - uthevingsfarge 5 4 3 2 5" xfId="1759" xr:uid="{00000000-0005-0000-0000-00006A020000}"/>
    <cellStyle name="20% - uthevingsfarge 5 4 3 2 5 2" xfId="3014" xr:uid="{00000000-0005-0000-0000-00006B020000}"/>
    <cellStyle name="20% - uthevingsfarge 5 4 3 2 6" xfId="3707" xr:uid="{00000000-0005-0000-0000-00006C020000}"/>
    <cellStyle name="20% - uthevingsfarge 5 4 3 2 7" xfId="2110" xr:uid="{00000000-0005-0000-0000-00006D020000}"/>
    <cellStyle name="20% - uthevingsfarge 5 4 3 3" xfId="443" xr:uid="{00000000-0005-0000-0000-00006E020000}"/>
    <cellStyle name="20% - uthevingsfarge 5 4 3 3 2" xfId="818" xr:uid="{00000000-0005-0000-0000-00006F020000}"/>
    <cellStyle name="20% - uthevingsfarge 5 4 3 3 2 2" xfId="1560" xr:uid="{00000000-0005-0000-0000-000070020000}"/>
    <cellStyle name="20% - uthevingsfarge 5 4 3 3 2 2 2" xfId="3532" xr:uid="{00000000-0005-0000-0000-000071020000}"/>
    <cellStyle name="20% - uthevingsfarge 5 4 3 3 2 3" xfId="4225" xr:uid="{00000000-0005-0000-0000-000072020000}"/>
    <cellStyle name="20% - uthevingsfarge 5 4 3 3 2 4" xfId="2629" xr:uid="{00000000-0005-0000-0000-000073020000}"/>
    <cellStyle name="20% - uthevingsfarge 5 4 3 3 3" xfId="1189" xr:uid="{00000000-0005-0000-0000-000074020000}"/>
    <cellStyle name="20% - uthevingsfarge 5 4 3 3 3 2" xfId="3185" xr:uid="{00000000-0005-0000-0000-000075020000}"/>
    <cellStyle name="20% - uthevingsfarge 5 4 3 3 4" xfId="1931" xr:uid="{00000000-0005-0000-0000-000076020000}"/>
    <cellStyle name="20% - uthevingsfarge 5 4 3 3 4 2" xfId="3878" xr:uid="{00000000-0005-0000-0000-000077020000}"/>
    <cellStyle name="20% - uthevingsfarge 5 4 3 3 5" xfId="2281" xr:uid="{00000000-0005-0000-0000-000078020000}"/>
    <cellStyle name="20% - uthevingsfarge 5 4 3 4" xfId="623" xr:uid="{00000000-0005-0000-0000-000079020000}"/>
    <cellStyle name="20% - uthevingsfarge 5 4 3 4 2" xfId="1365" xr:uid="{00000000-0005-0000-0000-00007A020000}"/>
    <cellStyle name="20% - uthevingsfarge 5 4 3 4 2 2" xfId="3360" xr:uid="{00000000-0005-0000-0000-00007B020000}"/>
    <cellStyle name="20% - uthevingsfarge 5 4 3 4 3" xfId="4053" xr:uid="{00000000-0005-0000-0000-00007C020000}"/>
    <cellStyle name="20% - uthevingsfarge 5 4 3 4 4" xfId="2456" xr:uid="{00000000-0005-0000-0000-00007D020000}"/>
    <cellStyle name="20% - uthevingsfarge 5 4 3 5" xfId="994" xr:uid="{00000000-0005-0000-0000-00007E020000}"/>
    <cellStyle name="20% - uthevingsfarge 5 4 3 5 2" xfId="2828" xr:uid="{00000000-0005-0000-0000-00007F020000}"/>
    <cellStyle name="20% - uthevingsfarge 5 4 3 6" xfId="1758" xr:uid="{00000000-0005-0000-0000-000080020000}"/>
    <cellStyle name="20% - uthevingsfarge 5 4 3 6 2" xfId="3013" xr:uid="{00000000-0005-0000-0000-000081020000}"/>
    <cellStyle name="20% - uthevingsfarge 5 4 3 7" xfId="3706" xr:uid="{00000000-0005-0000-0000-000082020000}"/>
    <cellStyle name="20% - uthevingsfarge 5 4 3 8" xfId="2109" xr:uid="{00000000-0005-0000-0000-000083020000}"/>
    <cellStyle name="20% - uthevingsfarge 5 4 4" xfId="205" xr:uid="{00000000-0005-0000-0000-000084020000}"/>
    <cellStyle name="20% - uthevingsfarge 5 4 4 2" xfId="445" xr:uid="{00000000-0005-0000-0000-000085020000}"/>
    <cellStyle name="20% - uthevingsfarge 5 4 4 2 2" xfId="820" xr:uid="{00000000-0005-0000-0000-000086020000}"/>
    <cellStyle name="20% - uthevingsfarge 5 4 4 2 2 2" xfId="1562" xr:uid="{00000000-0005-0000-0000-000087020000}"/>
    <cellStyle name="20% - uthevingsfarge 5 4 4 2 2 2 2" xfId="3534" xr:uid="{00000000-0005-0000-0000-000088020000}"/>
    <cellStyle name="20% - uthevingsfarge 5 4 4 2 2 3" xfId="4227" xr:uid="{00000000-0005-0000-0000-000089020000}"/>
    <cellStyle name="20% - uthevingsfarge 5 4 4 2 2 4" xfId="2631" xr:uid="{00000000-0005-0000-0000-00008A020000}"/>
    <cellStyle name="20% - uthevingsfarge 5 4 4 2 3" xfId="1191" xr:uid="{00000000-0005-0000-0000-00008B020000}"/>
    <cellStyle name="20% - uthevingsfarge 5 4 4 2 3 2" xfId="3187" xr:uid="{00000000-0005-0000-0000-00008C020000}"/>
    <cellStyle name="20% - uthevingsfarge 5 4 4 2 4" xfId="1933" xr:uid="{00000000-0005-0000-0000-00008D020000}"/>
    <cellStyle name="20% - uthevingsfarge 5 4 4 2 4 2" xfId="3880" xr:uid="{00000000-0005-0000-0000-00008E020000}"/>
    <cellStyle name="20% - uthevingsfarge 5 4 4 2 5" xfId="2283" xr:uid="{00000000-0005-0000-0000-00008F020000}"/>
    <cellStyle name="20% - uthevingsfarge 5 4 4 3" xfId="625" xr:uid="{00000000-0005-0000-0000-000090020000}"/>
    <cellStyle name="20% - uthevingsfarge 5 4 4 3 2" xfId="1367" xr:uid="{00000000-0005-0000-0000-000091020000}"/>
    <cellStyle name="20% - uthevingsfarge 5 4 4 3 2 2" xfId="3362" xr:uid="{00000000-0005-0000-0000-000092020000}"/>
    <cellStyle name="20% - uthevingsfarge 5 4 4 3 3" xfId="4055" xr:uid="{00000000-0005-0000-0000-000093020000}"/>
    <cellStyle name="20% - uthevingsfarge 5 4 4 3 4" xfId="2458" xr:uid="{00000000-0005-0000-0000-000094020000}"/>
    <cellStyle name="20% - uthevingsfarge 5 4 4 4" xfId="996" xr:uid="{00000000-0005-0000-0000-000095020000}"/>
    <cellStyle name="20% - uthevingsfarge 5 4 4 4 2" xfId="2830" xr:uid="{00000000-0005-0000-0000-000096020000}"/>
    <cellStyle name="20% - uthevingsfarge 5 4 4 5" xfId="1760" xr:uid="{00000000-0005-0000-0000-000097020000}"/>
    <cellStyle name="20% - uthevingsfarge 5 4 4 5 2" xfId="3015" xr:uid="{00000000-0005-0000-0000-000098020000}"/>
    <cellStyle name="20% - uthevingsfarge 5 4 4 6" xfId="3708" xr:uid="{00000000-0005-0000-0000-000099020000}"/>
    <cellStyle name="20% - uthevingsfarge 5 4 4 7" xfId="2111" xr:uid="{00000000-0005-0000-0000-00009A020000}"/>
    <cellStyle name="20% - uthevingsfarge 5 4 5" xfId="438" xr:uid="{00000000-0005-0000-0000-00009B020000}"/>
    <cellStyle name="20% - uthevingsfarge 5 4 5 2" xfId="813" xr:uid="{00000000-0005-0000-0000-00009C020000}"/>
    <cellStyle name="20% - uthevingsfarge 5 4 5 2 2" xfId="1555" xr:uid="{00000000-0005-0000-0000-00009D020000}"/>
    <cellStyle name="20% - uthevingsfarge 5 4 5 2 2 2" xfId="3527" xr:uid="{00000000-0005-0000-0000-00009E020000}"/>
    <cellStyle name="20% - uthevingsfarge 5 4 5 2 3" xfId="4220" xr:uid="{00000000-0005-0000-0000-00009F020000}"/>
    <cellStyle name="20% - uthevingsfarge 5 4 5 2 4" xfId="2624" xr:uid="{00000000-0005-0000-0000-0000A0020000}"/>
    <cellStyle name="20% - uthevingsfarge 5 4 5 3" xfId="1184" xr:uid="{00000000-0005-0000-0000-0000A1020000}"/>
    <cellStyle name="20% - uthevingsfarge 5 4 5 3 2" xfId="3180" xr:uid="{00000000-0005-0000-0000-0000A2020000}"/>
    <cellStyle name="20% - uthevingsfarge 5 4 5 4" xfId="1926" xr:uid="{00000000-0005-0000-0000-0000A3020000}"/>
    <cellStyle name="20% - uthevingsfarge 5 4 5 4 2" xfId="3873" xr:uid="{00000000-0005-0000-0000-0000A4020000}"/>
    <cellStyle name="20% - uthevingsfarge 5 4 5 5" xfId="2276" xr:uid="{00000000-0005-0000-0000-0000A5020000}"/>
    <cellStyle name="20% - uthevingsfarge 5 4 6" xfId="618" xr:uid="{00000000-0005-0000-0000-0000A6020000}"/>
    <cellStyle name="20% - uthevingsfarge 5 4 6 2" xfId="1360" xr:uid="{00000000-0005-0000-0000-0000A7020000}"/>
    <cellStyle name="20% - uthevingsfarge 5 4 6 2 2" xfId="3355" xr:uid="{00000000-0005-0000-0000-0000A8020000}"/>
    <cellStyle name="20% - uthevingsfarge 5 4 6 3" xfId="4048" xr:uid="{00000000-0005-0000-0000-0000A9020000}"/>
    <cellStyle name="20% - uthevingsfarge 5 4 6 4" xfId="2451" xr:uid="{00000000-0005-0000-0000-0000AA020000}"/>
    <cellStyle name="20% - uthevingsfarge 5 4 7" xfId="989" xr:uid="{00000000-0005-0000-0000-0000AB020000}"/>
    <cellStyle name="20% - uthevingsfarge 5 4 7 2" xfId="2823" xr:uid="{00000000-0005-0000-0000-0000AC020000}"/>
    <cellStyle name="20% - uthevingsfarge 5 4 8" xfId="1753" xr:uid="{00000000-0005-0000-0000-0000AD020000}"/>
    <cellStyle name="20% - uthevingsfarge 5 4 8 2" xfId="3008" xr:uid="{00000000-0005-0000-0000-0000AE020000}"/>
    <cellStyle name="20% - uthevingsfarge 5 4 9" xfId="3701" xr:uid="{00000000-0005-0000-0000-0000AF020000}"/>
    <cellStyle name="20% - uthevingsfarge 5 5" xfId="206" xr:uid="{00000000-0005-0000-0000-0000B0020000}"/>
    <cellStyle name="20% - uthevingsfarge 5 5 2" xfId="207" xr:uid="{00000000-0005-0000-0000-0000B1020000}"/>
    <cellStyle name="20% - uthevingsfarge 5 5 2 2" xfId="208" xr:uid="{00000000-0005-0000-0000-0000B2020000}"/>
    <cellStyle name="20% - uthevingsfarge 5 5 2 2 2" xfId="448" xr:uid="{00000000-0005-0000-0000-0000B3020000}"/>
    <cellStyle name="20% - uthevingsfarge 5 5 2 2 2 2" xfId="823" xr:uid="{00000000-0005-0000-0000-0000B4020000}"/>
    <cellStyle name="20% - uthevingsfarge 5 5 2 2 2 2 2" xfId="1565" xr:uid="{00000000-0005-0000-0000-0000B5020000}"/>
    <cellStyle name="20% - uthevingsfarge 5 5 2 2 2 2 2 2" xfId="3537" xr:uid="{00000000-0005-0000-0000-0000B6020000}"/>
    <cellStyle name="20% - uthevingsfarge 5 5 2 2 2 2 3" xfId="4230" xr:uid="{00000000-0005-0000-0000-0000B7020000}"/>
    <cellStyle name="20% - uthevingsfarge 5 5 2 2 2 2 4" xfId="2634" xr:uid="{00000000-0005-0000-0000-0000B8020000}"/>
    <cellStyle name="20% - uthevingsfarge 5 5 2 2 2 3" xfId="1194" xr:uid="{00000000-0005-0000-0000-0000B9020000}"/>
    <cellStyle name="20% - uthevingsfarge 5 5 2 2 2 3 2" xfId="3190" xr:uid="{00000000-0005-0000-0000-0000BA020000}"/>
    <cellStyle name="20% - uthevingsfarge 5 5 2 2 2 4" xfId="1936" xr:uid="{00000000-0005-0000-0000-0000BB020000}"/>
    <cellStyle name="20% - uthevingsfarge 5 5 2 2 2 4 2" xfId="3883" xr:uid="{00000000-0005-0000-0000-0000BC020000}"/>
    <cellStyle name="20% - uthevingsfarge 5 5 2 2 2 5" xfId="2286" xr:uid="{00000000-0005-0000-0000-0000BD020000}"/>
    <cellStyle name="20% - uthevingsfarge 5 5 2 2 3" xfId="628" xr:uid="{00000000-0005-0000-0000-0000BE020000}"/>
    <cellStyle name="20% - uthevingsfarge 5 5 2 2 3 2" xfId="1370" xr:uid="{00000000-0005-0000-0000-0000BF020000}"/>
    <cellStyle name="20% - uthevingsfarge 5 5 2 2 3 2 2" xfId="3365" xr:uid="{00000000-0005-0000-0000-0000C0020000}"/>
    <cellStyle name="20% - uthevingsfarge 5 5 2 2 3 3" xfId="4058" xr:uid="{00000000-0005-0000-0000-0000C1020000}"/>
    <cellStyle name="20% - uthevingsfarge 5 5 2 2 3 4" xfId="2461" xr:uid="{00000000-0005-0000-0000-0000C2020000}"/>
    <cellStyle name="20% - uthevingsfarge 5 5 2 2 4" xfId="999" xr:uid="{00000000-0005-0000-0000-0000C3020000}"/>
    <cellStyle name="20% - uthevingsfarge 5 5 2 2 4 2" xfId="2833" xr:uid="{00000000-0005-0000-0000-0000C4020000}"/>
    <cellStyle name="20% - uthevingsfarge 5 5 2 2 5" xfId="1763" xr:uid="{00000000-0005-0000-0000-0000C5020000}"/>
    <cellStyle name="20% - uthevingsfarge 5 5 2 2 5 2" xfId="3018" xr:uid="{00000000-0005-0000-0000-0000C6020000}"/>
    <cellStyle name="20% - uthevingsfarge 5 5 2 2 6" xfId="3711" xr:uid="{00000000-0005-0000-0000-0000C7020000}"/>
    <cellStyle name="20% - uthevingsfarge 5 5 2 2 7" xfId="2114" xr:uid="{00000000-0005-0000-0000-0000C8020000}"/>
    <cellStyle name="20% - uthevingsfarge 5 5 2 3" xfId="447" xr:uid="{00000000-0005-0000-0000-0000C9020000}"/>
    <cellStyle name="20% - uthevingsfarge 5 5 2 3 2" xfId="822" xr:uid="{00000000-0005-0000-0000-0000CA020000}"/>
    <cellStyle name="20% - uthevingsfarge 5 5 2 3 2 2" xfId="1564" xr:uid="{00000000-0005-0000-0000-0000CB020000}"/>
    <cellStyle name="20% - uthevingsfarge 5 5 2 3 2 2 2" xfId="3536" xr:uid="{00000000-0005-0000-0000-0000CC020000}"/>
    <cellStyle name="20% - uthevingsfarge 5 5 2 3 2 3" xfId="4229" xr:uid="{00000000-0005-0000-0000-0000CD020000}"/>
    <cellStyle name="20% - uthevingsfarge 5 5 2 3 2 4" xfId="2633" xr:uid="{00000000-0005-0000-0000-0000CE020000}"/>
    <cellStyle name="20% - uthevingsfarge 5 5 2 3 3" xfId="1193" xr:uid="{00000000-0005-0000-0000-0000CF020000}"/>
    <cellStyle name="20% - uthevingsfarge 5 5 2 3 3 2" xfId="3189" xr:uid="{00000000-0005-0000-0000-0000D0020000}"/>
    <cellStyle name="20% - uthevingsfarge 5 5 2 3 4" xfId="1935" xr:uid="{00000000-0005-0000-0000-0000D1020000}"/>
    <cellStyle name="20% - uthevingsfarge 5 5 2 3 4 2" xfId="3882" xr:uid="{00000000-0005-0000-0000-0000D2020000}"/>
    <cellStyle name="20% - uthevingsfarge 5 5 2 3 5" xfId="2285" xr:uid="{00000000-0005-0000-0000-0000D3020000}"/>
    <cellStyle name="20% - uthevingsfarge 5 5 2 4" xfId="627" xr:uid="{00000000-0005-0000-0000-0000D4020000}"/>
    <cellStyle name="20% - uthevingsfarge 5 5 2 4 2" xfId="1369" xr:uid="{00000000-0005-0000-0000-0000D5020000}"/>
    <cellStyle name="20% - uthevingsfarge 5 5 2 4 2 2" xfId="3364" xr:uid="{00000000-0005-0000-0000-0000D6020000}"/>
    <cellStyle name="20% - uthevingsfarge 5 5 2 4 3" xfId="4057" xr:uid="{00000000-0005-0000-0000-0000D7020000}"/>
    <cellStyle name="20% - uthevingsfarge 5 5 2 4 4" xfId="2460" xr:uid="{00000000-0005-0000-0000-0000D8020000}"/>
    <cellStyle name="20% - uthevingsfarge 5 5 2 5" xfId="998" xr:uid="{00000000-0005-0000-0000-0000D9020000}"/>
    <cellStyle name="20% - uthevingsfarge 5 5 2 5 2" xfId="2832" xr:uid="{00000000-0005-0000-0000-0000DA020000}"/>
    <cellStyle name="20% - uthevingsfarge 5 5 2 6" xfId="1762" xr:uid="{00000000-0005-0000-0000-0000DB020000}"/>
    <cellStyle name="20% - uthevingsfarge 5 5 2 6 2" xfId="3017" xr:uid="{00000000-0005-0000-0000-0000DC020000}"/>
    <cellStyle name="20% - uthevingsfarge 5 5 2 7" xfId="3710" xr:uid="{00000000-0005-0000-0000-0000DD020000}"/>
    <cellStyle name="20% - uthevingsfarge 5 5 2 8" xfId="2113" xr:uid="{00000000-0005-0000-0000-0000DE020000}"/>
    <cellStyle name="20% - uthevingsfarge 5 5 3" xfId="209" xr:uid="{00000000-0005-0000-0000-0000DF020000}"/>
    <cellStyle name="20% - uthevingsfarge 5 5 3 2" xfId="449" xr:uid="{00000000-0005-0000-0000-0000E0020000}"/>
    <cellStyle name="20% - uthevingsfarge 5 5 3 2 2" xfId="824" xr:uid="{00000000-0005-0000-0000-0000E1020000}"/>
    <cellStyle name="20% - uthevingsfarge 5 5 3 2 2 2" xfId="1566" xr:uid="{00000000-0005-0000-0000-0000E2020000}"/>
    <cellStyle name="20% - uthevingsfarge 5 5 3 2 2 2 2" xfId="3538" xr:uid="{00000000-0005-0000-0000-0000E3020000}"/>
    <cellStyle name="20% - uthevingsfarge 5 5 3 2 2 3" xfId="4231" xr:uid="{00000000-0005-0000-0000-0000E4020000}"/>
    <cellStyle name="20% - uthevingsfarge 5 5 3 2 2 4" xfId="2635" xr:uid="{00000000-0005-0000-0000-0000E5020000}"/>
    <cellStyle name="20% - uthevingsfarge 5 5 3 2 3" xfId="1195" xr:uid="{00000000-0005-0000-0000-0000E6020000}"/>
    <cellStyle name="20% - uthevingsfarge 5 5 3 2 3 2" xfId="3191" xr:uid="{00000000-0005-0000-0000-0000E7020000}"/>
    <cellStyle name="20% - uthevingsfarge 5 5 3 2 4" xfId="1937" xr:uid="{00000000-0005-0000-0000-0000E8020000}"/>
    <cellStyle name="20% - uthevingsfarge 5 5 3 2 4 2" xfId="3884" xr:uid="{00000000-0005-0000-0000-0000E9020000}"/>
    <cellStyle name="20% - uthevingsfarge 5 5 3 2 5" xfId="2287" xr:uid="{00000000-0005-0000-0000-0000EA020000}"/>
    <cellStyle name="20% - uthevingsfarge 5 5 3 3" xfId="629" xr:uid="{00000000-0005-0000-0000-0000EB020000}"/>
    <cellStyle name="20% - uthevingsfarge 5 5 3 3 2" xfId="1371" xr:uid="{00000000-0005-0000-0000-0000EC020000}"/>
    <cellStyle name="20% - uthevingsfarge 5 5 3 3 2 2" xfId="3366" xr:uid="{00000000-0005-0000-0000-0000ED020000}"/>
    <cellStyle name="20% - uthevingsfarge 5 5 3 3 3" xfId="4059" xr:uid="{00000000-0005-0000-0000-0000EE020000}"/>
    <cellStyle name="20% - uthevingsfarge 5 5 3 3 4" xfId="2462" xr:uid="{00000000-0005-0000-0000-0000EF020000}"/>
    <cellStyle name="20% - uthevingsfarge 5 5 3 4" xfId="1000" xr:uid="{00000000-0005-0000-0000-0000F0020000}"/>
    <cellStyle name="20% - uthevingsfarge 5 5 3 4 2" xfId="2834" xr:uid="{00000000-0005-0000-0000-0000F1020000}"/>
    <cellStyle name="20% - uthevingsfarge 5 5 3 5" xfId="1764" xr:uid="{00000000-0005-0000-0000-0000F2020000}"/>
    <cellStyle name="20% - uthevingsfarge 5 5 3 5 2" xfId="3019" xr:uid="{00000000-0005-0000-0000-0000F3020000}"/>
    <cellStyle name="20% - uthevingsfarge 5 5 3 6" xfId="3712" xr:uid="{00000000-0005-0000-0000-0000F4020000}"/>
    <cellStyle name="20% - uthevingsfarge 5 5 3 7" xfId="2115" xr:uid="{00000000-0005-0000-0000-0000F5020000}"/>
    <cellStyle name="20% - uthevingsfarge 5 5 4" xfId="446" xr:uid="{00000000-0005-0000-0000-0000F6020000}"/>
    <cellStyle name="20% - uthevingsfarge 5 5 4 2" xfId="821" xr:uid="{00000000-0005-0000-0000-0000F7020000}"/>
    <cellStyle name="20% - uthevingsfarge 5 5 4 2 2" xfId="1563" xr:uid="{00000000-0005-0000-0000-0000F8020000}"/>
    <cellStyle name="20% - uthevingsfarge 5 5 4 2 2 2" xfId="3535" xr:uid="{00000000-0005-0000-0000-0000F9020000}"/>
    <cellStyle name="20% - uthevingsfarge 5 5 4 2 3" xfId="4228" xr:uid="{00000000-0005-0000-0000-0000FA020000}"/>
    <cellStyle name="20% - uthevingsfarge 5 5 4 2 4" xfId="2632" xr:uid="{00000000-0005-0000-0000-0000FB020000}"/>
    <cellStyle name="20% - uthevingsfarge 5 5 4 3" xfId="1192" xr:uid="{00000000-0005-0000-0000-0000FC020000}"/>
    <cellStyle name="20% - uthevingsfarge 5 5 4 3 2" xfId="3188" xr:uid="{00000000-0005-0000-0000-0000FD020000}"/>
    <cellStyle name="20% - uthevingsfarge 5 5 4 4" xfId="1934" xr:uid="{00000000-0005-0000-0000-0000FE020000}"/>
    <cellStyle name="20% - uthevingsfarge 5 5 4 4 2" xfId="3881" xr:uid="{00000000-0005-0000-0000-0000FF020000}"/>
    <cellStyle name="20% - uthevingsfarge 5 5 4 5" xfId="2284" xr:uid="{00000000-0005-0000-0000-000000030000}"/>
    <cellStyle name="20% - uthevingsfarge 5 5 5" xfId="626" xr:uid="{00000000-0005-0000-0000-000001030000}"/>
    <cellStyle name="20% - uthevingsfarge 5 5 5 2" xfId="1368" xr:uid="{00000000-0005-0000-0000-000002030000}"/>
    <cellStyle name="20% - uthevingsfarge 5 5 5 2 2" xfId="3363" xr:uid="{00000000-0005-0000-0000-000003030000}"/>
    <cellStyle name="20% - uthevingsfarge 5 5 5 3" xfId="4056" xr:uid="{00000000-0005-0000-0000-000004030000}"/>
    <cellStyle name="20% - uthevingsfarge 5 5 5 4" xfId="2459" xr:uid="{00000000-0005-0000-0000-000005030000}"/>
    <cellStyle name="20% - uthevingsfarge 5 5 6" xfId="997" xr:uid="{00000000-0005-0000-0000-000006030000}"/>
    <cellStyle name="20% - uthevingsfarge 5 5 6 2" xfId="2831" xr:uid="{00000000-0005-0000-0000-000007030000}"/>
    <cellStyle name="20% - uthevingsfarge 5 5 7" xfId="1761" xr:uid="{00000000-0005-0000-0000-000008030000}"/>
    <cellStyle name="20% - uthevingsfarge 5 5 7 2" xfId="3016" xr:uid="{00000000-0005-0000-0000-000009030000}"/>
    <cellStyle name="20% - uthevingsfarge 5 5 8" xfId="3709" xr:uid="{00000000-0005-0000-0000-00000A030000}"/>
    <cellStyle name="20% - uthevingsfarge 5 5 9" xfId="2112" xr:uid="{00000000-0005-0000-0000-00000B030000}"/>
    <cellStyle name="20% - uthevingsfarge 5 6" xfId="210" xr:uid="{00000000-0005-0000-0000-00000C030000}"/>
    <cellStyle name="20% - uthevingsfarge 5 6 2" xfId="211" xr:uid="{00000000-0005-0000-0000-00000D030000}"/>
    <cellStyle name="20% - uthevingsfarge 5 6 2 2" xfId="451" xr:uid="{00000000-0005-0000-0000-00000E030000}"/>
    <cellStyle name="20% - uthevingsfarge 5 6 2 2 2" xfId="826" xr:uid="{00000000-0005-0000-0000-00000F030000}"/>
    <cellStyle name="20% - uthevingsfarge 5 6 2 2 2 2" xfId="1568" xr:uid="{00000000-0005-0000-0000-000010030000}"/>
    <cellStyle name="20% - uthevingsfarge 5 6 2 2 2 2 2" xfId="3540" xr:uid="{00000000-0005-0000-0000-000011030000}"/>
    <cellStyle name="20% - uthevingsfarge 5 6 2 2 2 3" xfId="4233" xr:uid="{00000000-0005-0000-0000-000012030000}"/>
    <cellStyle name="20% - uthevingsfarge 5 6 2 2 2 4" xfId="2637" xr:uid="{00000000-0005-0000-0000-000013030000}"/>
    <cellStyle name="20% - uthevingsfarge 5 6 2 2 3" xfId="1197" xr:uid="{00000000-0005-0000-0000-000014030000}"/>
    <cellStyle name="20% - uthevingsfarge 5 6 2 2 3 2" xfId="3193" xr:uid="{00000000-0005-0000-0000-000015030000}"/>
    <cellStyle name="20% - uthevingsfarge 5 6 2 2 4" xfId="1939" xr:uid="{00000000-0005-0000-0000-000016030000}"/>
    <cellStyle name="20% - uthevingsfarge 5 6 2 2 4 2" xfId="3886" xr:uid="{00000000-0005-0000-0000-000017030000}"/>
    <cellStyle name="20% - uthevingsfarge 5 6 2 2 5" xfId="2289" xr:uid="{00000000-0005-0000-0000-000018030000}"/>
    <cellStyle name="20% - uthevingsfarge 5 6 2 3" xfId="631" xr:uid="{00000000-0005-0000-0000-000019030000}"/>
    <cellStyle name="20% - uthevingsfarge 5 6 2 3 2" xfId="1373" xr:uid="{00000000-0005-0000-0000-00001A030000}"/>
    <cellStyle name="20% - uthevingsfarge 5 6 2 3 2 2" xfId="3368" xr:uid="{00000000-0005-0000-0000-00001B030000}"/>
    <cellStyle name="20% - uthevingsfarge 5 6 2 3 3" xfId="4061" xr:uid="{00000000-0005-0000-0000-00001C030000}"/>
    <cellStyle name="20% - uthevingsfarge 5 6 2 3 4" xfId="2464" xr:uid="{00000000-0005-0000-0000-00001D030000}"/>
    <cellStyle name="20% - uthevingsfarge 5 6 2 4" xfId="1002" xr:uid="{00000000-0005-0000-0000-00001E030000}"/>
    <cellStyle name="20% - uthevingsfarge 5 6 2 4 2" xfId="2836" xr:uid="{00000000-0005-0000-0000-00001F030000}"/>
    <cellStyle name="20% - uthevingsfarge 5 6 2 5" xfId="1766" xr:uid="{00000000-0005-0000-0000-000020030000}"/>
    <cellStyle name="20% - uthevingsfarge 5 6 2 5 2" xfId="3021" xr:uid="{00000000-0005-0000-0000-000021030000}"/>
    <cellStyle name="20% - uthevingsfarge 5 6 2 6" xfId="3714" xr:uid="{00000000-0005-0000-0000-000022030000}"/>
    <cellStyle name="20% - uthevingsfarge 5 6 2 7" xfId="2117" xr:uid="{00000000-0005-0000-0000-000023030000}"/>
    <cellStyle name="20% - uthevingsfarge 5 6 3" xfId="450" xr:uid="{00000000-0005-0000-0000-000024030000}"/>
    <cellStyle name="20% - uthevingsfarge 5 6 3 2" xfId="825" xr:uid="{00000000-0005-0000-0000-000025030000}"/>
    <cellStyle name="20% - uthevingsfarge 5 6 3 2 2" xfId="1567" xr:uid="{00000000-0005-0000-0000-000026030000}"/>
    <cellStyle name="20% - uthevingsfarge 5 6 3 2 2 2" xfId="3539" xr:uid="{00000000-0005-0000-0000-000027030000}"/>
    <cellStyle name="20% - uthevingsfarge 5 6 3 2 3" xfId="4232" xr:uid="{00000000-0005-0000-0000-000028030000}"/>
    <cellStyle name="20% - uthevingsfarge 5 6 3 2 4" xfId="2636" xr:uid="{00000000-0005-0000-0000-000029030000}"/>
    <cellStyle name="20% - uthevingsfarge 5 6 3 3" xfId="1196" xr:uid="{00000000-0005-0000-0000-00002A030000}"/>
    <cellStyle name="20% - uthevingsfarge 5 6 3 3 2" xfId="3192" xr:uid="{00000000-0005-0000-0000-00002B030000}"/>
    <cellStyle name="20% - uthevingsfarge 5 6 3 4" xfId="1938" xr:uid="{00000000-0005-0000-0000-00002C030000}"/>
    <cellStyle name="20% - uthevingsfarge 5 6 3 4 2" xfId="3885" xr:uid="{00000000-0005-0000-0000-00002D030000}"/>
    <cellStyle name="20% - uthevingsfarge 5 6 3 5" xfId="2288" xr:uid="{00000000-0005-0000-0000-00002E030000}"/>
    <cellStyle name="20% - uthevingsfarge 5 6 4" xfId="630" xr:uid="{00000000-0005-0000-0000-00002F030000}"/>
    <cellStyle name="20% - uthevingsfarge 5 6 4 2" xfId="1372" xr:uid="{00000000-0005-0000-0000-000030030000}"/>
    <cellStyle name="20% - uthevingsfarge 5 6 4 2 2" xfId="3367" xr:uid="{00000000-0005-0000-0000-000031030000}"/>
    <cellStyle name="20% - uthevingsfarge 5 6 4 3" xfId="4060" xr:uid="{00000000-0005-0000-0000-000032030000}"/>
    <cellStyle name="20% - uthevingsfarge 5 6 4 4" xfId="2463" xr:uid="{00000000-0005-0000-0000-000033030000}"/>
    <cellStyle name="20% - uthevingsfarge 5 6 5" xfId="1001" xr:uid="{00000000-0005-0000-0000-000034030000}"/>
    <cellStyle name="20% - uthevingsfarge 5 6 5 2" xfId="2835" xr:uid="{00000000-0005-0000-0000-000035030000}"/>
    <cellStyle name="20% - uthevingsfarge 5 6 6" xfId="1765" xr:uid="{00000000-0005-0000-0000-000036030000}"/>
    <cellStyle name="20% - uthevingsfarge 5 6 6 2" xfId="3020" xr:uid="{00000000-0005-0000-0000-000037030000}"/>
    <cellStyle name="20% - uthevingsfarge 5 6 7" xfId="3713" xr:uid="{00000000-0005-0000-0000-000038030000}"/>
    <cellStyle name="20% - uthevingsfarge 5 6 8" xfId="2116" xr:uid="{00000000-0005-0000-0000-000039030000}"/>
    <cellStyle name="20% - uthevingsfarge 5 7" xfId="212" xr:uid="{00000000-0005-0000-0000-00003A030000}"/>
    <cellStyle name="20% - uthevingsfarge 5 7 2" xfId="452" xr:uid="{00000000-0005-0000-0000-00003B030000}"/>
    <cellStyle name="20% - uthevingsfarge 5 7 2 2" xfId="827" xr:uid="{00000000-0005-0000-0000-00003C030000}"/>
    <cellStyle name="20% - uthevingsfarge 5 7 2 2 2" xfId="1569" xr:uid="{00000000-0005-0000-0000-00003D030000}"/>
    <cellStyle name="20% - uthevingsfarge 5 7 2 2 2 2" xfId="3541" xr:uid="{00000000-0005-0000-0000-00003E030000}"/>
    <cellStyle name="20% - uthevingsfarge 5 7 2 2 3" xfId="4234" xr:uid="{00000000-0005-0000-0000-00003F030000}"/>
    <cellStyle name="20% - uthevingsfarge 5 7 2 2 4" xfId="2638" xr:uid="{00000000-0005-0000-0000-000040030000}"/>
    <cellStyle name="20% - uthevingsfarge 5 7 2 3" xfId="1198" xr:uid="{00000000-0005-0000-0000-000041030000}"/>
    <cellStyle name="20% - uthevingsfarge 5 7 2 3 2" xfId="3194" xr:uid="{00000000-0005-0000-0000-000042030000}"/>
    <cellStyle name="20% - uthevingsfarge 5 7 2 4" xfId="1940" xr:uid="{00000000-0005-0000-0000-000043030000}"/>
    <cellStyle name="20% - uthevingsfarge 5 7 2 4 2" xfId="3887" xr:uid="{00000000-0005-0000-0000-000044030000}"/>
    <cellStyle name="20% - uthevingsfarge 5 7 2 5" xfId="2290" xr:uid="{00000000-0005-0000-0000-000045030000}"/>
    <cellStyle name="20% - uthevingsfarge 5 7 3" xfId="632" xr:uid="{00000000-0005-0000-0000-000046030000}"/>
    <cellStyle name="20% - uthevingsfarge 5 7 3 2" xfId="1374" xr:uid="{00000000-0005-0000-0000-000047030000}"/>
    <cellStyle name="20% - uthevingsfarge 5 7 3 2 2" xfId="3369" xr:uid="{00000000-0005-0000-0000-000048030000}"/>
    <cellStyle name="20% - uthevingsfarge 5 7 3 3" xfId="4062" xr:uid="{00000000-0005-0000-0000-000049030000}"/>
    <cellStyle name="20% - uthevingsfarge 5 7 3 4" xfId="2465" xr:uid="{00000000-0005-0000-0000-00004A030000}"/>
    <cellStyle name="20% - uthevingsfarge 5 7 4" xfId="1003" xr:uid="{00000000-0005-0000-0000-00004B030000}"/>
    <cellStyle name="20% - uthevingsfarge 5 7 4 2" xfId="2837" xr:uid="{00000000-0005-0000-0000-00004C030000}"/>
    <cellStyle name="20% - uthevingsfarge 5 7 5" xfId="1767" xr:uid="{00000000-0005-0000-0000-00004D030000}"/>
    <cellStyle name="20% - uthevingsfarge 5 7 5 2" xfId="3022" xr:uid="{00000000-0005-0000-0000-00004E030000}"/>
    <cellStyle name="20% - uthevingsfarge 5 7 6" xfId="3715" xr:uid="{00000000-0005-0000-0000-00004F030000}"/>
    <cellStyle name="20% - uthevingsfarge 5 7 7" xfId="2118" xr:uid="{00000000-0005-0000-0000-000050030000}"/>
    <cellStyle name="20% - uthevingsfarge 6 2" xfId="213" xr:uid="{00000000-0005-0000-0000-000051030000}"/>
    <cellStyle name="40% - Accent1" xfId="56" xr:uid="{00000000-0005-0000-0000-000052030000}"/>
    <cellStyle name="40% - Accent1 2" xfId="161" xr:uid="{00000000-0005-0000-0000-000053030000}"/>
    <cellStyle name="40% - Accent1 2 2" xfId="405" xr:uid="{00000000-0005-0000-0000-000054030000}"/>
    <cellStyle name="40% - Accent1 2 2 2" xfId="783" xr:uid="{00000000-0005-0000-0000-000055030000}"/>
    <cellStyle name="40% - Accent1 2 2 2 2" xfId="1525" xr:uid="{00000000-0005-0000-0000-000056030000}"/>
    <cellStyle name="40% - Accent1 2 2 2 2 2" xfId="3497" xr:uid="{00000000-0005-0000-0000-000057030000}"/>
    <cellStyle name="40% - Accent1 2 2 2 3" xfId="4190" xr:uid="{00000000-0005-0000-0000-000058030000}"/>
    <cellStyle name="40% - Accent1 2 2 2 4" xfId="2594" xr:uid="{00000000-0005-0000-0000-000059030000}"/>
    <cellStyle name="40% - Accent1 2 2 3" xfId="1154" xr:uid="{00000000-0005-0000-0000-00005A030000}"/>
    <cellStyle name="40% - Accent1 2 2 3 2" xfId="3150" xr:uid="{00000000-0005-0000-0000-00005B030000}"/>
    <cellStyle name="40% - Accent1 2 2 4" xfId="1896" xr:uid="{00000000-0005-0000-0000-00005C030000}"/>
    <cellStyle name="40% - Accent1 2 2 4 2" xfId="3843" xr:uid="{00000000-0005-0000-0000-00005D030000}"/>
    <cellStyle name="40% - Accent1 2 2 5" xfId="2246" xr:uid="{00000000-0005-0000-0000-00005E030000}"/>
    <cellStyle name="40% - Accent1 2 3" xfId="588" xr:uid="{00000000-0005-0000-0000-00005F030000}"/>
    <cellStyle name="40% - Accent1 2 3 2" xfId="1330" xr:uid="{00000000-0005-0000-0000-000060030000}"/>
    <cellStyle name="40% - Accent1 2 3 2 2" xfId="3325" xr:uid="{00000000-0005-0000-0000-000061030000}"/>
    <cellStyle name="40% - Accent1 2 3 3" xfId="4018" xr:uid="{00000000-0005-0000-0000-000062030000}"/>
    <cellStyle name="40% - Accent1 2 3 4" xfId="2421" xr:uid="{00000000-0005-0000-0000-000063030000}"/>
    <cellStyle name="40% - Accent1 2 4" xfId="959" xr:uid="{00000000-0005-0000-0000-000064030000}"/>
    <cellStyle name="40% - Accent1 2 4 2" xfId="2793" xr:uid="{00000000-0005-0000-0000-000065030000}"/>
    <cellStyle name="40% - Accent1 2 5" xfId="1723" xr:uid="{00000000-0005-0000-0000-000066030000}"/>
    <cellStyle name="40% - Accent1 2 5 2" xfId="2978" xr:uid="{00000000-0005-0000-0000-000067030000}"/>
    <cellStyle name="40% - Accent1 2 6" xfId="3671" xr:uid="{00000000-0005-0000-0000-000068030000}"/>
    <cellStyle name="40% - Accent1 2 7" xfId="2074" xr:uid="{00000000-0005-0000-0000-000069030000}"/>
    <cellStyle name="40% - Accent1 3" xfId="346" xr:uid="{00000000-0005-0000-0000-00006A030000}"/>
    <cellStyle name="40% - Accent1 3 2" xfId="727" xr:uid="{00000000-0005-0000-0000-00006B030000}"/>
    <cellStyle name="40% - Accent1 3 2 2" xfId="1469" xr:uid="{00000000-0005-0000-0000-00006C030000}"/>
    <cellStyle name="40% - Accent1 3 2 2 2" xfId="3451" xr:uid="{00000000-0005-0000-0000-00006D030000}"/>
    <cellStyle name="40% - Accent1 3 2 3" xfId="4144" xr:uid="{00000000-0005-0000-0000-00006E030000}"/>
    <cellStyle name="40% - Accent1 3 2 4" xfId="2547" xr:uid="{00000000-0005-0000-0000-00006F030000}"/>
    <cellStyle name="40% - Accent1 3 3" xfId="1098" xr:uid="{00000000-0005-0000-0000-000070030000}"/>
    <cellStyle name="40% - Accent1 3 3 2" xfId="3104" xr:uid="{00000000-0005-0000-0000-000071030000}"/>
    <cellStyle name="40% - Accent1 3 4" xfId="1850" xr:uid="{00000000-0005-0000-0000-000072030000}"/>
    <cellStyle name="40% - Accent1 3 4 2" xfId="3797" xr:uid="{00000000-0005-0000-0000-000073030000}"/>
    <cellStyle name="40% - Accent1 3 5" xfId="2200" xr:uid="{00000000-0005-0000-0000-000074030000}"/>
    <cellStyle name="40% - Accent1 4" xfId="542" xr:uid="{00000000-0005-0000-0000-000075030000}"/>
    <cellStyle name="40% - Accent1 4 2" xfId="1284" xr:uid="{00000000-0005-0000-0000-000076030000}"/>
    <cellStyle name="40% - Accent1 4 2 2" xfId="3279" xr:uid="{00000000-0005-0000-0000-000077030000}"/>
    <cellStyle name="40% - Accent1 4 3" xfId="3972" xr:uid="{00000000-0005-0000-0000-000078030000}"/>
    <cellStyle name="40% - Accent1 4 4" xfId="2375" xr:uid="{00000000-0005-0000-0000-000079030000}"/>
    <cellStyle name="40% - Accent1 5" xfId="913" xr:uid="{00000000-0005-0000-0000-00007A030000}"/>
    <cellStyle name="40% - Accent1 5 2" xfId="2735" xr:uid="{00000000-0005-0000-0000-00007B030000}"/>
    <cellStyle name="40% - Accent1 6" xfId="1667" xr:uid="{00000000-0005-0000-0000-00007C030000}"/>
    <cellStyle name="40% - Accent1 6 2" xfId="2932" xr:uid="{00000000-0005-0000-0000-00007D030000}"/>
    <cellStyle name="40% - Accent1 7" xfId="3625" xr:uid="{00000000-0005-0000-0000-00007E030000}"/>
    <cellStyle name="40% - Accent1 8" xfId="2028" xr:uid="{00000000-0005-0000-0000-00007F030000}"/>
    <cellStyle name="40% - Accent2" xfId="57" xr:uid="{00000000-0005-0000-0000-000080030000}"/>
    <cellStyle name="40% - Accent2 2" xfId="162" xr:uid="{00000000-0005-0000-0000-000081030000}"/>
    <cellStyle name="40% - Accent2 2 2" xfId="406" xr:uid="{00000000-0005-0000-0000-000082030000}"/>
    <cellStyle name="40% - Accent2 2 2 2" xfId="784" xr:uid="{00000000-0005-0000-0000-000083030000}"/>
    <cellStyle name="40% - Accent2 2 2 2 2" xfId="1526" xr:uid="{00000000-0005-0000-0000-000084030000}"/>
    <cellStyle name="40% - Accent2 2 2 2 2 2" xfId="3498" xr:uid="{00000000-0005-0000-0000-000085030000}"/>
    <cellStyle name="40% - Accent2 2 2 2 3" xfId="4191" xr:uid="{00000000-0005-0000-0000-000086030000}"/>
    <cellStyle name="40% - Accent2 2 2 2 4" xfId="2595" xr:uid="{00000000-0005-0000-0000-000087030000}"/>
    <cellStyle name="40% - Accent2 2 2 3" xfId="1155" xr:uid="{00000000-0005-0000-0000-000088030000}"/>
    <cellStyle name="40% - Accent2 2 2 3 2" xfId="3151" xr:uid="{00000000-0005-0000-0000-000089030000}"/>
    <cellStyle name="40% - Accent2 2 2 4" xfId="1897" xr:uid="{00000000-0005-0000-0000-00008A030000}"/>
    <cellStyle name="40% - Accent2 2 2 4 2" xfId="3844" xr:uid="{00000000-0005-0000-0000-00008B030000}"/>
    <cellStyle name="40% - Accent2 2 2 5" xfId="2247" xr:uid="{00000000-0005-0000-0000-00008C030000}"/>
    <cellStyle name="40% - Accent2 2 3" xfId="589" xr:uid="{00000000-0005-0000-0000-00008D030000}"/>
    <cellStyle name="40% - Accent2 2 3 2" xfId="1331" xr:uid="{00000000-0005-0000-0000-00008E030000}"/>
    <cellStyle name="40% - Accent2 2 3 2 2" xfId="3326" xr:uid="{00000000-0005-0000-0000-00008F030000}"/>
    <cellStyle name="40% - Accent2 2 3 3" xfId="4019" xr:uid="{00000000-0005-0000-0000-000090030000}"/>
    <cellStyle name="40% - Accent2 2 3 4" xfId="2422" xr:uid="{00000000-0005-0000-0000-000091030000}"/>
    <cellStyle name="40% - Accent2 2 4" xfId="960" xr:uid="{00000000-0005-0000-0000-000092030000}"/>
    <cellStyle name="40% - Accent2 2 4 2" xfId="2794" xr:uid="{00000000-0005-0000-0000-000093030000}"/>
    <cellStyle name="40% - Accent2 2 5" xfId="1724" xr:uid="{00000000-0005-0000-0000-000094030000}"/>
    <cellStyle name="40% - Accent2 2 5 2" xfId="2979" xr:uid="{00000000-0005-0000-0000-000095030000}"/>
    <cellStyle name="40% - Accent2 2 6" xfId="3672" xr:uid="{00000000-0005-0000-0000-000096030000}"/>
    <cellStyle name="40% - Accent2 2 7" xfId="2075" xr:uid="{00000000-0005-0000-0000-000097030000}"/>
    <cellStyle name="40% - Accent2 3" xfId="347" xr:uid="{00000000-0005-0000-0000-000098030000}"/>
    <cellStyle name="40% - Accent2 3 2" xfId="728" xr:uid="{00000000-0005-0000-0000-000099030000}"/>
    <cellStyle name="40% - Accent2 3 2 2" xfId="1470" xr:uid="{00000000-0005-0000-0000-00009A030000}"/>
    <cellStyle name="40% - Accent2 3 2 2 2" xfId="3452" xr:uid="{00000000-0005-0000-0000-00009B030000}"/>
    <cellStyle name="40% - Accent2 3 2 3" xfId="4145" xr:uid="{00000000-0005-0000-0000-00009C030000}"/>
    <cellStyle name="40% - Accent2 3 2 4" xfId="2548" xr:uid="{00000000-0005-0000-0000-00009D030000}"/>
    <cellStyle name="40% - Accent2 3 3" xfId="1099" xr:uid="{00000000-0005-0000-0000-00009E030000}"/>
    <cellStyle name="40% - Accent2 3 3 2" xfId="3105" xr:uid="{00000000-0005-0000-0000-00009F030000}"/>
    <cellStyle name="40% - Accent2 3 4" xfId="1851" xr:uid="{00000000-0005-0000-0000-0000A0030000}"/>
    <cellStyle name="40% - Accent2 3 4 2" xfId="3798" xr:uid="{00000000-0005-0000-0000-0000A1030000}"/>
    <cellStyle name="40% - Accent2 3 5" xfId="2201" xr:uid="{00000000-0005-0000-0000-0000A2030000}"/>
    <cellStyle name="40% - Accent2 4" xfId="543" xr:uid="{00000000-0005-0000-0000-0000A3030000}"/>
    <cellStyle name="40% - Accent2 4 2" xfId="1285" xr:uid="{00000000-0005-0000-0000-0000A4030000}"/>
    <cellStyle name="40% - Accent2 4 2 2" xfId="3280" xr:uid="{00000000-0005-0000-0000-0000A5030000}"/>
    <cellStyle name="40% - Accent2 4 3" xfId="3973" xr:uid="{00000000-0005-0000-0000-0000A6030000}"/>
    <cellStyle name="40% - Accent2 4 4" xfId="2376" xr:uid="{00000000-0005-0000-0000-0000A7030000}"/>
    <cellStyle name="40% - Accent2 5" xfId="914" xr:uid="{00000000-0005-0000-0000-0000A8030000}"/>
    <cellStyle name="40% - Accent2 5 2" xfId="2736" xr:uid="{00000000-0005-0000-0000-0000A9030000}"/>
    <cellStyle name="40% - Accent2 6" xfId="1668" xr:uid="{00000000-0005-0000-0000-0000AA030000}"/>
    <cellStyle name="40% - Accent2 6 2" xfId="2933" xr:uid="{00000000-0005-0000-0000-0000AB030000}"/>
    <cellStyle name="40% - Accent2 7" xfId="3626" xr:uid="{00000000-0005-0000-0000-0000AC030000}"/>
    <cellStyle name="40% - Accent2 8" xfId="2029" xr:uid="{00000000-0005-0000-0000-0000AD030000}"/>
    <cellStyle name="40% - Accent3" xfId="58" xr:uid="{00000000-0005-0000-0000-0000AE030000}"/>
    <cellStyle name="40% - Accent3 2" xfId="163" xr:uid="{00000000-0005-0000-0000-0000AF030000}"/>
    <cellStyle name="40% - Accent3 2 2" xfId="407" xr:uid="{00000000-0005-0000-0000-0000B0030000}"/>
    <cellStyle name="40% - Accent3 2 2 2" xfId="785" xr:uid="{00000000-0005-0000-0000-0000B1030000}"/>
    <cellStyle name="40% - Accent3 2 2 2 2" xfId="1527" xr:uid="{00000000-0005-0000-0000-0000B2030000}"/>
    <cellStyle name="40% - Accent3 2 2 2 2 2" xfId="3499" xr:uid="{00000000-0005-0000-0000-0000B3030000}"/>
    <cellStyle name="40% - Accent3 2 2 2 3" xfId="4192" xr:uid="{00000000-0005-0000-0000-0000B4030000}"/>
    <cellStyle name="40% - Accent3 2 2 2 4" xfId="2596" xr:uid="{00000000-0005-0000-0000-0000B5030000}"/>
    <cellStyle name="40% - Accent3 2 2 3" xfId="1156" xr:uid="{00000000-0005-0000-0000-0000B6030000}"/>
    <cellStyle name="40% - Accent3 2 2 3 2" xfId="3152" xr:uid="{00000000-0005-0000-0000-0000B7030000}"/>
    <cellStyle name="40% - Accent3 2 2 4" xfId="1898" xr:uid="{00000000-0005-0000-0000-0000B8030000}"/>
    <cellStyle name="40% - Accent3 2 2 4 2" xfId="3845" xr:uid="{00000000-0005-0000-0000-0000B9030000}"/>
    <cellStyle name="40% - Accent3 2 2 5" xfId="2248" xr:uid="{00000000-0005-0000-0000-0000BA030000}"/>
    <cellStyle name="40% - Accent3 2 3" xfId="590" xr:uid="{00000000-0005-0000-0000-0000BB030000}"/>
    <cellStyle name="40% - Accent3 2 3 2" xfId="1332" xr:uid="{00000000-0005-0000-0000-0000BC030000}"/>
    <cellStyle name="40% - Accent3 2 3 2 2" xfId="3327" xr:uid="{00000000-0005-0000-0000-0000BD030000}"/>
    <cellStyle name="40% - Accent3 2 3 3" xfId="4020" xr:uid="{00000000-0005-0000-0000-0000BE030000}"/>
    <cellStyle name="40% - Accent3 2 3 4" xfId="2423" xr:uid="{00000000-0005-0000-0000-0000BF030000}"/>
    <cellStyle name="40% - Accent3 2 4" xfId="961" xr:uid="{00000000-0005-0000-0000-0000C0030000}"/>
    <cellStyle name="40% - Accent3 2 4 2" xfId="2795" xr:uid="{00000000-0005-0000-0000-0000C1030000}"/>
    <cellStyle name="40% - Accent3 2 5" xfId="1725" xr:uid="{00000000-0005-0000-0000-0000C2030000}"/>
    <cellStyle name="40% - Accent3 2 5 2" xfId="2980" xr:uid="{00000000-0005-0000-0000-0000C3030000}"/>
    <cellStyle name="40% - Accent3 2 6" xfId="3673" xr:uid="{00000000-0005-0000-0000-0000C4030000}"/>
    <cellStyle name="40% - Accent3 2 7" xfId="2076" xr:uid="{00000000-0005-0000-0000-0000C5030000}"/>
    <cellStyle name="40% - Accent3 3" xfId="348" xr:uid="{00000000-0005-0000-0000-0000C6030000}"/>
    <cellStyle name="40% - Accent3 3 2" xfId="729" xr:uid="{00000000-0005-0000-0000-0000C7030000}"/>
    <cellStyle name="40% - Accent3 3 2 2" xfId="1471" xr:uid="{00000000-0005-0000-0000-0000C8030000}"/>
    <cellStyle name="40% - Accent3 3 2 2 2" xfId="3453" xr:uid="{00000000-0005-0000-0000-0000C9030000}"/>
    <cellStyle name="40% - Accent3 3 2 3" xfId="4146" xr:uid="{00000000-0005-0000-0000-0000CA030000}"/>
    <cellStyle name="40% - Accent3 3 2 4" xfId="2549" xr:uid="{00000000-0005-0000-0000-0000CB030000}"/>
    <cellStyle name="40% - Accent3 3 3" xfId="1100" xr:uid="{00000000-0005-0000-0000-0000CC030000}"/>
    <cellStyle name="40% - Accent3 3 3 2" xfId="3106" xr:uid="{00000000-0005-0000-0000-0000CD030000}"/>
    <cellStyle name="40% - Accent3 3 4" xfId="1852" xr:uid="{00000000-0005-0000-0000-0000CE030000}"/>
    <cellStyle name="40% - Accent3 3 4 2" xfId="3799" xr:uid="{00000000-0005-0000-0000-0000CF030000}"/>
    <cellStyle name="40% - Accent3 3 5" xfId="2202" xr:uid="{00000000-0005-0000-0000-0000D0030000}"/>
    <cellStyle name="40% - Accent3 4" xfId="544" xr:uid="{00000000-0005-0000-0000-0000D1030000}"/>
    <cellStyle name="40% - Accent3 4 2" xfId="1286" xr:uid="{00000000-0005-0000-0000-0000D2030000}"/>
    <cellStyle name="40% - Accent3 4 2 2" xfId="3281" xr:uid="{00000000-0005-0000-0000-0000D3030000}"/>
    <cellStyle name="40% - Accent3 4 3" xfId="3974" xr:uid="{00000000-0005-0000-0000-0000D4030000}"/>
    <cellStyle name="40% - Accent3 4 4" xfId="2377" xr:uid="{00000000-0005-0000-0000-0000D5030000}"/>
    <cellStyle name="40% - Accent3 5" xfId="915" xr:uid="{00000000-0005-0000-0000-0000D6030000}"/>
    <cellStyle name="40% - Accent3 5 2" xfId="2737" xr:uid="{00000000-0005-0000-0000-0000D7030000}"/>
    <cellStyle name="40% - Accent3 6" xfId="1669" xr:uid="{00000000-0005-0000-0000-0000D8030000}"/>
    <cellStyle name="40% - Accent3 6 2" xfId="2934" xr:uid="{00000000-0005-0000-0000-0000D9030000}"/>
    <cellStyle name="40% - Accent3 7" xfId="3627" xr:uid="{00000000-0005-0000-0000-0000DA030000}"/>
    <cellStyle name="40% - Accent3 8" xfId="2030" xr:uid="{00000000-0005-0000-0000-0000DB030000}"/>
    <cellStyle name="40% - Accent4" xfId="59" xr:uid="{00000000-0005-0000-0000-0000DC030000}"/>
    <cellStyle name="40% - Accent4 2" xfId="164" xr:uid="{00000000-0005-0000-0000-0000DD030000}"/>
    <cellStyle name="40% - Accent4 2 2" xfId="408" xr:uid="{00000000-0005-0000-0000-0000DE030000}"/>
    <cellStyle name="40% - Accent4 2 2 2" xfId="786" xr:uid="{00000000-0005-0000-0000-0000DF030000}"/>
    <cellStyle name="40% - Accent4 2 2 2 2" xfId="1528" xr:uid="{00000000-0005-0000-0000-0000E0030000}"/>
    <cellStyle name="40% - Accent4 2 2 2 2 2" xfId="3500" xr:uid="{00000000-0005-0000-0000-0000E1030000}"/>
    <cellStyle name="40% - Accent4 2 2 2 3" xfId="4193" xr:uid="{00000000-0005-0000-0000-0000E2030000}"/>
    <cellStyle name="40% - Accent4 2 2 2 4" xfId="2597" xr:uid="{00000000-0005-0000-0000-0000E3030000}"/>
    <cellStyle name="40% - Accent4 2 2 3" xfId="1157" xr:uid="{00000000-0005-0000-0000-0000E4030000}"/>
    <cellStyle name="40% - Accent4 2 2 3 2" xfId="3153" xr:uid="{00000000-0005-0000-0000-0000E5030000}"/>
    <cellStyle name="40% - Accent4 2 2 4" xfId="1899" xr:uid="{00000000-0005-0000-0000-0000E6030000}"/>
    <cellStyle name="40% - Accent4 2 2 4 2" xfId="3846" xr:uid="{00000000-0005-0000-0000-0000E7030000}"/>
    <cellStyle name="40% - Accent4 2 2 5" xfId="2249" xr:uid="{00000000-0005-0000-0000-0000E8030000}"/>
    <cellStyle name="40% - Accent4 2 3" xfId="591" xr:uid="{00000000-0005-0000-0000-0000E9030000}"/>
    <cellStyle name="40% - Accent4 2 3 2" xfId="1333" xr:uid="{00000000-0005-0000-0000-0000EA030000}"/>
    <cellStyle name="40% - Accent4 2 3 2 2" xfId="3328" xr:uid="{00000000-0005-0000-0000-0000EB030000}"/>
    <cellStyle name="40% - Accent4 2 3 3" xfId="4021" xr:uid="{00000000-0005-0000-0000-0000EC030000}"/>
    <cellStyle name="40% - Accent4 2 3 4" xfId="2424" xr:uid="{00000000-0005-0000-0000-0000ED030000}"/>
    <cellStyle name="40% - Accent4 2 4" xfId="962" xr:uid="{00000000-0005-0000-0000-0000EE030000}"/>
    <cellStyle name="40% - Accent4 2 4 2" xfId="2796" xr:uid="{00000000-0005-0000-0000-0000EF030000}"/>
    <cellStyle name="40% - Accent4 2 5" xfId="1726" xr:uid="{00000000-0005-0000-0000-0000F0030000}"/>
    <cellStyle name="40% - Accent4 2 5 2" xfId="2981" xr:uid="{00000000-0005-0000-0000-0000F1030000}"/>
    <cellStyle name="40% - Accent4 2 6" xfId="3674" xr:uid="{00000000-0005-0000-0000-0000F2030000}"/>
    <cellStyle name="40% - Accent4 2 7" xfId="2077" xr:uid="{00000000-0005-0000-0000-0000F3030000}"/>
    <cellStyle name="40% - Accent4 3" xfId="349" xr:uid="{00000000-0005-0000-0000-0000F4030000}"/>
    <cellStyle name="40% - Accent4 3 2" xfId="730" xr:uid="{00000000-0005-0000-0000-0000F5030000}"/>
    <cellStyle name="40% - Accent4 3 2 2" xfId="1472" xr:uid="{00000000-0005-0000-0000-0000F6030000}"/>
    <cellStyle name="40% - Accent4 3 2 2 2" xfId="3454" xr:uid="{00000000-0005-0000-0000-0000F7030000}"/>
    <cellStyle name="40% - Accent4 3 2 3" xfId="4147" xr:uid="{00000000-0005-0000-0000-0000F8030000}"/>
    <cellStyle name="40% - Accent4 3 2 4" xfId="2550" xr:uid="{00000000-0005-0000-0000-0000F9030000}"/>
    <cellStyle name="40% - Accent4 3 3" xfId="1101" xr:uid="{00000000-0005-0000-0000-0000FA030000}"/>
    <cellStyle name="40% - Accent4 3 3 2" xfId="3107" xr:uid="{00000000-0005-0000-0000-0000FB030000}"/>
    <cellStyle name="40% - Accent4 3 4" xfId="1853" xr:uid="{00000000-0005-0000-0000-0000FC030000}"/>
    <cellStyle name="40% - Accent4 3 4 2" xfId="3800" xr:uid="{00000000-0005-0000-0000-0000FD030000}"/>
    <cellStyle name="40% - Accent4 3 5" xfId="2203" xr:uid="{00000000-0005-0000-0000-0000FE030000}"/>
    <cellStyle name="40% - Accent4 4" xfId="545" xr:uid="{00000000-0005-0000-0000-0000FF030000}"/>
    <cellStyle name="40% - Accent4 4 2" xfId="1287" xr:uid="{00000000-0005-0000-0000-000000040000}"/>
    <cellStyle name="40% - Accent4 4 2 2" xfId="3282" xr:uid="{00000000-0005-0000-0000-000001040000}"/>
    <cellStyle name="40% - Accent4 4 3" xfId="3975" xr:uid="{00000000-0005-0000-0000-000002040000}"/>
    <cellStyle name="40% - Accent4 4 4" xfId="2378" xr:uid="{00000000-0005-0000-0000-000003040000}"/>
    <cellStyle name="40% - Accent4 5" xfId="916" xr:uid="{00000000-0005-0000-0000-000004040000}"/>
    <cellStyle name="40% - Accent4 5 2" xfId="2738" xr:uid="{00000000-0005-0000-0000-000005040000}"/>
    <cellStyle name="40% - Accent4 6" xfId="1670" xr:uid="{00000000-0005-0000-0000-000006040000}"/>
    <cellStyle name="40% - Accent4 6 2" xfId="2935" xr:uid="{00000000-0005-0000-0000-000007040000}"/>
    <cellStyle name="40% - Accent4 7" xfId="3628" xr:uid="{00000000-0005-0000-0000-000008040000}"/>
    <cellStyle name="40% - Accent4 8" xfId="2031" xr:uid="{00000000-0005-0000-0000-000009040000}"/>
    <cellStyle name="40% - Accent5" xfId="60" xr:uid="{00000000-0005-0000-0000-00000A040000}"/>
    <cellStyle name="40% - Accent5 2" xfId="165" xr:uid="{00000000-0005-0000-0000-00000B040000}"/>
    <cellStyle name="40% - Accent5 2 2" xfId="409" xr:uid="{00000000-0005-0000-0000-00000C040000}"/>
    <cellStyle name="40% - Accent5 2 2 2" xfId="787" xr:uid="{00000000-0005-0000-0000-00000D040000}"/>
    <cellStyle name="40% - Accent5 2 2 2 2" xfId="1529" xr:uid="{00000000-0005-0000-0000-00000E040000}"/>
    <cellStyle name="40% - Accent5 2 2 2 2 2" xfId="3501" xr:uid="{00000000-0005-0000-0000-00000F040000}"/>
    <cellStyle name="40% - Accent5 2 2 2 3" xfId="4194" xr:uid="{00000000-0005-0000-0000-000010040000}"/>
    <cellStyle name="40% - Accent5 2 2 2 4" xfId="2598" xr:uid="{00000000-0005-0000-0000-000011040000}"/>
    <cellStyle name="40% - Accent5 2 2 3" xfId="1158" xr:uid="{00000000-0005-0000-0000-000012040000}"/>
    <cellStyle name="40% - Accent5 2 2 3 2" xfId="3154" xr:uid="{00000000-0005-0000-0000-000013040000}"/>
    <cellStyle name="40% - Accent5 2 2 4" xfId="1900" xr:uid="{00000000-0005-0000-0000-000014040000}"/>
    <cellStyle name="40% - Accent5 2 2 4 2" xfId="3847" xr:uid="{00000000-0005-0000-0000-000015040000}"/>
    <cellStyle name="40% - Accent5 2 2 5" xfId="2250" xr:uid="{00000000-0005-0000-0000-000016040000}"/>
    <cellStyle name="40% - Accent5 2 3" xfId="592" xr:uid="{00000000-0005-0000-0000-000017040000}"/>
    <cellStyle name="40% - Accent5 2 3 2" xfId="1334" xr:uid="{00000000-0005-0000-0000-000018040000}"/>
    <cellStyle name="40% - Accent5 2 3 2 2" xfId="3329" xr:uid="{00000000-0005-0000-0000-000019040000}"/>
    <cellStyle name="40% - Accent5 2 3 3" xfId="4022" xr:uid="{00000000-0005-0000-0000-00001A040000}"/>
    <cellStyle name="40% - Accent5 2 3 4" xfId="2425" xr:uid="{00000000-0005-0000-0000-00001B040000}"/>
    <cellStyle name="40% - Accent5 2 4" xfId="963" xr:uid="{00000000-0005-0000-0000-00001C040000}"/>
    <cellStyle name="40% - Accent5 2 4 2" xfId="2797" xr:uid="{00000000-0005-0000-0000-00001D040000}"/>
    <cellStyle name="40% - Accent5 2 5" xfId="1727" xr:uid="{00000000-0005-0000-0000-00001E040000}"/>
    <cellStyle name="40% - Accent5 2 5 2" xfId="2982" xr:uid="{00000000-0005-0000-0000-00001F040000}"/>
    <cellStyle name="40% - Accent5 2 6" xfId="3675" xr:uid="{00000000-0005-0000-0000-000020040000}"/>
    <cellStyle name="40% - Accent5 2 7" xfId="2078" xr:uid="{00000000-0005-0000-0000-000021040000}"/>
    <cellStyle name="40% - Accent5 3" xfId="350" xr:uid="{00000000-0005-0000-0000-000022040000}"/>
    <cellStyle name="40% - Accent5 3 2" xfId="731" xr:uid="{00000000-0005-0000-0000-000023040000}"/>
    <cellStyle name="40% - Accent5 3 2 2" xfId="1473" xr:uid="{00000000-0005-0000-0000-000024040000}"/>
    <cellStyle name="40% - Accent5 3 2 2 2" xfId="3455" xr:uid="{00000000-0005-0000-0000-000025040000}"/>
    <cellStyle name="40% - Accent5 3 2 3" xfId="4148" xr:uid="{00000000-0005-0000-0000-000026040000}"/>
    <cellStyle name="40% - Accent5 3 2 4" xfId="2551" xr:uid="{00000000-0005-0000-0000-000027040000}"/>
    <cellStyle name="40% - Accent5 3 3" xfId="1102" xr:uid="{00000000-0005-0000-0000-000028040000}"/>
    <cellStyle name="40% - Accent5 3 3 2" xfId="3108" xr:uid="{00000000-0005-0000-0000-000029040000}"/>
    <cellStyle name="40% - Accent5 3 4" xfId="1854" xr:uid="{00000000-0005-0000-0000-00002A040000}"/>
    <cellStyle name="40% - Accent5 3 4 2" xfId="3801" xr:uid="{00000000-0005-0000-0000-00002B040000}"/>
    <cellStyle name="40% - Accent5 3 5" xfId="2204" xr:uid="{00000000-0005-0000-0000-00002C040000}"/>
    <cellStyle name="40% - Accent5 4" xfId="546" xr:uid="{00000000-0005-0000-0000-00002D040000}"/>
    <cellStyle name="40% - Accent5 4 2" xfId="1288" xr:uid="{00000000-0005-0000-0000-00002E040000}"/>
    <cellStyle name="40% - Accent5 4 2 2" xfId="3283" xr:uid="{00000000-0005-0000-0000-00002F040000}"/>
    <cellStyle name="40% - Accent5 4 3" xfId="3976" xr:uid="{00000000-0005-0000-0000-000030040000}"/>
    <cellStyle name="40% - Accent5 4 4" xfId="2379" xr:uid="{00000000-0005-0000-0000-000031040000}"/>
    <cellStyle name="40% - Accent5 5" xfId="917" xr:uid="{00000000-0005-0000-0000-000032040000}"/>
    <cellStyle name="40% - Accent5 5 2" xfId="2739" xr:uid="{00000000-0005-0000-0000-000033040000}"/>
    <cellStyle name="40% - Accent5 6" xfId="1671" xr:uid="{00000000-0005-0000-0000-000034040000}"/>
    <cellStyle name="40% - Accent5 6 2" xfId="2936" xr:uid="{00000000-0005-0000-0000-000035040000}"/>
    <cellStyle name="40% - Accent5 7" xfId="3629" xr:uid="{00000000-0005-0000-0000-000036040000}"/>
    <cellStyle name="40% - Accent5 8" xfId="2032" xr:uid="{00000000-0005-0000-0000-000037040000}"/>
    <cellStyle name="40% - Accent6" xfId="61" xr:uid="{00000000-0005-0000-0000-000038040000}"/>
    <cellStyle name="40% - Accent6 2" xfId="166" xr:uid="{00000000-0005-0000-0000-000039040000}"/>
    <cellStyle name="40% - Accent6 2 2" xfId="410" xr:uid="{00000000-0005-0000-0000-00003A040000}"/>
    <cellStyle name="40% - Accent6 2 2 2" xfId="788" xr:uid="{00000000-0005-0000-0000-00003B040000}"/>
    <cellStyle name="40% - Accent6 2 2 2 2" xfId="1530" xr:uid="{00000000-0005-0000-0000-00003C040000}"/>
    <cellStyle name="40% - Accent6 2 2 2 2 2" xfId="3502" xr:uid="{00000000-0005-0000-0000-00003D040000}"/>
    <cellStyle name="40% - Accent6 2 2 2 3" xfId="4195" xr:uid="{00000000-0005-0000-0000-00003E040000}"/>
    <cellStyle name="40% - Accent6 2 2 2 4" xfId="2599" xr:uid="{00000000-0005-0000-0000-00003F040000}"/>
    <cellStyle name="40% - Accent6 2 2 3" xfId="1159" xr:uid="{00000000-0005-0000-0000-000040040000}"/>
    <cellStyle name="40% - Accent6 2 2 3 2" xfId="3155" xr:uid="{00000000-0005-0000-0000-000041040000}"/>
    <cellStyle name="40% - Accent6 2 2 4" xfId="1901" xr:uid="{00000000-0005-0000-0000-000042040000}"/>
    <cellStyle name="40% - Accent6 2 2 4 2" xfId="3848" xr:uid="{00000000-0005-0000-0000-000043040000}"/>
    <cellStyle name="40% - Accent6 2 2 5" xfId="2251" xr:uid="{00000000-0005-0000-0000-000044040000}"/>
    <cellStyle name="40% - Accent6 2 3" xfId="593" xr:uid="{00000000-0005-0000-0000-000045040000}"/>
    <cellStyle name="40% - Accent6 2 3 2" xfId="1335" xr:uid="{00000000-0005-0000-0000-000046040000}"/>
    <cellStyle name="40% - Accent6 2 3 2 2" xfId="3330" xr:uid="{00000000-0005-0000-0000-000047040000}"/>
    <cellStyle name="40% - Accent6 2 3 3" xfId="4023" xr:uid="{00000000-0005-0000-0000-000048040000}"/>
    <cellStyle name="40% - Accent6 2 3 4" xfId="2426" xr:uid="{00000000-0005-0000-0000-000049040000}"/>
    <cellStyle name="40% - Accent6 2 4" xfId="964" xr:uid="{00000000-0005-0000-0000-00004A040000}"/>
    <cellStyle name="40% - Accent6 2 4 2" xfId="2798" xr:uid="{00000000-0005-0000-0000-00004B040000}"/>
    <cellStyle name="40% - Accent6 2 5" xfId="1728" xr:uid="{00000000-0005-0000-0000-00004C040000}"/>
    <cellStyle name="40% - Accent6 2 5 2" xfId="2983" xr:uid="{00000000-0005-0000-0000-00004D040000}"/>
    <cellStyle name="40% - Accent6 2 6" xfId="3676" xr:uid="{00000000-0005-0000-0000-00004E040000}"/>
    <cellStyle name="40% - Accent6 2 7" xfId="2079" xr:uid="{00000000-0005-0000-0000-00004F040000}"/>
    <cellStyle name="40% - Accent6 3" xfId="351" xr:uid="{00000000-0005-0000-0000-000050040000}"/>
    <cellStyle name="40% - Accent6 3 2" xfId="732" xr:uid="{00000000-0005-0000-0000-000051040000}"/>
    <cellStyle name="40% - Accent6 3 2 2" xfId="1474" xr:uid="{00000000-0005-0000-0000-000052040000}"/>
    <cellStyle name="40% - Accent6 3 2 2 2" xfId="3456" xr:uid="{00000000-0005-0000-0000-000053040000}"/>
    <cellStyle name="40% - Accent6 3 2 3" xfId="4149" xr:uid="{00000000-0005-0000-0000-000054040000}"/>
    <cellStyle name="40% - Accent6 3 2 4" xfId="2552" xr:uid="{00000000-0005-0000-0000-000055040000}"/>
    <cellStyle name="40% - Accent6 3 3" xfId="1103" xr:uid="{00000000-0005-0000-0000-000056040000}"/>
    <cellStyle name="40% - Accent6 3 3 2" xfId="3109" xr:uid="{00000000-0005-0000-0000-000057040000}"/>
    <cellStyle name="40% - Accent6 3 4" xfId="1855" xr:uid="{00000000-0005-0000-0000-000058040000}"/>
    <cellStyle name="40% - Accent6 3 4 2" xfId="3802" xr:uid="{00000000-0005-0000-0000-000059040000}"/>
    <cellStyle name="40% - Accent6 3 5" xfId="2205" xr:uid="{00000000-0005-0000-0000-00005A040000}"/>
    <cellStyle name="40% - Accent6 4" xfId="547" xr:uid="{00000000-0005-0000-0000-00005B040000}"/>
    <cellStyle name="40% - Accent6 4 2" xfId="1289" xr:uid="{00000000-0005-0000-0000-00005C040000}"/>
    <cellStyle name="40% - Accent6 4 2 2" xfId="3284" xr:uid="{00000000-0005-0000-0000-00005D040000}"/>
    <cellStyle name="40% - Accent6 4 3" xfId="3977" xr:uid="{00000000-0005-0000-0000-00005E040000}"/>
    <cellStyle name="40% - Accent6 4 4" xfId="2380" xr:uid="{00000000-0005-0000-0000-00005F040000}"/>
    <cellStyle name="40% - Accent6 5" xfId="918" xr:uid="{00000000-0005-0000-0000-000060040000}"/>
    <cellStyle name="40% - Accent6 5 2" xfId="2740" xr:uid="{00000000-0005-0000-0000-000061040000}"/>
    <cellStyle name="40% - Accent6 6" xfId="1672" xr:uid="{00000000-0005-0000-0000-000062040000}"/>
    <cellStyle name="40% - Accent6 6 2" xfId="2937" xr:uid="{00000000-0005-0000-0000-000063040000}"/>
    <cellStyle name="40% - Accent6 7" xfId="3630" xr:uid="{00000000-0005-0000-0000-000064040000}"/>
    <cellStyle name="40% - Accent6 8" xfId="2033" xr:uid="{00000000-0005-0000-0000-000065040000}"/>
    <cellStyle name="40% - uthevingsfarge 1 2" xfId="214" xr:uid="{00000000-0005-0000-0000-000066040000}"/>
    <cellStyle name="40% - uthevingsfarge 2 2" xfId="215" xr:uid="{00000000-0005-0000-0000-000067040000}"/>
    <cellStyle name="40% - uthevingsfarge 3 2" xfId="216" xr:uid="{00000000-0005-0000-0000-000068040000}"/>
    <cellStyle name="40% - uthevingsfarge 4 2" xfId="217" xr:uid="{00000000-0005-0000-0000-000069040000}"/>
    <cellStyle name="40% - uthevingsfarge 5 2" xfId="218" xr:uid="{00000000-0005-0000-0000-00006A040000}"/>
    <cellStyle name="40% - uthevingsfarge 5 2 10" xfId="2119" xr:uid="{00000000-0005-0000-0000-00006B040000}"/>
    <cellStyle name="40% - uthevingsfarge 5 2 2" xfId="219" xr:uid="{00000000-0005-0000-0000-00006C040000}"/>
    <cellStyle name="40% - uthevingsfarge 5 2 2 2" xfId="220" xr:uid="{00000000-0005-0000-0000-00006D040000}"/>
    <cellStyle name="40% - uthevingsfarge 5 2 2 2 2" xfId="221" xr:uid="{00000000-0005-0000-0000-00006E040000}"/>
    <cellStyle name="40% - uthevingsfarge 5 2 2 2 2 2" xfId="456" xr:uid="{00000000-0005-0000-0000-00006F040000}"/>
    <cellStyle name="40% - uthevingsfarge 5 2 2 2 2 2 2" xfId="831" xr:uid="{00000000-0005-0000-0000-000070040000}"/>
    <cellStyle name="40% - uthevingsfarge 5 2 2 2 2 2 2 2" xfId="1573" xr:uid="{00000000-0005-0000-0000-000071040000}"/>
    <cellStyle name="40% - uthevingsfarge 5 2 2 2 2 2 2 2 2" xfId="3545" xr:uid="{00000000-0005-0000-0000-000072040000}"/>
    <cellStyle name="40% - uthevingsfarge 5 2 2 2 2 2 2 3" xfId="4238" xr:uid="{00000000-0005-0000-0000-000073040000}"/>
    <cellStyle name="40% - uthevingsfarge 5 2 2 2 2 2 2 4" xfId="2642" xr:uid="{00000000-0005-0000-0000-000074040000}"/>
    <cellStyle name="40% - uthevingsfarge 5 2 2 2 2 2 3" xfId="1202" xr:uid="{00000000-0005-0000-0000-000075040000}"/>
    <cellStyle name="40% - uthevingsfarge 5 2 2 2 2 2 3 2" xfId="3198" xr:uid="{00000000-0005-0000-0000-000076040000}"/>
    <cellStyle name="40% - uthevingsfarge 5 2 2 2 2 2 4" xfId="1944" xr:uid="{00000000-0005-0000-0000-000077040000}"/>
    <cellStyle name="40% - uthevingsfarge 5 2 2 2 2 2 4 2" xfId="3891" xr:uid="{00000000-0005-0000-0000-000078040000}"/>
    <cellStyle name="40% - uthevingsfarge 5 2 2 2 2 2 5" xfId="2294" xr:uid="{00000000-0005-0000-0000-000079040000}"/>
    <cellStyle name="40% - uthevingsfarge 5 2 2 2 2 3" xfId="636" xr:uid="{00000000-0005-0000-0000-00007A040000}"/>
    <cellStyle name="40% - uthevingsfarge 5 2 2 2 2 3 2" xfId="1378" xr:uid="{00000000-0005-0000-0000-00007B040000}"/>
    <cellStyle name="40% - uthevingsfarge 5 2 2 2 2 3 2 2" xfId="3373" xr:uid="{00000000-0005-0000-0000-00007C040000}"/>
    <cellStyle name="40% - uthevingsfarge 5 2 2 2 2 3 3" xfId="4066" xr:uid="{00000000-0005-0000-0000-00007D040000}"/>
    <cellStyle name="40% - uthevingsfarge 5 2 2 2 2 3 4" xfId="2469" xr:uid="{00000000-0005-0000-0000-00007E040000}"/>
    <cellStyle name="40% - uthevingsfarge 5 2 2 2 2 4" xfId="1007" xr:uid="{00000000-0005-0000-0000-00007F040000}"/>
    <cellStyle name="40% - uthevingsfarge 5 2 2 2 2 4 2" xfId="2841" xr:uid="{00000000-0005-0000-0000-000080040000}"/>
    <cellStyle name="40% - uthevingsfarge 5 2 2 2 2 5" xfId="1771" xr:uid="{00000000-0005-0000-0000-000081040000}"/>
    <cellStyle name="40% - uthevingsfarge 5 2 2 2 2 5 2" xfId="3026" xr:uid="{00000000-0005-0000-0000-000082040000}"/>
    <cellStyle name="40% - uthevingsfarge 5 2 2 2 2 6" xfId="3719" xr:uid="{00000000-0005-0000-0000-000083040000}"/>
    <cellStyle name="40% - uthevingsfarge 5 2 2 2 2 7" xfId="2122" xr:uid="{00000000-0005-0000-0000-000084040000}"/>
    <cellStyle name="40% - uthevingsfarge 5 2 2 2 3" xfId="455" xr:uid="{00000000-0005-0000-0000-000085040000}"/>
    <cellStyle name="40% - uthevingsfarge 5 2 2 2 3 2" xfId="830" xr:uid="{00000000-0005-0000-0000-000086040000}"/>
    <cellStyle name="40% - uthevingsfarge 5 2 2 2 3 2 2" xfId="1572" xr:uid="{00000000-0005-0000-0000-000087040000}"/>
    <cellStyle name="40% - uthevingsfarge 5 2 2 2 3 2 2 2" xfId="3544" xr:uid="{00000000-0005-0000-0000-000088040000}"/>
    <cellStyle name="40% - uthevingsfarge 5 2 2 2 3 2 3" xfId="4237" xr:uid="{00000000-0005-0000-0000-000089040000}"/>
    <cellStyle name="40% - uthevingsfarge 5 2 2 2 3 2 4" xfId="2641" xr:uid="{00000000-0005-0000-0000-00008A040000}"/>
    <cellStyle name="40% - uthevingsfarge 5 2 2 2 3 3" xfId="1201" xr:uid="{00000000-0005-0000-0000-00008B040000}"/>
    <cellStyle name="40% - uthevingsfarge 5 2 2 2 3 3 2" xfId="3197" xr:uid="{00000000-0005-0000-0000-00008C040000}"/>
    <cellStyle name="40% - uthevingsfarge 5 2 2 2 3 4" xfId="1943" xr:uid="{00000000-0005-0000-0000-00008D040000}"/>
    <cellStyle name="40% - uthevingsfarge 5 2 2 2 3 4 2" xfId="3890" xr:uid="{00000000-0005-0000-0000-00008E040000}"/>
    <cellStyle name="40% - uthevingsfarge 5 2 2 2 3 5" xfId="2293" xr:uid="{00000000-0005-0000-0000-00008F040000}"/>
    <cellStyle name="40% - uthevingsfarge 5 2 2 2 4" xfId="635" xr:uid="{00000000-0005-0000-0000-000090040000}"/>
    <cellStyle name="40% - uthevingsfarge 5 2 2 2 4 2" xfId="1377" xr:uid="{00000000-0005-0000-0000-000091040000}"/>
    <cellStyle name="40% - uthevingsfarge 5 2 2 2 4 2 2" xfId="3372" xr:uid="{00000000-0005-0000-0000-000092040000}"/>
    <cellStyle name="40% - uthevingsfarge 5 2 2 2 4 3" xfId="4065" xr:uid="{00000000-0005-0000-0000-000093040000}"/>
    <cellStyle name="40% - uthevingsfarge 5 2 2 2 4 4" xfId="2468" xr:uid="{00000000-0005-0000-0000-000094040000}"/>
    <cellStyle name="40% - uthevingsfarge 5 2 2 2 5" xfId="1006" xr:uid="{00000000-0005-0000-0000-000095040000}"/>
    <cellStyle name="40% - uthevingsfarge 5 2 2 2 5 2" xfId="2840" xr:uid="{00000000-0005-0000-0000-000096040000}"/>
    <cellStyle name="40% - uthevingsfarge 5 2 2 2 6" xfId="1770" xr:uid="{00000000-0005-0000-0000-000097040000}"/>
    <cellStyle name="40% - uthevingsfarge 5 2 2 2 6 2" xfId="3025" xr:uid="{00000000-0005-0000-0000-000098040000}"/>
    <cellStyle name="40% - uthevingsfarge 5 2 2 2 7" xfId="3718" xr:uid="{00000000-0005-0000-0000-000099040000}"/>
    <cellStyle name="40% - uthevingsfarge 5 2 2 2 8" xfId="2121" xr:uid="{00000000-0005-0000-0000-00009A040000}"/>
    <cellStyle name="40% - uthevingsfarge 5 2 2 3" xfId="222" xr:uid="{00000000-0005-0000-0000-00009B040000}"/>
    <cellStyle name="40% - uthevingsfarge 5 2 2 3 2" xfId="457" xr:uid="{00000000-0005-0000-0000-00009C040000}"/>
    <cellStyle name="40% - uthevingsfarge 5 2 2 3 2 2" xfId="832" xr:uid="{00000000-0005-0000-0000-00009D040000}"/>
    <cellStyle name="40% - uthevingsfarge 5 2 2 3 2 2 2" xfId="1574" xr:uid="{00000000-0005-0000-0000-00009E040000}"/>
    <cellStyle name="40% - uthevingsfarge 5 2 2 3 2 2 2 2" xfId="3546" xr:uid="{00000000-0005-0000-0000-00009F040000}"/>
    <cellStyle name="40% - uthevingsfarge 5 2 2 3 2 2 3" xfId="4239" xr:uid="{00000000-0005-0000-0000-0000A0040000}"/>
    <cellStyle name="40% - uthevingsfarge 5 2 2 3 2 2 4" xfId="2643" xr:uid="{00000000-0005-0000-0000-0000A1040000}"/>
    <cellStyle name="40% - uthevingsfarge 5 2 2 3 2 3" xfId="1203" xr:uid="{00000000-0005-0000-0000-0000A2040000}"/>
    <cellStyle name="40% - uthevingsfarge 5 2 2 3 2 3 2" xfId="3199" xr:uid="{00000000-0005-0000-0000-0000A3040000}"/>
    <cellStyle name="40% - uthevingsfarge 5 2 2 3 2 4" xfId="1945" xr:uid="{00000000-0005-0000-0000-0000A4040000}"/>
    <cellStyle name="40% - uthevingsfarge 5 2 2 3 2 4 2" xfId="3892" xr:uid="{00000000-0005-0000-0000-0000A5040000}"/>
    <cellStyle name="40% - uthevingsfarge 5 2 2 3 2 5" xfId="2295" xr:uid="{00000000-0005-0000-0000-0000A6040000}"/>
    <cellStyle name="40% - uthevingsfarge 5 2 2 3 3" xfId="637" xr:uid="{00000000-0005-0000-0000-0000A7040000}"/>
    <cellStyle name="40% - uthevingsfarge 5 2 2 3 3 2" xfId="1379" xr:uid="{00000000-0005-0000-0000-0000A8040000}"/>
    <cellStyle name="40% - uthevingsfarge 5 2 2 3 3 2 2" xfId="3374" xr:uid="{00000000-0005-0000-0000-0000A9040000}"/>
    <cellStyle name="40% - uthevingsfarge 5 2 2 3 3 3" xfId="4067" xr:uid="{00000000-0005-0000-0000-0000AA040000}"/>
    <cellStyle name="40% - uthevingsfarge 5 2 2 3 3 4" xfId="2470" xr:uid="{00000000-0005-0000-0000-0000AB040000}"/>
    <cellStyle name="40% - uthevingsfarge 5 2 2 3 4" xfId="1008" xr:uid="{00000000-0005-0000-0000-0000AC040000}"/>
    <cellStyle name="40% - uthevingsfarge 5 2 2 3 4 2" xfId="2842" xr:uid="{00000000-0005-0000-0000-0000AD040000}"/>
    <cellStyle name="40% - uthevingsfarge 5 2 2 3 5" xfId="1772" xr:uid="{00000000-0005-0000-0000-0000AE040000}"/>
    <cellStyle name="40% - uthevingsfarge 5 2 2 3 5 2" xfId="3027" xr:uid="{00000000-0005-0000-0000-0000AF040000}"/>
    <cellStyle name="40% - uthevingsfarge 5 2 2 3 6" xfId="3720" xr:uid="{00000000-0005-0000-0000-0000B0040000}"/>
    <cellStyle name="40% - uthevingsfarge 5 2 2 3 7" xfId="2123" xr:uid="{00000000-0005-0000-0000-0000B1040000}"/>
    <cellStyle name="40% - uthevingsfarge 5 2 2 4" xfId="454" xr:uid="{00000000-0005-0000-0000-0000B2040000}"/>
    <cellStyle name="40% - uthevingsfarge 5 2 2 4 2" xfId="829" xr:uid="{00000000-0005-0000-0000-0000B3040000}"/>
    <cellStyle name="40% - uthevingsfarge 5 2 2 4 2 2" xfId="1571" xr:uid="{00000000-0005-0000-0000-0000B4040000}"/>
    <cellStyle name="40% - uthevingsfarge 5 2 2 4 2 2 2" xfId="3543" xr:uid="{00000000-0005-0000-0000-0000B5040000}"/>
    <cellStyle name="40% - uthevingsfarge 5 2 2 4 2 3" xfId="4236" xr:uid="{00000000-0005-0000-0000-0000B6040000}"/>
    <cellStyle name="40% - uthevingsfarge 5 2 2 4 2 4" xfId="2640" xr:uid="{00000000-0005-0000-0000-0000B7040000}"/>
    <cellStyle name="40% - uthevingsfarge 5 2 2 4 3" xfId="1200" xr:uid="{00000000-0005-0000-0000-0000B8040000}"/>
    <cellStyle name="40% - uthevingsfarge 5 2 2 4 3 2" xfId="3196" xr:uid="{00000000-0005-0000-0000-0000B9040000}"/>
    <cellStyle name="40% - uthevingsfarge 5 2 2 4 4" xfId="1942" xr:uid="{00000000-0005-0000-0000-0000BA040000}"/>
    <cellStyle name="40% - uthevingsfarge 5 2 2 4 4 2" xfId="3889" xr:uid="{00000000-0005-0000-0000-0000BB040000}"/>
    <cellStyle name="40% - uthevingsfarge 5 2 2 4 5" xfId="2292" xr:uid="{00000000-0005-0000-0000-0000BC040000}"/>
    <cellStyle name="40% - uthevingsfarge 5 2 2 5" xfId="634" xr:uid="{00000000-0005-0000-0000-0000BD040000}"/>
    <cellStyle name="40% - uthevingsfarge 5 2 2 5 2" xfId="1376" xr:uid="{00000000-0005-0000-0000-0000BE040000}"/>
    <cellStyle name="40% - uthevingsfarge 5 2 2 5 2 2" xfId="3371" xr:uid="{00000000-0005-0000-0000-0000BF040000}"/>
    <cellStyle name="40% - uthevingsfarge 5 2 2 5 3" xfId="4064" xr:uid="{00000000-0005-0000-0000-0000C0040000}"/>
    <cellStyle name="40% - uthevingsfarge 5 2 2 5 4" xfId="2467" xr:uid="{00000000-0005-0000-0000-0000C1040000}"/>
    <cellStyle name="40% - uthevingsfarge 5 2 2 6" xfId="1005" xr:uid="{00000000-0005-0000-0000-0000C2040000}"/>
    <cellStyle name="40% - uthevingsfarge 5 2 2 6 2" xfId="2839" xr:uid="{00000000-0005-0000-0000-0000C3040000}"/>
    <cellStyle name="40% - uthevingsfarge 5 2 2 7" xfId="1769" xr:uid="{00000000-0005-0000-0000-0000C4040000}"/>
    <cellStyle name="40% - uthevingsfarge 5 2 2 7 2" xfId="3024" xr:uid="{00000000-0005-0000-0000-0000C5040000}"/>
    <cellStyle name="40% - uthevingsfarge 5 2 2 8" xfId="3717" xr:uid="{00000000-0005-0000-0000-0000C6040000}"/>
    <cellStyle name="40% - uthevingsfarge 5 2 2 9" xfId="2120" xr:uid="{00000000-0005-0000-0000-0000C7040000}"/>
    <cellStyle name="40% - uthevingsfarge 5 2 3" xfId="223" xr:uid="{00000000-0005-0000-0000-0000C8040000}"/>
    <cellStyle name="40% - uthevingsfarge 5 2 3 2" xfId="224" xr:uid="{00000000-0005-0000-0000-0000C9040000}"/>
    <cellStyle name="40% - uthevingsfarge 5 2 3 2 2" xfId="459" xr:uid="{00000000-0005-0000-0000-0000CA040000}"/>
    <cellStyle name="40% - uthevingsfarge 5 2 3 2 2 2" xfId="834" xr:uid="{00000000-0005-0000-0000-0000CB040000}"/>
    <cellStyle name="40% - uthevingsfarge 5 2 3 2 2 2 2" xfId="1576" xr:uid="{00000000-0005-0000-0000-0000CC040000}"/>
    <cellStyle name="40% - uthevingsfarge 5 2 3 2 2 2 2 2" xfId="3548" xr:uid="{00000000-0005-0000-0000-0000CD040000}"/>
    <cellStyle name="40% - uthevingsfarge 5 2 3 2 2 2 3" xfId="4241" xr:uid="{00000000-0005-0000-0000-0000CE040000}"/>
    <cellStyle name="40% - uthevingsfarge 5 2 3 2 2 2 4" xfId="2645" xr:uid="{00000000-0005-0000-0000-0000CF040000}"/>
    <cellStyle name="40% - uthevingsfarge 5 2 3 2 2 3" xfId="1205" xr:uid="{00000000-0005-0000-0000-0000D0040000}"/>
    <cellStyle name="40% - uthevingsfarge 5 2 3 2 2 3 2" xfId="3201" xr:uid="{00000000-0005-0000-0000-0000D1040000}"/>
    <cellStyle name="40% - uthevingsfarge 5 2 3 2 2 4" xfId="1947" xr:uid="{00000000-0005-0000-0000-0000D2040000}"/>
    <cellStyle name="40% - uthevingsfarge 5 2 3 2 2 4 2" xfId="3894" xr:uid="{00000000-0005-0000-0000-0000D3040000}"/>
    <cellStyle name="40% - uthevingsfarge 5 2 3 2 2 5" xfId="2297" xr:uid="{00000000-0005-0000-0000-0000D4040000}"/>
    <cellStyle name="40% - uthevingsfarge 5 2 3 2 3" xfId="639" xr:uid="{00000000-0005-0000-0000-0000D5040000}"/>
    <cellStyle name="40% - uthevingsfarge 5 2 3 2 3 2" xfId="1381" xr:uid="{00000000-0005-0000-0000-0000D6040000}"/>
    <cellStyle name="40% - uthevingsfarge 5 2 3 2 3 2 2" xfId="3376" xr:uid="{00000000-0005-0000-0000-0000D7040000}"/>
    <cellStyle name="40% - uthevingsfarge 5 2 3 2 3 3" xfId="4069" xr:uid="{00000000-0005-0000-0000-0000D8040000}"/>
    <cellStyle name="40% - uthevingsfarge 5 2 3 2 3 4" xfId="2472" xr:uid="{00000000-0005-0000-0000-0000D9040000}"/>
    <cellStyle name="40% - uthevingsfarge 5 2 3 2 4" xfId="1010" xr:uid="{00000000-0005-0000-0000-0000DA040000}"/>
    <cellStyle name="40% - uthevingsfarge 5 2 3 2 4 2" xfId="2844" xr:uid="{00000000-0005-0000-0000-0000DB040000}"/>
    <cellStyle name="40% - uthevingsfarge 5 2 3 2 5" xfId="1774" xr:uid="{00000000-0005-0000-0000-0000DC040000}"/>
    <cellStyle name="40% - uthevingsfarge 5 2 3 2 5 2" xfId="3029" xr:uid="{00000000-0005-0000-0000-0000DD040000}"/>
    <cellStyle name="40% - uthevingsfarge 5 2 3 2 6" xfId="3722" xr:uid="{00000000-0005-0000-0000-0000DE040000}"/>
    <cellStyle name="40% - uthevingsfarge 5 2 3 2 7" xfId="2125" xr:uid="{00000000-0005-0000-0000-0000DF040000}"/>
    <cellStyle name="40% - uthevingsfarge 5 2 3 3" xfId="458" xr:uid="{00000000-0005-0000-0000-0000E0040000}"/>
    <cellStyle name="40% - uthevingsfarge 5 2 3 3 2" xfId="833" xr:uid="{00000000-0005-0000-0000-0000E1040000}"/>
    <cellStyle name="40% - uthevingsfarge 5 2 3 3 2 2" xfId="1575" xr:uid="{00000000-0005-0000-0000-0000E2040000}"/>
    <cellStyle name="40% - uthevingsfarge 5 2 3 3 2 2 2" xfId="3547" xr:uid="{00000000-0005-0000-0000-0000E3040000}"/>
    <cellStyle name="40% - uthevingsfarge 5 2 3 3 2 3" xfId="4240" xr:uid="{00000000-0005-0000-0000-0000E4040000}"/>
    <cellStyle name="40% - uthevingsfarge 5 2 3 3 2 4" xfId="2644" xr:uid="{00000000-0005-0000-0000-0000E5040000}"/>
    <cellStyle name="40% - uthevingsfarge 5 2 3 3 3" xfId="1204" xr:uid="{00000000-0005-0000-0000-0000E6040000}"/>
    <cellStyle name="40% - uthevingsfarge 5 2 3 3 3 2" xfId="3200" xr:uid="{00000000-0005-0000-0000-0000E7040000}"/>
    <cellStyle name="40% - uthevingsfarge 5 2 3 3 4" xfId="1946" xr:uid="{00000000-0005-0000-0000-0000E8040000}"/>
    <cellStyle name="40% - uthevingsfarge 5 2 3 3 4 2" xfId="3893" xr:uid="{00000000-0005-0000-0000-0000E9040000}"/>
    <cellStyle name="40% - uthevingsfarge 5 2 3 3 5" xfId="2296" xr:uid="{00000000-0005-0000-0000-0000EA040000}"/>
    <cellStyle name="40% - uthevingsfarge 5 2 3 4" xfId="638" xr:uid="{00000000-0005-0000-0000-0000EB040000}"/>
    <cellStyle name="40% - uthevingsfarge 5 2 3 4 2" xfId="1380" xr:uid="{00000000-0005-0000-0000-0000EC040000}"/>
    <cellStyle name="40% - uthevingsfarge 5 2 3 4 2 2" xfId="3375" xr:uid="{00000000-0005-0000-0000-0000ED040000}"/>
    <cellStyle name="40% - uthevingsfarge 5 2 3 4 3" xfId="4068" xr:uid="{00000000-0005-0000-0000-0000EE040000}"/>
    <cellStyle name="40% - uthevingsfarge 5 2 3 4 4" xfId="2471" xr:uid="{00000000-0005-0000-0000-0000EF040000}"/>
    <cellStyle name="40% - uthevingsfarge 5 2 3 5" xfId="1009" xr:uid="{00000000-0005-0000-0000-0000F0040000}"/>
    <cellStyle name="40% - uthevingsfarge 5 2 3 5 2" xfId="2843" xr:uid="{00000000-0005-0000-0000-0000F1040000}"/>
    <cellStyle name="40% - uthevingsfarge 5 2 3 6" xfId="1773" xr:uid="{00000000-0005-0000-0000-0000F2040000}"/>
    <cellStyle name="40% - uthevingsfarge 5 2 3 6 2" xfId="3028" xr:uid="{00000000-0005-0000-0000-0000F3040000}"/>
    <cellStyle name="40% - uthevingsfarge 5 2 3 7" xfId="3721" xr:uid="{00000000-0005-0000-0000-0000F4040000}"/>
    <cellStyle name="40% - uthevingsfarge 5 2 3 8" xfId="2124" xr:uid="{00000000-0005-0000-0000-0000F5040000}"/>
    <cellStyle name="40% - uthevingsfarge 5 2 4" xfId="225" xr:uid="{00000000-0005-0000-0000-0000F6040000}"/>
    <cellStyle name="40% - uthevingsfarge 5 2 4 2" xfId="460" xr:uid="{00000000-0005-0000-0000-0000F7040000}"/>
    <cellStyle name="40% - uthevingsfarge 5 2 4 2 2" xfId="835" xr:uid="{00000000-0005-0000-0000-0000F8040000}"/>
    <cellStyle name="40% - uthevingsfarge 5 2 4 2 2 2" xfId="1577" xr:uid="{00000000-0005-0000-0000-0000F9040000}"/>
    <cellStyle name="40% - uthevingsfarge 5 2 4 2 2 2 2" xfId="3549" xr:uid="{00000000-0005-0000-0000-0000FA040000}"/>
    <cellStyle name="40% - uthevingsfarge 5 2 4 2 2 3" xfId="4242" xr:uid="{00000000-0005-0000-0000-0000FB040000}"/>
    <cellStyle name="40% - uthevingsfarge 5 2 4 2 2 4" xfId="2646" xr:uid="{00000000-0005-0000-0000-0000FC040000}"/>
    <cellStyle name="40% - uthevingsfarge 5 2 4 2 3" xfId="1206" xr:uid="{00000000-0005-0000-0000-0000FD040000}"/>
    <cellStyle name="40% - uthevingsfarge 5 2 4 2 3 2" xfId="3202" xr:uid="{00000000-0005-0000-0000-0000FE040000}"/>
    <cellStyle name="40% - uthevingsfarge 5 2 4 2 4" xfId="1948" xr:uid="{00000000-0005-0000-0000-0000FF040000}"/>
    <cellStyle name="40% - uthevingsfarge 5 2 4 2 4 2" xfId="3895" xr:uid="{00000000-0005-0000-0000-000000050000}"/>
    <cellStyle name="40% - uthevingsfarge 5 2 4 2 5" xfId="2298" xr:uid="{00000000-0005-0000-0000-000001050000}"/>
    <cellStyle name="40% - uthevingsfarge 5 2 4 3" xfId="640" xr:uid="{00000000-0005-0000-0000-000002050000}"/>
    <cellStyle name="40% - uthevingsfarge 5 2 4 3 2" xfId="1382" xr:uid="{00000000-0005-0000-0000-000003050000}"/>
    <cellStyle name="40% - uthevingsfarge 5 2 4 3 2 2" xfId="3377" xr:uid="{00000000-0005-0000-0000-000004050000}"/>
    <cellStyle name="40% - uthevingsfarge 5 2 4 3 3" xfId="4070" xr:uid="{00000000-0005-0000-0000-000005050000}"/>
    <cellStyle name="40% - uthevingsfarge 5 2 4 3 4" xfId="2473" xr:uid="{00000000-0005-0000-0000-000006050000}"/>
    <cellStyle name="40% - uthevingsfarge 5 2 4 4" xfId="1011" xr:uid="{00000000-0005-0000-0000-000007050000}"/>
    <cellStyle name="40% - uthevingsfarge 5 2 4 4 2" xfId="2845" xr:uid="{00000000-0005-0000-0000-000008050000}"/>
    <cellStyle name="40% - uthevingsfarge 5 2 4 5" xfId="1775" xr:uid="{00000000-0005-0000-0000-000009050000}"/>
    <cellStyle name="40% - uthevingsfarge 5 2 4 5 2" xfId="3030" xr:uid="{00000000-0005-0000-0000-00000A050000}"/>
    <cellStyle name="40% - uthevingsfarge 5 2 4 6" xfId="3723" xr:uid="{00000000-0005-0000-0000-00000B050000}"/>
    <cellStyle name="40% - uthevingsfarge 5 2 4 7" xfId="2126" xr:uid="{00000000-0005-0000-0000-00000C050000}"/>
    <cellStyle name="40% - uthevingsfarge 5 2 5" xfId="453" xr:uid="{00000000-0005-0000-0000-00000D050000}"/>
    <cellStyle name="40% - uthevingsfarge 5 2 5 2" xfId="828" xr:uid="{00000000-0005-0000-0000-00000E050000}"/>
    <cellStyle name="40% - uthevingsfarge 5 2 5 2 2" xfId="1570" xr:uid="{00000000-0005-0000-0000-00000F050000}"/>
    <cellStyle name="40% - uthevingsfarge 5 2 5 2 2 2" xfId="3542" xr:uid="{00000000-0005-0000-0000-000010050000}"/>
    <cellStyle name="40% - uthevingsfarge 5 2 5 2 3" xfId="4235" xr:uid="{00000000-0005-0000-0000-000011050000}"/>
    <cellStyle name="40% - uthevingsfarge 5 2 5 2 4" xfId="2639" xr:uid="{00000000-0005-0000-0000-000012050000}"/>
    <cellStyle name="40% - uthevingsfarge 5 2 5 3" xfId="1199" xr:uid="{00000000-0005-0000-0000-000013050000}"/>
    <cellStyle name="40% - uthevingsfarge 5 2 5 3 2" xfId="3195" xr:uid="{00000000-0005-0000-0000-000014050000}"/>
    <cellStyle name="40% - uthevingsfarge 5 2 5 4" xfId="1941" xr:uid="{00000000-0005-0000-0000-000015050000}"/>
    <cellStyle name="40% - uthevingsfarge 5 2 5 4 2" xfId="3888" xr:uid="{00000000-0005-0000-0000-000016050000}"/>
    <cellStyle name="40% - uthevingsfarge 5 2 5 5" xfId="2291" xr:uid="{00000000-0005-0000-0000-000017050000}"/>
    <cellStyle name="40% - uthevingsfarge 5 2 6" xfId="633" xr:uid="{00000000-0005-0000-0000-000018050000}"/>
    <cellStyle name="40% - uthevingsfarge 5 2 6 2" xfId="1375" xr:uid="{00000000-0005-0000-0000-000019050000}"/>
    <cellStyle name="40% - uthevingsfarge 5 2 6 2 2" xfId="3370" xr:uid="{00000000-0005-0000-0000-00001A050000}"/>
    <cellStyle name="40% - uthevingsfarge 5 2 6 3" xfId="4063" xr:uid="{00000000-0005-0000-0000-00001B050000}"/>
    <cellStyle name="40% - uthevingsfarge 5 2 6 4" xfId="2466" xr:uid="{00000000-0005-0000-0000-00001C050000}"/>
    <cellStyle name="40% - uthevingsfarge 5 2 7" xfId="1004" xr:uid="{00000000-0005-0000-0000-00001D050000}"/>
    <cellStyle name="40% - uthevingsfarge 5 2 7 2" xfId="2838" xr:uid="{00000000-0005-0000-0000-00001E050000}"/>
    <cellStyle name="40% - uthevingsfarge 5 2 8" xfId="1768" xr:uid="{00000000-0005-0000-0000-00001F050000}"/>
    <cellStyle name="40% - uthevingsfarge 5 2 8 2" xfId="3023" xr:uid="{00000000-0005-0000-0000-000020050000}"/>
    <cellStyle name="40% - uthevingsfarge 5 2 9" xfId="3716" xr:uid="{00000000-0005-0000-0000-000021050000}"/>
    <cellStyle name="40% - uthevingsfarge 5 3" xfId="226" xr:uid="{00000000-0005-0000-0000-000022050000}"/>
    <cellStyle name="40% - uthevingsfarge 5 4" xfId="227" xr:uid="{00000000-0005-0000-0000-000023050000}"/>
    <cellStyle name="40% - uthevingsfarge 5 4 10" xfId="2127" xr:uid="{00000000-0005-0000-0000-000024050000}"/>
    <cellStyle name="40% - uthevingsfarge 5 4 2" xfId="228" xr:uid="{00000000-0005-0000-0000-000025050000}"/>
    <cellStyle name="40% - uthevingsfarge 5 4 2 2" xfId="229" xr:uid="{00000000-0005-0000-0000-000026050000}"/>
    <cellStyle name="40% - uthevingsfarge 5 4 2 2 2" xfId="230" xr:uid="{00000000-0005-0000-0000-000027050000}"/>
    <cellStyle name="40% - uthevingsfarge 5 4 2 2 2 2" xfId="464" xr:uid="{00000000-0005-0000-0000-000028050000}"/>
    <cellStyle name="40% - uthevingsfarge 5 4 2 2 2 2 2" xfId="839" xr:uid="{00000000-0005-0000-0000-000029050000}"/>
    <cellStyle name="40% - uthevingsfarge 5 4 2 2 2 2 2 2" xfId="1581" xr:uid="{00000000-0005-0000-0000-00002A050000}"/>
    <cellStyle name="40% - uthevingsfarge 5 4 2 2 2 2 2 2 2" xfId="3553" xr:uid="{00000000-0005-0000-0000-00002B050000}"/>
    <cellStyle name="40% - uthevingsfarge 5 4 2 2 2 2 2 3" xfId="4246" xr:uid="{00000000-0005-0000-0000-00002C050000}"/>
    <cellStyle name="40% - uthevingsfarge 5 4 2 2 2 2 2 4" xfId="2650" xr:uid="{00000000-0005-0000-0000-00002D050000}"/>
    <cellStyle name="40% - uthevingsfarge 5 4 2 2 2 2 3" xfId="1210" xr:uid="{00000000-0005-0000-0000-00002E050000}"/>
    <cellStyle name="40% - uthevingsfarge 5 4 2 2 2 2 3 2" xfId="3206" xr:uid="{00000000-0005-0000-0000-00002F050000}"/>
    <cellStyle name="40% - uthevingsfarge 5 4 2 2 2 2 4" xfId="1952" xr:uid="{00000000-0005-0000-0000-000030050000}"/>
    <cellStyle name="40% - uthevingsfarge 5 4 2 2 2 2 4 2" xfId="3899" xr:uid="{00000000-0005-0000-0000-000031050000}"/>
    <cellStyle name="40% - uthevingsfarge 5 4 2 2 2 2 5" xfId="2302" xr:uid="{00000000-0005-0000-0000-000032050000}"/>
    <cellStyle name="40% - uthevingsfarge 5 4 2 2 2 3" xfId="644" xr:uid="{00000000-0005-0000-0000-000033050000}"/>
    <cellStyle name="40% - uthevingsfarge 5 4 2 2 2 3 2" xfId="1386" xr:uid="{00000000-0005-0000-0000-000034050000}"/>
    <cellStyle name="40% - uthevingsfarge 5 4 2 2 2 3 2 2" xfId="3381" xr:uid="{00000000-0005-0000-0000-000035050000}"/>
    <cellStyle name="40% - uthevingsfarge 5 4 2 2 2 3 3" xfId="4074" xr:uid="{00000000-0005-0000-0000-000036050000}"/>
    <cellStyle name="40% - uthevingsfarge 5 4 2 2 2 3 4" xfId="2477" xr:uid="{00000000-0005-0000-0000-000037050000}"/>
    <cellStyle name="40% - uthevingsfarge 5 4 2 2 2 4" xfId="1015" xr:uid="{00000000-0005-0000-0000-000038050000}"/>
    <cellStyle name="40% - uthevingsfarge 5 4 2 2 2 4 2" xfId="2849" xr:uid="{00000000-0005-0000-0000-000039050000}"/>
    <cellStyle name="40% - uthevingsfarge 5 4 2 2 2 5" xfId="1779" xr:uid="{00000000-0005-0000-0000-00003A050000}"/>
    <cellStyle name="40% - uthevingsfarge 5 4 2 2 2 5 2" xfId="3034" xr:uid="{00000000-0005-0000-0000-00003B050000}"/>
    <cellStyle name="40% - uthevingsfarge 5 4 2 2 2 6" xfId="3727" xr:uid="{00000000-0005-0000-0000-00003C050000}"/>
    <cellStyle name="40% - uthevingsfarge 5 4 2 2 2 7" xfId="2130" xr:uid="{00000000-0005-0000-0000-00003D050000}"/>
    <cellStyle name="40% - uthevingsfarge 5 4 2 2 3" xfId="463" xr:uid="{00000000-0005-0000-0000-00003E050000}"/>
    <cellStyle name="40% - uthevingsfarge 5 4 2 2 3 2" xfId="838" xr:uid="{00000000-0005-0000-0000-00003F050000}"/>
    <cellStyle name="40% - uthevingsfarge 5 4 2 2 3 2 2" xfId="1580" xr:uid="{00000000-0005-0000-0000-000040050000}"/>
    <cellStyle name="40% - uthevingsfarge 5 4 2 2 3 2 2 2" xfId="3552" xr:uid="{00000000-0005-0000-0000-000041050000}"/>
    <cellStyle name="40% - uthevingsfarge 5 4 2 2 3 2 3" xfId="4245" xr:uid="{00000000-0005-0000-0000-000042050000}"/>
    <cellStyle name="40% - uthevingsfarge 5 4 2 2 3 2 4" xfId="2649" xr:uid="{00000000-0005-0000-0000-000043050000}"/>
    <cellStyle name="40% - uthevingsfarge 5 4 2 2 3 3" xfId="1209" xr:uid="{00000000-0005-0000-0000-000044050000}"/>
    <cellStyle name="40% - uthevingsfarge 5 4 2 2 3 3 2" xfId="3205" xr:uid="{00000000-0005-0000-0000-000045050000}"/>
    <cellStyle name="40% - uthevingsfarge 5 4 2 2 3 4" xfId="1951" xr:uid="{00000000-0005-0000-0000-000046050000}"/>
    <cellStyle name="40% - uthevingsfarge 5 4 2 2 3 4 2" xfId="3898" xr:uid="{00000000-0005-0000-0000-000047050000}"/>
    <cellStyle name="40% - uthevingsfarge 5 4 2 2 3 5" xfId="2301" xr:uid="{00000000-0005-0000-0000-000048050000}"/>
    <cellStyle name="40% - uthevingsfarge 5 4 2 2 4" xfId="643" xr:uid="{00000000-0005-0000-0000-000049050000}"/>
    <cellStyle name="40% - uthevingsfarge 5 4 2 2 4 2" xfId="1385" xr:uid="{00000000-0005-0000-0000-00004A050000}"/>
    <cellStyle name="40% - uthevingsfarge 5 4 2 2 4 2 2" xfId="3380" xr:uid="{00000000-0005-0000-0000-00004B050000}"/>
    <cellStyle name="40% - uthevingsfarge 5 4 2 2 4 3" xfId="4073" xr:uid="{00000000-0005-0000-0000-00004C050000}"/>
    <cellStyle name="40% - uthevingsfarge 5 4 2 2 4 4" xfId="2476" xr:uid="{00000000-0005-0000-0000-00004D050000}"/>
    <cellStyle name="40% - uthevingsfarge 5 4 2 2 5" xfId="1014" xr:uid="{00000000-0005-0000-0000-00004E050000}"/>
    <cellStyle name="40% - uthevingsfarge 5 4 2 2 5 2" xfId="2848" xr:uid="{00000000-0005-0000-0000-00004F050000}"/>
    <cellStyle name="40% - uthevingsfarge 5 4 2 2 6" xfId="1778" xr:uid="{00000000-0005-0000-0000-000050050000}"/>
    <cellStyle name="40% - uthevingsfarge 5 4 2 2 6 2" xfId="3033" xr:uid="{00000000-0005-0000-0000-000051050000}"/>
    <cellStyle name="40% - uthevingsfarge 5 4 2 2 7" xfId="3726" xr:uid="{00000000-0005-0000-0000-000052050000}"/>
    <cellStyle name="40% - uthevingsfarge 5 4 2 2 8" xfId="2129" xr:uid="{00000000-0005-0000-0000-000053050000}"/>
    <cellStyle name="40% - uthevingsfarge 5 4 2 3" xfId="231" xr:uid="{00000000-0005-0000-0000-000054050000}"/>
    <cellStyle name="40% - uthevingsfarge 5 4 2 3 2" xfId="465" xr:uid="{00000000-0005-0000-0000-000055050000}"/>
    <cellStyle name="40% - uthevingsfarge 5 4 2 3 2 2" xfId="840" xr:uid="{00000000-0005-0000-0000-000056050000}"/>
    <cellStyle name="40% - uthevingsfarge 5 4 2 3 2 2 2" xfId="1582" xr:uid="{00000000-0005-0000-0000-000057050000}"/>
    <cellStyle name="40% - uthevingsfarge 5 4 2 3 2 2 2 2" xfId="3554" xr:uid="{00000000-0005-0000-0000-000058050000}"/>
    <cellStyle name="40% - uthevingsfarge 5 4 2 3 2 2 3" xfId="4247" xr:uid="{00000000-0005-0000-0000-000059050000}"/>
    <cellStyle name="40% - uthevingsfarge 5 4 2 3 2 2 4" xfId="2651" xr:uid="{00000000-0005-0000-0000-00005A050000}"/>
    <cellStyle name="40% - uthevingsfarge 5 4 2 3 2 3" xfId="1211" xr:uid="{00000000-0005-0000-0000-00005B050000}"/>
    <cellStyle name="40% - uthevingsfarge 5 4 2 3 2 3 2" xfId="3207" xr:uid="{00000000-0005-0000-0000-00005C050000}"/>
    <cellStyle name="40% - uthevingsfarge 5 4 2 3 2 4" xfId="1953" xr:uid="{00000000-0005-0000-0000-00005D050000}"/>
    <cellStyle name="40% - uthevingsfarge 5 4 2 3 2 4 2" xfId="3900" xr:uid="{00000000-0005-0000-0000-00005E050000}"/>
    <cellStyle name="40% - uthevingsfarge 5 4 2 3 2 5" xfId="2303" xr:uid="{00000000-0005-0000-0000-00005F050000}"/>
    <cellStyle name="40% - uthevingsfarge 5 4 2 3 3" xfId="645" xr:uid="{00000000-0005-0000-0000-000060050000}"/>
    <cellStyle name="40% - uthevingsfarge 5 4 2 3 3 2" xfId="1387" xr:uid="{00000000-0005-0000-0000-000061050000}"/>
    <cellStyle name="40% - uthevingsfarge 5 4 2 3 3 2 2" xfId="3382" xr:uid="{00000000-0005-0000-0000-000062050000}"/>
    <cellStyle name="40% - uthevingsfarge 5 4 2 3 3 3" xfId="4075" xr:uid="{00000000-0005-0000-0000-000063050000}"/>
    <cellStyle name="40% - uthevingsfarge 5 4 2 3 3 4" xfId="2478" xr:uid="{00000000-0005-0000-0000-000064050000}"/>
    <cellStyle name="40% - uthevingsfarge 5 4 2 3 4" xfId="1016" xr:uid="{00000000-0005-0000-0000-000065050000}"/>
    <cellStyle name="40% - uthevingsfarge 5 4 2 3 4 2" xfId="2850" xr:uid="{00000000-0005-0000-0000-000066050000}"/>
    <cellStyle name="40% - uthevingsfarge 5 4 2 3 5" xfId="1780" xr:uid="{00000000-0005-0000-0000-000067050000}"/>
    <cellStyle name="40% - uthevingsfarge 5 4 2 3 5 2" xfId="3035" xr:uid="{00000000-0005-0000-0000-000068050000}"/>
    <cellStyle name="40% - uthevingsfarge 5 4 2 3 6" xfId="3728" xr:uid="{00000000-0005-0000-0000-000069050000}"/>
    <cellStyle name="40% - uthevingsfarge 5 4 2 3 7" xfId="2131" xr:uid="{00000000-0005-0000-0000-00006A050000}"/>
    <cellStyle name="40% - uthevingsfarge 5 4 2 4" xfId="462" xr:uid="{00000000-0005-0000-0000-00006B050000}"/>
    <cellStyle name="40% - uthevingsfarge 5 4 2 4 2" xfId="837" xr:uid="{00000000-0005-0000-0000-00006C050000}"/>
    <cellStyle name="40% - uthevingsfarge 5 4 2 4 2 2" xfId="1579" xr:uid="{00000000-0005-0000-0000-00006D050000}"/>
    <cellStyle name="40% - uthevingsfarge 5 4 2 4 2 2 2" xfId="3551" xr:uid="{00000000-0005-0000-0000-00006E050000}"/>
    <cellStyle name="40% - uthevingsfarge 5 4 2 4 2 3" xfId="4244" xr:uid="{00000000-0005-0000-0000-00006F050000}"/>
    <cellStyle name="40% - uthevingsfarge 5 4 2 4 2 4" xfId="2648" xr:uid="{00000000-0005-0000-0000-000070050000}"/>
    <cellStyle name="40% - uthevingsfarge 5 4 2 4 3" xfId="1208" xr:uid="{00000000-0005-0000-0000-000071050000}"/>
    <cellStyle name="40% - uthevingsfarge 5 4 2 4 3 2" xfId="3204" xr:uid="{00000000-0005-0000-0000-000072050000}"/>
    <cellStyle name="40% - uthevingsfarge 5 4 2 4 4" xfId="1950" xr:uid="{00000000-0005-0000-0000-000073050000}"/>
    <cellStyle name="40% - uthevingsfarge 5 4 2 4 4 2" xfId="3897" xr:uid="{00000000-0005-0000-0000-000074050000}"/>
    <cellStyle name="40% - uthevingsfarge 5 4 2 4 5" xfId="2300" xr:uid="{00000000-0005-0000-0000-000075050000}"/>
    <cellStyle name="40% - uthevingsfarge 5 4 2 5" xfId="642" xr:uid="{00000000-0005-0000-0000-000076050000}"/>
    <cellStyle name="40% - uthevingsfarge 5 4 2 5 2" xfId="1384" xr:uid="{00000000-0005-0000-0000-000077050000}"/>
    <cellStyle name="40% - uthevingsfarge 5 4 2 5 2 2" xfId="3379" xr:uid="{00000000-0005-0000-0000-000078050000}"/>
    <cellStyle name="40% - uthevingsfarge 5 4 2 5 3" xfId="4072" xr:uid="{00000000-0005-0000-0000-000079050000}"/>
    <cellStyle name="40% - uthevingsfarge 5 4 2 5 4" xfId="2475" xr:uid="{00000000-0005-0000-0000-00007A050000}"/>
    <cellStyle name="40% - uthevingsfarge 5 4 2 6" xfId="1013" xr:uid="{00000000-0005-0000-0000-00007B050000}"/>
    <cellStyle name="40% - uthevingsfarge 5 4 2 6 2" xfId="2847" xr:uid="{00000000-0005-0000-0000-00007C050000}"/>
    <cellStyle name="40% - uthevingsfarge 5 4 2 7" xfId="1777" xr:uid="{00000000-0005-0000-0000-00007D050000}"/>
    <cellStyle name="40% - uthevingsfarge 5 4 2 7 2" xfId="3032" xr:uid="{00000000-0005-0000-0000-00007E050000}"/>
    <cellStyle name="40% - uthevingsfarge 5 4 2 8" xfId="3725" xr:uid="{00000000-0005-0000-0000-00007F050000}"/>
    <cellStyle name="40% - uthevingsfarge 5 4 2 9" xfId="2128" xr:uid="{00000000-0005-0000-0000-000080050000}"/>
    <cellStyle name="40% - uthevingsfarge 5 4 3" xfId="232" xr:uid="{00000000-0005-0000-0000-000081050000}"/>
    <cellStyle name="40% - uthevingsfarge 5 4 3 2" xfId="233" xr:uid="{00000000-0005-0000-0000-000082050000}"/>
    <cellStyle name="40% - uthevingsfarge 5 4 3 2 2" xfId="467" xr:uid="{00000000-0005-0000-0000-000083050000}"/>
    <cellStyle name="40% - uthevingsfarge 5 4 3 2 2 2" xfId="842" xr:uid="{00000000-0005-0000-0000-000084050000}"/>
    <cellStyle name="40% - uthevingsfarge 5 4 3 2 2 2 2" xfId="1584" xr:uid="{00000000-0005-0000-0000-000085050000}"/>
    <cellStyle name="40% - uthevingsfarge 5 4 3 2 2 2 2 2" xfId="3556" xr:uid="{00000000-0005-0000-0000-000086050000}"/>
    <cellStyle name="40% - uthevingsfarge 5 4 3 2 2 2 3" xfId="4249" xr:uid="{00000000-0005-0000-0000-000087050000}"/>
    <cellStyle name="40% - uthevingsfarge 5 4 3 2 2 2 4" xfId="2653" xr:uid="{00000000-0005-0000-0000-000088050000}"/>
    <cellStyle name="40% - uthevingsfarge 5 4 3 2 2 3" xfId="1213" xr:uid="{00000000-0005-0000-0000-000089050000}"/>
    <cellStyle name="40% - uthevingsfarge 5 4 3 2 2 3 2" xfId="3209" xr:uid="{00000000-0005-0000-0000-00008A050000}"/>
    <cellStyle name="40% - uthevingsfarge 5 4 3 2 2 4" xfId="1955" xr:uid="{00000000-0005-0000-0000-00008B050000}"/>
    <cellStyle name="40% - uthevingsfarge 5 4 3 2 2 4 2" xfId="3902" xr:uid="{00000000-0005-0000-0000-00008C050000}"/>
    <cellStyle name="40% - uthevingsfarge 5 4 3 2 2 5" xfId="2305" xr:uid="{00000000-0005-0000-0000-00008D050000}"/>
    <cellStyle name="40% - uthevingsfarge 5 4 3 2 3" xfId="647" xr:uid="{00000000-0005-0000-0000-00008E050000}"/>
    <cellStyle name="40% - uthevingsfarge 5 4 3 2 3 2" xfId="1389" xr:uid="{00000000-0005-0000-0000-00008F050000}"/>
    <cellStyle name="40% - uthevingsfarge 5 4 3 2 3 2 2" xfId="3384" xr:uid="{00000000-0005-0000-0000-000090050000}"/>
    <cellStyle name="40% - uthevingsfarge 5 4 3 2 3 3" xfId="4077" xr:uid="{00000000-0005-0000-0000-000091050000}"/>
    <cellStyle name="40% - uthevingsfarge 5 4 3 2 3 4" xfId="2480" xr:uid="{00000000-0005-0000-0000-000092050000}"/>
    <cellStyle name="40% - uthevingsfarge 5 4 3 2 4" xfId="1018" xr:uid="{00000000-0005-0000-0000-000093050000}"/>
    <cellStyle name="40% - uthevingsfarge 5 4 3 2 4 2" xfId="2852" xr:uid="{00000000-0005-0000-0000-000094050000}"/>
    <cellStyle name="40% - uthevingsfarge 5 4 3 2 5" xfId="1782" xr:uid="{00000000-0005-0000-0000-000095050000}"/>
    <cellStyle name="40% - uthevingsfarge 5 4 3 2 5 2" xfId="3037" xr:uid="{00000000-0005-0000-0000-000096050000}"/>
    <cellStyle name="40% - uthevingsfarge 5 4 3 2 6" xfId="3730" xr:uid="{00000000-0005-0000-0000-000097050000}"/>
    <cellStyle name="40% - uthevingsfarge 5 4 3 2 7" xfId="2133" xr:uid="{00000000-0005-0000-0000-000098050000}"/>
    <cellStyle name="40% - uthevingsfarge 5 4 3 3" xfId="466" xr:uid="{00000000-0005-0000-0000-000099050000}"/>
    <cellStyle name="40% - uthevingsfarge 5 4 3 3 2" xfId="841" xr:uid="{00000000-0005-0000-0000-00009A050000}"/>
    <cellStyle name="40% - uthevingsfarge 5 4 3 3 2 2" xfId="1583" xr:uid="{00000000-0005-0000-0000-00009B050000}"/>
    <cellStyle name="40% - uthevingsfarge 5 4 3 3 2 2 2" xfId="3555" xr:uid="{00000000-0005-0000-0000-00009C050000}"/>
    <cellStyle name="40% - uthevingsfarge 5 4 3 3 2 3" xfId="4248" xr:uid="{00000000-0005-0000-0000-00009D050000}"/>
    <cellStyle name="40% - uthevingsfarge 5 4 3 3 2 4" xfId="2652" xr:uid="{00000000-0005-0000-0000-00009E050000}"/>
    <cellStyle name="40% - uthevingsfarge 5 4 3 3 3" xfId="1212" xr:uid="{00000000-0005-0000-0000-00009F050000}"/>
    <cellStyle name="40% - uthevingsfarge 5 4 3 3 3 2" xfId="3208" xr:uid="{00000000-0005-0000-0000-0000A0050000}"/>
    <cellStyle name="40% - uthevingsfarge 5 4 3 3 4" xfId="1954" xr:uid="{00000000-0005-0000-0000-0000A1050000}"/>
    <cellStyle name="40% - uthevingsfarge 5 4 3 3 4 2" xfId="3901" xr:uid="{00000000-0005-0000-0000-0000A2050000}"/>
    <cellStyle name="40% - uthevingsfarge 5 4 3 3 5" xfId="2304" xr:uid="{00000000-0005-0000-0000-0000A3050000}"/>
    <cellStyle name="40% - uthevingsfarge 5 4 3 4" xfId="646" xr:uid="{00000000-0005-0000-0000-0000A4050000}"/>
    <cellStyle name="40% - uthevingsfarge 5 4 3 4 2" xfId="1388" xr:uid="{00000000-0005-0000-0000-0000A5050000}"/>
    <cellStyle name="40% - uthevingsfarge 5 4 3 4 2 2" xfId="3383" xr:uid="{00000000-0005-0000-0000-0000A6050000}"/>
    <cellStyle name="40% - uthevingsfarge 5 4 3 4 3" xfId="4076" xr:uid="{00000000-0005-0000-0000-0000A7050000}"/>
    <cellStyle name="40% - uthevingsfarge 5 4 3 4 4" xfId="2479" xr:uid="{00000000-0005-0000-0000-0000A8050000}"/>
    <cellStyle name="40% - uthevingsfarge 5 4 3 5" xfId="1017" xr:uid="{00000000-0005-0000-0000-0000A9050000}"/>
    <cellStyle name="40% - uthevingsfarge 5 4 3 5 2" xfId="2851" xr:uid="{00000000-0005-0000-0000-0000AA050000}"/>
    <cellStyle name="40% - uthevingsfarge 5 4 3 6" xfId="1781" xr:uid="{00000000-0005-0000-0000-0000AB050000}"/>
    <cellStyle name="40% - uthevingsfarge 5 4 3 6 2" xfId="3036" xr:uid="{00000000-0005-0000-0000-0000AC050000}"/>
    <cellStyle name="40% - uthevingsfarge 5 4 3 7" xfId="3729" xr:uid="{00000000-0005-0000-0000-0000AD050000}"/>
    <cellStyle name="40% - uthevingsfarge 5 4 3 8" xfId="2132" xr:uid="{00000000-0005-0000-0000-0000AE050000}"/>
    <cellStyle name="40% - uthevingsfarge 5 4 4" xfId="234" xr:uid="{00000000-0005-0000-0000-0000AF050000}"/>
    <cellStyle name="40% - uthevingsfarge 5 4 4 2" xfId="468" xr:uid="{00000000-0005-0000-0000-0000B0050000}"/>
    <cellStyle name="40% - uthevingsfarge 5 4 4 2 2" xfId="843" xr:uid="{00000000-0005-0000-0000-0000B1050000}"/>
    <cellStyle name="40% - uthevingsfarge 5 4 4 2 2 2" xfId="1585" xr:uid="{00000000-0005-0000-0000-0000B2050000}"/>
    <cellStyle name="40% - uthevingsfarge 5 4 4 2 2 2 2" xfId="3557" xr:uid="{00000000-0005-0000-0000-0000B3050000}"/>
    <cellStyle name="40% - uthevingsfarge 5 4 4 2 2 3" xfId="4250" xr:uid="{00000000-0005-0000-0000-0000B4050000}"/>
    <cellStyle name="40% - uthevingsfarge 5 4 4 2 2 4" xfId="2654" xr:uid="{00000000-0005-0000-0000-0000B5050000}"/>
    <cellStyle name="40% - uthevingsfarge 5 4 4 2 3" xfId="1214" xr:uid="{00000000-0005-0000-0000-0000B6050000}"/>
    <cellStyle name="40% - uthevingsfarge 5 4 4 2 3 2" xfId="3210" xr:uid="{00000000-0005-0000-0000-0000B7050000}"/>
    <cellStyle name="40% - uthevingsfarge 5 4 4 2 4" xfId="1956" xr:uid="{00000000-0005-0000-0000-0000B8050000}"/>
    <cellStyle name="40% - uthevingsfarge 5 4 4 2 4 2" xfId="3903" xr:uid="{00000000-0005-0000-0000-0000B9050000}"/>
    <cellStyle name="40% - uthevingsfarge 5 4 4 2 5" xfId="2306" xr:uid="{00000000-0005-0000-0000-0000BA050000}"/>
    <cellStyle name="40% - uthevingsfarge 5 4 4 3" xfId="648" xr:uid="{00000000-0005-0000-0000-0000BB050000}"/>
    <cellStyle name="40% - uthevingsfarge 5 4 4 3 2" xfId="1390" xr:uid="{00000000-0005-0000-0000-0000BC050000}"/>
    <cellStyle name="40% - uthevingsfarge 5 4 4 3 2 2" xfId="3385" xr:uid="{00000000-0005-0000-0000-0000BD050000}"/>
    <cellStyle name="40% - uthevingsfarge 5 4 4 3 3" xfId="4078" xr:uid="{00000000-0005-0000-0000-0000BE050000}"/>
    <cellStyle name="40% - uthevingsfarge 5 4 4 3 4" xfId="2481" xr:uid="{00000000-0005-0000-0000-0000BF050000}"/>
    <cellStyle name="40% - uthevingsfarge 5 4 4 4" xfId="1019" xr:uid="{00000000-0005-0000-0000-0000C0050000}"/>
    <cellStyle name="40% - uthevingsfarge 5 4 4 4 2" xfId="2853" xr:uid="{00000000-0005-0000-0000-0000C1050000}"/>
    <cellStyle name="40% - uthevingsfarge 5 4 4 5" xfId="1783" xr:uid="{00000000-0005-0000-0000-0000C2050000}"/>
    <cellStyle name="40% - uthevingsfarge 5 4 4 5 2" xfId="3038" xr:uid="{00000000-0005-0000-0000-0000C3050000}"/>
    <cellStyle name="40% - uthevingsfarge 5 4 4 6" xfId="3731" xr:uid="{00000000-0005-0000-0000-0000C4050000}"/>
    <cellStyle name="40% - uthevingsfarge 5 4 4 7" xfId="2134" xr:uid="{00000000-0005-0000-0000-0000C5050000}"/>
    <cellStyle name="40% - uthevingsfarge 5 4 5" xfId="461" xr:uid="{00000000-0005-0000-0000-0000C6050000}"/>
    <cellStyle name="40% - uthevingsfarge 5 4 5 2" xfId="836" xr:uid="{00000000-0005-0000-0000-0000C7050000}"/>
    <cellStyle name="40% - uthevingsfarge 5 4 5 2 2" xfId="1578" xr:uid="{00000000-0005-0000-0000-0000C8050000}"/>
    <cellStyle name="40% - uthevingsfarge 5 4 5 2 2 2" xfId="3550" xr:uid="{00000000-0005-0000-0000-0000C9050000}"/>
    <cellStyle name="40% - uthevingsfarge 5 4 5 2 3" xfId="4243" xr:uid="{00000000-0005-0000-0000-0000CA050000}"/>
    <cellStyle name="40% - uthevingsfarge 5 4 5 2 4" xfId="2647" xr:uid="{00000000-0005-0000-0000-0000CB050000}"/>
    <cellStyle name="40% - uthevingsfarge 5 4 5 3" xfId="1207" xr:uid="{00000000-0005-0000-0000-0000CC050000}"/>
    <cellStyle name="40% - uthevingsfarge 5 4 5 3 2" xfId="3203" xr:uid="{00000000-0005-0000-0000-0000CD050000}"/>
    <cellStyle name="40% - uthevingsfarge 5 4 5 4" xfId="1949" xr:uid="{00000000-0005-0000-0000-0000CE050000}"/>
    <cellStyle name="40% - uthevingsfarge 5 4 5 4 2" xfId="3896" xr:uid="{00000000-0005-0000-0000-0000CF050000}"/>
    <cellStyle name="40% - uthevingsfarge 5 4 5 5" xfId="2299" xr:uid="{00000000-0005-0000-0000-0000D0050000}"/>
    <cellStyle name="40% - uthevingsfarge 5 4 6" xfId="641" xr:uid="{00000000-0005-0000-0000-0000D1050000}"/>
    <cellStyle name="40% - uthevingsfarge 5 4 6 2" xfId="1383" xr:uid="{00000000-0005-0000-0000-0000D2050000}"/>
    <cellStyle name="40% - uthevingsfarge 5 4 6 2 2" xfId="3378" xr:uid="{00000000-0005-0000-0000-0000D3050000}"/>
    <cellStyle name="40% - uthevingsfarge 5 4 6 3" xfId="4071" xr:uid="{00000000-0005-0000-0000-0000D4050000}"/>
    <cellStyle name="40% - uthevingsfarge 5 4 6 4" xfId="2474" xr:uid="{00000000-0005-0000-0000-0000D5050000}"/>
    <cellStyle name="40% - uthevingsfarge 5 4 7" xfId="1012" xr:uid="{00000000-0005-0000-0000-0000D6050000}"/>
    <cellStyle name="40% - uthevingsfarge 5 4 7 2" xfId="2846" xr:uid="{00000000-0005-0000-0000-0000D7050000}"/>
    <cellStyle name="40% - uthevingsfarge 5 4 8" xfId="1776" xr:uid="{00000000-0005-0000-0000-0000D8050000}"/>
    <cellStyle name="40% - uthevingsfarge 5 4 8 2" xfId="3031" xr:uid="{00000000-0005-0000-0000-0000D9050000}"/>
    <cellStyle name="40% - uthevingsfarge 5 4 9" xfId="3724" xr:uid="{00000000-0005-0000-0000-0000DA050000}"/>
    <cellStyle name="40% - uthevingsfarge 6 2" xfId="235" xr:uid="{00000000-0005-0000-0000-0000DB050000}"/>
    <cellStyle name="60% - Accent1" xfId="62" xr:uid="{00000000-0005-0000-0000-0000DC050000}"/>
    <cellStyle name="60% - Accent2" xfId="63" xr:uid="{00000000-0005-0000-0000-0000DD050000}"/>
    <cellStyle name="60% - Accent3" xfId="64" xr:uid="{00000000-0005-0000-0000-0000DE050000}"/>
    <cellStyle name="60% - Accent4" xfId="65" xr:uid="{00000000-0005-0000-0000-0000DF050000}"/>
    <cellStyle name="60% - Accent5" xfId="66" xr:uid="{00000000-0005-0000-0000-0000E0050000}"/>
    <cellStyle name="60% - Accent6" xfId="67" xr:uid="{00000000-0005-0000-0000-0000E1050000}"/>
    <cellStyle name="60% - uthevingsfarge 1 2" xfId="236" xr:uid="{00000000-0005-0000-0000-0000E2050000}"/>
    <cellStyle name="60% - uthevingsfarge 2 2" xfId="237" xr:uid="{00000000-0005-0000-0000-0000E3050000}"/>
    <cellStyle name="60% - uthevingsfarge 3 2" xfId="238" xr:uid="{00000000-0005-0000-0000-0000E4050000}"/>
    <cellStyle name="60% - uthevingsfarge 4 2" xfId="239" xr:uid="{00000000-0005-0000-0000-0000E5050000}"/>
    <cellStyle name="60% - uthevingsfarge 5 2" xfId="240" xr:uid="{00000000-0005-0000-0000-0000E6050000}"/>
    <cellStyle name="60% - uthevingsfarge 6 2" xfId="241" xr:uid="{00000000-0005-0000-0000-0000E7050000}"/>
    <cellStyle name="Accent1" xfId="68" xr:uid="{00000000-0005-0000-0000-0000E8050000}"/>
    <cellStyle name="Accent2" xfId="69" xr:uid="{00000000-0005-0000-0000-0000E9050000}"/>
    <cellStyle name="Accent3" xfId="70" xr:uid="{00000000-0005-0000-0000-0000EA050000}"/>
    <cellStyle name="Accent4" xfId="71" xr:uid="{00000000-0005-0000-0000-0000EB050000}"/>
    <cellStyle name="Accent5" xfId="28" xr:uid="{00000000-0005-0000-0000-0000EC050000}"/>
    <cellStyle name="Accent6" xfId="72" xr:uid="{00000000-0005-0000-0000-0000ED050000}"/>
    <cellStyle name="Bad" xfId="73" xr:uid="{00000000-0005-0000-0000-0000EE050000}"/>
    <cellStyle name="Beregning 2" xfId="242" xr:uid="{00000000-0005-0000-0000-0000EF050000}"/>
    <cellStyle name="Beregning 2 2" xfId="469" xr:uid="{00000000-0005-0000-0000-0000F0050000}"/>
    <cellStyle name="Beregning 2 2 2" xfId="4302" xr:uid="{00000000-0005-0000-0000-0000F1050000}"/>
    <cellStyle name="Beregning 2 3" xfId="2906" xr:uid="{00000000-0005-0000-0000-0000F2050000}"/>
    <cellStyle name="Beregning 2 3 2" xfId="4301" xr:uid="{00000000-0005-0000-0000-0000F3050000}"/>
    <cellStyle name="Calculation" xfId="74" xr:uid="{00000000-0005-0000-0000-0000F4050000}"/>
    <cellStyle name="Check Cell" xfId="75" xr:uid="{00000000-0005-0000-0000-0000F5050000}"/>
    <cellStyle name="Comma 13" xfId="2899" xr:uid="{00000000-0005-0000-0000-0000F6050000}"/>
    <cellStyle name="Comma 2" xfId="76" xr:uid="{00000000-0005-0000-0000-0000F7050000}"/>
    <cellStyle name="Comma 2 2" xfId="92" xr:uid="{00000000-0005-0000-0000-0000F8050000}"/>
    <cellStyle name="Comma 2 2 2" xfId="354" xr:uid="{00000000-0005-0000-0000-0000F9050000}"/>
    <cellStyle name="Comma 2 2 2 2" xfId="735" xr:uid="{00000000-0005-0000-0000-0000FA050000}"/>
    <cellStyle name="Comma 2 2 2 2 2" xfId="1477" xr:uid="{00000000-0005-0000-0000-0000FB050000}"/>
    <cellStyle name="Comma 2 2 2 3" xfId="1106" xr:uid="{00000000-0005-0000-0000-0000FC050000}"/>
    <cellStyle name="Comma 2 2 3" xfId="1675" xr:uid="{00000000-0005-0000-0000-0000FD050000}"/>
    <cellStyle name="Comma 2 2 3 2" xfId="2744" xr:uid="{00000000-0005-0000-0000-0000FE050000}"/>
    <cellStyle name="Comma 2 3" xfId="352" xr:uid="{00000000-0005-0000-0000-0000FF050000}"/>
    <cellStyle name="Comma 2 3 2" xfId="733" xr:uid="{00000000-0005-0000-0000-000000060000}"/>
    <cellStyle name="Comma 2 3 2 2" xfId="1475" xr:uid="{00000000-0005-0000-0000-000001060000}"/>
    <cellStyle name="Comma 2 3 3" xfId="1104" xr:uid="{00000000-0005-0000-0000-000002060000}"/>
    <cellStyle name="Comma 2 4" xfId="1673" xr:uid="{00000000-0005-0000-0000-000003060000}"/>
    <cellStyle name="Comma 2 4 2" xfId="2742" xr:uid="{00000000-0005-0000-0000-000004060000}"/>
    <cellStyle name="Comma 2_Kontantstrøm-direkte" xfId="91" xr:uid="{00000000-0005-0000-0000-000005060000}"/>
    <cellStyle name="Comma 3" xfId="1630" xr:uid="{00000000-0005-0000-0000-000006060000}"/>
    <cellStyle name="Comma 3 2" xfId="2698" xr:uid="{00000000-0005-0000-0000-000007060000}"/>
    <cellStyle name="Dårlig 2" xfId="243" xr:uid="{00000000-0005-0000-0000-000008060000}"/>
    <cellStyle name="Explanatory Text" xfId="77" xr:uid="{00000000-0005-0000-0000-000009060000}"/>
    <cellStyle name="Forklarende tekst 2" xfId="244" xr:uid="{00000000-0005-0000-0000-00000A060000}"/>
    <cellStyle name="God 2" xfId="245" xr:uid="{00000000-0005-0000-0000-00000B060000}"/>
    <cellStyle name="Good" xfId="78" xr:uid="{00000000-0005-0000-0000-00000C060000}"/>
    <cellStyle name="Heading 1" xfId="79" xr:uid="{00000000-0005-0000-0000-00000D060000}"/>
    <cellStyle name="Heading 2" xfId="80" xr:uid="{00000000-0005-0000-0000-00000E060000}"/>
    <cellStyle name="Heading 3" xfId="81" xr:uid="{00000000-0005-0000-0000-00000F060000}"/>
    <cellStyle name="Heading 4" xfId="82" xr:uid="{00000000-0005-0000-0000-000010060000}"/>
    <cellStyle name="Inndata 2" xfId="246" xr:uid="{00000000-0005-0000-0000-000011060000}"/>
    <cellStyle name="Inndata 2 2" xfId="470" xr:uid="{00000000-0005-0000-0000-000012060000}"/>
    <cellStyle name="Inndata 2 2 2" xfId="4296" xr:uid="{00000000-0005-0000-0000-000013060000}"/>
    <cellStyle name="Inndata 2 3" xfId="2901" xr:uid="{00000000-0005-0000-0000-000014060000}"/>
    <cellStyle name="Inndata 2 3 2" xfId="4304" xr:uid="{00000000-0005-0000-0000-000015060000}"/>
    <cellStyle name="Input" xfId="83" xr:uid="{00000000-0005-0000-0000-000016060000}"/>
    <cellStyle name="Koblet celle 2" xfId="247" xr:uid="{00000000-0005-0000-0000-000017060000}"/>
    <cellStyle name="Komma" xfId="1" builtinId="3"/>
    <cellStyle name="Komma 2" xfId="2" xr:uid="{00000000-0005-0000-0000-000019060000}"/>
    <cellStyle name="Komma 2 2" xfId="8" xr:uid="{00000000-0005-0000-0000-00001A060000}"/>
    <cellStyle name="Komma 2 2 2" xfId="93" xr:uid="{00000000-0005-0000-0000-00001B060000}"/>
    <cellStyle name="Komma 2 2 2 2" xfId="355" xr:uid="{00000000-0005-0000-0000-00001C060000}"/>
    <cellStyle name="Komma 2 2 2 2 2" xfId="736" xr:uid="{00000000-0005-0000-0000-00001D060000}"/>
    <cellStyle name="Komma 2 2 2 2 2 2" xfId="1478" xr:uid="{00000000-0005-0000-0000-00001E060000}"/>
    <cellStyle name="Komma 2 2 2 2 3" xfId="1107" xr:uid="{00000000-0005-0000-0000-00001F060000}"/>
    <cellStyle name="Komma 2 2 2 3" xfId="1676" xr:uid="{00000000-0005-0000-0000-000020060000}"/>
    <cellStyle name="Komma 2 2 2 3 2" xfId="2745" xr:uid="{00000000-0005-0000-0000-000021060000}"/>
    <cellStyle name="Komma 2 2 3" xfId="312" xr:uid="{00000000-0005-0000-0000-000022060000}"/>
    <cellStyle name="Komma 2 2 3 2" xfId="693" xr:uid="{00000000-0005-0000-0000-000023060000}"/>
    <cellStyle name="Komma 2 2 3 2 2" xfId="1435" xr:uid="{00000000-0005-0000-0000-000024060000}"/>
    <cellStyle name="Komma 2 2 3 3" xfId="1064" xr:uid="{00000000-0005-0000-0000-000025060000}"/>
    <cellStyle name="Komma 2 2 4" xfId="1633" xr:uid="{00000000-0005-0000-0000-000026060000}"/>
    <cellStyle name="Komma 2 2 4 2" xfId="2701" xr:uid="{00000000-0005-0000-0000-000027060000}"/>
    <cellStyle name="Komma 2 2 5" xfId="16" xr:uid="{00000000-0005-0000-0000-000028060000}"/>
    <cellStyle name="Komma 2 3" xfId="94" xr:uid="{00000000-0005-0000-0000-000029060000}"/>
    <cellStyle name="Komma 2 3 2" xfId="356" xr:uid="{00000000-0005-0000-0000-00002A060000}"/>
    <cellStyle name="Komma 2 3 2 2" xfId="737" xr:uid="{00000000-0005-0000-0000-00002B060000}"/>
    <cellStyle name="Komma 2 3 2 2 2" xfId="1479" xr:uid="{00000000-0005-0000-0000-00002C060000}"/>
    <cellStyle name="Komma 2 3 2 3" xfId="1108" xr:uid="{00000000-0005-0000-0000-00002D060000}"/>
    <cellStyle name="Komma 2 3 3" xfId="1677" xr:uid="{00000000-0005-0000-0000-00002E060000}"/>
    <cellStyle name="Komma 2 3 3 2" xfId="2746" xr:uid="{00000000-0005-0000-0000-00002F060000}"/>
    <cellStyle name="Komma 2 4" xfId="311" xr:uid="{00000000-0005-0000-0000-000030060000}"/>
    <cellStyle name="Komma 2 4 2" xfId="692" xr:uid="{00000000-0005-0000-0000-000031060000}"/>
    <cellStyle name="Komma 2 4 2 2" xfId="1434" xr:uid="{00000000-0005-0000-0000-000032060000}"/>
    <cellStyle name="Komma 2 4 3" xfId="1063" xr:uid="{00000000-0005-0000-0000-000033060000}"/>
    <cellStyle name="Komma 2 5" xfId="1632" xr:uid="{00000000-0005-0000-0000-000034060000}"/>
    <cellStyle name="Komma 2 5 2" xfId="2700" xr:uid="{00000000-0005-0000-0000-000035060000}"/>
    <cellStyle name="Komma 2 6" xfId="15" xr:uid="{00000000-0005-0000-0000-000036060000}"/>
    <cellStyle name="Komma 3" xfId="7" xr:uid="{00000000-0005-0000-0000-000037060000}"/>
    <cellStyle name="Komma 3 2" xfId="18" xr:uid="{00000000-0005-0000-0000-000038060000}"/>
    <cellStyle name="Komma 3 2 2" xfId="95" xr:uid="{00000000-0005-0000-0000-000039060000}"/>
    <cellStyle name="Komma 3 2 2 2" xfId="248" xr:uid="{00000000-0005-0000-0000-00003A060000}"/>
    <cellStyle name="Komma 3 2 2 2 2" xfId="471" xr:uid="{00000000-0005-0000-0000-00003B060000}"/>
    <cellStyle name="Komma 3 2 2 2 2 2" xfId="844" xr:uid="{00000000-0005-0000-0000-00003C060000}"/>
    <cellStyle name="Komma 3 2 2 2 2 2 2" xfId="1586" xr:uid="{00000000-0005-0000-0000-00003D060000}"/>
    <cellStyle name="Komma 3 2 2 2 2 2 2 2" xfId="3558" xr:uid="{00000000-0005-0000-0000-00003E060000}"/>
    <cellStyle name="Komma 3 2 2 2 2 2 3" xfId="4251" xr:uid="{00000000-0005-0000-0000-00003F060000}"/>
    <cellStyle name="Komma 3 2 2 2 2 2 4" xfId="2655" xr:uid="{00000000-0005-0000-0000-000040060000}"/>
    <cellStyle name="Komma 3 2 2 2 2 3" xfId="1215" xr:uid="{00000000-0005-0000-0000-000041060000}"/>
    <cellStyle name="Komma 3 2 2 2 2 3 2" xfId="3211" xr:uid="{00000000-0005-0000-0000-000042060000}"/>
    <cellStyle name="Komma 3 2 2 2 2 4" xfId="1957" xr:uid="{00000000-0005-0000-0000-000043060000}"/>
    <cellStyle name="Komma 3 2 2 2 2 4 2" xfId="3904" xr:uid="{00000000-0005-0000-0000-000044060000}"/>
    <cellStyle name="Komma 3 2 2 2 2 5" xfId="2307" xr:uid="{00000000-0005-0000-0000-000045060000}"/>
    <cellStyle name="Komma 3 2 2 2 3" xfId="649" xr:uid="{00000000-0005-0000-0000-000046060000}"/>
    <cellStyle name="Komma 3 2 2 2 3 2" xfId="1391" xr:uid="{00000000-0005-0000-0000-000047060000}"/>
    <cellStyle name="Komma 3 2 2 2 3 2 2" xfId="3386" xr:uid="{00000000-0005-0000-0000-000048060000}"/>
    <cellStyle name="Komma 3 2 2 2 3 3" xfId="4079" xr:uid="{00000000-0005-0000-0000-000049060000}"/>
    <cellStyle name="Komma 3 2 2 2 3 4" xfId="2482" xr:uid="{00000000-0005-0000-0000-00004A060000}"/>
    <cellStyle name="Komma 3 2 2 2 4" xfId="1020" xr:uid="{00000000-0005-0000-0000-00004B060000}"/>
    <cellStyle name="Komma 3 2 2 2 4 2" xfId="2855" xr:uid="{00000000-0005-0000-0000-00004C060000}"/>
    <cellStyle name="Komma 3 2 2 2 5" xfId="1784" xr:uid="{00000000-0005-0000-0000-00004D060000}"/>
    <cellStyle name="Komma 3 2 2 2 5 2" xfId="3039" xr:uid="{00000000-0005-0000-0000-00004E060000}"/>
    <cellStyle name="Komma 3 2 2 2 6" xfId="3732" xr:uid="{00000000-0005-0000-0000-00004F060000}"/>
    <cellStyle name="Komma 3 2 2 2 7" xfId="2135" xr:uid="{00000000-0005-0000-0000-000050060000}"/>
    <cellStyle name="Komma 3 2 2 3" xfId="357" xr:uid="{00000000-0005-0000-0000-000051060000}"/>
    <cellStyle name="Komma 3 2 2 3 2" xfId="738" xr:uid="{00000000-0005-0000-0000-000052060000}"/>
    <cellStyle name="Komma 3 2 2 3 2 2" xfId="1480" xr:uid="{00000000-0005-0000-0000-000053060000}"/>
    <cellStyle name="Komma 3 2 2 3 3" xfId="1109" xr:uid="{00000000-0005-0000-0000-000054060000}"/>
    <cellStyle name="Komma 3 2 2 4" xfId="1678" xr:uid="{00000000-0005-0000-0000-000055060000}"/>
    <cellStyle name="Komma 3 2 2 4 2" xfId="2747" xr:uid="{00000000-0005-0000-0000-000056060000}"/>
    <cellStyle name="Komma 3 2 3" xfId="249" xr:uid="{00000000-0005-0000-0000-000057060000}"/>
    <cellStyle name="Komma 3 2 3 2" xfId="472" xr:uid="{00000000-0005-0000-0000-000058060000}"/>
    <cellStyle name="Komma 3 2 3 2 2" xfId="845" xr:uid="{00000000-0005-0000-0000-000059060000}"/>
    <cellStyle name="Komma 3 2 3 2 2 2" xfId="1587" xr:uid="{00000000-0005-0000-0000-00005A060000}"/>
    <cellStyle name="Komma 3 2 3 2 2 2 2" xfId="3559" xr:uid="{00000000-0005-0000-0000-00005B060000}"/>
    <cellStyle name="Komma 3 2 3 2 2 3" xfId="4252" xr:uid="{00000000-0005-0000-0000-00005C060000}"/>
    <cellStyle name="Komma 3 2 3 2 2 4" xfId="2656" xr:uid="{00000000-0005-0000-0000-00005D060000}"/>
    <cellStyle name="Komma 3 2 3 2 3" xfId="1216" xr:uid="{00000000-0005-0000-0000-00005E060000}"/>
    <cellStyle name="Komma 3 2 3 2 3 2" xfId="3212" xr:uid="{00000000-0005-0000-0000-00005F060000}"/>
    <cellStyle name="Komma 3 2 3 2 4" xfId="1958" xr:uid="{00000000-0005-0000-0000-000060060000}"/>
    <cellStyle name="Komma 3 2 3 2 4 2" xfId="3905" xr:uid="{00000000-0005-0000-0000-000061060000}"/>
    <cellStyle name="Komma 3 2 3 2 5" xfId="2308" xr:uid="{00000000-0005-0000-0000-000062060000}"/>
    <cellStyle name="Komma 3 2 3 3" xfId="650" xr:uid="{00000000-0005-0000-0000-000063060000}"/>
    <cellStyle name="Komma 3 2 3 3 2" xfId="1392" xr:uid="{00000000-0005-0000-0000-000064060000}"/>
    <cellStyle name="Komma 3 2 3 3 2 2" xfId="3387" xr:uid="{00000000-0005-0000-0000-000065060000}"/>
    <cellStyle name="Komma 3 2 3 3 3" xfId="4080" xr:uid="{00000000-0005-0000-0000-000066060000}"/>
    <cellStyle name="Komma 3 2 3 3 4" xfId="2483" xr:uid="{00000000-0005-0000-0000-000067060000}"/>
    <cellStyle name="Komma 3 2 3 4" xfId="1021" xr:uid="{00000000-0005-0000-0000-000068060000}"/>
    <cellStyle name="Komma 3 2 3 4 2" xfId="2856" xr:uid="{00000000-0005-0000-0000-000069060000}"/>
    <cellStyle name="Komma 3 2 3 5" xfId="1785" xr:uid="{00000000-0005-0000-0000-00006A060000}"/>
    <cellStyle name="Komma 3 2 3 5 2" xfId="3040" xr:uid="{00000000-0005-0000-0000-00006B060000}"/>
    <cellStyle name="Komma 3 2 3 6" xfId="3733" xr:uid="{00000000-0005-0000-0000-00006C060000}"/>
    <cellStyle name="Komma 3 2 3 7" xfId="2136" xr:uid="{00000000-0005-0000-0000-00006D060000}"/>
    <cellStyle name="Komma 3 2 4" xfId="314" xr:uid="{00000000-0005-0000-0000-00006E060000}"/>
    <cellStyle name="Komma 3 2 4 2" xfId="695" xr:uid="{00000000-0005-0000-0000-00006F060000}"/>
    <cellStyle name="Komma 3 2 4 2 2" xfId="1437" xr:uid="{00000000-0005-0000-0000-000070060000}"/>
    <cellStyle name="Komma 3 2 4 3" xfId="1066" xr:uid="{00000000-0005-0000-0000-000071060000}"/>
    <cellStyle name="Komma 3 2 5" xfId="1635" xr:uid="{00000000-0005-0000-0000-000072060000}"/>
    <cellStyle name="Komma 3 2 5 2" xfId="2703" xr:uid="{00000000-0005-0000-0000-000073060000}"/>
    <cellStyle name="Komma 3 3" xfId="96" xr:uid="{00000000-0005-0000-0000-000074060000}"/>
    <cellStyle name="Komma 3 3 2" xfId="250" xr:uid="{00000000-0005-0000-0000-000075060000}"/>
    <cellStyle name="Komma 3 3 2 2" xfId="473" xr:uid="{00000000-0005-0000-0000-000076060000}"/>
    <cellStyle name="Komma 3 3 2 2 2" xfId="846" xr:uid="{00000000-0005-0000-0000-000077060000}"/>
    <cellStyle name="Komma 3 3 2 2 2 2" xfId="1588" xr:uid="{00000000-0005-0000-0000-000078060000}"/>
    <cellStyle name="Komma 3 3 2 2 2 2 2" xfId="3560" xr:uid="{00000000-0005-0000-0000-000079060000}"/>
    <cellStyle name="Komma 3 3 2 2 2 3" xfId="4253" xr:uid="{00000000-0005-0000-0000-00007A060000}"/>
    <cellStyle name="Komma 3 3 2 2 2 4" xfId="2657" xr:uid="{00000000-0005-0000-0000-00007B060000}"/>
    <cellStyle name="Komma 3 3 2 2 3" xfId="1217" xr:uid="{00000000-0005-0000-0000-00007C060000}"/>
    <cellStyle name="Komma 3 3 2 2 3 2" xfId="3213" xr:uid="{00000000-0005-0000-0000-00007D060000}"/>
    <cellStyle name="Komma 3 3 2 2 4" xfId="1959" xr:uid="{00000000-0005-0000-0000-00007E060000}"/>
    <cellStyle name="Komma 3 3 2 2 4 2" xfId="3906" xr:uid="{00000000-0005-0000-0000-00007F060000}"/>
    <cellStyle name="Komma 3 3 2 2 5" xfId="2309" xr:uid="{00000000-0005-0000-0000-000080060000}"/>
    <cellStyle name="Komma 3 3 2 3" xfId="651" xr:uid="{00000000-0005-0000-0000-000081060000}"/>
    <cellStyle name="Komma 3 3 2 3 2" xfId="1393" xr:uid="{00000000-0005-0000-0000-000082060000}"/>
    <cellStyle name="Komma 3 3 2 3 2 2" xfId="3388" xr:uid="{00000000-0005-0000-0000-000083060000}"/>
    <cellStyle name="Komma 3 3 2 3 3" xfId="4081" xr:uid="{00000000-0005-0000-0000-000084060000}"/>
    <cellStyle name="Komma 3 3 2 3 4" xfId="2484" xr:uid="{00000000-0005-0000-0000-000085060000}"/>
    <cellStyle name="Komma 3 3 2 4" xfId="1022" xr:uid="{00000000-0005-0000-0000-000086060000}"/>
    <cellStyle name="Komma 3 3 2 4 2" xfId="2857" xr:uid="{00000000-0005-0000-0000-000087060000}"/>
    <cellStyle name="Komma 3 3 2 5" xfId="1786" xr:uid="{00000000-0005-0000-0000-000088060000}"/>
    <cellStyle name="Komma 3 3 2 5 2" xfId="3041" xr:uid="{00000000-0005-0000-0000-000089060000}"/>
    <cellStyle name="Komma 3 3 2 6" xfId="3734" xr:uid="{00000000-0005-0000-0000-00008A060000}"/>
    <cellStyle name="Komma 3 3 2 7" xfId="2137" xr:uid="{00000000-0005-0000-0000-00008B060000}"/>
    <cellStyle name="Komma 3 3 3" xfId="358" xr:uid="{00000000-0005-0000-0000-00008C060000}"/>
    <cellStyle name="Komma 3 3 3 2" xfId="739" xr:uid="{00000000-0005-0000-0000-00008D060000}"/>
    <cellStyle name="Komma 3 3 3 2 2" xfId="1481" xr:uid="{00000000-0005-0000-0000-00008E060000}"/>
    <cellStyle name="Komma 3 3 3 3" xfId="1110" xr:uid="{00000000-0005-0000-0000-00008F060000}"/>
    <cellStyle name="Komma 3 3 4" xfId="1679" xr:uid="{00000000-0005-0000-0000-000090060000}"/>
    <cellStyle name="Komma 3 3 4 2" xfId="2748" xr:uid="{00000000-0005-0000-0000-000091060000}"/>
    <cellStyle name="Komma 3 4" xfId="251" xr:uid="{00000000-0005-0000-0000-000092060000}"/>
    <cellStyle name="Komma 3 4 2" xfId="474" xr:uid="{00000000-0005-0000-0000-000093060000}"/>
    <cellStyle name="Komma 3 4 2 2" xfId="847" xr:uid="{00000000-0005-0000-0000-000094060000}"/>
    <cellStyle name="Komma 3 4 2 2 2" xfId="1589" xr:uid="{00000000-0005-0000-0000-000095060000}"/>
    <cellStyle name="Komma 3 4 2 2 2 2" xfId="3561" xr:uid="{00000000-0005-0000-0000-000096060000}"/>
    <cellStyle name="Komma 3 4 2 2 3" xfId="4254" xr:uid="{00000000-0005-0000-0000-000097060000}"/>
    <cellStyle name="Komma 3 4 2 2 4" xfId="2658" xr:uid="{00000000-0005-0000-0000-000098060000}"/>
    <cellStyle name="Komma 3 4 2 3" xfId="1218" xr:uid="{00000000-0005-0000-0000-000099060000}"/>
    <cellStyle name="Komma 3 4 2 3 2" xfId="3214" xr:uid="{00000000-0005-0000-0000-00009A060000}"/>
    <cellStyle name="Komma 3 4 2 4" xfId="1960" xr:uid="{00000000-0005-0000-0000-00009B060000}"/>
    <cellStyle name="Komma 3 4 2 4 2" xfId="3907" xr:uid="{00000000-0005-0000-0000-00009C060000}"/>
    <cellStyle name="Komma 3 4 2 5" xfId="2310" xr:uid="{00000000-0005-0000-0000-00009D060000}"/>
    <cellStyle name="Komma 3 4 3" xfId="652" xr:uid="{00000000-0005-0000-0000-00009E060000}"/>
    <cellStyle name="Komma 3 4 3 2" xfId="1394" xr:uid="{00000000-0005-0000-0000-00009F060000}"/>
    <cellStyle name="Komma 3 4 3 2 2" xfId="3389" xr:uid="{00000000-0005-0000-0000-0000A0060000}"/>
    <cellStyle name="Komma 3 4 3 3" xfId="4082" xr:uid="{00000000-0005-0000-0000-0000A1060000}"/>
    <cellStyle name="Komma 3 4 3 4" xfId="2485" xr:uid="{00000000-0005-0000-0000-0000A2060000}"/>
    <cellStyle name="Komma 3 4 4" xfId="1023" xr:uid="{00000000-0005-0000-0000-0000A3060000}"/>
    <cellStyle name="Komma 3 4 4 2" xfId="2858" xr:uid="{00000000-0005-0000-0000-0000A4060000}"/>
    <cellStyle name="Komma 3 4 5" xfId="1787" xr:uid="{00000000-0005-0000-0000-0000A5060000}"/>
    <cellStyle name="Komma 3 4 5 2" xfId="3042" xr:uid="{00000000-0005-0000-0000-0000A6060000}"/>
    <cellStyle name="Komma 3 4 6" xfId="3735" xr:uid="{00000000-0005-0000-0000-0000A7060000}"/>
    <cellStyle name="Komma 3 4 7" xfId="2138" xr:uid="{00000000-0005-0000-0000-0000A8060000}"/>
    <cellStyle name="Komma 3 5" xfId="313" xr:uid="{00000000-0005-0000-0000-0000A9060000}"/>
    <cellStyle name="Komma 3 5 2" xfId="694" xr:uid="{00000000-0005-0000-0000-0000AA060000}"/>
    <cellStyle name="Komma 3 5 2 2" xfId="1436" xr:uid="{00000000-0005-0000-0000-0000AB060000}"/>
    <cellStyle name="Komma 3 5 3" xfId="1065" xr:uid="{00000000-0005-0000-0000-0000AC060000}"/>
    <cellStyle name="Komma 3 6" xfId="1634" xr:uid="{00000000-0005-0000-0000-0000AD060000}"/>
    <cellStyle name="Komma 3 6 2" xfId="2702" xr:uid="{00000000-0005-0000-0000-0000AE060000}"/>
    <cellStyle name="Komma 3 7" xfId="17" xr:uid="{00000000-0005-0000-0000-0000AF060000}"/>
    <cellStyle name="Komma 4" xfId="11" xr:uid="{00000000-0005-0000-0000-0000B0060000}"/>
    <cellStyle name="Komma 4 2" xfId="97" xr:uid="{00000000-0005-0000-0000-0000B1060000}"/>
    <cellStyle name="Komma 4 2 2" xfId="252" xr:uid="{00000000-0005-0000-0000-0000B2060000}"/>
    <cellStyle name="Komma 4 2 2 2" xfId="475" xr:uid="{00000000-0005-0000-0000-0000B3060000}"/>
    <cellStyle name="Komma 4 2 2 2 2" xfId="848" xr:uid="{00000000-0005-0000-0000-0000B4060000}"/>
    <cellStyle name="Komma 4 2 2 2 2 2" xfId="1590" xr:uid="{00000000-0005-0000-0000-0000B5060000}"/>
    <cellStyle name="Komma 4 2 2 2 2 2 2" xfId="3562" xr:uid="{00000000-0005-0000-0000-0000B6060000}"/>
    <cellStyle name="Komma 4 2 2 2 2 3" xfId="4255" xr:uid="{00000000-0005-0000-0000-0000B7060000}"/>
    <cellStyle name="Komma 4 2 2 2 2 4" xfId="2659" xr:uid="{00000000-0005-0000-0000-0000B8060000}"/>
    <cellStyle name="Komma 4 2 2 2 3" xfId="1219" xr:uid="{00000000-0005-0000-0000-0000B9060000}"/>
    <cellStyle name="Komma 4 2 2 2 3 2" xfId="3215" xr:uid="{00000000-0005-0000-0000-0000BA060000}"/>
    <cellStyle name="Komma 4 2 2 2 4" xfId="1961" xr:uid="{00000000-0005-0000-0000-0000BB060000}"/>
    <cellStyle name="Komma 4 2 2 2 4 2" xfId="3908" xr:uid="{00000000-0005-0000-0000-0000BC060000}"/>
    <cellStyle name="Komma 4 2 2 2 5" xfId="2311" xr:uid="{00000000-0005-0000-0000-0000BD060000}"/>
    <cellStyle name="Komma 4 2 2 3" xfId="653" xr:uid="{00000000-0005-0000-0000-0000BE060000}"/>
    <cellStyle name="Komma 4 2 2 3 2" xfId="1395" xr:uid="{00000000-0005-0000-0000-0000BF060000}"/>
    <cellStyle name="Komma 4 2 2 3 2 2" xfId="3390" xr:uid="{00000000-0005-0000-0000-0000C0060000}"/>
    <cellStyle name="Komma 4 2 2 3 3" xfId="4083" xr:uid="{00000000-0005-0000-0000-0000C1060000}"/>
    <cellStyle name="Komma 4 2 2 3 4" xfId="2486" xr:uid="{00000000-0005-0000-0000-0000C2060000}"/>
    <cellStyle name="Komma 4 2 2 4" xfId="1024" xr:uid="{00000000-0005-0000-0000-0000C3060000}"/>
    <cellStyle name="Komma 4 2 2 4 2" xfId="2859" xr:uid="{00000000-0005-0000-0000-0000C4060000}"/>
    <cellStyle name="Komma 4 2 2 5" xfId="1788" xr:uid="{00000000-0005-0000-0000-0000C5060000}"/>
    <cellStyle name="Komma 4 2 2 5 2" xfId="3043" xr:uid="{00000000-0005-0000-0000-0000C6060000}"/>
    <cellStyle name="Komma 4 2 2 6" xfId="3736" xr:uid="{00000000-0005-0000-0000-0000C7060000}"/>
    <cellStyle name="Komma 4 2 2 7" xfId="2139" xr:uid="{00000000-0005-0000-0000-0000C8060000}"/>
    <cellStyle name="Komma 4 2 3" xfId="359" xr:uid="{00000000-0005-0000-0000-0000C9060000}"/>
    <cellStyle name="Komma 4 2 3 2" xfId="740" xr:uid="{00000000-0005-0000-0000-0000CA060000}"/>
    <cellStyle name="Komma 4 2 3 2 2" xfId="1482" xr:uid="{00000000-0005-0000-0000-0000CB060000}"/>
    <cellStyle name="Komma 4 2 3 3" xfId="1111" xr:uid="{00000000-0005-0000-0000-0000CC060000}"/>
    <cellStyle name="Komma 4 2 4" xfId="1680" xr:uid="{00000000-0005-0000-0000-0000CD060000}"/>
    <cellStyle name="Komma 4 2 4 2" xfId="2749" xr:uid="{00000000-0005-0000-0000-0000CE060000}"/>
    <cellStyle name="Komma 4 3" xfId="253" xr:uid="{00000000-0005-0000-0000-0000CF060000}"/>
    <cellStyle name="Komma 4 3 2" xfId="308" xr:uid="{00000000-0005-0000-0000-0000D0060000}"/>
    <cellStyle name="Komma 4 3 2 2" xfId="514" xr:uid="{00000000-0005-0000-0000-0000D1060000}"/>
    <cellStyle name="Komma 4 3 2 2 2" xfId="885" xr:uid="{00000000-0005-0000-0000-0000D2060000}"/>
    <cellStyle name="Komma 4 3 2 2 2 2" xfId="1627" xr:uid="{00000000-0005-0000-0000-0000D3060000}"/>
    <cellStyle name="Komma 4 3 2 2 3" xfId="1256" xr:uid="{00000000-0005-0000-0000-0000D4060000}"/>
    <cellStyle name="Komma 4 3 2 3" xfId="1825" xr:uid="{00000000-0005-0000-0000-0000D5060000}"/>
    <cellStyle name="Komma 4 3 2 3 2" xfId="2896" xr:uid="{00000000-0005-0000-0000-0000D6060000}"/>
    <cellStyle name="Komma 4 3 3" xfId="476" xr:uid="{00000000-0005-0000-0000-0000D7060000}"/>
    <cellStyle name="Komma 4 3 3 2" xfId="849" xr:uid="{00000000-0005-0000-0000-0000D8060000}"/>
    <cellStyle name="Komma 4 3 3 2 2" xfId="1591" xr:uid="{00000000-0005-0000-0000-0000D9060000}"/>
    <cellStyle name="Komma 4 3 3 2 2 2" xfId="3563" xr:uid="{00000000-0005-0000-0000-0000DA060000}"/>
    <cellStyle name="Komma 4 3 3 2 3" xfId="4256" xr:uid="{00000000-0005-0000-0000-0000DB060000}"/>
    <cellStyle name="Komma 4 3 3 2 4" xfId="2660" xr:uid="{00000000-0005-0000-0000-0000DC060000}"/>
    <cellStyle name="Komma 4 3 3 3" xfId="1220" xr:uid="{00000000-0005-0000-0000-0000DD060000}"/>
    <cellStyle name="Komma 4 3 3 3 2" xfId="3216" xr:uid="{00000000-0005-0000-0000-0000DE060000}"/>
    <cellStyle name="Komma 4 3 3 4" xfId="1962" xr:uid="{00000000-0005-0000-0000-0000DF060000}"/>
    <cellStyle name="Komma 4 3 3 4 2" xfId="3909" xr:uid="{00000000-0005-0000-0000-0000E0060000}"/>
    <cellStyle name="Komma 4 3 3 5" xfId="2312" xr:uid="{00000000-0005-0000-0000-0000E1060000}"/>
    <cellStyle name="Komma 4 3 4" xfId="654" xr:uid="{00000000-0005-0000-0000-0000E2060000}"/>
    <cellStyle name="Komma 4 3 4 2" xfId="1396" xr:uid="{00000000-0005-0000-0000-0000E3060000}"/>
    <cellStyle name="Komma 4 3 4 2 2" xfId="3391" xr:uid="{00000000-0005-0000-0000-0000E4060000}"/>
    <cellStyle name="Komma 4 3 4 3" xfId="4084" xr:uid="{00000000-0005-0000-0000-0000E5060000}"/>
    <cellStyle name="Komma 4 3 4 4" xfId="2487" xr:uid="{00000000-0005-0000-0000-0000E6060000}"/>
    <cellStyle name="Komma 4 3 5" xfId="1025" xr:uid="{00000000-0005-0000-0000-0000E7060000}"/>
    <cellStyle name="Komma 4 3 5 2" xfId="2860" xr:uid="{00000000-0005-0000-0000-0000E8060000}"/>
    <cellStyle name="Komma 4 3 6" xfId="1789" xr:uid="{00000000-0005-0000-0000-0000E9060000}"/>
    <cellStyle name="Komma 4 3 6 2" xfId="3044" xr:uid="{00000000-0005-0000-0000-0000EA060000}"/>
    <cellStyle name="Komma 4 3 7" xfId="3737" xr:uid="{00000000-0005-0000-0000-0000EB060000}"/>
    <cellStyle name="Komma 4 3 8" xfId="2140" xr:uid="{00000000-0005-0000-0000-0000EC060000}"/>
    <cellStyle name="Komma 4 4" xfId="254" xr:uid="{00000000-0005-0000-0000-0000ED060000}"/>
    <cellStyle name="Komma 4 4 2" xfId="477" xr:uid="{00000000-0005-0000-0000-0000EE060000}"/>
    <cellStyle name="Komma 4 4 2 2" xfId="850" xr:uid="{00000000-0005-0000-0000-0000EF060000}"/>
    <cellStyle name="Komma 4 4 2 2 2" xfId="1592" xr:uid="{00000000-0005-0000-0000-0000F0060000}"/>
    <cellStyle name="Komma 4 4 2 2 2 2" xfId="3564" xr:uid="{00000000-0005-0000-0000-0000F1060000}"/>
    <cellStyle name="Komma 4 4 2 2 3" xfId="4257" xr:uid="{00000000-0005-0000-0000-0000F2060000}"/>
    <cellStyle name="Komma 4 4 2 2 4" xfId="2661" xr:uid="{00000000-0005-0000-0000-0000F3060000}"/>
    <cellStyle name="Komma 4 4 2 3" xfId="1221" xr:uid="{00000000-0005-0000-0000-0000F4060000}"/>
    <cellStyle name="Komma 4 4 2 3 2" xfId="3217" xr:uid="{00000000-0005-0000-0000-0000F5060000}"/>
    <cellStyle name="Komma 4 4 2 4" xfId="1963" xr:uid="{00000000-0005-0000-0000-0000F6060000}"/>
    <cellStyle name="Komma 4 4 2 4 2" xfId="3910" xr:uid="{00000000-0005-0000-0000-0000F7060000}"/>
    <cellStyle name="Komma 4 4 2 5" xfId="2313" xr:uid="{00000000-0005-0000-0000-0000F8060000}"/>
    <cellStyle name="Komma 4 4 3" xfId="655" xr:uid="{00000000-0005-0000-0000-0000F9060000}"/>
    <cellStyle name="Komma 4 4 3 2" xfId="1397" xr:uid="{00000000-0005-0000-0000-0000FA060000}"/>
    <cellStyle name="Komma 4 4 3 2 2" xfId="3392" xr:uid="{00000000-0005-0000-0000-0000FB060000}"/>
    <cellStyle name="Komma 4 4 3 3" xfId="4085" xr:uid="{00000000-0005-0000-0000-0000FC060000}"/>
    <cellStyle name="Komma 4 4 3 4" xfId="2488" xr:uid="{00000000-0005-0000-0000-0000FD060000}"/>
    <cellStyle name="Komma 4 4 4" xfId="1026" xr:uid="{00000000-0005-0000-0000-0000FE060000}"/>
    <cellStyle name="Komma 4 4 4 2" xfId="2861" xr:uid="{00000000-0005-0000-0000-0000FF060000}"/>
    <cellStyle name="Komma 4 4 5" xfId="1790" xr:uid="{00000000-0005-0000-0000-000000070000}"/>
    <cellStyle name="Komma 4 4 5 2" xfId="3045" xr:uid="{00000000-0005-0000-0000-000001070000}"/>
    <cellStyle name="Komma 4 4 6" xfId="3738" xr:uid="{00000000-0005-0000-0000-000002070000}"/>
    <cellStyle name="Komma 4 4 7" xfId="2141" xr:uid="{00000000-0005-0000-0000-000003070000}"/>
    <cellStyle name="Komma 4 5" xfId="315" xr:uid="{00000000-0005-0000-0000-000004070000}"/>
    <cellStyle name="Komma 4 5 2" xfId="696" xr:uid="{00000000-0005-0000-0000-000005070000}"/>
    <cellStyle name="Komma 4 5 2 2" xfId="1438" xr:uid="{00000000-0005-0000-0000-000006070000}"/>
    <cellStyle name="Komma 4 5 3" xfId="1067" xr:uid="{00000000-0005-0000-0000-000007070000}"/>
    <cellStyle name="Komma 4 6" xfId="1636" xr:uid="{00000000-0005-0000-0000-000008070000}"/>
    <cellStyle name="Komma 4 6 2" xfId="2704" xr:uid="{00000000-0005-0000-0000-000009070000}"/>
    <cellStyle name="Komma 4 7" xfId="19" xr:uid="{00000000-0005-0000-0000-00000A070000}"/>
    <cellStyle name="Komma 5" xfId="20" xr:uid="{00000000-0005-0000-0000-00000B070000}"/>
    <cellStyle name="Komma 5 2" xfId="98" xr:uid="{00000000-0005-0000-0000-00000C070000}"/>
    <cellStyle name="Komma 5 2 2" xfId="360" xr:uid="{00000000-0005-0000-0000-00000D070000}"/>
    <cellStyle name="Komma 5 2 2 2" xfId="741" xr:uid="{00000000-0005-0000-0000-00000E070000}"/>
    <cellStyle name="Komma 5 2 2 2 2" xfId="1483" xr:uid="{00000000-0005-0000-0000-00000F070000}"/>
    <cellStyle name="Komma 5 2 2 3" xfId="1112" xr:uid="{00000000-0005-0000-0000-000010070000}"/>
    <cellStyle name="Komma 5 2 3" xfId="1681" xr:uid="{00000000-0005-0000-0000-000011070000}"/>
    <cellStyle name="Komma 5 2 3 2" xfId="2750" xr:uid="{00000000-0005-0000-0000-000012070000}"/>
    <cellStyle name="Komma 5 3" xfId="316" xr:uid="{00000000-0005-0000-0000-000013070000}"/>
    <cellStyle name="Komma 5 3 2" xfId="697" xr:uid="{00000000-0005-0000-0000-000014070000}"/>
    <cellStyle name="Komma 5 3 2 2" xfId="1439" xr:uid="{00000000-0005-0000-0000-000015070000}"/>
    <cellStyle name="Komma 5 3 3" xfId="1068" xr:uid="{00000000-0005-0000-0000-000016070000}"/>
    <cellStyle name="Komma 5 4" xfId="1637" xr:uid="{00000000-0005-0000-0000-000017070000}"/>
    <cellStyle name="Komma 5 4 2" xfId="2705" xr:uid="{00000000-0005-0000-0000-000018070000}"/>
    <cellStyle name="Komma 6" xfId="14" xr:uid="{00000000-0005-0000-0000-000019070000}"/>
    <cellStyle name="Komma 6 2" xfId="31" xr:uid="{00000000-0005-0000-0000-00001A070000}"/>
    <cellStyle name="Komma 6 2 2" xfId="321" xr:uid="{00000000-0005-0000-0000-00001B070000}"/>
    <cellStyle name="Komma 6 2 2 2" xfId="702" xr:uid="{00000000-0005-0000-0000-00001C070000}"/>
    <cellStyle name="Komma 6 2 2 2 2" xfId="1444" xr:uid="{00000000-0005-0000-0000-00001D070000}"/>
    <cellStyle name="Komma 6 2 2 3" xfId="1073" xr:uid="{00000000-0005-0000-0000-00001E070000}"/>
    <cellStyle name="Komma 6 2 3" xfId="1642" xr:uid="{00000000-0005-0000-0000-00001F070000}"/>
    <cellStyle name="Komma 6 2 3 2" xfId="2710" xr:uid="{00000000-0005-0000-0000-000020070000}"/>
    <cellStyle name="Komma 6 3" xfId="30" xr:uid="{00000000-0005-0000-0000-000021070000}"/>
    <cellStyle name="Komma 6 3 2" xfId="320" xr:uid="{00000000-0005-0000-0000-000022070000}"/>
    <cellStyle name="Komma 6 3 2 2" xfId="701" xr:uid="{00000000-0005-0000-0000-000023070000}"/>
    <cellStyle name="Komma 6 3 2 2 2" xfId="1443" xr:uid="{00000000-0005-0000-0000-000024070000}"/>
    <cellStyle name="Komma 6 3 2 3" xfId="1072" xr:uid="{00000000-0005-0000-0000-000025070000}"/>
    <cellStyle name="Komma 6 3 3" xfId="1641" xr:uid="{00000000-0005-0000-0000-000026070000}"/>
    <cellStyle name="Komma 6 3 3 2" xfId="2709" xr:uid="{00000000-0005-0000-0000-000027070000}"/>
    <cellStyle name="Komma 6 4" xfId="310" xr:uid="{00000000-0005-0000-0000-000028070000}"/>
    <cellStyle name="Komma 6 4 2" xfId="691" xr:uid="{00000000-0005-0000-0000-000029070000}"/>
    <cellStyle name="Komma 6 4 2 2" xfId="1433" xr:uid="{00000000-0005-0000-0000-00002A070000}"/>
    <cellStyle name="Komma 6 4 3" xfId="1062" xr:uid="{00000000-0005-0000-0000-00002B070000}"/>
    <cellStyle name="Komma 6 5" xfId="1631" xr:uid="{00000000-0005-0000-0000-00002C070000}"/>
    <cellStyle name="Komma 6 5 2" xfId="2699" xr:uid="{00000000-0005-0000-0000-00002D070000}"/>
    <cellStyle name="Komma 7" xfId="99" xr:uid="{00000000-0005-0000-0000-00002E070000}"/>
    <cellStyle name="Komma 7 2" xfId="361" xr:uid="{00000000-0005-0000-0000-00002F070000}"/>
    <cellStyle name="Komma 7 2 2" xfId="742" xr:uid="{00000000-0005-0000-0000-000030070000}"/>
    <cellStyle name="Komma 7 2 2 2" xfId="1484" xr:uid="{00000000-0005-0000-0000-000031070000}"/>
    <cellStyle name="Komma 7 2 3" xfId="1113" xr:uid="{00000000-0005-0000-0000-000032070000}"/>
    <cellStyle name="Komma 7 3" xfId="1682" xr:uid="{00000000-0005-0000-0000-000033070000}"/>
    <cellStyle name="Komma 7 3 2" xfId="2751" xr:uid="{00000000-0005-0000-0000-000034070000}"/>
    <cellStyle name="Komma 8" xfId="309" xr:uid="{00000000-0005-0000-0000-000035070000}"/>
    <cellStyle name="Komma 8 2" xfId="690" xr:uid="{00000000-0005-0000-0000-000036070000}"/>
    <cellStyle name="Komma 8 2 2" xfId="1432" xr:uid="{00000000-0005-0000-0000-000037070000}"/>
    <cellStyle name="Komma 8 3" xfId="1061" xr:uid="{00000000-0005-0000-0000-000038070000}"/>
    <cellStyle name="Komma 9" xfId="13" xr:uid="{00000000-0005-0000-0000-000039070000}"/>
    <cellStyle name="Kontrollcelle 2" xfId="255" xr:uid="{00000000-0005-0000-0000-00003A070000}"/>
    <cellStyle name="Linked Cell" xfId="84" xr:uid="{00000000-0005-0000-0000-00003B070000}"/>
    <cellStyle name="Merknad 2" xfId="100" xr:uid="{00000000-0005-0000-0000-00003C070000}"/>
    <cellStyle name="Merknad 2 2" xfId="101" xr:uid="{00000000-0005-0000-0000-00003D070000}"/>
    <cellStyle name="Merknad 2 2 2" xfId="183" xr:uid="{00000000-0005-0000-0000-00003E070000}"/>
    <cellStyle name="Merknad 2 2 2 2" xfId="427" xr:uid="{00000000-0005-0000-0000-00003F070000}"/>
    <cellStyle name="Merknad 2 2 2 3" xfId="2905" xr:uid="{00000000-0005-0000-0000-000040070000}"/>
    <cellStyle name="Merknad 2 2 2 3 2" xfId="4305" xr:uid="{00000000-0005-0000-0000-000041070000}"/>
    <cellStyle name="Merknad 2 2 3" xfId="363" xr:uid="{00000000-0005-0000-0000-000042070000}"/>
    <cellStyle name="Merknad 2 2 4" xfId="2904" xr:uid="{00000000-0005-0000-0000-000043070000}"/>
    <cellStyle name="Merknad 2 2 4 2" xfId="2003" xr:uid="{00000000-0005-0000-0000-000044070000}"/>
    <cellStyle name="Merknad 2 3" xfId="182" xr:uid="{00000000-0005-0000-0000-000045070000}"/>
    <cellStyle name="Merknad 2 3 2" xfId="426" xr:uid="{00000000-0005-0000-0000-000046070000}"/>
    <cellStyle name="Merknad 2 3 3" xfId="2907" xr:uid="{00000000-0005-0000-0000-000047070000}"/>
    <cellStyle name="Merknad 2 3 3 2" xfId="4300" xr:uid="{00000000-0005-0000-0000-000048070000}"/>
    <cellStyle name="Merknad 2 4" xfId="362" xr:uid="{00000000-0005-0000-0000-000049070000}"/>
    <cellStyle name="Merknad 2 5" xfId="2741" xr:uid="{00000000-0005-0000-0000-00004A070000}"/>
    <cellStyle name="Merknad 2 5 2" xfId="4297" xr:uid="{00000000-0005-0000-0000-00004B070000}"/>
    <cellStyle name="Merknad 3" xfId="102" xr:uid="{00000000-0005-0000-0000-00004C070000}"/>
    <cellStyle name="Merknad 3 2" xfId="184" xr:uid="{00000000-0005-0000-0000-00004D070000}"/>
    <cellStyle name="Merknad 3 2 2" xfId="428" xr:uid="{00000000-0005-0000-0000-00004E070000}"/>
    <cellStyle name="Merknad 3 2 3" xfId="2854" xr:uid="{00000000-0005-0000-0000-00004F070000}"/>
    <cellStyle name="Merknad 3 2 3 2" xfId="4306" xr:uid="{00000000-0005-0000-0000-000050070000}"/>
    <cellStyle name="Merknad 3 3" xfId="364" xr:uid="{00000000-0005-0000-0000-000051070000}"/>
    <cellStyle name="Merknad 3 4" xfId="2902" xr:uid="{00000000-0005-0000-0000-000052070000}"/>
    <cellStyle name="Merknad 3 4 2" xfId="4298" xr:uid="{00000000-0005-0000-0000-000053070000}"/>
    <cellStyle name="Neutral" xfId="85" xr:uid="{00000000-0005-0000-0000-000054070000}"/>
    <cellStyle name="Normal" xfId="0" builtinId="0"/>
    <cellStyle name="Normal 10" xfId="27" xr:uid="{00000000-0005-0000-0000-000056070000}"/>
    <cellStyle name="Normal 10 2" xfId="103" xr:uid="{00000000-0005-0000-0000-000057070000}"/>
    <cellStyle name="Normal 10_Balanse - eiendeler" xfId="104" xr:uid="{00000000-0005-0000-0000-000058070000}"/>
    <cellStyle name="Normal 11" xfId="2001" xr:uid="{00000000-0005-0000-0000-000059070000}"/>
    <cellStyle name="Normal 12" xfId="12" xr:uid="{00000000-0005-0000-0000-00005A070000}"/>
    <cellStyle name="Normal 15 3" xfId="2002" xr:uid="{00000000-0005-0000-0000-00005B070000}"/>
    <cellStyle name="Normal 2" xfId="6" xr:uid="{00000000-0005-0000-0000-00005C070000}"/>
    <cellStyle name="Normal 2 2" xfId="10" xr:uid="{00000000-0005-0000-0000-00005D070000}"/>
    <cellStyle name="Normal 2 2 2" xfId="105" xr:uid="{00000000-0005-0000-0000-00005E070000}"/>
    <cellStyle name="Normal 2 2_Balanse - eiendeler" xfId="106" xr:uid="{00000000-0005-0000-0000-00005F070000}"/>
    <cellStyle name="Normal 2 3" xfId="107" xr:uid="{00000000-0005-0000-0000-000060070000}"/>
    <cellStyle name="Normal 2 3 2" xfId="256" xr:uid="{00000000-0005-0000-0000-000061070000}"/>
    <cellStyle name="Normal 2 3 2 2" xfId="257" xr:uid="{00000000-0005-0000-0000-000062070000}"/>
    <cellStyle name="Normal 2 3 2 2 2" xfId="258" xr:uid="{00000000-0005-0000-0000-000063070000}"/>
    <cellStyle name="Normal 2 3 2 2 2 2" xfId="480" xr:uid="{00000000-0005-0000-0000-000064070000}"/>
    <cellStyle name="Normal 2 3 2 2 2 2 2" xfId="853" xr:uid="{00000000-0005-0000-0000-000065070000}"/>
    <cellStyle name="Normal 2 3 2 2 2 2 2 2" xfId="1595" xr:uid="{00000000-0005-0000-0000-000066070000}"/>
    <cellStyle name="Normal 2 3 2 2 2 2 2 2 2" xfId="3567" xr:uid="{00000000-0005-0000-0000-000067070000}"/>
    <cellStyle name="Normal 2 3 2 2 2 2 2 3" xfId="4260" xr:uid="{00000000-0005-0000-0000-000068070000}"/>
    <cellStyle name="Normal 2 3 2 2 2 2 2 4" xfId="2664" xr:uid="{00000000-0005-0000-0000-000069070000}"/>
    <cellStyle name="Normal 2 3 2 2 2 2 3" xfId="1224" xr:uid="{00000000-0005-0000-0000-00006A070000}"/>
    <cellStyle name="Normal 2 3 2 2 2 2 3 2" xfId="3220" xr:uid="{00000000-0005-0000-0000-00006B070000}"/>
    <cellStyle name="Normal 2 3 2 2 2 2 4" xfId="1966" xr:uid="{00000000-0005-0000-0000-00006C070000}"/>
    <cellStyle name="Normal 2 3 2 2 2 2 4 2" xfId="3913" xr:uid="{00000000-0005-0000-0000-00006D070000}"/>
    <cellStyle name="Normal 2 3 2 2 2 2 5" xfId="2316" xr:uid="{00000000-0005-0000-0000-00006E070000}"/>
    <cellStyle name="Normal 2 3 2 2 2 3" xfId="658" xr:uid="{00000000-0005-0000-0000-00006F070000}"/>
    <cellStyle name="Normal 2 3 2 2 2 3 2" xfId="1400" xr:uid="{00000000-0005-0000-0000-000070070000}"/>
    <cellStyle name="Normal 2 3 2 2 2 3 2 2" xfId="3395" xr:uid="{00000000-0005-0000-0000-000071070000}"/>
    <cellStyle name="Normal 2 3 2 2 2 3 3" xfId="4088" xr:uid="{00000000-0005-0000-0000-000072070000}"/>
    <cellStyle name="Normal 2 3 2 2 2 3 4" xfId="2491" xr:uid="{00000000-0005-0000-0000-000073070000}"/>
    <cellStyle name="Normal 2 3 2 2 2 4" xfId="1029" xr:uid="{00000000-0005-0000-0000-000074070000}"/>
    <cellStyle name="Normal 2 3 2 2 2 4 2" xfId="2864" xr:uid="{00000000-0005-0000-0000-000075070000}"/>
    <cellStyle name="Normal 2 3 2 2 2 5" xfId="1793" xr:uid="{00000000-0005-0000-0000-000076070000}"/>
    <cellStyle name="Normal 2 3 2 2 2 5 2" xfId="3048" xr:uid="{00000000-0005-0000-0000-000077070000}"/>
    <cellStyle name="Normal 2 3 2 2 2 6" xfId="3741" xr:uid="{00000000-0005-0000-0000-000078070000}"/>
    <cellStyle name="Normal 2 3 2 2 2 7" xfId="2144" xr:uid="{00000000-0005-0000-0000-000079070000}"/>
    <cellStyle name="Normal 2 3 2 2 3" xfId="479" xr:uid="{00000000-0005-0000-0000-00007A070000}"/>
    <cellStyle name="Normal 2 3 2 2 3 2" xfId="852" xr:uid="{00000000-0005-0000-0000-00007B070000}"/>
    <cellStyle name="Normal 2 3 2 2 3 2 2" xfId="1594" xr:uid="{00000000-0005-0000-0000-00007C070000}"/>
    <cellStyle name="Normal 2 3 2 2 3 2 2 2" xfId="3566" xr:uid="{00000000-0005-0000-0000-00007D070000}"/>
    <cellStyle name="Normal 2 3 2 2 3 2 3" xfId="4259" xr:uid="{00000000-0005-0000-0000-00007E070000}"/>
    <cellStyle name="Normal 2 3 2 2 3 2 4" xfId="2663" xr:uid="{00000000-0005-0000-0000-00007F070000}"/>
    <cellStyle name="Normal 2 3 2 2 3 3" xfId="1223" xr:uid="{00000000-0005-0000-0000-000080070000}"/>
    <cellStyle name="Normal 2 3 2 2 3 3 2" xfId="3219" xr:uid="{00000000-0005-0000-0000-000081070000}"/>
    <cellStyle name="Normal 2 3 2 2 3 4" xfId="1965" xr:uid="{00000000-0005-0000-0000-000082070000}"/>
    <cellStyle name="Normal 2 3 2 2 3 4 2" xfId="3912" xr:uid="{00000000-0005-0000-0000-000083070000}"/>
    <cellStyle name="Normal 2 3 2 2 3 5" xfId="2315" xr:uid="{00000000-0005-0000-0000-000084070000}"/>
    <cellStyle name="Normal 2 3 2 2 4" xfId="657" xr:uid="{00000000-0005-0000-0000-000085070000}"/>
    <cellStyle name="Normal 2 3 2 2 4 2" xfId="1399" xr:uid="{00000000-0005-0000-0000-000086070000}"/>
    <cellStyle name="Normal 2 3 2 2 4 2 2" xfId="3394" xr:uid="{00000000-0005-0000-0000-000087070000}"/>
    <cellStyle name="Normal 2 3 2 2 4 3" xfId="4087" xr:uid="{00000000-0005-0000-0000-000088070000}"/>
    <cellStyle name="Normal 2 3 2 2 4 4" xfId="2490" xr:uid="{00000000-0005-0000-0000-000089070000}"/>
    <cellStyle name="Normal 2 3 2 2 5" xfId="1028" xr:uid="{00000000-0005-0000-0000-00008A070000}"/>
    <cellStyle name="Normal 2 3 2 2 5 2" xfId="2863" xr:uid="{00000000-0005-0000-0000-00008B070000}"/>
    <cellStyle name="Normal 2 3 2 2 6" xfId="1792" xr:uid="{00000000-0005-0000-0000-00008C070000}"/>
    <cellStyle name="Normal 2 3 2 2 6 2" xfId="3047" xr:uid="{00000000-0005-0000-0000-00008D070000}"/>
    <cellStyle name="Normal 2 3 2 2 7" xfId="3740" xr:uid="{00000000-0005-0000-0000-00008E070000}"/>
    <cellStyle name="Normal 2 3 2 2 8" xfId="2143" xr:uid="{00000000-0005-0000-0000-00008F070000}"/>
    <cellStyle name="Normal 2 3 2 3" xfId="259" xr:uid="{00000000-0005-0000-0000-000090070000}"/>
    <cellStyle name="Normal 2 3 2 3 2" xfId="481" xr:uid="{00000000-0005-0000-0000-000091070000}"/>
    <cellStyle name="Normal 2 3 2 3 2 2" xfId="854" xr:uid="{00000000-0005-0000-0000-000092070000}"/>
    <cellStyle name="Normal 2 3 2 3 2 2 2" xfId="1596" xr:uid="{00000000-0005-0000-0000-000093070000}"/>
    <cellStyle name="Normal 2 3 2 3 2 2 2 2" xfId="3568" xr:uid="{00000000-0005-0000-0000-000094070000}"/>
    <cellStyle name="Normal 2 3 2 3 2 2 3" xfId="4261" xr:uid="{00000000-0005-0000-0000-000095070000}"/>
    <cellStyle name="Normal 2 3 2 3 2 2 4" xfId="2665" xr:uid="{00000000-0005-0000-0000-000096070000}"/>
    <cellStyle name="Normal 2 3 2 3 2 3" xfId="1225" xr:uid="{00000000-0005-0000-0000-000097070000}"/>
    <cellStyle name="Normal 2 3 2 3 2 3 2" xfId="3221" xr:uid="{00000000-0005-0000-0000-000098070000}"/>
    <cellStyle name="Normal 2 3 2 3 2 4" xfId="1967" xr:uid="{00000000-0005-0000-0000-000099070000}"/>
    <cellStyle name="Normal 2 3 2 3 2 4 2" xfId="3914" xr:uid="{00000000-0005-0000-0000-00009A070000}"/>
    <cellStyle name="Normal 2 3 2 3 2 5" xfId="2317" xr:uid="{00000000-0005-0000-0000-00009B070000}"/>
    <cellStyle name="Normal 2 3 2 3 3" xfId="659" xr:uid="{00000000-0005-0000-0000-00009C070000}"/>
    <cellStyle name="Normal 2 3 2 3 3 2" xfId="1401" xr:uid="{00000000-0005-0000-0000-00009D070000}"/>
    <cellStyle name="Normal 2 3 2 3 3 2 2" xfId="3396" xr:uid="{00000000-0005-0000-0000-00009E070000}"/>
    <cellStyle name="Normal 2 3 2 3 3 3" xfId="4089" xr:uid="{00000000-0005-0000-0000-00009F070000}"/>
    <cellStyle name="Normal 2 3 2 3 3 4" xfId="2492" xr:uid="{00000000-0005-0000-0000-0000A0070000}"/>
    <cellStyle name="Normal 2 3 2 3 4" xfId="1030" xr:uid="{00000000-0005-0000-0000-0000A1070000}"/>
    <cellStyle name="Normal 2 3 2 3 4 2" xfId="2865" xr:uid="{00000000-0005-0000-0000-0000A2070000}"/>
    <cellStyle name="Normal 2 3 2 3 5" xfId="1794" xr:uid="{00000000-0005-0000-0000-0000A3070000}"/>
    <cellStyle name="Normal 2 3 2 3 5 2" xfId="3049" xr:uid="{00000000-0005-0000-0000-0000A4070000}"/>
    <cellStyle name="Normal 2 3 2 3 6" xfId="3742" xr:uid="{00000000-0005-0000-0000-0000A5070000}"/>
    <cellStyle name="Normal 2 3 2 3 7" xfId="2145" xr:uid="{00000000-0005-0000-0000-0000A6070000}"/>
    <cellStyle name="Normal 2 3 2 4" xfId="478" xr:uid="{00000000-0005-0000-0000-0000A7070000}"/>
    <cellStyle name="Normal 2 3 2 4 2" xfId="851" xr:uid="{00000000-0005-0000-0000-0000A8070000}"/>
    <cellStyle name="Normal 2 3 2 4 2 2" xfId="1593" xr:uid="{00000000-0005-0000-0000-0000A9070000}"/>
    <cellStyle name="Normal 2 3 2 4 2 2 2" xfId="3565" xr:uid="{00000000-0005-0000-0000-0000AA070000}"/>
    <cellStyle name="Normal 2 3 2 4 2 3" xfId="4258" xr:uid="{00000000-0005-0000-0000-0000AB070000}"/>
    <cellStyle name="Normal 2 3 2 4 2 4" xfId="2662" xr:uid="{00000000-0005-0000-0000-0000AC070000}"/>
    <cellStyle name="Normal 2 3 2 4 3" xfId="1222" xr:uid="{00000000-0005-0000-0000-0000AD070000}"/>
    <cellStyle name="Normal 2 3 2 4 3 2" xfId="3218" xr:uid="{00000000-0005-0000-0000-0000AE070000}"/>
    <cellStyle name="Normal 2 3 2 4 4" xfId="1964" xr:uid="{00000000-0005-0000-0000-0000AF070000}"/>
    <cellStyle name="Normal 2 3 2 4 4 2" xfId="3911" xr:uid="{00000000-0005-0000-0000-0000B0070000}"/>
    <cellStyle name="Normal 2 3 2 4 5" xfId="2314" xr:uid="{00000000-0005-0000-0000-0000B1070000}"/>
    <cellStyle name="Normal 2 3 2 5" xfId="656" xr:uid="{00000000-0005-0000-0000-0000B2070000}"/>
    <cellStyle name="Normal 2 3 2 5 2" xfId="1398" xr:uid="{00000000-0005-0000-0000-0000B3070000}"/>
    <cellStyle name="Normal 2 3 2 5 2 2" xfId="3393" xr:uid="{00000000-0005-0000-0000-0000B4070000}"/>
    <cellStyle name="Normal 2 3 2 5 3" xfId="4086" xr:uid="{00000000-0005-0000-0000-0000B5070000}"/>
    <cellStyle name="Normal 2 3 2 5 4" xfId="2489" xr:uid="{00000000-0005-0000-0000-0000B6070000}"/>
    <cellStyle name="Normal 2 3 2 6" xfId="1027" xr:uid="{00000000-0005-0000-0000-0000B7070000}"/>
    <cellStyle name="Normal 2 3 2 6 2" xfId="2862" xr:uid="{00000000-0005-0000-0000-0000B8070000}"/>
    <cellStyle name="Normal 2 3 2 7" xfId="1791" xr:uid="{00000000-0005-0000-0000-0000B9070000}"/>
    <cellStyle name="Normal 2 3 2 7 2" xfId="3046" xr:uid="{00000000-0005-0000-0000-0000BA070000}"/>
    <cellStyle name="Normal 2 3 2 8" xfId="3739" xr:uid="{00000000-0005-0000-0000-0000BB070000}"/>
    <cellStyle name="Normal 2 3 2 9" xfId="2142" xr:uid="{00000000-0005-0000-0000-0000BC070000}"/>
    <cellStyle name="Normal 2 3 3" xfId="260" xr:uid="{00000000-0005-0000-0000-0000BD070000}"/>
    <cellStyle name="Normal 2 3 3 2" xfId="261" xr:uid="{00000000-0005-0000-0000-0000BE070000}"/>
    <cellStyle name="Normal 2 3 3 2 2" xfId="483" xr:uid="{00000000-0005-0000-0000-0000BF070000}"/>
    <cellStyle name="Normal 2 3 3 2 2 2" xfId="856" xr:uid="{00000000-0005-0000-0000-0000C0070000}"/>
    <cellStyle name="Normal 2 3 3 2 2 2 2" xfId="1598" xr:uid="{00000000-0005-0000-0000-0000C1070000}"/>
    <cellStyle name="Normal 2 3 3 2 2 2 2 2" xfId="3570" xr:uid="{00000000-0005-0000-0000-0000C2070000}"/>
    <cellStyle name="Normal 2 3 3 2 2 2 3" xfId="4263" xr:uid="{00000000-0005-0000-0000-0000C3070000}"/>
    <cellStyle name="Normal 2 3 3 2 2 2 4" xfId="2667" xr:uid="{00000000-0005-0000-0000-0000C4070000}"/>
    <cellStyle name="Normal 2 3 3 2 2 3" xfId="1227" xr:uid="{00000000-0005-0000-0000-0000C5070000}"/>
    <cellStyle name="Normal 2 3 3 2 2 3 2" xfId="3223" xr:uid="{00000000-0005-0000-0000-0000C6070000}"/>
    <cellStyle name="Normal 2 3 3 2 2 4" xfId="1969" xr:uid="{00000000-0005-0000-0000-0000C7070000}"/>
    <cellStyle name="Normal 2 3 3 2 2 4 2" xfId="3916" xr:uid="{00000000-0005-0000-0000-0000C8070000}"/>
    <cellStyle name="Normal 2 3 3 2 2 5" xfId="2319" xr:uid="{00000000-0005-0000-0000-0000C9070000}"/>
    <cellStyle name="Normal 2 3 3 2 3" xfId="661" xr:uid="{00000000-0005-0000-0000-0000CA070000}"/>
    <cellStyle name="Normal 2 3 3 2 3 2" xfId="1403" xr:uid="{00000000-0005-0000-0000-0000CB070000}"/>
    <cellStyle name="Normal 2 3 3 2 3 2 2" xfId="3398" xr:uid="{00000000-0005-0000-0000-0000CC070000}"/>
    <cellStyle name="Normal 2 3 3 2 3 3" xfId="4091" xr:uid="{00000000-0005-0000-0000-0000CD070000}"/>
    <cellStyle name="Normal 2 3 3 2 3 4" xfId="2494" xr:uid="{00000000-0005-0000-0000-0000CE070000}"/>
    <cellStyle name="Normal 2 3 3 2 4" xfId="1032" xr:uid="{00000000-0005-0000-0000-0000CF070000}"/>
    <cellStyle name="Normal 2 3 3 2 4 2" xfId="2867" xr:uid="{00000000-0005-0000-0000-0000D0070000}"/>
    <cellStyle name="Normal 2 3 3 2 5" xfId="1796" xr:uid="{00000000-0005-0000-0000-0000D1070000}"/>
    <cellStyle name="Normal 2 3 3 2 5 2" xfId="3051" xr:uid="{00000000-0005-0000-0000-0000D2070000}"/>
    <cellStyle name="Normal 2 3 3 2 6" xfId="3744" xr:uid="{00000000-0005-0000-0000-0000D3070000}"/>
    <cellStyle name="Normal 2 3 3 2 7" xfId="2147" xr:uid="{00000000-0005-0000-0000-0000D4070000}"/>
    <cellStyle name="Normal 2 3 3 3" xfId="482" xr:uid="{00000000-0005-0000-0000-0000D5070000}"/>
    <cellStyle name="Normal 2 3 3 3 2" xfId="855" xr:uid="{00000000-0005-0000-0000-0000D6070000}"/>
    <cellStyle name="Normal 2 3 3 3 2 2" xfId="1597" xr:uid="{00000000-0005-0000-0000-0000D7070000}"/>
    <cellStyle name="Normal 2 3 3 3 2 2 2" xfId="3569" xr:uid="{00000000-0005-0000-0000-0000D8070000}"/>
    <cellStyle name="Normal 2 3 3 3 2 3" xfId="4262" xr:uid="{00000000-0005-0000-0000-0000D9070000}"/>
    <cellStyle name="Normal 2 3 3 3 2 4" xfId="2666" xr:uid="{00000000-0005-0000-0000-0000DA070000}"/>
    <cellStyle name="Normal 2 3 3 3 3" xfId="1226" xr:uid="{00000000-0005-0000-0000-0000DB070000}"/>
    <cellStyle name="Normal 2 3 3 3 3 2" xfId="3222" xr:uid="{00000000-0005-0000-0000-0000DC070000}"/>
    <cellStyle name="Normal 2 3 3 3 4" xfId="1968" xr:uid="{00000000-0005-0000-0000-0000DD070000}"/>
    <cellStyle name="Normal 2 3 3 3 4 2" xfId="3915" xr:uid="{00000000-0005-0000-0000-0000DE070000}"/>
    <cellStyle name="Normal 2 3 3 3 5" xfId="2318" xr:uid="{00000000-0005-0000-0000-0000DF070000}"/>
    <cellStyle name="Normal 2 3 3 4" xfId="660" xr:uid="{00000000-0005-0000-0000-0000E0070000}"/>
    <cellStyle name="Normal 2 3 3 4 2" xfId="1402" xr:uid="{00000000-0005-0000-0000-0000E1070000}"/>
    <cellStyle name="Normal 2 3 3 4 2 2" xfId="3397" xr:uid="{00000000-0005-0000-0000-0000E2070000}"/>
    <cellStyle name="Normal 2 3 3 4 3" xfId="4090" xr:uid="{00000000-0005-0000-0000-0000E3070000}"/>
    <cellStyle name="Normal 2 3 3 4 4" xfId="2493" xr:uid="{00000000-0005-0000-0000-0000E4070000}"/>
    <cellStyle name="Normal 2 3 3 5" xfId="1031" xr:uid="{00000000-0005-0000-0000-0000E5070000}"/>
    <cellStyle name="Normal 2 3 3 5 2" xfId="2866" xr:uid="{00000000-0005-0000-0000-0000E6070000}"/>
    <cellStyle name="Normal 2 3 3 6" xfId="1795" xr:uid="{00000000-0005-0000-0000-0000E7070000}"/>
    <cellStyle name="Normal 2 3 3 6 2" xfId="3050" xr:uid="{00000000-0005-0000-0000-0000E8070000}"/>
    <cellStyle name="Normal 2 3 3 7" xfId="3743" xr:uid="{00000000-0005-0000-0000-0000E9070000}"/>
    <cellStyle name="Normal 2 3 3 8" xfId="2146" xr:uid="{00000000-0005-0000-0000-0000EA070000}"/>
    <cellStyle name="Normal 2 3 4" xfId="262" xr:uid="{00000000-0005-0000-0000-0000EB070000}"/>
    <cellStyle name="Normal 2 3 4 2" xfId="484" xr:uid="{00000000-0005-0000-0000-0000EC070000}"/>
    <cellStyle name="Normal 2 3 4 2 2" xfId="857" xr:uid="{00000000-0005-0000-0000-0000ED070000}"/>
    <cellStyle name="Normal 2 3 4 2 2 2" xfId="1599" xr:uid="{00000000-0005-0000-0000-0000EE070000}"/>
    <cellStyle name="Normal 2 3 4 2 2 2 2" xfId="3571" xr:uid="{00000000-0005-0000-0000-0000EF070000}"/>
    <cellStyle name="Normal 2 3 4 2 2 3" xfId="4264" xr:uid="{00000000-0005-0000-0000-0000F0070000}"/>
    <cellStyle name="Normal 2 3 4 2 2 4" xfId="2668" xr:uid="{00000000-0005-0000-0000-0000F1070000}"/>
    <cellStyle name="Normal 2 3 4 2 3" xfId="1228" xr:uid="{00000000-0005-0000-0000-0000F2070000}"/>
    <cellStyle name="Normal 2 3 4 2 3 2" xfId="3224" xr:uid="{00000000-0005-0000-0000-0000F3070000}"/>
    <cellStyle name="Normal 2 3 4 2 4" xfId="1970" xr:uid="{00000000-0005-0000-0000-0000F4070000}"/>
    <cellStyle name="Normal 2 3 4 2 4 2" xfId="3917" xr:uid="{00000000-0005-0000-0000-0000F5070000}"/>
    <cellStyle name="Normal 2 3 4 2 5" xfId="2320" xr:uid="{00000000-0005-0000-0000-0000F6070000}"/>
    <cellStyle name="Normal 2 3 4 3" xfId="662" xr:uid="{00000000-0005-0000-0000-0000F7070000}"/>
    <cellStyle name="Normal 2 3 4 3 2" xfId="1404" xr:uid="{00000000-0005-0000-0000-0000F8070000}"/>
    <cellStyle name="Normal 2 3 4 3 2 2" xfId="3399" xr:uid="{00000000-0005-0000-0000-0000F9070000}"/>
    <cellStyle name="Normal 2 3 4 3 3" xfId="4092" xr:uid="{00000000-0005-0000-0000-0000FA070000}"/>
    <cellStyle name="Normal 2 3 4 3 4" xfId="2495" xr:uid="{00000000-0005-0000-0000-0000FB070000}"/>
    <cellStyle name="Normal 2 3 4 4" xfId="1033" xr:uid="{00000000-0005-0000-0000-0000FC070000}"/>
    <cellStyle name="Normal 2 3 4 4 2" xfId="2868" xr:uid="{00000000-0005-0000-0000-0000FD070000}"/>
    <cellStyle name="Normal 2 3 4 5" xfId="1797" xr:uid="{00000000-0005-0000-0000-0000FE070000}"/>
    <cellStyle name="Normal 2 3 4 5 2" xfId="3052" xr:uid="{00000000-0005-0000-0000-0000FF070000}"/>
    <cellStyle name="Normal 2 3 4 6" xfId="3745" xr:uid="{00000000-0005-0000-0000-000000080000}"/>
    <cellStyle name="Normal 2 3 4 7" xfId="2148" xr:uid="{00000000-0005-0000-0000-000001080000}"/>
    <cellStyle name="Normal 2 4" xfId="29" xr:uid="{00000000-0005-0000-0000-000002080000}"/>
    <cellStyle name="Normal 2 4 10" xfId="3603" xr:uid="{00000000-0005-0000-0000-000003080000}"/>
    <cellStyle name="Normal 2 4 11" xfId="2006" xr:uid="{00000000-0005-0000-0000-000004080000}"/>
    <cellStyle name="Normal 2 4 2" xfId="139" xr:uid="{00000000-0005-0000-0000-000005080000}"/>
    <cellStyle name="Normal 2 4 2 2" xfId="263" xr:uid="{00000000-0005-0000-0000-000006080000}"/>
    <cellStyle name="Normal 2 4 2 2 2" xfId="264" xr:uid="{00000000-0005-0000-0000-000007080000}"/>
    <cellStyle name="Normal 2 4 2 2 2 2" xfId="486" xr:uid="{00000000-0005-0000-0000-000008080000}"/>
    <cellStyle name="Normal 2 4 2 2 2 2 2" xfId="859" xr:uid="{00000000-0005-0000-0000-000009080000}"/>
    <cellStyle name="Normal 2 4 2 2 2 2 2 2" xfId="1601" xr:uid="{00000000-0005-0000-0000-00000A080000}"/>
    <cellStyle name="Normal 2 4 2 2 2 2 2 2 2" xfId="3573" xr:uid="{00000000-0005-0000-0000-00000B080000}"/>
    <cellStyle name="Normal 2 4 2 2 2 2 2 3" xfId="4266" xr:uid="{00000000-0005-0000-0000-00000C080000}"/>
    <cellStyle name="Normal 2 4 2 2 2 2 2 4" xfId="2670" xr:uid="{00000000-0005-0000-0000-00000D080000}"/>
    <cellStyle name="Normal 2 4 2 2 2 2 3" xfId="1230" xr:uid="{00000000-0005-0000-0000-00000E080000}"/>
    <cellStyle name="Normal 2 4 2 2 2 2 3 2" xfId="3226" xr:uid="{00000000-0005-0000-0000-00000F080000}"/>
    <cellStyle name="Normal 2 4 2 2 2 2 4" xfId="1972" xr:uid="{00000000-0005-0000-0000-000010080000}"/>
    <cellStyle name="Normal 2 4 2 2 2 2 4 2" xfId="3919" xr:uid="{00000000-0005-0000-0000-000011080000}"/>
    <cellStyle name="Normal 2 4 2 2 2 2 5" xfId="2322" xr:uid="{00000000-0005-0000-0000-000012080000}"/>
    <cellStyle name="Normal 2 4 2 2 2 3" xfId="664" xr:uid="{00000000-0005-0000-0000-000013080000}"/>
    <cellStyle name="Normal 2 4 2 2 2 3 2" xfId="1406" xr:uid="{00000000-0005-0000-0000-000014080000}"/>
    <cellStyle name="Normal 2 4 2 2 2 3 2 2" xfId="3401" xr:uid="{00000000-0005-0000-0000-000015080000}"/>
    <cellStyle name="Normal 2 4 2 2 2 3 3" xfId="4094" xr:uid="{00000000-0005-0000-0000-000016080000}"/>
    <cellStyle name="Normal 2 4 2 2 2 3 4" xfId="2497" xr:uid="{00000000-0005-0000-0000-000017080000}"/>
    <cellStyle name="Normal 2 4 2 2 2 4" xfId="1035" xr:uid="{00000000-0005-0000-0000-000018080000}"/>
    <cellStyle name="Normal 2 4 2 2 2 4 2" xfId="2870" xr:uid="{00000000-0005-0000-0000-000019080000}"/>
    <cellStyle name="Normal 2 4 2 2 2 5" xfId="1799" xr:uid="{00000000-0005-0000-0000-00001A080000}"/>
    <cellStyle name="Normal 2 4 2 2 2 5 2" xfId="3054" xr:uid="{00000000-0005-0000-0000-00001B080000}"/>
    <cellStyle name="Normal 2 4 2 2 2 6" xfId="3747" xr:uid="{00000000-0005-0000-0000-00001C080000}"/>
    <cellStyle name="Normal 2 4 2 2 2 7" xfId="2150" xr:uid="{00000000-0005-0000-0000-00001D080000}"/>
    <cellStyle name="Normal 2 4 2 2 3" xfId="485" xr:uid="{00000000-0005-0000-0000-00001E080000}"/>
    <cellStyle name="Normal 2 4 2 2 3 2" xfId="858" xr:uid="{00000000-0005-0000-0000-00001F080000}"/>
    <cellStyle name="Normal 2 4 2 2 3 2 2" xfId="1600" xr:uid="{00000000-0005-0000-0000-000020080000}"/>
    <cellStyle name="Normal 2 4 2 2 3 2 2 2" xfId="3572" xr:uid="{00000000-0005-0000-0000-000021080000}"/>
    <cellStyle name="Normal 2 4 2 2 3 2 3" xfId="4265" xr:uid="{00000000-0005-0000-0000-000022080000}"/>
    <cellStyle name="Normal 2 4 2 2 3 2 4" xfId="2669" xr:uid="{00000000-0005-0000-0000-000023080000}"/>
    <cellStyle name="Normal 2 4 2 2 3 3" xfId="1229" xr:uid="{00000000-0005-0000-0000-000024080000}"/>
    <cellStyle name="Normal 2 4 2 2 3 3 2" xfId="3225" xr:uid="{00000000-0005-0000-0000-000025080000}"/>
    <cellStyle name="Normal 2 4 2 2 3 4" xfId="1971" xr:uid="{00000000-0005-0000-0000-000026080000}"/>
    <cellStyle name="Normal 2 4 2 2 3 4 2" xfId="3918" xr:uid="{00000000-0005-0000-0000-000027080000}"/>
    <cellStyle name="Normal 2 4 2 2 3 5" xfId="2321" xr:uid="{00000000-0005-0000-0000-000028080000}"/>
    <cellStyle name="Normal 2 4 2 2 4" xfId="663" xr:uid="{00000000-0005-0000-0000-000029080000}"/>
    <cellStyle name="Normal 2 4 2 2 4 2" xfId="1405" xr:uid="{00000000-0005-0000-0000-00002A080000}"/>
    <cellStyle name="Normal 2 4 2 2 4 2 2" xfId="3400" xr:uid="{00000000-0005-0000-0000-00002B080000}"/>
    <cellStyle name="Normal 2 4 2 2 4 3" xfId="4093" xr:uid="{00000000-0005-0000-0000-00002C080000}"/>
    <cellStyle name="Normal 2 4 2 2 4 4" xfId="2496" xr:uid="{00000000-0005-0000-0000-00002D080000}"/>
    <cellStyle name="Normal 2 4 2 2 5" xfId="1034" xr:uid="{00000000-0005-0000-0000-00002E080000}"/>
    <cellStyle name="Normal 2 4 2 2 5 2" xfId="2869" xr:uid="{00000000-0005-0000-0000-00002F080000}"/>
    <cellStyle name="Normal 2 4 2 2 6" xfId="1798" xr:uid="{00000000-0005-0000-0000-000030080000}"/>
    <cellStyle name="Normal 2 4 2 2 6 2" xfId="3053" xr:uid="{00000000-0005-0000-0000-000031080000}"/>
    <cellStyle name="Normal 2 4 2 2 7" xfId="3746" xr:uid="{00000000-0005-0000-0000-000032080000}"/>
    <cellStyle name="Normal 2 4 2 2 8" xfId="2149" xr:uid="{00000000-0005-0000-0000-000033080000}"/>
    <cellStyle name="Normal 2 4 2 3" xfId="265" xr:uid="{00000000-0005-0000-0000-000034080000}"/>
    <cellStyle name="Normal 2 4 2 3 2" xfId="487" xr:uid="{00000000-0005-0000-0000-000035080000}"/>
    <cellStyle name="Normal 2 4 2 3 2 2" xfId="860" xr:uid="{00000000-0005-0000-0000-000036080000}"/>
    <cellStyle name="Normal 2 4 2 3 2 2 2" xfId="1602" xr:uid="{00000000-0005-0000-0000-000037080000}"/>
    <cellStyle name="Normal 2 4 2 3 2 2 2 2" xfId="3574" xr:uid="{00000000-0005-0000-0000-000038080000}"/>
    <cellStyle name="Normal 2 4 2 3 2 2 3" xfId="4267" xr:uid="{00000000-0005-0000-0000-000039080000}"/>
    <cellStyle name="Normal 2 4 2 3 2 2 4" xfId="2671" xr:uid="{00000000-0005-0000-0000-00003A080000}"/>
    <cellStyle name="Normal 2 4 2 3 2 3" xfId="1231" xr:uid="{00000000-0005-0000-0000-00003B080000}"/>
    <cellStyle name="Normal 2 4 2 3 2 3 2" xfId="3227" xr:uid="{00000000-0005-0000-0000-00003C080000}"/>
    <cellStyle name="Normal 2 4 2 3 2 4" xfId="1973" xr:uid="{00000000-0005-0000-0000-00003D080000}"/>
    <cellStyle name="Normal 2 4 2 3 2 4 2" xfId="3920" xr:uid="{00000000-0005-0000-0000-00003E080000}"/>
    <cellStyle name="Normal 2 4 2 3 2 5" xfId="2323" xr:uid="{00000000-0005-0000-0000-00003F080000}"/>
    <cellStyle name="Normal 2 4 2 3 3" xfId="665" xr:uid="{00000000-0005-0000-0000-000040080000}"/>
    <cellStyle name="Normal 2 4 2 3 3 2" xfId="1407" xr:uid="{00000000-0005-0000-0000-000041080000}"/>
    <cellStyle name="Normal 2 4 2 3 3 2 2" xfId="3402" xr:uid="{00000000-0005-0000-0000-000042080000}"/>
    <cellStyle name="Normal 2 4 2 3 3 3" xfId="4095" xr:uid="{00000000-0005-0000-0000-000043080000}"/>
    <cellStyle name="Normal 2 4 2 3 3 4" xfId="2498" xr:uid="{00000000-0005-0000-0000-000044080000}"/>
    <cellStyle name="Normal 2 4 2 3 4" xfId="1036" xr:uid="{00000000-0005-0000-0000-000045080000}"/>
    <cellStyle name="Normal 2 4 2 3 4 2" xfId="2871" xr:uid="{00000000-0005-0000-0000-000046080000}"/>
    <cellStyle name="Normal 2 4 2 3 5" xfId="1800" xr:uid="{00000000-0005-0000-0000-000047080000}"/>
    <cellStyle name="Normal 2 4 2 3 5 2" xfId="3055" xr:uid="{00000000-0005-0000-0000-000048080000}"/>
    <cellStyle name="Normal 2 4 2 3 6" xfId="3748" xr:uid="{00000000-0005-0000-0000-000049080000}"/>
    <cellStyle name="Normal 2 4 2 3 7" xfId="2151" xr:uid="{00000000-0005-0000-0000-00004A080000}"/>
    <cellStyle name="Normal 2 4 2 4" xfId="383" xr:uid="{00000000-0005-0000-0000-00004B080000}"/>
    <cellStyle name="Normal 2 4 2 4 2" xfId="761" xr:uid="{00000000-0005-0000-0000-00004C080000}"/>
    <cellStyle name="Normal 2 4 2 4 2 2" xfId="1503" xr:uid="{00000000-0005-0000-0000-00004D080000}"/>
    <cellStyle name="Normal 2 4 2 4 2 2 2" xfId="3475" xr:uid="{00000000-0005-0000-0000-00004E080000}"/>
    <cellStyle name="Normal 2 4 2 4 2 3" xfId="4168" xr:uid="{00000000-0005-0000-0000-00004F080000}"/>
    <cellStyle name="Normal 2 4 2 4 2 4" xfId="2572" xr:uid="{00000000-0005-0000-0000-000050080000}"/>
    <cellStyle name="Normal 2 4 2 4 3" xfId="1132" xr:uid="{00000000-0005-0000-0000-000051080000}"/>
    <cellStyle name="Normal 2 4 2 4 3 2" xfId="3128" xr:uid="{00000000-0005-0000-0000-000052080000}"/>
    <cellStyle name="Normal 2 4 2 4 4" xfId="1874" xr:uid="{00000000-0005-0000-0000-000053080000}"/>
    <cellStyle name="Normal 2 4 2 4 4 2" xfId="3821" xr:uid="{00000000-0005-0000-0000-000054080000}"/>
    <cellStyle name="Normal 2 4 2 4 5" xfId="2224" xr:uid="{00000000-0005-0000-0000-000055080000}"/>
    <cellStyle name="Normal 2 4 2 5" xfId="566" xr:uid="{00000000-0005-0000-0000-000056080000}"/>
    <cellStyle name="Normal 2 4 2 5 2" xfId="1308" xr:uid="{00000000-0005-0000-0000-000057080000}"/>
    <cellStyle name="Normal 2 4 2 5 2 2" xfId="3303" xr:uid="{00000000-0005-0000-0000-000058080000}"/>
    <cellStyle name="Normal 2 4 2 5 3" xfId="3996" xr:uid="{00000000-0005-0000-0000-000059080000}"/>
    <cellStyle name="Normal 2 4 2 5 4" xfId="2399" xr:uid="{00000000-0005-0000-0000-00005A080000}"/>
    <cellStyle name="Normal 2 4 2 6" xfId="937" xr:uid="{00000000-0005-0000-0000-00005B080000}"/>
    <cellStyle name="Normal 2 4 2 6 2" xfId="2771" xr:uid="{00000000-0005-0000-0000-00005C080000}"/>
    <cellStyle name="Normal 2 4 2 7" xfId="1701" xr:uid="{00000000-0005-0000-0000-00005D080000}"/>
    <cellStyle name="Normal 2 4 2 7 2" xfId="2956" xr:uid="{00000000-0005-0000-0000-00005E080000}"/>
    <cellStyle name="Normal 2 4 2 8" xfId="3649" xr:uid="{00000000-0005-0000-0000-00005F080000}"/>
    <cellStyle name="Normal 2 4 2 9" xfId="2052" xr:uid="{00000000-0005-0000-0000-000060080000}"/>
    <cellStyle name="Normal 2 4 3" xfId="186" xr:uid="{00000000-0005-0000-0000-000061080000}"/>
    <cellStyle name="Normal 2 4 3 2" xfId="266" xr:uid="{00000000-0005-0000-0000-000062080000}"/>
    <cellStyle name="Normal 2 4 3 2 2" xfId="488" xr:uid="{00000000-0005-0000-0000-000063080000}"/>
    <cellStyle name="Normal 2 4 3 2 2 2" xfId="861" xr:uid="{00000000-0005-0000-0000-000064080000}"/>
    <cellStyle name="Normal 2 4 3 2 2 2 2" xfId="1603" xr:uid="{00000000-0005-0000-0000-000065080000}"/>
    <cellStyle name="Normal 2 4 3 2 2 2 2 2" xfId="3575" xr:uid="{00000000-0005-0000-0000-000066080000}"/>
    <cellStyle name="Normal 2 4 3 2 2 2 3" xfId="4268" xr:uid="{00000000-0005-0000-0000-000067080000}"/>
    <cellStyle name="Normal 2 4 3 2 2 2 4" xfId="2672" xr:uid="{00000000-0005-0000-0000-000068080000}"/>
    <cellStyle name="Normal 2 4 3 2 2 3" xfId="1232" xr:uid="{00000000-0005-0000-0000-000069080000}"/>
    <cellStyle name="Normal 2 4 3 2 2 3 2" xfId="3228" xr:uid="{00000000-0005-0000-0000-00006A080000}"/>
    <cellStyle name="Normal 2 4 3 2 2 4" xfId="1974" xr:uid="{00000000-0005-0000-0000-00006B080000}"/>
    <cellStyle name="Normal 2 4 3 2 2 4 2" xfId="3921" xr:uid="{00000000-0005-0000-0000-00006C080000}"/>
    <cellStyle name="Normal 2 4 3 2 2 5" xfId="2324" xr:uid="{00000000-0005-0000-0000-00006D080000}"/>
    <cellStyle name="Normal 2 4 3 2 3" xfId="666" xr:uid="{00000000-0005-0000-0000-00006E080000}"/>
    <cellStyle name="Normal 2 4 3 2 3 2" xfId="1408" xr:uid="{00000000-0005-0000-0000-00006F080000}"/>
    <cellStyle name="Normal 2 4 3 2 3 2 2" xfId="3403" xr:uid="{00000000-0005-0000-0000-000070080000}"/>
    <cellStyle name="Normal 2 4 3 2 3 3" xfId="4096" xr:uid="{00000000-0005-0000-0000-000071080000}"/>
    <cellStyle name="Normal 2 4 3 2 3 4" xfId="2499" xr:uid="{00000000-0005-0000-0000-000072080000}"/>
    <cellStyle name="Normal 2 4 3 2 4" xfId="1037" xr:uid="{00000000-0005-0000-0000-000073080000}"/>
    <cellStyle name="Normal 2 4 3 2 4 2" xfId="2872" xr:uid="{00000000-0005-0000-0000-000074080000}"/>
    <cellStyle name="Normal 2 4 3 2 5" xfId="1801" xr:uid="{00000000-0005-0000-0000-000075080000}"/>
    <cellStyle name="Normal 2 4 3 2 5 2" xfId="3056" xr:uid="{00000000-0005-0000-0000-000076080000}"/>
    <cellStyle name="Normal 2 4 3 2 6" xfId="3749" xr:uid="{00000000-0005-0000-0000-000077080000}"/>
    <cellStyle name="Normal 2 4 3 2 7" xfId="2152" xr:uid="{00000000-0005-0000-0000-000078080000}"/>
    <cellStyle name="Normal 2 4 3 3" xfId="430" xr:uid="{00000000-0005-0000-0000-000079080000}"/>
    <cellStyle name="Normal 2 4 3 3 2" xfId="805" xr:uid="{00000000-0005-0000-0000-00007A080000}"/>
    <cellStyle name="Normal 2 4 3 3 2 2" xfId="1547" xr:uid="{00000000-0005-0000-0000-00007B080000}"/>
    <cellStyle name="Normal 2 4 3 3 2 2 2" xfId="3519" xr:uid="{00000000-0005-0000-0000-00007C080000}"/>
    <cellStyle name="Normal 2 4 3 3 2 3" xfId="4212" xr:uid="{00000000-0005-0000-0000-00007D080000}"/>
    <cellStyle name="Normal 2 4 3 3 2 4" xfId="2616" xr:uid="{00000000-0005-0000-0000-00007E080000}"/>
    <cellStyle name="Normal 2 4 3 3 3" xfId="1176" xr:uid="{00000000-0005-0000-0000-00007F080000}"/>
    <cellStyle name="Normal 2 4 3 3 3 2" xfId="3172" xr:uid="{00000000-0005-0000-0000-000080080000}"/>
    <cellStyle name="Normal 2 4 3 3 4" xfId="1918" xr:uid="{00000000-0005-0000-0000-000081080000}"/>
    <cellStyle name="Normal 2 4 3 3 4 2" xfId="3865" xr:uid="{00000000-0005-0000-0000-000082080000}"/>
    <cellStyle name="Normal 2 4 3 3 5" xfId="2268" xr:uid="{00000000-0005-0000-0000-000083080000}"/>
    <cellStyle name="Normal 2 4 3 4" xfId="610" xr:uid="{00000000-0005-0000-0000-000084080000}"/>
    <cellStyle name="Normal 2 4 3 4 2" xfId="1352" xr:uid="{00000000-0005-0000-0000-000085080000}"/>
    <cellStyle name="Normal 2 4 3 4 2 2" xfId="3347" xr:uid="{00000000-0005-0000-0000-000086080000}"/>
    <cellStyle name="Normal 2 4 3 4 3" xfId="4040" xr:uid="{00000000-0005-0000-0000-000087080000}"/>
    <cellStyle name="Normal 2 4 3 4 4" xfId="2443" xr:uid="{00000000-0005-0000-0000-000088080000}"/>
    <cellStyle name="Normal 2 4 3 5" xfId="981" xr:uid="{00000000-0005-0000-0000-000089080000}"/>
    <cellStyle name="Normal 2 4 3 5 2" xfId="2815" xr:uid="{00000000-0005-0000-0000-00008A080000}"/>
    <cellStyle name="Normal 2 4 3 6" xfId="1745" xr:uid="{00000000-0005-0000-0000-00008B080000}"/>
    <cellStyle name="Normal 2 4 3 6 2" xfId="3000" xr:uid="{00000000-0005-0000-0000-00008C080000}"/>
    <cellStyle name="Normal 2 4 3 7" xfId="3693" xr:uid="{00000000-0005-0000-0000-00008D080000}"/>
    <cellStyle name="Normal 2 4 3 8" xfId="2096" xr:uid="{00000000-0005-0000-0000-00008E080000}"/>
    <cellStyle name="Normal 2 4 4" xfId="267" xr:uid="{00000000-0005-0000-0000-00008F080000}"/>
    <cellStyle name="Normal 2 4 4 2" xfId="489" xr:uid="{00000000-0005-0000-0000-000090080000}"/>
    <cellStyle name="Normal 2 4 4 2 2" xfId="862" xr:uid="{00000000-0005-0000-0000-000091080000}"/>
    <cellStyle name="Normal 2 4 4 2 2 2" xfId="1604" xr:uid="{00000000-0005-0000-0000-000092080000}"/>
    <cellStyle name="Normal 2 4 4 2 2 2 2" xfId="3576" xr:uid="{00000000-0005-0000-0000-000093080000}"/>
    <cellStyle name="Normal 2 4 4 2 2 3" xfId="4269" xr:uid="{00000000-0005-0000-0000-000094080000}"/>
    <cellStyle name="Normal 2 4 4 2 2 4" xfId="2673" xr:uid="{00000000-0005-0000-0000-000095080000}"/>
    <cellStyle name="Normal 2 4 4 2 3" xfId="1233" xr:uid="{00000000-0005-0000-0000-000096080000}"/>
    <cellStyle name="Normal 2 4 4 2 3 2" xfId="3229" xr:uid="{00000000-0005-0000-0000-000097080000}"/>
    <cellStyle name="Normal 2 4 4 2 4" xfId="1975" xr:uid="{00000000-0005-0000-0000-000098080000}"/>
    <cellStyle name="Normal 2 4 4 2 4 2" xfId="3922" xr:uid="{00000000-0005-0000-0000-000099080000}"/>
    <cellStyle name="Normal 2 4 4 2 5" xfId="2325" xr:uid="{00000000-0005-0000-0000-00009A080000}"/>
    <cellStyle name="Normal 2 4 4 3" xfId="667" xr:uid="{00000000-0005-0000-0000-00009B080000}"/>
    <cellStyle name="Normal 2 4 4 3 2" xfId="1409" xr:uid="{00000000-0005-0000-0000-00009C080000}"/>
    <cellStyle name="Normal 2 4 4 3 2 2" xfId="3404" xr:uid="{00000000-0005-0000-0000-00009D080000}"/>
    <cellStyle name="Normal 2 4 4 3 3" xfId="4097" xr:uid="{00000000-0005-0000-0000-00009E080000}"/>
    <cellStyle name="Normal 2 4 4 3 4" xfId="2500" xr:uid="{00000000-0005-0000-0000-00009F080000}"/>
    <cellStyle name="Normal 2 4 4 4" xfId="1038" xr:uid="{00000000-0005-0000-0000-0000A0080000}"/>
    <cellStyle name="Normal 2 4 4 4 2" xfId="2873" xr:uid="{00000000-0005-0000-0000-0000A1080000}"/>
    <cellStyle name="Normal 2 4 4 5" xfId="1802" xr:uid="{00000000-0005-0000-0000-0000A2080000}"/>
    <cellStyle name="Normal 2 4 4 5 2" xfId="3057" xr:uid="{00000000-0005-0000-0000-0000A3080000}"/>
    <cellStyle name="Normal 2 4 4 6" xfId="3750" xr:uid="{00000000-0005-0000-0000-0000A4080000}"/>
    <cellStyle name="Normal 2 4 4 7" xfId="2153" xr:uid="{00000000-0005-0000-0000-0000A5080000}"/>
    <cellStyle name="Normal 2 4 5" xfId="516" xr:uid="{00000000-0005-0000-0000-0000A6080000}"/>
    <cellStyle name="Normal 2 4 5 2" xfId="887" xr:uid="{00000000-0005-0000-0000-0000A7080000}"/>
    <cellStyle name="Normal 2 4 5 2 2" xfId="1629" xr:uid="{00000000-0005-0000-0000-0000A8080000}"/>
    <cellStyle name="Normal 2 4 5 2 2 2" xfId="3600" xr:uid="{00000000-0005-0000-0000-0000A9080000}"/>
    <cellStyle name="Normal 2 4 5 2 3" xfId="4293" xr:uid="{00000000-0005-0000-0000-0000AA080000}"/>
    <cellStyle name="Normal 2 4 5 2 4" xfId="2697" xr:uid="{00000000-0005-0000-0000-0000AB080000}"/>
    <cellStyle name="Normal 2 4 5 3" xfId="1258" xr:uid="{00000000-0005-0000-0000-0000AC080000}"/>
    <cellStyle name="Normal 2 4 5 3 2" xfId="2898" xr:uid="{00000000-0005-0000-0000-0000AD080000}"/>
    <cellStyle name="Normal 2 4 5 4" xfId="1999" xr:uid="{00000000-0005-0000-0000-0000AE080000}"/>
    <cellStyle name="Normal 2 4 5 4 2" xfId="3253" xr:uid="{00000000-0005-0000-0000-0000AF080000}"/>
    <cellStyle name="Normal 2 4 5 5" xfId="3946" xr:uid="{00000000-0005-0000-0000-0000B0080000}"/>
    <cellStyle name="Normal 2 4 5 6" xfId="2349" xr:uid="{00000000-0005-0000-0000-0000B1080000}"/>
    <cellStyle name="Normal 2 4 6" xfId="319" xr:uid="{00000000-0005-0000-0000-0000B2080000}"/>
    <cellStyle name="Normal 2 4 6 2" xfId="700" xr:uid="{00000000-0005-0000-0000-0000B3080000}"/>
    <cellStyle name="Normal 2 4 6 2 2" xfId="1442" xr:uid="{00000000-0005-0000-0000-0000B4080000}"/>
    <cellStyle name="Normal 2 4 6 2 2 2" xfId="3429" xr:uid="{00000000-0005-0000-0000-0000B5080000}"/>
    <cellStyle name="Normal 2 4 6 2 3" xfId="4122" xr:uid="{00000000-0005-0000-0000-0000B6080000}"/>
    <cellStyle name="Normal 2 4 6 2 4" xfId="2525" xr:uid="{00000000-0005-0000-0000-0000B7080000}"/>
    <cellStyle name="Normal 2 4 6 3" xfId="1071" xr:uid="{00000000-0005-0000-0000-0000B8080000}"/>
    <cellStyle name="Normal 2 4 6 3 2" xfId="3082" xr:uid="{00000000-0005-0000-0000-0000B9080000}"/>
    <cellStyle name="Normal 2 4 6 4" xfId="1828" xr:uid="{00000000-0005-0000-0000-0000BA080000}"/>
    <cellStyle name="Normal 2 4 6 4 2" xfId="3775" xr:uid="{00000000-0005-0000-0000-0000BB080000}"/>
    <cellStyle name="Normal 2 4 6 5" xfId="2178" xr:uid="{00000000-0005-0000-0000-0000BC080000}"/>
    <cellStyle name="Normal 2 4 7" xfId="520" xr:uid="{00000000-0005-0000-0000-0000BD080000}"/>
    <cellStyle name="Normal 2 4 7 2" xfId="1262" xr:uid="{00000000-0005-0000-0000-0000BE080000}"/>
    <cellStyle name="Normal 2 4 7 2 2" xfId="3257" xr:uid="{00000000-0005-0000-0000-0000BF080000}"/>
    <cellStyle name="Normal 2 4 7 3" xfId="3950" xr:uid="{00000000-0005-0000-0000-0000C0080000}"/>
    <cellStyle name="Normal 2 4 7 4" xfId="2353" xr:uid="{00000000-0005-0000-0000-0000C1080000}"/>
    <cellStyle name="Normal 2 4 8" xfId="891" xr:uid="{00000000-0005-0000-0000-0000C2080000}"/>
    <cellStyle name="Normal 2 4 8 2" xfId="2708" xr:uid="{00000000-0005-0000-0000-0000C3080000}"/>
    <cellStyle name="Normal 2 4 9" xfId="1640" xr:uid="{00000000-0005-0000-0000-0000C4080000}"/>
    <cellStyle name="Normal 2 4 9 2" xfId="2910" xr:uid="{00000000-0005-0000-0000-0000C5080000}"/>
    <cellStyle name="Normal 2 5" xfId="268" xr:uid="{00000000-0005-0000-0000-0000C6080000}"/>
    <cellStyle name="Normal 2_Balanse - eiendeler" xfId="108" xr:uid="{00000000-0005-0000-0000-0000C7080000}"/>
    <cellStyle name="Normal 3" xfId="21" xr:uid="{00000000-0005-0000-0000-0000C8080000}"/>
    <cellStyle name="Normal 3 2" xfId="22" xr:uid="{00000000-0005-0000-0000-0000C9080000}"/>
    <cellStyle name="Normal 3 2 2" xfId="109" xr:uid="{00000000-0005-0000-0000-0000CA080000}"/>
    <cellStyle name="Normal 3 2_Balanse - eiendeler" xfId="110" xr:uid="{00000000-0005-0000-0000-0000CB080000}"/>
    <cellStyle name="Normal 3 3" xfId="111" xr:uid="{00000000-0005-0000-0000-0000CC080000}"/>
    <cellStyle name="Normal 3 3 2" xfId="269" xr:uid="{00000000-0005-0000-0000-0000CD080000}"/>
    <cellStyle name="Normal 3_Balanse - eiendeler" xfId="112" xr:uid="{00000000-0005-0000-0000-0000CE080000}"/>
    <cellStyle name="Normal 4" xfId="23" xr:uid="{00000000-0005-0000-0000-0000CF080000}"/>
    <cellStyle name="Normal 4 10" xfId="517" xr:uid="{00000000-0005-0000-0000-0000D0080000}"/>
    <cellStyle name="Normal 4 10 2" xfId="1259" xr:uid="{00000000-0005-0000-0000-0000D1080000}"/>
    <cellStyle name="Normal 4 10 2 2" xfId="3254" xr:uid="{00000000-0005-0000-0000-0000D2080000}"/>
    <cellStyle name="Normal 4 10 3" xfId="3947" xr:uid="{00000000-0005-0000-0000-0000D3080000}"/>
    <cellStyle name="Normal 4 10 4" xfId="2350" xr:uid="{00000000-0005-0000-0000-0000D4080000}"/>
    <cellStyle name="Normal 4 11" xfId="888" xr:uid="{00000000-0005-0000-0000-0000D5080000}"/>
    <cellStyle name="Normal 4 11 2" xfId="2706" xr:uid="{00000000-0005-0000-0000-0000D6080000}"/>
    <cellStyle name="Normal 4 12" xfId="1638" xr:uid="{00000000-0005-0000-0000-0000D7080000}"/>
    <cellStyle name="Normal 4 12 2" xfId="2908" xr:uid="{00000000-0005-0000-0000-0000D8080000}"/>
    <cellStyle name="Normal 4 13" xfId="3601" xr:uid="{00000000-0005-0000-0000-0000D9080000}"/>
    <cellStyle name="Normal 4 14" xfId="2004" xr:uid="{00000000-0005-0000-0000-0000DA080000}"/>
    <cellStyle name="Normal 4 2" xfId="33" xr:uid="{00000000-0005-0000-0000-0000DB080000}"/>
    <cellStyle name="Normal 4 2 10" xfId="893" xr:uid="{00000000-0005-0000-0000-0000DC080000}"/>
    <cellStyle name="Normal 4 2 10 2" xfId="2712" xr:uid="{00000000-0005-0000-0000-0000DD080000}"/>
    <cellStyle name="Normal 4 2 11" xfId="1644" xr:uid="{00000000-0005-0000-0000-0000DE080000}"/>
    <cellStyle name="Normal 4 2 11 2" xfId="2912" xr:uid="{00000000-0005-0000-0000-0000DF080000}"/>
    <cellStyle name="Normal 4 2 12" xfId="3605" xr:uid="{00000000-0005-0000-0000-0000E0080000}"/>
    <cellStyle name="Normal 4 2 13" xfId="2008" xr:uid="{00000000-0005-0000-0000-0000E1080000}"/>
    <cellStyle name="Normal 4 2 2" xfId="37" xr:uid="{00000000-0005-0000-0000-0000E2080000}"/>
    <cellStyle name="Normal 4 2 2 2" xfId="113" xr:uid="{00000000-0005-0000-0000-0000E3080000}"/>
    <cellStyle name="Normal 4 2 2 2 2" xfId="168" xr:uid="{00000000-0005-0000-0000-0000E4080000}"/>
    <cellStyle name="Normal 4 2 2 2 2 2" xfId="412" xr:uid="{00000000-0005-0000-0000-0000E5080000}"/>
    <cellStyle name="Normal 4 2 2 2 2 2 2" xfId="790" xr:uid="{00000000-0005-0000-0000-0000E6080000}"/>
    <cellStyle name="Normal 4 2 2 2 2 2 2 2" xfId="1532" xr:uid="{00000000-0005-0000-0000-0000E7080000}"/>
    <cellStyle name="Normal 4 2 2 2 2 2 2 2 2" xfId="3504" xr:uid="{00000000-0005-0000-0000-0000E8080000}"/>
    <cellStyle name="Normal 4 2 2 2 2 2 2 3" xfId="4197" xr:uid="{00000000-0005-0000-0000-0000E9080000}"/>
    <cellStyle name="Normal 4 2 2 2 2 2 2 4" xfId="2601" xr:uid="{00000000-0005-0000-0000-0000EA080000}"/>
    <cellStyle name="Normal 4 2 2 2 2 2 3" xfId="1161" xr:uid="{00000000-0005-0000-0000-0000EB080000}"/>
    <cellStyle name="Normal 4 2 2 2 2 2 3 2" xfId="3157" xr:uid="{00000000-0005-0000-0000-0000EC080000}"/>
    <cellStyle name="Normal 4 2 2 2 2 2 4" xfId="1903" xr:uid="{00000000-0005-0000-0000-0000ED080000}"/>
    <cellStyle name="Normal 4 2 2 2 2 2 4 2" xfId="3850" xr:uid="{00000000-0005-0000-0000-0000EE080000}"/>
    <cellStyle name="Normal 4 2 2 2 2 2 5" xfId="2253" xr:uid="{00000000-0005-0000-0000-0000EF080000}"/>
    <cellStyle name="Normal 4 2 2 2 2 3" xfId="595" xr:uid="{00000000-0005-0000-0000-0000F0080000}"/>
    <cellStyle name="Normal 4 2 2 2 2 3 2" xfId="1337" xr:uid="{00000000-0005-0000-0000-0000F1080000}"/>
    <cellStyle name="Normal 4 2 2 2 2 3 2 2" xfId="3332" xr:uid="{00000000-0005-0000-0000-0000F2080000}"/>
    <cellStyle name="Normal 4 2 2 2 2 3 3" xfId="4025" xr:uid="{00000000-0005-0000-0000-0000F3080000}"/>
    <cellStyle name="Normal 4 2 2 2 2 3 4" xfId="2428" xr:uid="{00000000-0005-0000-0000-0000F4080000}"/>
    <cellStyle name="Normal 4 2 2 2 2 4" xfId="966" xr:uid="{00000000-0005-0000-0000-0000F5080000}"/>
    <cellStyle name="Normal 4 2 2 2 2 4 2" xfId="2800" xr:uid="{00000000-0005-0000-0000-0000F6080000}"/>
    <cellStyle name="Normal 4 2 2 2 2 5" xfId="1730" xr:uid="{00000000-0005-0000-0000-0000F7080000}"/>
    <cellStyle name="Normal 4 2 2 2 2 5 2" xfId="2985" xr:uid="{00000000-0005-0000-0000-0000F8080000}"/>
    <cellStyle name="Normal 4 2 2 2 2 6" xfId="3678" xr:uid="{00000000-0005-0000-0000-0000F9080000}"/>
    <cellStyle name="Normal 4 2 2 2 2 7" xfId="2081" xr:uid="{00000000-0005-0000-0000-0000FA080000}"/>
    <cellStyle name="Normal 4 2 2 2 3" xfId="365" xr:uid="{00000000-0005-0000-0000-0000FB080000}"/>
    <cellStyle name="Normal 4 2 2 2 3 2" xfId="743" xr:uid="{00000000-0005-0000-0000-0000FC080000}"/>
    <cellStyle name="Normal 4 2 2 2 3 2 2" xfId="1485" xr:uid="{00000000-0005-0000-0000-0000FD080000}"/>
    <cellStyle name="Normal 4 2 2 2 3 2 2 2" xfId="3458" xr:uid="{00000000-0005-0000-0000-0000FE080000}"/>
    <cellStyle name="Normal 4 2 2 2 3 2 3" xfId="4151" xr:uid="{00000000-0005-0000-0000-0000FF080000}"/>
    <cellStyle name="Normal 4 2 2 2 3 2 4" xfId="2555" xr:uid="{00000000-0005-0000-0000-000000090000}"/>
    <cellStyle name="Normal 4 2 2 2 3 3" xfId="1114" xr:uid="{00000000-0005-0000-0000-000001090000}"/>
    <cellStyle name="Normal 4 2 2 2 3 3 2" xfId="3111" xr:uid="{00000000-0005-0000-0000-000002090000}"/>
    <cellStyle name="Normal 4 2 2 2 3 4" xfId="1857" xr:uid="{00000000-0005-0000-0000-000003090000}"/>
    <cellStyle name="Normal 4 2 2 2 3 4 2" xfId="3804" xr:uid="{00000000-0005-0000-0000-000004090000}"/>
    <cellStyle name="Normal 4 2 2 2 3 5" xfId="2207" xr:uid="{00000000-0005-0000-0000-000005090000}"/>
    <cellStyle name="Normal 4 2 2 2 4" xfId="549" xr:uid="{00000000-0005-0000-0000-000006090000}"/>
    <cellStyle name="Normal 4 2 2 2 4 2" xfId="1291" xr:uid="{00000000-0005-0000-0000-000007090000}"/>
    <cellStyle name="Normal 4 2 2 2 4 2 2" xfId="3286" xr:uid="{00000000-0005-0000-0000-000008090000}"/>
    <cellStyle name="Normal 4 2 2 2 4 3" xfId="3979" xr:uid="{00000000-0005-0000-0000-000009090000}"/>
    <cellStyle name="Normal 4 2 2 2 4 4" xfId="2382" xr:uid="{00000000-0005-0000-0000-00000A090000}"/>
    <cellStyle name="Normal 4 2 2 2 5" xfId="920" xr:uid="{00000000-0005-0000-0000-00000B090000}"/>
    <cellStyle name="Normal 4 2 2 2 5 2" xfId="2753" xr:uid="{00000000-0005-0000-0000-00000C090000}"/>
    <cellStyle name="Normal 4 2 2 2 6" xfId="1683" xr:uid="{00000000-0005-0000-0000-00000D090000}"/>
    <cellStyle name="Normal 4 2 2 2 6 2" xfId="2939" xr:uid="{00000000-0005-0000-0000-00000E090000}"/>
    <cellStyle name="Normal 4 2 2 2 7" xfId="3632" xr:uid="{00000000-0005-0000-0000-00000F090000}"/>
    <cellStyle name="Normal 4 2 2 2 8" xfId="2035" xr:uid="{00000000-0005-0000-0000-000010090000}"/>
    <cellStyle name="Normal 4 2 2 3" xfId="145" xr:uid="{00000000-0005-0000-0000-000011090000}"/>
    <cellStyle name="Normal 4 2 2 3 2" xfId="389" xr:uid="{00000000-0005-0000-0000-000012090000}"/>
    <cellStyle name="Normal 4 2 2 3 2 2" xfId="767" xr:uid="{00000000-0005-0000-0000-000013090000}"/>
    <cellStyle name="Normal 4 2 2 3 2 2 2" xfId="1509" xr:uid="{00000000-0005-0000-0000-000014090000}"/>
    <cellStyle name="Normal 4 2 2 3 2 2 2 2" xfId="3481" xr:uid="{00000000-0005-0000-0000-000015090000}"/>
    <cellStyle name="Normal 4 2 2 3 2 2 3" xfId="4174" xr:uid="{00000000-0005-0000-0000-000016090000}"/>
    <cellStyle name="Normal 4 2 2 3 2 2 4" xfId="2578" xr:uid="{00000000-0005-0000-0000-000017090000}"/>
    <cellStyle name="Normal 4 2 2 3 2 3" xfId="1138" xr:uid="{00000000-0005-0000-0000-000018090000}"/>
    <cellStyle name="Normal 4 2 2 3 2 3 2" xfId="3134" xr:uid="{00000000-0005-0000-0000-000019090000}"/>
    <cellStyle name="Normal 4 2 2 3 2 4" xfId="1880" xr:uid="{00000000-0005-0000-0000-00001A090000}"/>
    <cellStyle name="Normal 4 2 2 3 2 4 2" xfId="3827" xr:uid="{00000000-0005-0000-0000-00001B090000}"/>
    <cellStyle name="Normal 4 2 2 3 2 5" xfId="2230" xr:uid="{00000000-0005-0000-0000-00001C090000}"/>
    <cellStyle name="Normal 4 2 2 3 3" xfId="572" xr:uid="{00000000-0005-0000-0000-00001D090000}"/>
    <cellStyle name="Normal 4 2 2 3 3 2" xfId="1314" xr:uid="{00000000-0005-0000-0000-00001E090000}"/>
    <cellStyle name="Normal 4 2 2 3 3 2 2" xfId="3309" xr:uid="{00000000-0005-0000-0000-00001F090000}"/>
    <cellStyle name="Normal 4 2 2 3 3 3" xfId="4002" xr:uid="{00000000-0005-0000-0000-000020090000}"/>
    <cellStyle name="Normal 4 2 2 3 3 4" xfId="2405" xr:uid="{00000000-0005-0000-0000-000021090000}"/>
    <cellStyle name="Normal 4 2 2 3 4" xfId="943" xr:uid="{00000000-0005-0000-0000-000022090000}"/>
    <cellStyle name="Normal 4 2 2 3 4 2" xfId="2777" xr:uid="{00000000-0005-0000-0000-000023090000}"/>
    <cellStyle name="Normal 4 2 2 3 5" xfId="1707" xr:uid="{00000000-0005-0000-0000-000024090000}"/>
    <cellStyle name="Normal 4 2 2 3 5 2" xfId="2962" xr:uid="{00000000-0005-0000-0000-000025090000}"/>
    <cellStyle name="Normal 4 2 2 3 6" xfId="3655" xr:uid="{00000000-0005-0000-0000-000026090000}"/>
    <cellStyle name="Normal 4 2 2 3 7" xfId="2058" xr:uid="{00000000-0005-0000-0000-000027090000}"/>
    <cellStyle name="Normal 4 2 2 4" xfId="327" xr:uid="{00000000-0005-0000-0000-000028090000}"/>
    <cellStyle name="Normal 4 2 2 4 2" xfId="708" xr:uid="{00000000-0005-0000-0000-000029090000}"/>
    <cellStyle name="Normal 4 2 2 4 2 2" xfId="1450" xr:uid="{00000000-0005-0000-0000-00002A090000}"/>
    <cellStyle name="Normal 4 2 2 4 2 2 2" xfId="3435" xr:uid="{00000000-0005-0000-0000-00002B090000}"/>
    <cellStyle name="Normal 4 2 2 4 2 3" xfId="4128" xr:uid="{00000000-0005-0000-0000-00002C090000}"/>
    <cellStyle name="Normal 4 2 2 4 2 4" xfId="2531" xr:uid="{00000000-0005-0000-0000-00002D090000}"/>
    <cellStyle name="Normal 4 2 2 4 3" xfId="1079" xr:uid="{00000000-0005-0000-0000-00002E090000}"/>
    <cellStyle name="Normal 4 2 2 4 3 2" xfId="3088" xr:uid="{00000000-0005-0000-0000-00002F090000}"/>
    <cellStyle name="Normal 4 2 2 4 4" xfId="1834" xr:uid="{00000000-0005-0000-0000-000030090000}"/>
    <cellStyle name="Normal 4 2 2 4 4 2" xfId="3781" xr:uid="{00000000-0005-0000-0000-000031090000}"/>
    <cellStyle name="Normal 4 2 2 4 5" xfId="2184" xr:uid="{00000000-0005-0000-0000-000032090000}"/>
    <cellStyle name="Normal 4 2 2 5" xfId="526" xr:uid="{00000000-0005-0000-0000-000033090000}"/>
    <cellStyle name="Normal 4 2 2 5 2" xfId="1268" xr:uid="{00000000-0005-0000-0000-000034090000}"/>
    <cellStyle name="Normal 4 2 2 5 2 2" xfId="3263" xr:uid="{00000000-0005-0000-0000-000035090000}"/>
    <cellStyle name="Normal 4 2 2 5 3" xfId="3956" xr:uid="{00000000-0005-0000-0000-000036090000}"/>
    <cellStyle name="Normal 4 2 2 5 4" xfId="2359" xr:uid="{00000000-0005-0000-0000-000037090000}"/>
    <cellStyle name="Normal 4 2 2 6" xfId="897" xr:uid="{00000000-0005-0000-0000-000038090000}"/>
    <cellStyle name="Normal 4 2 2 6 2" xfId="2716" xr:uid="{00000000-0005-0000-0000-000039090000}"/>
    <cellStyle name="Normal 4 2 2 7" xfId="1648" xr:uid="{00000000-0005-0000-0000-00003A090000}"/>
    <cellStyle name="Normal 4 2 2 7 2" xfId="2916" xr:uid="{00000000-0005-0000-0000-00003B090000}"/>
    <cellStyle name="Normal 4 2 2 8" xfId="3609" xr:uid="{00000000-0005-0000-0000-00003C090000}"/>
    <cellStyle name="Normal 4 2 2 9" xfId="2012" xr:uid="{00000000-0005-0000-0000-00003D090000}"/>
    <cellStyle name="Normal 4 2 3" xfId="41" xr:uid="{00000000-0005-0000-0000-00003E090000}"/>
    <cellStyle name="Normal 4 2 3 2" xfId="149" xr:uid="{00000000-0005-0000-0000-00003F090000}"/>
    <cellStyle name="Normal 4 2 3 2 2" xfId="393" xr:uid="{00000000-0005-0000-0000-000040090000}"/>
    <cellStyle name="Normal 4 2 3 2 2 2" xfId="771" xr:uid="{00000000-0005-0000-0000-000041090000}"/>
    <cellStyle name="Normal 4 2 3 2 2 2 2" xfId="1513" xr:uid="{00000000-0005-0000-0000-000042090000}"/>
    <cellStyle name="Normal 4 2 3 2 2 2 2 2" xfId="3485" xr:uid="{00000000-0005-0000-0000-000043090000}"/>
    <cellStyle name="Normal 4 2 3 2 2 2 3" xfId="4178" xr:uid="{00000000-0005-0000-0000-000044090000}"/>
    <cellStyle name="Normal 4 2 3 2 2 2 4" xfId="2582" xr:uid="{00000000-0005-0000-0000-000045090000}"/>
    <cellStyle name="Normal 4 2 3 2 2 3" xfId="1142" xr:uid="{00000000-0005-0000-0000-000046090000}"/>
    <cellStyle name="Normal 4 2 3 2 2 3 2" xfId="3138" xr:uid="{00000000-0005-0000-0000-000047090000}"/>
    <cellStyle name="Normal 4 2 3 2 2 4" xfId="1884" xr:uid="{00000000-0005-0000-0000-000048090000}"/>
    <cellStyle name="Normal 4 2 3 2 2 4 2" xfId="3831" xr:uid="{00000000-0005-0000-0000-000049090000}"/>
    <cellStyle name="Normal 4 2 3 2 2 5" xfId="2234" xr:uid="{00000000-0005-0000-0000-00004A090000}"/>
    <cellStyle name="Normal 4 2 3 2 3" xfId="576" xr:uid="{00000000-0005-0000-0000-00004B090000}"/>
    <cellStyle name="Normal 4 2 3 2 3 2" xfId="1318" xr:uid="{00000000-0005-0000-0000-00004C090000}"/>
    <cellStyle name="Normal 4 2 3 2 3 2 2" xfId="3313" xr:uid="{00000000-0005-0000-0000-00004D090000}"/>
    <cellStyle name="Normal 4 2 3 2 3 3" xfId="4006" xr:uid="{00000000-0005-0000-0000-00004E090000}"/>
    <cellStyle name="Normal 4 2 3 2 3 4" xfId="2409" xr:uid="{00000000-0005-0000-0000-00004F090000}"/>
    <cellStyle name="Normal 4 2 3 2 4" xfId="947" xr:uid="{00000000-0005-0000-0000-000050090000}"/>
    <cellStyle name="Normal 4 2 3 2 4 2" xfId="2781" xr:uid="{00000000-0005-0000-0000-000051090000}"/>
    <cellStyle name="Normal 4 2 3 2 5" xfId="1711" xr:uid="{00000000-0005-0000-0000-000052090000}"/>
    <cellStyle name="Normal 4 2 3 2 5 2" xfId="2966" xr:uid="{00000000-0005-0000-0000-000053090000}"/>
    <cellStyle name="Normal 4 2 3 2 6" xfId="3659" xr:uid="{00000000-0005-0000-0000-000054090000}"/>
    <cellStyle name="Normal 4 2 3 2 7" xfId="2062" xr:uid="{00000000-0005-0000-0000-000055090000}"/>
    <cellStyle name="Normal 4 2 3 3" xfId="331" xr:uid="{00000000-0005-0000-0000-000056090000}"/>
    <cellStyle name="Normal 4 2 3 3 2" xfId="712" xr:uid="{00000000-0005-0000-0000-000057090000}"/>
    <cellStyle name="Normal 4 2 3 3 2 2" xfId="1454" xr:uid="{00000000-0005-0000-0000-000058090000}"/>
    <cellStyle name="Normal 4 2 3 3 2 2 2" xfId="3439" xr:uid="{00000000-0005-0000-0000-000059090000}"/>
    <cellStyle name="Normal 4 2 3 3 2 3" xfId="4132" xr:uid="{00000000-0005-0000-0000-00005A090000}"/>
    <cellStyle name="Normal 4 2 3 3 2 4" xfId="2535" xr:uid="{00000000-0005-0000-0000-00005B090000}"/>
    <cellStyle name="Normal 4 2 3 3 3" xfId="1083" xr:uid="{00000000-0005-0000-0000-00005C090000}"/>
    <cellStyle name="Normal 4 2 3 3 3 2" xfId="3092" xr:uid="{00000000-0005-0000-0000-00005D090000}"/>
    <cellStyle name="Normal 4 2 3 3 4" xfId="1838" xr:uid="{00000000-0005-0000-0000-00005E090000}"/>
    <cellStyle name="Normal 4 2 3 3 4 2" xfId="3785" xr:uid="{00000000-0005-0000-0000-00005F090000}"/>
    <cellStyle name="Normal 4 2 3 3 5" xfId="2188" xr:uid="{00000000-0005-0000-0000-000060090000}"/>
    <cellStyle name="Normal 4 2 3 4" xfId="530" xr:uid="{00000000-0005-0000-0000-000061090000}"/>
    <cellStyle name="Normal 4 2 3 4 2" xfId="1272" xr:uid="{00000000-0005-0000-0000-000062090000}"/>
    <cellStyle name="Normal 4 2 3 4 2 2" xfId="3267" xr:uid="{00000000-0005-0000-0000-000063090000}"/>
    <cellStyle name="Normal 4 2 3 4 3" xfId="3960" xr:uid="{00000000-0005-0000-0000-000064090000}"/>
    <cellStyle name="Normal 4 2 3 4 4" xfId="2363" xr:uid="{00000000-0005-0000-0000-000065090000}"/>
    <cellStyle name="Normal 4 2 3 5" xfId="901" xr:uid="{00000000-0005-0000-0000-000066090000}"/>
    <cellStyle name="Normal 4 2 3 5 2" xfId="2720" xr:uid="{00000000-0005-0000-0000-000067090000}"/>
    <cellStyle name="Normal 4 2 3 6" xfId="1652" xr:uid="{00000000-0005-0000-0000-000068090000}"/>
    <cellStyle name="Normal 4 2 3 6 2" xfId="2920" xr:uid="{00000000-0005-0000-0000-000069090000}"/>
    <cellStyle name="Normal 4 2 3 7" xfId="3613" xr:uid="{00000000-0005-0000-0000-00006A090000}"/>
    <cellStyle name="Normal 4 2 3 8" xfId="2016" xr:uid="{00000000-0005-0000-0000-00006B090000}"/>
    <cellStyle name="Normal 4 2 4" xfId="126" xr:uid="{00000000-0005-0000-0000-00006C090000}"/>
    <cellStyle name="Normal 4 2 4 2" xfId="172" xr:uid="{00000000-0005-0000-0000-00006D090000}"/>
    <cellStyle name="Normal 4 2 4 2 2" xfId="416" xr:uid="{00000000-0005-0000-0000-00006E090000}"/>
    <cellStyle name="Normal 4 2 4 2 2 2" xfId="794" xr:uid="{00000000-0005-0000-0000-00006F090000}"/>
    <cellStyle name="Normal 4 2 4 2 2 2 2" xfId="1536" xr:uid="{00000000-0005-0000-0000-000070090000}"/>
    <cellStyle name="Normal 4 2 4 2 2 2 2 2" xfId="3508" xr:uid="{00000000-0005-0000-0000-000071090000}"/>
    <cellStyle name="Normal 4 2 4 2 2 2 3" xfId="4201" xr:uid="{00000000-0005-0000-0000-000072090000}"/>
    <cellStyle name="Normal 4 2 4 2 2 2 4" xfId="2605" xr:uid="{00000000-0005-0000-0000-000073090000}"/>
    <cellStyle name="Normal 4 2 4 2 2 3" xfId="1165" xr:uid="{00000000-0005-0000-0000-000074090000}"/>
    <cellStyle name="Normal 4 2 4 2 2 3 2" xfId="3161" xr:uid="{00000000-0005-0000-0000-000075090000}"/>
    <cellStyle name="Normal 4 2 4 2 2 4" xfId="1907" xr:uid="{00000000-0005-0000-0000-000076090000}"/>
    <cellStyle name="Normal 4 2 4 2 2 4 2" xfId="3854" xr:uid="{00000000-0005-0000-0000-000077090000}"/>
    <cellStyle name="Normal 4 2 4 2 2 5" xfId="2257" xr:uid="{00000000-0005-0000-0000-000078090000}"/>
    <cellStyle name="Normal 4 2 4 2 3" xfId="599" xr:uid="{00000000-0005-0000-0000-000079090000}"/>
    <cellStyle name="Normal 4 2 4 2 3 2" xfId="1341" xr:uid="{00000000-0005-0000-0000-00007A090000}"/>
    <cellStyle name="Normal 4 2 4 2 3 2 2" xfId="3336" xr:uid="{00000000-0005-0000-0000-00007B090000}"/>
    <cellStyle name="Normal 4 2 4 2 3 3" xfId="4029" xr:uid="{00000000-0005-0000-0000-00007C090000}"/>
    <cellStyle name="Normal 4 2 4 2 3 4" xfId="2432" xr:uid="{00000000-0005-0000-0000-00007D090000}"/>
    <cellStyle name="Normal 4 2 4 2 4" xfId="970" xr:uid="{00000000-0005-0000-0000-00007E090000}"/>
    <cellStyle name="Normal 4 2 4 2 4 2" xfId="2804" xr:uid="{00000000-0005-0000-0000-00007F090000}"/>
    <cellStyle name="Normal 4 2 4 2 5" xfId="1734" xr:uid="{00000000-0005-0000-0000-000080090000}"/>
    <cellStyle name="Normal 4 2 4 2 5 2" xfId="2989" xr:uid="{00000000-0005-0000-0000-000081090000}"/>
    <cellStyle name="Normal 4 2 4 2 6" xfId="3682" xr:uid="{00000000-0005-0000-0000-000082090000}"/>
    <cellStyle name="Normal 4 2 4 2 7" xfId="2085" xr:uid="{00000000-0005-0000-0000-000083090000}"/>
    <cellStyle name="Normal 4 2 4 3" xfId="370" xr:uid="{00000000-0005-0000-0000-000084090000}"/>
    <cellStyle name="Normal 4 2 4 3 2" xfId="748" xr:uid="{00000000-0005-0000-0000-000085090000}"/>
    <cellStyle name="Normal 4 2 4 3 2 2" xfId="1490" xr:uid="{00000000-0005-0000-0000-000086090000}"/>
    <cellStyle name="Normal 4 2 4 3 2 2 2" xfId="3462" xr:uid="{00000000-0005-0000-0000-000087090000}"/>
    <cellStyle name="Normal 4 2 4 3 2 3" xfId="4155" xr:uid="{00000000-0005-0000-0000-000088090000}"/>
    <cellStyle name="Normal 4 2 4 3 2 4" xfId="2559" xr:uid="{00000000-0005-0000-0000-000089090000}"/>
    <cellStyle name="Normal 4 2 4 3 3" xfId="1119" xr:uid="{00000000-0005-0000-0000-00008A090000}"/>
    <cellStyle name="Normal 4 2 4 3 3 2" xfId="3115" xr:uid="{00000000-0005-0000-0000-00008B090000}"/>
    <cellStyle name="Normal 4 2 4 3 4" xfId="1861" xr:uid="{00000000-0005-0000-0000-00008C090000}"/>
    <cellStyle name="Normal 4 2 4 3 4 2" xfId="3808" xr:uid="{00000000-0005-0000-0000-00008D090000}"/>
    <cellStyle name="Normal 4 2 4 3 5" xfId="2211" xr:uid="{00000000-0005-0000-0000-00008E090000}"/>
    <cellStyle name="Normal 4 2 4 4" xfId="553" xr:uid="{00000000-0005-0000-0000-00008F090000}"/>
    <cellStyle name="Normal 4 2 4 4 2" xfId="1295" xr:uid="{00000000-0005-0000-0000-000090090000}"/>
    <cellStyle name="Normal 4 2 4 4 2 2" xfId="3290" xr:uid="{00000000-0005-0000-0000-000091090000}"/>
    <cellStyle name="Normal 4 2 4 4 3" xfId="3983" xr:uid="{00000000-0005-0000-0000-000092090000}"/>
    <cellStyle name="Normal 4 2 4 4 4" xfId="2386" xr:uid="{00000000-0005-0000-0000-000093090000}"/>
    <cellStyle name="Normal 4 2 4 5" xfId="924" xr:uid="{00000000-0005-0000-0000-000094090000}"/>
    <cellStyle name="Normal 4 2 4 5 2" xfId="2758" xr:uid="{00000000-0005-0000-0000-000095090000}"/>
    <cellStyle name="Normal 4 2 4 6" xfId="1688" xr:uid="{00000000-0005-0000-0000-000096090000}"/>
    <cellStyle name="Normal 4 2 4 6 2" xfId="2943" xr:uid="{00000000-0005-0000-0000-000097090000}"/>
    <cellStyle name="Normal 4 2 4 7" xfId="3636" xr:uid="{00000000-0005-0000-0000-000098090000}"/>
    <cellStyle name="Normal 4 2 4 8" xfId="2039" xr:uid="{00000000-0005-0000-0000-000099090000}"/>
    <cellStyle name="Normal 4 2 5" xfId="129" xr:uid="{00000000-0005-0000-0000-00009A090000}"/>
    <cellStyle name="Normal 4 2 5 2" xfId="175" xr:uid="{00000000-0005-0000-0000-00009B090000}"/>
    <cellStyle name="Normal 4 2 5 2 2" xfId="419" xr:uid="{00000000-0005-0000-0000-00009C090000}"/>
    <cellStyle name="Normal 4 2 5 2 2 2" xfId="797" xr:uid="{00000000-0005-0000-0000-00009D090000}"/>
    <cellStyle name="Normal 4 2 5 2 2 2 2" xfId="1539" xr:uid="{00000000-0005-0000-0000-00009E090000}"/>
    <cellStyle name="Normal 4 2 5 2 2 2 2 2" xfId="3511" xr:uid="{00000000-0005-0000-0000-00009F090000}"/>
    <cellStyle name="Normal 4 2 5 2 2 2 3" xfId="4204" xr:uid="{00000000-0005-0000-0000-0000A0090000}"/>
    <cellStyle name="Normal 4 2 5 2 2 2 4" xfId="2608" xr:uid="{00000000-0005-0000-0000-0000A1090000}"/>
    <cellStyle name="Normal 4 2 5 2 2 3" xfId="1168" xr:uid="{00000000-0005-0000-0000-0000A2090000}"/>
    <cellStyle name="Normal 4 2 5 2 2 3 2" xfId="3164" xr:uid="{00000000-0005-0000-0000-0000A3090000}"/>
    <cellStyle name="Normal 4 2 5 2 2 4" xfId="1910" xr:uid="{00000000-0005-0000-0000-0000A4090000}"/>
    <cellStyle name="Normal 4 2 5 2 2 4 2" xfId="3857" xr:uid="{00000000-0005-0000-0000-0000A5090000}"/>
    <cellStyle name="Normal 4 2 5 2 2 5" xfId="2260" xr:uid="{00000000-0005-0000-0000-0000A6090000}"/>
    <cellStyle name="Normal 4 2 5 2 3" xfId="602" xr:uid="{00000000-0005-0000-0000-0000A7090000}"/>
    <cellStyle name="Normal 4 2 5 2 3 2" xfId="1344" xr:uid="{00000000-0005-0000-0000-0000A8090000}"/>
    <cellStyle name="Normal 4 2 5 2 3 2 2" xfId="3339" xr:uid="{00000000-0005-0000-0000-0000A9090000}"/>
    <cellStyle name="Normal 4 2 5 2 3 3" xfId="4032" xr:uid="{00000000-0005-0000-0000-0000AA090000}"/>
    <cellStyle name="Normal 4 2 5 2 3 4" xfId="2435" xr:uid="{00000000-0005-0000-0000-0000AB090000}"/>
    <cellStyle name="Normal 4 2 5 2 4" xfId="973" xr:uid="{00000000-0005-0000-0000-0000AC090000}"/>
    <cellStyle name="Normal 4 2 5 2 4 2" xfId="2807" xr:uid="{00000000-0005-0000-0000-0000AD090000}"/>
    <cellStyle name="Normal 4 2 5 2 5" xfId="1737" xr:uid="{00000000-0005-0000-0000-0000AE090000}"/>
    <cellStyle name="Normal 4 2 5 2 5 2" xfId="2992" xr:uid="{00000000-0005-0000-0000-0000AF090000}"/>
    <cellStyle name="Normal 4 2 5 2 6" xfId="3685" xr:uid="{00000000-0005-0000-0000-0000B0090000}"/>
    <cellStyle name="Normal 4 2 5 2 7" xfId="2088" xr:uid="{00000000-0005-0000-0000-0000B1090000}"/>
    <cellStyle name="Normal 4 2 5 3" xfId="373" xr:uid="{00000000-0005-0000-0000-0000B2090000}"/>
    <cellStyle name="Normal 4 2 5 3 2" xfId="751" xr:uid="{00000000-0005-0000-0000-0000B3090000}"/>
    <cellStyle name="Normal 4 2 5 3 2 2" xfId="1493" xr:uid="{00000000-0005-0000-0000-0000B4090000}"/>
    <cellStyle name="Normal 4 2 5 3 2 2 2" xfId="3465" xr:uid="{00000000-0005-0000-0000-0000B5090000}"/>
    <cellStyle name="Normal 4 2 5 3 2 3" xfId="4158" xr:uid="{00000000-0005-0000-0000-0000B6090000}"/>
    <cellStyle name="Normal 4 2 5 3 2 4" xfId="2562" xr:uid="{00000000-0005-0000-0000-0000B7090000}"/>
    <cellStyle name="Normal 4 2 5 3 3" xfId="1122" xr:uid="{00000000-0005-0000-0000-0000B8090000}"/>
    <cellStyle name="Normal 4 2 5 3 3 2" xfId="3118" xr:uid="{00000000-0005-0000-0000-0000B9090000}"/>
    <cellStyle name="Normal 4 2 5 3 4" xfId="1864" xr:uid="{00000000-0005-0000-0000-0000BA090000}"/>
    <cellStyle name="Normal 4 2 5 3 4 2" xfId="3811" xr:uid="{00000000-0005-0000-0000-0000BB090000}"/>
    <cellStyle name="Normal 4 2 5 3 5" xfId="2214" xr:uid="{00000000-0005-0000-0000-0000BC090000}"/>
    <cellStyle name="Normal 4 2 5 4" xfId="556" xr:uid="{00000000-0005-0000-0000-0000BD090000}"/>
    <cellStyle name="Normal 4 2 5 4 2" xfId="1298" xr:uid="{00000000-0005-0000-0000-0000BE090000}"/>
    <cellStyle name="Normal 4 2 5 4 2 2" xfId="3293" xr:uid="{00000000-0005-0000-0000-0000BF090000}"/>
    <cellStyle name="Normal 4 2 5 4 3" xfId="3986" xr:uid="{00000000-0005-0000-0000-0000C0090000}"/>
    <cellStyle name="Normal 4 2 5 4 4" xfId="2389" xr:uid="{00000000-0005-0000-0000-0000C1090000}"/>
    <cellStyle name="Normal 4 2 5 5" xfId="927" xr:uid="{00000000-0005-0000-0000-0000C2090000}"/>
    <cellStyle name="Normal 4 2 5 5 2" xfId="2761" xr:uid="{00000000-0005-0000-0000-0000C3090000}"/>
    <cellStyle name="Normal 4 2 5 6" xfId="1691" xr:uid="{00000000-0005-0000-0000-0000C4090000}"/>
    <cellStyle name="Normal 4 2 5 6 2" xfId="2946" xr:uid="{00000000-0005-0000-0000-0000C5090000}"/>
    <cellStyle name="Normal 4 2 5 7" xfId="3639" xr:uid="{00000000-0005-0000-0000-0000C6090000}"/>
    <cellStyle name="Normal 4 2 5 8" xfId="2042" xr:uid="{00000000-0005-0000-0000-0000C7090000}"/>
    <cellStyle name="Normal 4 2 6" xfId="133" xr:uid="{00000000-0005-0000-0000-0000C8090000}"/>
    <cellStyle name="Normal 4 2 6 2" xfId="179" xr:uid="{00000000-0005-0000-0000-0000C9090000}"/>
    <cellStyle name="Normal 4 2 6 2 2" xfId="423" xr:uid="{00000000-0005-0000-0000-0000CA090000}"/>
    <cellStyle name="Normal 4 2 6 2 2 2" xfId="801" xr:uid="{00000000-0005-0000-0000-0000CB090000}"/>
    <cellStyle name="Normal 4 2 6 2 2 2 2" xfId="1543" xr:uid="{00000000-0005-0000-0000-0000CC090000}"/>
    <cellStyle name="Normal 4 2 6 2 2 2 2 2" xfId="3515" xr:uid="{00000000-0005-0000-0000-0000CD090000}"/>
    <cellStyle name="Normal 4 2 6 2 2 2 3" xfId="4208" xr:uid="{00000000-0005-0000-0000-0000CE090000}"/>
    <cellStyle name="Normal 4 2 6 2 2 2 4" xfId="2612" xr:uid="{00000000-0005-0000-0000-0000CF090000}"/>
    <cellStyle name="Normal 4 2 6 2 2 3" xfId="1172" xr:uid="{00000000-0005-0000-0000-0000D0090000}"/>
    <cellStyle name="Normal 4 2 6 2 2 3 2" xfId="3168" xr:uid="{00000000-0005-0000-0000-0000D1090000}"/>
    <cellStyle name="Normal 4 2 6 2 2 4" xfId="1914" xr:uid="{00000000-0005-0000-0000-0000D2090000}"/>
    <cellStyle name="Normal 4 2 6 2 2 4 2" xfId="3861" xr:uid="{00000000-0005-0000-0000-0000D3090000}"/>
    <cellStyle name="Normal 4 2 6 2 2 5" xfId="2264" xr:uid="{00000000-0005-0000-0000-0000D4090000}"/>
    <cellStyle name="Normal 4 2 6 2 3" xfId="606" xr:uid="{00000000-0005-0000-0000-0000D5090000}"/>
    <cellStyle name="Normal 4 2 6 2 3 2" xfId="1348" xr:uid="{00000000-0005-0000-0000-0000D6090000}"/>
    <cellStyle name="Normal 4 2 6 2 3 2 2" xfId="3343" xr:uid="{00000000-0005-0000-0000-0000D7090000}"/>
    <cellStyle name="Normal 4 2 6 2 3 3" xfId="4036" xr:uid="{00000000-0005-0000-0000-0000D8090000}"/>
    <cellStyle name="Normal 4 2 6 2 3 4" xfId="2439" xr:uid="{00000000-0005-0000-0000-0000D9090000}"/>
    <cellStyle name="Normal 4 2 6 2 4" xfId="977" xr:uid="{00000000-0005-0000-0000-0000DA090000}"/>
    <cellStyle name="Normal 4 2 6 2 4 2" xfId="2811" xr:uid="{00000000-0005-0000-0000-0000DB090000}"/>
    <cellStyle name="Normal 4 2 6 2 5" xfId="1741" xr:uid="{00000000-0005-0000-0000-0000DC090000}"/>
    <cellStyle name="Normal 4 2 6 2 5 2" xfId="2996" xr:uid="{00000000-0005-0000-0000-0000DD090000}"/>
    <cellStyle name="Normal 4 2 6 2 6" xfId="3689" xr:uid="{00000000-0005-0000-0000-0000DE090000}"/>
    <cellStyle name="Normal 4 2 6 2 7" xfId="2092" xr:uid="{00000000-0005-0000-0000-0000DF090000}"/>
    <cellStyle name="Normal 4 2 6 3" xfId="377" xr:uid="{00000000-0005-0000-0000-0000E0090000}"/>
    <cellStyle name="Normal 4 2 6 3 2" xfId="755" xr:uid="{00000000-0005-0000-0000-0000E1090000}"/>
    <cellStyle name="Normal 4 2 6 3 2 2" xfId="1497" xr:uid="{00000000-0005-0000-0000-0000E2090000}"/>
    <cellStyle name="Normal 4 2 6 3 2 2 2" xfId="3469" xr:uid="{00000000-0005-0000-0000-0000E3090000}"/>
    <cellStyle name="Normal 4 2 6 3 2 3" xfId="4162" xr:uid="{00000000-0005-0000-0000-0000E4090000}"/>
    <cellStyle name="Normal 4 2 6 3 2 4" xfId="2566" xr:uid="{00000000-0005-0000-0000-0000E5090000}"/>
    <cellStyle name="Normal 4 2 6 3 3" xfId="1126" xr:uid="{00000000-0005-0000-0000-0000E6090000}"/>
    <cellStyle name="Normal 4 2 6 3 3 2" xfId="3122" xr:uid="{00000000-0005-0000-0000-0000E7090000}"/>
    <cellStyle name="Normal 4 2 6 3 4" xfId="1868" xr:uid="{00000000-0005-0000-0000-0000E8090000}"/>
    <cellStyle name="Normal 4 2 6 3 4 2" xfId="3815" xr:uid="{00000000-0005-0000-0000-0000E9090000}"/>
    <cellStyle name="Normal 4 2 6 3 5" xfId="2218" xr:uid="{00000000-0005-0000-0000-0000EA090000}"/>
    <cellStyle name="Normal 4 2 6 4" xfId="560" xr:uid="{00000000-0005-0000-0000-0000EB090000}"/>
    <cellStyle name="Normal 4 2 6 4 2" xfId="1302" xr:uid="{00000000-0005-0000-0000-0000EC090000}"/>
    <cellStyle name="Normal 4 2 6 4 2 2" xfId="3297" xr:uid="{00000000-0005-0000-0000-0000ED090000}"/>
    <cellStyle name="Normal 4 2 6 4 3" xfId="3990" xr:uid="{00000000-0005-0000-0000-0000EE090000}"/>
    <cellStyle name="Normal 4 2 6 4 4" xfId="2393" xr:uid="{00000000-0005-0000-0000-0000EF090000}"/>
    <cellStyle name="Normal 4 2 6 5" xfId="931" xr:uid="{00000000-0005-0000-0000-0000F0090000}"/>
    <cellStyle name="Normal 4 2 6 5 2" xfId="2765" xr:uid="{00000000-0005-0000-0000-0000F1090000}"/>
    <cellStyle name="Normal 4 2 6 6" xfId="1695" xr:uid="{00000000-0005-0000-0000-0000F2090000}"/>
    <cellStyle name="Normal 4 2 6 6 2" xfId="2950" xr:uid="{00000000-0005-0000-0000-0000F3090000}"/>
    <cellStyle name="Normal 4 2 6 7" xfId="3643" xr:uid="{00000000-0005-0000-0000-0000F4090000}"/>
    <cellStyle name="Normal 4 2 6 8" xfId="2046" xr:uid="{00000000-0005-0000-0000-0000F5090000}"/>
    <cellStyle name="Normal 4 2 7" xfId="141" xr:uid="{00000000-0005-0000-0000-0000F6090000}"/>
    <cellStyle name="Normal 4 2 7 2" xfId="385" xr:uid="{00000000-0005-0000-0000-0000F7090000}"/>
    <cellStyle name="Normal 4 2 7 2 2" xfId="763" xr:uid="{00000000-0005-0000-0000-0000F8090000}"/>
    <cellStyle name="Normal 4 2 7 2 2 2" xfId="1505" xr:uid="{00000000-0005-0000-0000-0000F9090000}"/>
    <cellStyle name="Normal 4 2 7 2 2 2 2" xfId="3477" xr:uid="{00000000-0005-0000-0000-0000FA090000}"/>
    <cellStyle name="Normal 4 2 7 2 2 3" xfId="4170" xr:uid="{00000000-0005-0000-0000-0000FB090000}"/>
    <cellStyle name="Normal 4 2 7 2 2 4" xfId="2574" xr:uid="{00000000-0005-0000-0000-0000FC090000}"/>
    <cellStyle name="Normal 4 2 7 2 3" xfId="1134" xr:uid="{00000000-0005-0000-0000-0000FD090000}"/>
    <cellStyle name="Normal 4 2 7 2 3 2" xfId="3130" xr:uid="{00000000-0005-0000-0000-0000FE090000}"/>
    <cellStyle name="Normal 4 2 7 2 4" xfId="1876" xr:uid="{00000000-0005-0000-0000-0000FF090000}"/>
    <cellStyle name="Normal 4 2 7 2 4 2" xfId="3823" xr:uid="{00000000-0005-0000-0000-0000000A0000}"/>
    <cellStyle name="Normal 4 2 7 2 5" xfId="2226" xr:uid="{00000000-0005-0000-0000-0000010A0000}"/>
    <cellStyle name="Normal 4 2 7 3" xfId="568" xr:uid="{00000000-0005-0000-0000-0000020A0000}"/>
    <cellStyle name="Normal 4 2 7 3 2" xfId="1310" xr:uid="{00000000-0005-0000-0000-0000030A0000}"/>
    <cellStyle name="Normal 4 2 7 3 2 2" xfId="3305" xr:uid="{00000000-0005-0000-0000-0000040A0000}"/>
    <cellStyle name="Normal 4 2 7 3 3" xfId="3998" xr:uid="{00000000-0005-0000-0000-0000050A0000}"/>
    <cellStyle name="Normal 4 2 7 3 4" xfId="2401" xr:uid="{00000000-0005-0000-0000-0000060A0000}"/>
    <cellStyle name="Normal 4 2 7 4" xfId="939" xr:uid="{00000000-0005-0000-0000-0000070A0000}"/>
    <cellStyle name="Normal 4 2 7 4 2" xfId="2773" xr:uid="{00000000-0005-0000-0000-0000080A0000}"/>
    <cellStyle name="Normal 4 2 7 5" xfId="1703" xr:uid="{00000000-0005-0000-0000-0000090A0000}"/>
    <cellStyle name="Normal 4 2 7 5 2" xfId="2958" xr:uid="{00000000-0005-0000-0000-00000A0A0000}"/>
    <cellStyle name="Normal 4 2 7 6" xfId="3651" xr:uid="{00000000-0005-0000-0000-00000B0A0000}"/>
    <cellStyle name="Normal 4 2 7 7" xfId="2054" xr:uid="{00000000-0005-0000-0000-00000C0A0000}"/>
    <cellStyle name="Normal 4 2 8" xfId="323" xr:uid="{00000000-0005-0000-0000-00000D0A0000}"/>
    <cellStyle name="Normal 4 2 8 2" xfId="704" xr:uid="{00000000-0005-0000-0000-00000E0A0000}"/>
    <cellStyle name="Normal 4 2 8 2 2" xfId="1446" xr:uid="{00000000-0005-0000-0000-00000F0A0000}"/>
    <cellStyle name="Normal 4 2 8 2 2 2" xfId="3431" xr:uid="{00000000-0005-0000-0000-0000100A0000}"/>
    <cellStyle name="Normal 4 2 8 2 3" xfId="4124" xr:uid="{00000000-0005-0000-0000-0000110A0000}"/>
    <cellStyle name="Normal 4 2 8 2 4" xfId="2527" xr:uid="{00000000-0005-0000-0000-0000120A0000}"/>
    <cellStyle name="Normal 4 2 8 3" xfId="1075" xr:uid="{00000000-0005-0000-0000-0000130A0000}"/>
    <cellStyle name="Normal 4 2 8 3 2" xfId="3084" xr:uid="{00000000-0005-0000-0000-0000140A0000}"/>
    <cellStyle name="Normal 4 2 8 4" xfId="1830" xr:uid="{00000000-0005-0000-0000-0000150A0000}"/>
    <cellStyle name="Normal 4 2 8 4 2" xfId="3777" xr:uid="{00000000-0005-0000-0000-0000160A0000}"/>
    <cellStyle name="Normal 4 2 8 5" xfId="2180" xr:uid="{00000000-0005-0000-0000-0000170A0000}"/>
    <cellStyle name="Normal 4 2 9" xfId="522" xr:uid="{00000000-0005-0000-0000-0000180A0000}"/>
    <cellStyle name="Normal 4 2 9 2" xfId="1264" xr:uid="{00000000-0005-0000-0000-0000190A0000}"/>
    <cellStyle name="Normal 4 2 9 2 2" xfId="3259" xr:uid="{00000000-0005-0000-0000-00001A0A0000}"/>
    <cellStyle name="Normal 4 2 9 3" xfId="3952" xr:uid="{00000000-0005-0000-0000-00001B0A0000}"/>
    <cellStyle name="Normal 4 2 9 4" xfId="2355" xr:uid="{00000000-0005-0000-0000-00001C0A0000}"/>
    <cellStyle name="Normal 4 2_Balanse - eiendeler" xfId="114" xr:uid="{00000000-0005-0000-0000-00001D0A0000}"/>
    <cellStyle name="Normal 4 3" xfId="32" xr:uid="{00000000-0005-0000-0000-00001E0A0000}"/>
    <cellStyle name="Normal 4 3 2" xfId="115" xr:uid="{00000000-0005-0000-0000-00001F0A0000}"/>
    <cellStyle name="Normal 4 3 2 2" xfId="169" xr:uid="{00000000-0005-0000-0000-0000200A0000}"/>
    <cellStyle name="Normal 4 3 2 2 2" xfId="413" xr:uid="{00000000-0005-0000-0000-0000210A0000}"/>
    <cellStyle name="Normal 4 3 2 2 2 2" xfId="791" xr:uid="{00000000-0005-0000-0000-0000220A0000}"/>
    <cellStyle name="Normal 4 3 2 2 2 2 2" xfId="1533" xr:uid="{00000000-0005-0000-0000-0000230A0000}"/>
    <cellStyle name="Normal 4 3 2 2 2 2 2 2" xfId="3505" xr:uid="{00000000-0005-0000-0000-0000240A0000}"/>
    <cellStyle name="Normal 4 3 2 2 2 2 3" xfId="4198" xr:uid="{00000000-0005-0000-0000-0000250A0000}"/>
    <cellStyle name="Normal 4 3 2 2 2 2 4" xfId="2602" xr:uid="{00000000-0005-0000-0000-0000260A0000}"/>
    <cellStyle name="Normal 4 3 2 2 2 3" xfId="1162" xr:uid="{00000000-0005-0000-0000-0000270A0000}"/>
    <cellStyle name="Normal 4 3 2 2 2 3 2" xfId="3158" xr:uid="{00000000-0005-0000-0000-0000280A0000}"/>
    <cellStyle name="Normal 4 3 2 2 2 4" xfId="1904" xr:uid="{00000000-0005-0000-0000-0000290A0000}"/>
    <cellStyle name="Normal 4 3 2 2 2 4 2" xfId="3851" xr:uid="{00000000-0005-0000-0000-00002A0A0000}"/>
    <cellStyle name="Normal 4 3 2 2 2 5" xfId="2254" xr:uid="{00000000-0005-0000-0000-00002B0A0000}"/>
    <cellStyle name="Normal 4 3 2 2 3" xfId="596" xr:uid="{00000000-0005-0000-0000-00002C0A0000}"/>
    <cellStyle name="Normal 4 3 2 2 3 2" xfId="1338" xr:uid="{00000000-0005-0000-0000-00002D0A0000}"/>
    <cellStyle name="Normal 4 3 2 2 3 2 2" xfId="3333" xr:uid="{00000000-0005-0000-0000-00002E0A0000}"/>
    <cellStyle name="Normal 4 3 2 2 3 3" xfId="4026" xr:uid="{00000000-0005-0000-0000-00002F0A0000}"/>
    <cellStyle name="Normal 4 3 2 2 3 4" xfId="2429" xr:uid="{00000000-0005-0000-0000-0000300A0000}"/>
    <cellStyle name="Normal 4 3 2 2 4" xfId="967" xr:uid="{00000000-0005-0000-0000-0000310A0000}"/>
    <cellStyle name="Normal 4 3 2 2 4 2" xfId="2801" xr:uid="{00000000-0005-0000-0000-0000320A0000}"/>
    <cellStyle name="Normal 4 3 2 2 5" xfId="1731" xr:uid="{00000000-0005-0000-0000-0000330A0000}"/>
    <cellStyle name="Normal 4 3 2 2 5 2" xfId="2986" xr:uid="{00000000-0005-0000-0000-0000340A0000}"/>
    <cellStyle name="Normal 4 3 2 2 6" xfId="3679" xr:uid="{00000000-0005-0000-0000-0000350A0000}"/>
    <cellStyle name="Normal 4 3 2 2 7" xfId="2082" xr:uid="{00000000-0005-0000-0000-0000360A0000}"/>
    <cellStyle name="Normal 4 3 2 3" xfId="366" xr:uid="{00000000-0005-0000-0000-0000370A0000}"/>
    <cellStyle name="Normal 4 3 2 3 2" xfId="744" xr:uid="{00000000-0005-0000-0000-0000380A0000}"/>
    <cellStyle name="Normal 4 3 2 3 2 2" xfId="1486" xr:uid="{00000000-0005-0000-0000-0000390A0000}"/>
    <cellStyle name="Normal 4 3 2 3 2 2 2" xfId="3459" xr:uid="{00000000-0005-0000-0000-00003A0A0000}"/>
    <cellStyle name="Normal 4 3 2 3 2 3" xfId="4152" xr:uid="{00000000-0005-0000-0000-00003B0A0000}"/>
    <cellStyle name="Normal 4 3 2 3 2 4" xfId="2556" xr:uid="{00000000-0005-0000-0000-00003C0A0000}"/>
    <cellStyle name="Normal 4 3 2 3 3" xfId="1115" xr:uid="{00000000-0005-0000-0000-00003D0A0000}"/>
    <cellStyle name="Normal 4 3 2 3 3 2" xfId="3112" xr:uid="{00000000-0005-0000-0000-00003E0A0000}"/>
    <cellStyle name="Normal 4 3 2 3 4" xfId="1858" xr:uid="{00000000-0005-0000-0000-00003F0A0000}"/>
    <cellStyle name="Normal 4 3 2 3 4 2" xfId="3805" xr:uid="{00000000-0005-0000-0000-0000400A0000}"/>
    <cellStyle name="Normal 4 3 2 3 5" xfId="2208" xr:uid="{00000000-0005-0000-0000-0000410A0000}"/>
    <cellStyle name="Normal 4 3 2 4" xfId="550" xr:uid="{00000000-0005-0000-0000-0000420A0000}"/>
    <cellStyle name="Normal 4 3 2 4 2" xfId="1292" xr:uid="{00000000-0005-0000-0000-0000430A0000}"/>
    <cellStyle name="Normal 4 3 2 4 2 2" xfId="3287" xr:uid="{00000000-0005-0000-0000-0000440A0000}"/>
    <cellStyle name="Normal 4 3 2 4 3" xfId="3980" xr:uid="{00000000-0005-0000-0000-0000450A0000}"/>
    <cellStyle name="Normal 4 3 2 4 4" xfId="2383" xr:uid="{00000000-0005-0000-0000-0000460A0000}"/>
    <cellStyle name="Normal 4 3 2 5" xfId="921" xr:uid="{00000000-0005-0000-0000-0000470A0000}"/>
    <cellStyle name="Normal 4 3 2 5 2" xfId="2754" xr:uid="{00000000-0005-0000-0000-0000480A0000}"/>
    <cellStyle name="Normal 4 3 2 6" xfId="1684" xr:uid="{00000000-0005-0000-0000-0000490A0000}"/>
    <cellStyle name="Normal 4 3 2 6 2" xfId="2940" xr:uid="{00000000-0005-0000-0000-00004A0A0000}"/>
    <cellStyle name="Normal 4 3 2 7" xfId="3633" xr:uid="{00000000-0005-0000-0000-00004B0A0000}"/>
    <cellStyle name="Normal 4 3 2 8" xfId="2036" xr:uid="{00000000-0005-0000-0000-00004C0A0000}"/>
    <cellStyle name="Normal 4 3 3" xfId="140" xr:uid="{00000000-0005-0000-0000-00004D0A0000}"/>
    <cellStyle name="Normal 4 3 3 2" xfId="384" xr:uid="{00000000-0005-0000-0000-00004E0A0000}"/>
    <cellStyle name="Normal 4 3 3 2 2" xfId="762" xr:uid="{00000000-0005-0000-0000-00004F0A0000}"/>
    <cellStyle name="Normal 4 3 3 2 2 2" xfId="1504" xr:uid="{00000000-0005-0000-0000-0000500A0000}"/>
    <cellStyle name="Normal 4 3 3 2 2 2 2" xfId="3476" xr:uid="{00000000-0005-0000-0000-0000510A0000}"/>
    <cellStyle name="Normal 4 3 3 2 2 3" xfId="4169" xr:uid="{00000000-0005-0000-0000-0000520A0000}"/>
    <cellStyle name="Normal 4 3 3 2 2 4" xfId="2573" xr:uid="{00000000-0005-0000-0000-0000530A0000}"/>
    <cellStyle name="Normal 4 3 3 2 3" xfId="1133" xr:uid="{00000000-0005-0000-0000-0000540A0000}"/>
    <cellStyle name="Normal 4 3 3 2 3 2" xfId="3129" xr:uid="{00000000-0005-0000-0000-0000550A0000}"/>
    <cellStyle name="Normal 4 3 3 2 4" xfId="1875" xr:uid="{00000000-0005-0000-0000-0000560A0000}"/>
    <cellStyle name="Normal 4 3 3 2 4 2" xfId="3822" xr:uid="{00000000-0005-0000-0000-0000570A0000}"/>
    <cellStyle name="Normal 4 3 3 2 5" xfId="2225" xr:uid="{00000000-0005-0000-0000-0000580A0000}"/>
    <cellStyle name="Normal 4 3 3 3" xfId="567" xr:uid="{00000000-0005-0000-0000-0000590A0000}"/>
    <cellStyle name="Normal 4 3 3 3 2" xfId="1309" xr:uid="{00000000-0005-0000-0000-00005A0A0000}"/>
    <cellStyle name="Normal 4 3 3 3 2 2" xfId="3304" xr:uid="{00000000-0005-0000-0000-00005B0A0000}"/>
    <cellStyle name="Normal 4 3 3 3 3" xfId="3997" xr:uid="{00000000-0005-0000-0000-00005C0A0000}"/>
    <cellStyle name="Normal 4 3 3 3 4" xfId="2400" xr:uid="{00000000-0005-0000-0000-00005D0A0000}"/>
    <cellStyle name="Normal 4 3 3 4" xfId="938" xr:uid="{00000000-0005-0000-0000-00005E0A0000}"/>
    <cellStyle name="Normal 4 3 3 4 2" xfId="2772" xr:uid="{00000000-0005-0000-0000-00005F0A0000}"/>
    <cellStyle name="Normal 4 3 3 5" xfId="1702" xr:uid="{00000000-0005-0000-0000-0000600A0000}"/>
    <cellStyle name="Normal 4 3 3 5 2" xfId="2957" xr:uid="{00000000-0005-0000-0000-0000610A0000}"/>
    <cellStyle name="Normal 4 3 3 6" xfId="3650" xr:uid="{00000000-0005-0000-0000-0000620A0000}"/>
    <cellStyle name="Normal 4 3 3 7" xfId="2053" xr:uid="{00000000-0005-0000-0000-0000630A0000}"/>
    <cellStyle name="Normal 4 3 4" xfId="322" xr:uid="{00000000-0005-0000-0000-0000640A0000}"/>
    <cellStyle name="Normal 4 3 4 2" xfId="703" xr:uid="{00000000-0005-0000-0000-0000650A0000}"/>
    <cellStyle name="Normal 4 3 4 2 2" xfId="1445" xr:uid="{00000000-0005-0000-0000-0000660A0000}"/>
    <cellStyle name="Normal 4 3 4 2 2 2" xfId="3430" xr:uid="{00000000-0005-0000-0000-0000670A0000}"/>
    <cellStyle name="Normal 4 3 4 2 3" xfId="4123" xr:uid="{00000000-0005-0000-0000-0000680A0000}"/>
    <cellStyle name="Normal 4 3 4 2 4" xfId="2526" xr:uid="{00000000-0005-0000-0000-0000690A0000}"/>
    <cellStyle name="Normal 4 3 4 3" xfId="1074" xr:uid="{00000000-0005-0000-0000-00006A0A0000}"/>
    <cellStyle name="Normal 4 3 4 3 2" xfId="3083" xr:uid="{00000000-0005-0000-0000-00006B0A0000}"/>
    <cellStyle name="Normal 4 3 4 4" xfId="1829" xr:uid="{00000000-0005-0000-0000-00006C0A0000}"/>
    <cellStyle name="Normal 4 3 4 4 2" xfId="3776" xr:uid="{00000000-0005-0000-0000-00006D0A0000}"/>
    <cellStyle name="Normal 4 3 4 5" xfId="2179" xr:uid="{00000000-0005-0000-0000-00006E0A0000}"/>
    <cellStyle name="Normal 4 3 5" xfId="521" xr:uid="{00000000-0005-0000-0000-00006F0A0000}"/>
    <cellStyle name="Normal 4 3 5 2" xfId="1263" xr:uid="{00000000-0005-0000-0000-0000700A0000}"/>
    <cellStyle name="Normal 4 3 5 2 2" xfId="3258" xr:uid="{00000000-0005-0000-0000-0000710A0000}"/>
    <cellStyle name="Normal 4 3 5 3" xfId="3951" xr:uid="{00000000-0005-0000-0000-0000720A0000}"/>
    <cellStyle name="Normal 4 3 5 4" xfId="2354" xr:uid="{00000000-0005-0000-0000-0000730A0000}"/>
    <cellStyle name="Normal 4 3 6" xfId="892" xr:uid="{00000000-0005-0000-0000-0000740A0000}"/>
    <cellStyle name="Normal 4 3 6 2" xfId="2711" xr:uid="{00000000-0005-0000-0000-0000750A0000}"/>
    <cellStyle name="Normal 4 3 7" xfId="1643" xr:uid="{00000000-0005-0000-0000-0000760A0000}"/>
    <cellStyle name="Normal 4 3 7 2" xfId="2911" xr:uid="{00000000-0005-0000-0000-0000770A0000}"/>
    <cellStyle name="Normal 4 3 8" xfId="3604" xr:uid="{00000000-0005-0000-0000-0000780A0000}"/>
    <cellStyle name="Normal 4 3 9" xfId="2007" xr:uid="{00000000-0005-0000-0000-0000790A0000}"/>
    <cellStyle name="Normal 4 4" xfId="36" xr:uid="{00000000-0005-0000-0000-00007A0A0000}"/>
    <cellStyle name="Normal 4 4 2" xfId="44" xr:uid="{00000000-0005-0000-0000-00007B0A0000}"/>
    <cellStyle name="Normal 4 4 2 2" xfId="152" xr:uid="{00000000-0005-0000-0000-00007C0A0000}"/>
    <cellStyle name="Normal 4 4 2 2 2" xfId="396" xr:uid="{00000000-0005-0000-0000-00007D0A0000}"/>
    <cellStyle name="Normal 4 4 2 2 2 2" xfId="774" xr:uid="{00000000-0005-0000-0000-00007E0A0000}"/>
    <cellStyle name="Normal 4 4 2 2 2 2 2" xfId="1516" xr:uid="{00000000-0005-0000-0000-00007F0A0000}"/>
    <cellStyle name="Normal 4 4 2 2 2 2 2 2" xfId="3488" xr:uid="{00000000-0005-0000-0000-0000800A0000}"/>
    <cellStyle name="Normal 4 4 2 2 2 2 3" xfId="4181" xr:uid="{00000000-0005-0000-0000-0000810A0000}"/>
    <cellStyle name="Normal 4 4 2 2 2 2 4" xfId="2585" xr:uid="{00000000-0005-0000-0000-0000820A0000}"/>
    <cellStyle name="Normal 4 4 2 2 2 3" xfId="1145" xr:uid="{00000000-0005-0000-0000-0000830A0000}"/>
    <cellStyle name="Normal 4 4 2 2 2 3 2" xfId="3141" xr:uid="{00000000-0005-0000-0000-0000840A0000}"/>
    <cellStyle name="Normal 4 4 2 2 2 4" xfId="1887" xr:uid="{00000000-0005-0000-0000-0000850A0000}"/>
    <cellStyle name="Normal 4 4 2 2 2 4 2" xfId="3834" xr:uid="{00000000-0005-0000-0000-0000860A0000}"/>
    <cellStyle name="Normal 4 4 2 2 2 5" xfId="2237" xr:uid="{00000000-0005-0000-0000-0000870A0000}"/>
    <cellStyle name="Normal 4 4 2 2 3" xfId="579" xr:uid="{00000000-0005-0000-0000-0000880A0000}"/>
    <cellStyle name="Normal 4 4 2 2 3 2" xfId="1321" xr:uid="{00000000-0005-0000-0000-0000890A0000}"/>
    <cellStyle name="Normal 4 4 2 2 3 2 2" xfId="3316" xr:uid="{00000000-0005-0000-0000-00008A0A0000}"/>
    <cellStyle name="Normal 4 4 2 2 3 3" xfId="4009" xr:uid="{00000000-0005-0000-0000-00008B0A0000}"/>
    <cellStyle name="Normal 4 4 2 2 3 4" xfId="2412" xr:uid="{00000000-0005-0000-0000-00008C0A0000}"/>
    <cellStyle name="Normal 4 4 2 2 4" xfId="950" xr:uid="{00000000-0005-0000-0000-00008D0A0000}"/>
    <cellStyle name="Normal 4 4 2 2 4 2" xfId="2784" xr:uid="{00000000-0005-0000-0000-00008E0A0000}"/>
    <cellStyle name="Normal 4 4 2 2 5" xfId="1714" xr:uid="{00000000-0005-0000-0000-00008F0A0000}"/>
    <cellStyle name="Normal 4 4 2 2 5 2" xfId="2969" xr:uid="{00000000-0005-0000-0000-0000900A0000}"/>
    <cellStyle name="Normal 4 4 2 2 6" xfId="3662" xr:uid="{00000000-0005-0000-0000-0000910A0000}"/>
    <cellStyle name="Normal 4 4 2 2 7" xfId="2065" xr:uid="{00000000-0005-0000-0000-0000920A0000}"/>
    <cellStyle name="Normal 4 4 2 3" xfId="334" xr:uid="{00000000-0005-0000-0000-0000930A0000}"/>
    <cellStyle name="Normal 4 4 2 3 2" xfId="715" xr:uid="{00000000-0005-0000-0000-0000940A0000}"/>
    <cellStyle name="Normal 4 4 2 3 2 2" xfId="1457" xr:uid="{00000000-0005-0000-0000-0000950A0000}"/>
    <cellStyle name="Normal 4 4 2 3 2 2 2" xfId="3442" xr:uid="{00000000-0005-0000-0000-0000960A0000}"/>
    <cellStyle name="Normal 4 4 2 3 2 3" xfId="4135" xr:uid="{00000000-0005-0000-0000-0000970A0000}"/>
    <cellStyle name="Normal 4 4 2 3 2 4" xfId="2538" xr:uid="{00000000-0005-0000-0000-0000980A0000}"/>
    <cellStyle name="Normal 4 4 2 3 3" xfId="1086" xr:uid="{00000000-0005-0000-0000-0000990A0000}"/>
    <cellStyle name="Normal 4 4 2 3 3 2" xfId="3095" xr:uid="{00000000-0005-0000-0000-00009A0A0000}"/>
    <cellStyle name="Normal 4 4 2 3 4" xfId="1841" xr:uid="{00000000-0005-0000-0000-00009B0A0000}"/>
    <cellStyle name="Normal 4 4 2 3 4 2" xfId="3788" xr:uid="{00000000-0005-0000-0000-00009C0A0000}"/>
    <cellStyle name="Normal 4 4 2 3 5" xfId="2191" xr:uid="{00000000-0005-0000-0000-00009D0A0000}"/>
    <cellStyle name="Normal 4 4 2 4" xfId="533" xr:uid="{00000000-0005-0000-0000-00009E0A0000}"/>
    <cellStyle name="Normal 4 4 2 4 2" xfId="1275" xr:uid="{00000000-0005-0000-0000-00009F0A0000}"/>
    <cellStyle name="Normal 4 4 2 4 2 2" xfId="3270" xr:uid="{00000000-0005-0000-0000-0000A00A0000}"/>
    <cellStyle name="Normal 4 4 2 4 3" xfId="3963" xr:uid="{00000000-0005-0000-0000-0000A10A0000}"/>
    <cellStyle name="Normal 4 4 2 4 4" xfId="2366" xr:uid="{00000000-0005-0000-0000-0000A20A0000}"/>
    <cellStyle name="Normal 4 4 2 5" xfId="904" xr:uid="{00000000-0005-0000-0000-0000A30A0000}"/>
    <cellStyle name="Normal 4 4 2 5 2" xfId="2723" xr:uid="{00000000-0005-0000-0000-0000A40A0000}"/>
    <cellStyle name="Normal 4 4 2 6" xfId="1655" xr:uid="{00000000-0005-0000-0000-0000A50A0000}"/>
    <cellStyle name="Normal 4 4 2 6 2" xfId="2923" xr:uid="{00000000-0005-0000-0000-0000A60A0000}"/>
    <cellStyle name="Normal 4 4 2 7" xfId="3616" xr:uid="{00000000-0005-0000-0000-0000A70A0000}"/>
    <cellStyle name="Normal 4 4 2 8" xfId="2019" xr:uid="{00000000-0005-0000-0000-0000A80A0000}"/>
    <cellStyle name="Normal 4 4 3" xfId="144" xr:uid="{00000000-0005-0000-0000-0000A90A0000}"/>
    <cellStyle name="Normal 4 4 3 2" xfId="388" xr:uid="{00000000-0005-0000-0000-0000AA0A0000}"/>
    <cellStyle name="Normal 4 4 3 2 2" xfId="766" xr:uid="{00000000-0005-0000-0000-0000AB0A0000}"/>
    <cellStyle name="Normal 4 4 3 2 2 2" xfId="1508" xr:uid="{00000000-0005-0000-0000-0000AC0A0000}"/>
    <cellStyle name="Normal 4 4 3 2 2 2 2" xfId="3480" xr:uid="{00000000-0005-0000-0000-0000AD0A0000}"/>
    <cellStyle name="Normal 4 4 3 2 2 3" xfId="4173" xr:uid="{00000000-0005-0000-0000-0000AE0A0000}"/>
    <cellStyle name="Normal 4 4 3 2 2 4" xfId="2577" xr:uid="{00000000-0005-0000-0000-0000AF0A0000}"/>
    <cellStyle name="Normal 4 4 3 2 3" xfId="1137" xr:uid="{00000000-0005-0000-0000-0000B00A0000}"/>
    <cellStyle name="Normal 4 4 3 2 3 2" xfId="3133" xr:uid="{00000000-0005-0000-0000-0000B10A0000}"/>
    <cellStyle name="Normal 4 4 3 2 4" xfId="1879" xr:uid="{00000000-0005-0000-0000-0000B20A0000}"/>
    <cellStyle name="Normal 4 4 3 2 4 2" xfId="3826" xr:uid="{00000000-0005-0000-0000-0000B30A0000}"/>
    <cellStyle name="Normal 4 4 3 2 5" xfId="2229" xr:uid="{00000000-0005-0000-0000-0000B40A0000}"/>
    <cellStyle name="Normal 4 4 3 3" xfId="571" xr:uid="{00000000-0005-0000-0000-0000B50A0000}"/>
    <cellStyle name="Normal 4 4 3 3 2" xfId="1313" xr:uid="{00000000-0005-0000-0000-0000B60A0000}"/>
    <cellStyle name="Normal 4 4 3 3 2 2" xfId="3308" xr:uid="{00000000-0005-0000-0000-0000B70A0000}"/>
    <cellStyle name="Normal 4 4 3 3 3" xfId="4001" xr:uid="{00000000-0005-0000-0000-0000B80A0000}"/>
    <cellStyle name="Normal 4 4 3 3 4" xfId="2404" xr:uid="{00000000-0005-0000-0000-0000B90A0000}"/>
    <cellStyle name="Normal 4 4 3 4" xfId="942" xr:uid="{00000000-0005-0000-0000-0000BA0A0000}"/>
    <cellStyle name="Normal 4 4 3 4 2" xfId="2776" xr:uid="{00000000-0005-0000-0000-0000BB0A0000}"/>
    <cellStyle name="Normal 4 4 3 5" xfId="1706" xr:uid="{00000000-0005-0000-0000-0000BC0A0000}"/>
    <cellStyle name="Normal 4 4 3 5 2" xfId="2961" xr:uid="{00000000-0005-0000-0000-0000BD0A0000}"/>
    <cellStyle name="Normal 4 4 3 6" xfId="3654" xr:uid="{00000000-0005-0000-0000-0000BE0A0000}"/>
    <cellStyle name="Normal 4 4 3 7" xfId="2057" xr:uid="{00000000-0005-0000-0000-0000BF0A0000}"/>
    <cellStyle name="Normal 4 4 4" xfId="326" xr:uid="{00000000-0005-0000-0000-0000C00A0000}"/>
    <cellStyle name="Normal 4 4 4 2" xfId="707" xr:uid="{00000000-0005-0000-0000-0000C10A0000}"/>
    <cellStyle name="Normal 4 4 4 2 2" xfId="1449" xr:uid="{00000000-0005-0000-0000-0000C20A0000}"/>
    <cellStyle name="Normal 4 4 4 2 2 2" xfId="3434" xr:uid="{00000000-0005-0000-0000-0000C30A0000}"/>
    <cellStyle name="Normal 4 4 4 2 3" xfId="4127" xr:uid="{00000000-0005-0000-0000-0000C40A0000}"/>
    <cellStyle name="Normal 4 4 4 2 4" xfId="2530" xr:uid="{00000000-0005-0000-0000-0000C50A0000}"/>
    <cellStyle name="Normal 4 4 4 3" xfId="1078" xr:uid="{00000000-0005-0000-0000-0000C60A0000}"/>
    <cellStyle name="Normal 4 4 4 3 2" xfId="3087" xr:uid="{00000000-0005-0000-0000-0000C70A0000}"/>
    <cellStyle name="Normal 4 4 4 4" xfId="1833" xr:uid="{00000000-0005-0000-0000-0000C80A0000}"/>
    <cellStyle name="Normal 4 4 4 4 2" xfId="3780" xr:uid="{00000000-0005-0000-0000-0000C90A0000}"/>
    <cellStyle name="Normal 4 4 4 5" xfId="2183" xr:uid="{00000000-0005-0000-0000-0000CA0A0000}"/>
    <cellStyle name="Normal 4 4 5" xfId="525" xr:uid="{00000000-0005-0000-0000-0000CB0A0000}"/>
    <cellStyle name="Normal 4 4 5 2" xfId="1267" xr:uid="{00000000-0005-0000-0000-0000CC0A0000}"/>
    <cellStyle name="Normal 4 4 5 2 2" xfId="3262" xr:uid="{00000000-0005-0000-0000-0000CD0A0000}"/>
    <cellStyle name="Normal 4 4 5 3" xfId="3955" xr:uid="{00000000-0005-0000-0000-0000CE0A0000}"/>
    <cellStyle name="Normal 4 4 5 4" xfId="2358" xr:uid="{00000000-0005-0000-0000-0000CF0A0000}"/>
    <cellStyle name="Normal 4 4 6" xfId="896" xr:uid="{00000000-0005-0000-0000-0000D00A0000}"/>
    <cellStyle name="Normal 4 4 6 2" xfId="2715" xr:uid="{00000000-0005-0000-0000-0000D10A0000}"/>
    <cellStyle name="Normal 4 4 7" xfId="1647" xr:uid="{00000000-0005-0000-0000-0000D20A0000}"/>
    <cellStyle name="Normal 4 4 7 2" xfId="2915" xr:uid="{00000000-0005-0000-0000-0000D30A0000}"/>
    <cellStyle name="Normal 4 4 8" xfId="3608" xr:uid="{00000000-0005-0000-0000-0000D40A0000}"/>
    <cellStyle name="Normal 4 4 9" xfId="2011" xr:uid="{00000000-0005-0000-0000-0000D50A0000}"/>
    <cellStyle name="Normal 4 5" xfId="40" xr:uid="{00000000-0005-0000-0000-0000D60A0000}"/>
    <cellStyle name="Normal 4 5 2" xfId="148" xr:uid="{00000000-0005-0000-0000-0000D70A0000}"/>
    <cellStyle name="Normal 4 5 2 2" xfId="392" xr:uid="{00000000-0005-0000-0000-0000D80A0000}"/>
    <cellStyle name="Normal 4 5 2 2 2" xfId="770" xr:uid="{00000000-0005-0000-0000-0000D90A0000}"/>
    <cellStyle name="Normal 4 5 2 2 2 2" xfId="1512" xr:uid="{00000000-0005-0000-0000-0000DA0A0000}"/>
    <cellStyle name="Normal 4 5 2 2 2 2 2" xfId="3484" xr:uid="{00000000-0005-0000-0000-0000DB0A0000}"/>
    <cellStyle name="Normal 4 5 2 2 2 3" xfId="4177" xr:uid="{00000000-0005-0000-0000-0000DC0A0000}"/>
    <cellStyle name="Normal 4 5 2 2 2 4" xfId="2581" xr:uid="{00000000-0005-0000-0000-0000DD0A0000}"/>
    <cellStyle name="Normal 4 5 2 2 3" xfId="1141" xr:uid="{00000000-0005-0000-0000-0000DE0A0000}"/>
    <cellStyle name="Normal 4 5 2 2 3 2" xfId="3137" xr:uid="{00000000-0005-0000-0000-0000DF0A0000}"/>
    <cellStyle name="Normal 4 5 2 2 4" xfId="1883" xr:uid="{00000000-0005-0000-0000-0000E00A0000}"/>
    <cellStyle name="Normal 4 5 2 2 4 2" xfId="3830" xr:uid="{00000000-0005-0000-0000-0000E10A0000}"/>
    <cellStyle name="Normal 4 5 2 2 5" xfId="2233" xr:uid="{00000000-0005-0000-0000-0000E20A0000}"/>
    <cellStyle name="Normal 4 5 2 3" xfId="575" xr:uid="{00000000-0005-0000-0000-0000E30A0000}"/>
    <cellStyle name="Normal 4 5 2 3 2" xfId="1317" xr:uid="{00000000-0005-0000-0000-0000E40A0000}"/>
    <cellStyle name="Normal 4 5 2 3 2 2" xfId="3312" xr:uid="{00000000-0005-0000-0000-0000E50A0000}"/>
    <cellStyle name="Normal 4 5 2 3 3" xfId="4005" xr:uid="{00000000-0005-0000-0000-0000E60A0000}"/>
    <cellStyle name="Normal 4 5 2 3 4" xfId="2408" xr:uid="{00000000-0005-0000-0000-0000E70A0000}"/>
    <cellStyle name="Normal 4 5 2 4" xfId="946" xr:uid="{00000000-0005-0000-0000-0000E80A0000}"/>
    <cellStyle name="Normal 4 5 2 4 2" xfId="2780" xr:uid="{00000000-0005-0000-0000-0000E90A0000}"/>
    <cellStyle name="Normal 4 5 2 5" xfId="1710" xr:uid="{00000000-0005-0000-0000-0000EA0A0000}"/>
    <cellStyle name="Normal 4 5 2 5 2" xfId="2965" xr:uid="{00000000-0005-0000-0000-0000EB0A0000}"/>
    <cellStyle name="Normal 4 5 2 6" xfId="3658" xr:uid="{00000000-0005-0000-0000-0000EC0A0000}"/>
    <cellStyle name="Normal 4 5 2 7" xfId="2061" xr:uid="{00000000-0005-0000-0000-0000ED0A0000}"/>
    <cellStyle name="Normal 4 5 3" xfId="330" xr:uid="{00000000-0005-0000-0000-0000EE0A0000}"/>
    <cellStyle name="Normal 4 5 3 2" xfId="711" xr:uid="{00000000-0005-0000-0000-0000EF0A0000}"/>
    <cellStyle name="Normal 4 5 3 2 2" xfId="1453" xr:uid="{00000000-0005-0000-0000-0000F00A0000}"/>
    <cellStyle name="Normal 4 5 3 2 2 2" xfId="3438" xr:uid="{00000000-0005-0000-0000-0000F10A0000}"/>
    <cellStyle name="Normal 4 5 3 2 3" xfId="4131" xr:uid="{00000000-0005-0000-0000-0000F20A0000}"/>
    <cellStyle name="Normal 4 5 3 2 4" xfId="2534" xr:uid="{00000000-0005-0000-0000-0000F30A0000}"/>
    <cellStyle name="Normal 4 5 3 3" xfId="1082" xr:uid="{00000000-0005-0000-0000-0000F40A0000}"/>
    <cellStyle name="Normal 4 5 3 3 2" xfId="3091" xr:uid="{00000000-0005-0000-0000-0000F50A0000}"/>
    <cellStyle name="Normal 4 5 3 4" xfId="1837" xr:uid="{00000000-0005-0000-0000-0000F60A0000}"/>
    <cellStyle name="Normal 4 5 3 4 2" xfId="3784" xr:uid="{00000000-0005-0000-0000-0000F70A0000}"/>
    <cellStyle name="Normal 4 5 3 5" xfId="2187" xr:uid="{00000000-0005-0000-0000-0000F80A0000}"/>
    <cellStyle name="Normal 4 5 4" xfId="529" xr:uid="{00000000-0005-0000-0000-0000F90A0000}"/>
    <cellStyle name="Normal 4 5 4 2" xfId="1271" xr:uid="{00000000-0005-0000-0000-0000FA0A0000}"/>
    <cellStyle name="Normal 4 5 4 2 2" xfId="3266" xr:uid="{00000000-0005-0000-0000-0000FB0A0000}"/>
    <cellStyle name="Normal 4 5 4 3" xfId="3959" xr:uid="{00000000-0005-0000-0000-0000FC0A0000}"/>
    <cellStyle name="Normal 4 5 4 4" xfId="2362" xr:uid="{00000000-0005-0000-0000-0000FD0A0000}"/>
    <cellStyle name="Normal 4 5 5" xfId="900" xr:uid="{00000000-0005-0000-0000-0000FE0A0000}"/>
    <cellStyle name="Normal 4 5 5 2" xfId="2719" xr:uid="{00000000-0005-0000-0000-0000FF0A0000}"/>
    <cellStyle name="Normal 4 5 6" xfId="1651" xr:uid="{00000000-0005-0000-0000-0000000B0000}"/>
    <cellStyle name="Normal 4 5 6 2" xfId="2919" xr:uid="{00000000-0005-0000-0000-0000010B0000}"/>
    <cellStyle name="Normal 4 5 7" xfId="3612" xr:uid="{00000000-0005-0000-0000-0000020B0000}"/>
    <cellStyle name="Normal 4 5 8" xfId="2015" xr:uid="{00000000-0005-0000-0000-0000030B0000}"/>
    <cellStyle name="Normal 4 6" xfId="128" xr:uid="{00000000-0005-0000-0000-0000040B0000}"/>
    <cellStyle name="Normal 4 6 2" xfId="174" xr:uid="{00000000-0005-0000-0000-0000050B0000}"/>
    <cellStyle name="Normal 4 6 2 2" xfId="418" xr:uid="{00000000-0005-0000-0000-0000060B0000}"/>
    <cellStyle name="Normal 4 6 2 2 2" xfId="796" xr:uid="{00000000-0005-0000-0000-0000070B0000}"/>
    <cellStyle name="Normal 4 6 2 2 2 2" xfId="1538" xr:uid="{00000000-0005-0000-0000-0000080B0000}"/>
    <cellStyle name="Normal 4 6 2 2 2 2 2" xfId="3510" xr:uid="{00000000-0005-0000-0000-0000090B0000}"/>
    <cellStyle name="Normal 4 6 2 2 2 3" xfId="4203" xr:uid="{00000000-0005-0000-0000-00000A0B0000}"/>
    <cellStyle name="Normal 4 6 2 2 2 4" xfId="2607" xr:uid="{00000000-0005-0000-0000-00000B0B0000}"/>
    <cellStyle name="Normal 4 6 2 2 3" xfId="1167" xr:uid="{00000000-0005-0000-0000-00000C0B0000}"/>
    <cellStyle name="Normal 4 6 2 2 3 2" xfId="3163" xr:uid="{00000000-0005-0000-0000-00000D0B0000}"/>
    <cellStyle name="Normal 4 6 2 2 4" xfId="1909" xr:uid="{00000000-0005-0000-0000-00000E0B0000}"/>
    <cellStyle name="Normal 4 6 2 2 4 2" xfId="3856" xr:uid="{00000000-0005-0000-0000-00000F0B0000}"/>
    <cellStyle name="Normal 4 6 2 2 5" xfId="2259" xr:uid="{00000000-0005-0000-0000-0000100B0000}"/>
    <cellStyle name="Normal 4 6 2 3" xfId="601" xr:uid="{00000000-0005-0000-0000-0000110B0000}"/>
    <cellStyle name="Normal 4 6 2 3 2" xfId="1343" xr:uid="{00000000-0005-0000-0000-0000120B0000}"/>
    <cellStyle name="Normal 4 6 2 3 2 2" xfId="3338" xr:uid="{00000000-0005-0000-0000-0000130B0000}"/>
    <cellStyle name="Normal 4 6 2 3 3" xfId="4031" xr:uid="{00000000-0005-0000-0000-0000140B0000}"/>
    <cellStyle name="Normal 4 6 2 3 4" xfId="2434" xr:uid="{00000000-0005-0000-0000-0000150B0000}"/>
    <cellStyle name="Normal 4 6 2 4" xfId="972" xr:uid="{00000000-0005-0000-0000-0000160B0000}"/>
    <cellStyle name="Normal 4 6 2 4 2" xfId="2806" xr:uid="{00000000-0005-0000-0000-0000170B0000}"/>
    <cellStyle name="Normal 4 6 2 5" xfId="1736" xr:uid="{00000000-0005-0000-0000-0000180B0000}"/>
    <cellStyle name="Normal 4 6 2 5 2" xfId="2991" xr:uid="{00000000-0005-0000-0000-0000190B0000}"/>
    <cellStyle name="Normal 4 6 2 6" xfId="3684" xr:uid="{00000000-0005-0000-0000-00001A0B0000}"/>
    <cellStyle name="Normal 4 6 2 7" xfId="2087" xr:uid="{00000000-0005-0000-0000-00001B0B0000}"/>
    <cellStyle name="Normal 4 6 3" xfId="372" xr:uid="{00000000-0005-0000-0000-00001C0B0000}"/>
    <cellStyle name="Normal 4 6 3 2" xfId="750" xr:uid="{00000000-0005-0000-0000-00001D0B0000}"/>
    <cellStyle name="Normal 4 6 3 2 2" xfId="1492" xr:uid="{00000000-0005-0000-0000-00001E0B0000}"/>
    <cellStyle name="Normal 4 6 3 2 2 2" xfId="3464" xr:uid="{00000000-0005-0000-0000-00001F0B0000}"/>
    <cellStyle name="Normal 4 6 3 2 3" xfId="4157" xr:uid="{00000000-0005-0000-0000-0000200B0000}"/>
    <cellStyle name="Normal 4 6 3 2 4" xfId="2561" xr:uid="{00000000-0005-0000-0000-0000210B0000}"/>
    <cellStyle name="Normal 4 6 3 3" xfId="1121" xr:uid="{00000000-0005-0000-0000-0000220B0000}"/>
    <cellStyle name="Normal 4 6 3 3 2" xfId="3117" xr:uid="{00000000-0005-0000-0000-0000230B0000}"/>
    <cellStyle name="Normal 4 6 3 4" xfId="1863" xr:uid="{00000000-0005-0000-0000-0000240B0000}"/>
    <cellStyle name="Normal 4 6 3 4 2" xfId="3810" xr:uid="{00000000-0005-0000-0000-0000250B0000}"/>
    <cellStyle name="Normal 4 6 3 5" xfId="2213" xr:uid="{00000000-0005-0000-0000-0000260B0000}"/>
    <cellStyle name="Normal 4 6 4" xfId="555" xr:uid="{00000000-0005-0000-0000-0000270B0000}"/>
    <cellStyle name="Normal 4 6 4 2" xfId="1297" xr:uid="{00000000-0005-0000-0000-0000280B0000}"/>
    <cellStyle name="Normal 4 6 4 2 2" xfId="3292" xr:uid="{00000000-0005-0000-0000-0000290B0000}"/>
    <cellStyle name="Normal 4 6 4 3" xfId="3985" xr:uid="{00000000-0005-0000-0000-00002A0B0000}"/>
    <cellStyle name="Normal 4 6 4 4" xfId="2388" xr:uid="{00000000-0005-0000-0000-00002B0B0000}"/>
    <cellStyle name="Normal 4 6 5" xfId="926" xr:uid="{00000000-0005-0000-0000-00002C0B0000}"/>
    <cellStyle name="Normal 4 6 5 2" xfId="2760" xr:uid="{00000000-0005-0000-0000-00002D0B0000}"/>
    <cellStyle name="Normal 4 6 6" xfId="1690" xr:uid="{00000000-0005-0000-0000-00002E0B0000}"/>
    <cellStyle name="Normal 4 6 6 2" xfId="2945" xr:uid="{00000000-0005-0000-0000-00002F0B0000}"/>
    <cellStyle name="Normal 4 6 7" xfId="3638" xr:uid="{00000000-0005-0000-0000-0000300B0000}"/>
    <cellStyle name="Normal 4 6 8" xfId="2041" xr:uid="{00000000-0005-0000-0000-0000310B0000}"/>
    <cellStyle name="Normal 4 7" xfId="132" xr:uid="{00000000-0005-0000-0000-0000320B0000}"/>
    <cellStyle name="Normal 4 7 2" xfId="178" xr:uid="{00000000-0005-0000-0000-0000330B0000}"/>
    <cellStyle name="Normal 4 7 2 2" xfId="422" xr:uid="{00000000-0005-0000-0000-0000340B0000}"/>
    <cellStyle name="Normal 4 7 2 2 2" xfId="800" xr:uid="{00000000-0005-0000-0000-0000350B0000}"/>
    <cellStyle name="Normal 4 7 2 2 2 2" xfId="1542" xr:uid="{00000000-0005-0000-0000-0000360B0000}"/>
    <cellStyle name="Normal 4 7 2 2 2 2 2" xfId="3514" xr:uid="{00000000-0005-0000-0000-0000370B0000}"/>
    <cellStyle name="Normal 4 7 2 2 2 3" xfId="4207" xr:uid="{00000000-0005-0000-0000-0000380B0000}"/>
    <cellStyle name="Normal 4 7 2 2 2 4" xfId="2611" xr:uid="{00000000-0005-0000-0000-0000390B0000}"/>
    <cellStyle name="Normal 4 7 2 2 3" xfId="1171" xr:uid="{00000000-0005-0000-0000-00003A0B0000}"/>
    <cellStyle name="Normal 4 7 2 2 3 2" xfId="3167" xr:uid="{00000000-0005-0000-0000-00003B0B0000}"/>
    <cellStyle name="Normal 4 7 2 2 4" xfId="1913" xr:uid="{00000000-0005-0000-0000-00003C0B0000}"/>
    <cellStyle name="Normal 4 7 2 2 4 2" xfId="3860" xr:uid="{00000000-0005-0000-0000-00003D0B0000}"/>
    <cellStyle name="Normal 4 7 2 2 5" xfId="2263" xr:uid="{00000000-0005-0000-0000-00003E0B0000}"/>
    <cellStyle name="Normal 4 7 2 3" xfId="605" xr:uid="{00000000-0005-0000-0000-00003F0B0000}"/>
    <cellStyle name="Normal 4 7 2 3 2" xfId="1347" xr:uid="{00000000-0005-0000-0000-0000400B0000}"/>
    <cellStyle name="Normal 4 7 2 3 2 2" xfId="3342" xr:uid="{00000000-0005-0000-0000-0000410B0000}"/>
    <cellStyle name="Normal 4 7 2 3 3" xfId="4035" xr:uid="{00000000-0005-0000-0000-0000420B0000}"/>
    <cellStyle name="Normal 4 7 2 3 4" xfId="2438" xr:uid="{00000000-0005-0000-0000-0000430B0000}"/>
    <cellStyle name="Normal 4 7 2 4" xfId="976" xr:uid="{00000000-0005-0000-0000-0000440B0000}"/>
    <cellStyle name="Normal 4 7 2 4 2" xfId="2810" xr:uid="{00000000-0005-0000-0000-0000450B0000}"/>
    <cellStyle name="Normal 4 7 2 5" xfId="1740" xr:uid="{00000000-0005-0000-0000-0000460B0000}"/>
    <cellStyle name="Normal 4 7 2 5 2" xfId="2995" xr:uid="{00000000-0005-0000-0000-0000470B0000}"/>
    <cellStyle name="Normal 4 7 2 6" xfId="3688" xr:uid="{00000000-0005-0000-0000-0000480B0000}"/>
    <cellStyle name="Normal 4 7 2 7" xfId="2091" xr:uid="{00000000-0005-0000-0000-0000490B0000}"/>
    <cellStyle name="Normal 4 7 3" xfId="376" xr:uid="{00000000-0005-0000-0000-00004A0B0000}"/>
    <cellStyle name="Normal 4 7 3 2" xfId="754" xr:uid="{00000000-0005-0000-0000-00004B0B0000}"/>
    <cellStyle name="Normal 4 7 3 2 2" xfId="1496" xr:uid="{00000000-0005-0000-0000-00004C0B0000}"/>
    <cellStyle name="Normal 4 7 3 2 2 2" xfId="3468" xr:uid="{00000000-0005-0000-0000-00004D0B0000}"/>
    <cellStyle name="Normal 4 7 3 2 3" xfId="4161" xr:uid="{00000000-0005-0000-0000-00004E0B0000}"/>
    <cellStyle name="Normal 4 7 3 2 4" xfId="2565" xr:uid="{00000000-0005-0000-0000-00004F0B0000}"/>
    <cellStyle name="Normal 4 7 3 3" xfId="1125" xr:uid="{00000000-0005-0000-0000-0000500B0000}"/>
    <cellStyle name="Normal 4 7 3 3 2" xfId="3121" xr:uid="{00000000-0005-0000-0000-0000510B0000}"/>
    <cellStyle name="Normal 4 7 3 4" xfId="1867" xr:uid="{00000000-0005-0000-0000-0000520B0000}"/>
    <cellStyle name="Normal 4 7 3 4 2" xfId="3814" xr:uid="{00000000-0005-0000-0000-0000530B0000}"/>
    <cellStyle name="Normal 4 7 3 5" xfId="2217" xr:uid="{00000000-0005-0000-0000-0000540B0000}"/>
    <cellStyle name="Normal 4 7 4" xfId="559" xr:uid="{00000000-0005-0000-0000-0000550B0000}"/>
    <cellStyle name="Normal 4 7 4 2" xfId="1301" xr:uid="{00000000-0005-0000-0000-0000560B0000}"/>
    <cellStyle name="Normal 4 7 4 2 2" xfId="3296" xr:uid="{00000000-0005-0000-0000-0000570B0000}"/>
    <cellStyle name="Normal 4 7 4 3" xfId="3989" xr:uid="{00000000-0005-0000-0000-0000580B0000}"/>
    <cellStyle name="Normal 4 7 4 4" xfId="2392" xr:uid="{00000000-0005-0000-0000-0000590B0000}"/>
    <cellStyle name="Normal 4 7 5" xfId="930" xr:uid="{00000000-0005-0000-0000-00005A0B0000}"/>
    <cellStyle name="Normal 4 7 5 2" xfId="2764" xr:uid="{00000000-0005-0000-0000-00005B0B0000}"/>
    <cellStyle name="Normal 4 7 6" xfId="1694" xr:uid="{00000000-0005-0000-0000-00005C0B0000}"/>
    <cellStyle name="Normal 4 7 6 2" xfId="2949" xr:uid="{00000000-0005-0000-0000-00005D0B0000}"/>
    <cellStyle name="Normal 4 7 7" xfId="3642" xr:uid="{00000000-0005-0000-0000-00005E0B0000}"/>
    <cellStyle name="Normal 4 7 8" xfId="2045" xr:uid="{00000000-0005-0000-0000-00005F0B0000}"/>
    <cellStyle name="Normal 4 8" xfId="136" xr:uid="{00000000-0005-0000-0000-0000600B0000}"/>
    <cellStyle name="Normal 4 8 2" xfId="380" xr:uid="{00000000-0005-0000-0000-0000610B0000}"/>
    <cellStyle name="Normal 4 8 2 2" xfId="758" xr:uid="{00000000-0005-0000-0000-0000620B0000}"/>
    <cellStyle name="Normal 4 8 2 2 2" xfId="1500" xr:uid="{00000000-0005-0000-0000-0000630B0000}"/>
    <cellStyle name="Normal 4 8 2 2 2 2" xfId="3472" xr:uid="{00000000-0005-0000-0000-0000640B0000}"/>
    <cellStyle name="Normal 4 8 2 2 3" xfId="4165" xr:uid="{00000000-0005-0000-0000-0000650B0000}"/>
    <cellStyle name="Normal 4 8 2 2 4" xfId="2569" xr:uid="{00000000-0005-0000-0000-0000660B0000}"/>
    <cellStyle name="Normal 4 8 2 3" xfId="1129" xr:uid="{00000000-0005-0000-0000-0000670B0000}"/>
    <cellStyle name="Normal 4 8 2 3 2" xfId="3125" xr:uid="{00000000-0005-0000-0000-0000680B0000}"/>
    <cellStyle name="Normal 4 8 2 4" xfId="1871" xr:uid="{00000000-0005-0000-0000-0000690B0000}"/>
    <cellStyle name="Normal 4 8 2 4 2" xfId="3818" xr:uid="{00000000-0005-0000-0000-00006A0B0000}"/>
    <cellStyle name="Normal 4 8 2 5" xfId="2221" xr:uid="{00000000-0005-0000-0000-00006B0B0000}"/>
    <cellStyle name="Normal 4 8 3" xfId="563" xr:uid="{00000000-0005-0000-0000-00006C0B0000}"/>
    <cellStyle name="Normal 4 8 3 2" xfId="1305" xr:uid="{00000000-0005-0000-0000-00006D0B0000}"/>
    <cellStyle name="Normal 4 8 3 2 2" xfId="3300" xr:uid="{00000000-0005-0000-0000-00006E0B0000}"/>
    <cellStyle name="Normal 4 8 3 3" xfId="3993" xr:uid="{00000000-0005-0000-0000-00006F0B0000}"/>
    <cellStyle name="Normal 4 8 3 4" xfId="2396" xr:uid="{00000000-0005-0000-0000-0000700B0000}"/>
    <cellStyle name="Normal 4 8 4" xfId="934" xr:uid="{00000000-0005-0000-0000-0000710B0000}"/>
    <cellStyle name="Normal 4 8 4 2" xfId="2768" xr:uid="{00000000-0005-0000-0000-0000720B0000}"/>
    <cellStyle name="Normal 4 8 5" xfId="1698" xr:uid="{00000000-0005-0000-0000-0000730B0000}"/>
    <cellStyle name="Normal 4 8 5 2" xfId="2953" xr:uid="{00000000-0005-0000-0000-0000740B0000}"/>
    <cellStyle name="Normal 4 8 6" xfId="3646" xr:uid="{00000000-0005-0000-0000-0000750B0000}"/>
    <cellStyle name="Normal 4 8 7" xfId="2049" xr:uid="{00000000-0005-0000-0000-0000760B0000}"/>
    <cellStyle name="Normal 4 9" xfId="317" xr:uid="{00000000-0005-0000-0000-0000770B0000}"/>
    <cellStyle name="Normal 4 9 2" xfId="698" xr:uid="{00000000-0005-0000-0000-0000780B0000}"/>
    <cellStyle name="Normal 4 9 2 2" xfId="1440" xr:uid="{00000000-0005-0000-0000-0000790B0000}"/>
    <cellStyle name="Normal 4 9 2 2 2" xfId="3427" xr:uid="{00000000-0005-0000-0000-00007A0B0000}"/>
    <cellStyle name="Normal 4 9 2 3" xfId="4120" xr:uid="{00000000-0005-0000-0000-00007B0B0000}"/>
    <cellStyle name="Normal 4 9 2 4" xfId="2523" xr:uid="{00000000-0005-0000-0000-00007C0B0000}"/>
    <cellStyle name="Normal 4 9 3" xfId="1069" xr:uid="{00000000-0005-0000-0000-00007D0B0000}"/>
    <cellStyle name="Normal 4 9 3 2" xfId="3080" xr:uid="{00000000-0005-0000-0000-00007E0B0000}"/>
    <cellStyle name="Normal 4 9 4" xfId="1826" xr:uid="{00000000-0005-0000-0000-00007F0B0000}"/>
    <cellStyle name="Normal 4 9 4 2" xfId="3773" xr:uid="{00000000-0005-0000-0000-0000800B0000}"/>
    <cellStyle name="Normal 4 9 5" xfId="2176" xr:uid="{00000000-0005-0000-0000-0000810B0000}"/>
    <cellStyle name="Normal 4_Balanse - eiendeler" xfId="116" xr:uid="{00000000-0005-0000-0000-0000820B0000}"/>
    <cellStyle name="Normal 5" xfId="26" xr:uid="{00000000-0005-0000-0000-0000830B0000}"/>
    <cellStyle name="Normal 5 10" xfId="307" xr:uid="{00000000-0005-0000-0000-0000840B0000}"/>
    <cellStyle name="Normal 5 10 2" xfId="513" xr:uid="{00000000-0005-0000-0000-0000850B0000}"/>
    <cellStyle name="Normal 5 10 2 2" xfId="884" xr:uid="{00000000-0005-0000-0000-0000860B0000}"/>
    <cellStyle name="Normal 5 10 2 2 2" xfId="1626" xr:uid="{00000000-0005-0000-0000-0000870B0000}"/>
    <cellStyle name="Normal 5 10 2 2 2 2" xfId="3598" xr:uid="{00000000-0005-0000-0000-0000880B0000}"/>
    <cellStyle name="Normal 5 10 2 2 3" xfId="4291" xr:uid="{00000000-0005-0000-0000-0000890B0000}"/>
    <cellStyle name="Normal 5 10 2 2 4" xfId="2695" xr:uid="{00000000-0005-0000-0000-00008A0B0000}"/>
    <cellStyle name="Normal 5 10 2 3" xfId="1255" xr:uid="{00000000-0005-0000-0000-00008B0B0000}"/>
    <cellStyle name="Normal 5 10 2 3 2" xfId="3251" xr:uid="{00000000-0005-0000-0000-00008C0B0000}"/>
    <cellStyle name="Normal 5 10 2 4" xfId="1997" xr:uid="{00000000-0005-0000-0000-00008D0B0000}"/>
    <cellStyle name="Normal 5 10 2 4 2" xfId="3944" xr:uid="{00000000-0005-0000-0000-00008E0B0000}"/>
    <cellStyle name="Normal 5 10 2 5" xfId="2347" xr:uid="{00000000-0005-0000-0000-00008F0B0000}"/>
    <cellStyle name="Normal 5 10 3" xfId="689" xr:uid="{00000000-0005-0000-0000-0000900B0000}"/>
    <cellStyle name="Normal 5 10 3 2" xfId="1431" xr:uid="{00000000-0005-0000-0000-0000910B0000}"/>
    <cellStyle name="Normal 5 10 3 2 2" xfId="3426" xr:uid="{00000000-0005-0000-0000-0000920B0000}"/>
    <cellStyle name="Normal 5 10 3 3" xfId="4119" xr:uid="{00000000-0005-0000-0000-0000930B0000}"/>
    <cellStyle name="Normal 5 10 3 4" xfId="2522" xr:uid="{00000000-0005-0000-0000-0000940B0000}"/>
    <cellStyle name="Normal 5 10 4" xfId="1060" xr:uid="{00000000-0005-0000-0000-0000950B0000}"/>
    <cellStyle name="Normal 5 10 4 2" xfId="2895" xr:uid="{00000000-0005-0000-0000-0000960B0000}"/>
    <cellStyle name="Normal 5 10 5" xfId="1824" xr:uid="{00000000-0005-0000-0000-0000970B0000}"/>
    <cellStyle name="Normal 5 10 5 2" xfId="3079" xr:uid="{00000000-0005-0000-0000-0000980B0000}"/>
    <cellStyle name="Normal 5 10 6" xfId="3772" xr:uid="{00000000-0005-0000-0000-0000990B0000}"/>
    <cellStyle name="Normal 5 10 7" xfId="2175" xr:uid="{00000000-0005-0000-0000-00009A0B0000}"/>
    <cellStyle name="Normal 5 11" xfId="318" xr:uid="{00000000-0005-0000-0000-00009B0B0000}"/>
    <cellStyle name="Normal 5 11 2" xfId="699" xr:uid="{00000000-0005-0000-0000-00009C0B0000}"/>
    <cellStyle name="Normal 5 11 2 2" xfId="1441" xr:uid="{00000000-0005-0000-0000-00009D0B0000}"/>
    <cellStyle name="Normal 5 11 2 2 2" xfId="3428" xr:uid="{00000000-0005-0000-0000-00009E0B0000}"/>
    <cellStyle name="Normal 5 11 2 3" xfId="4121" xr:uid="{00000000-0005-0000-0000-00009F0B0000}"/>
    <cellStyle name="Normal 5 11 2 4" xfId="2524" xr:uid="{00000000-0005-0000-0000-0000A00B0000}"/>
    <cellStyle name="Normal 5 11 3" xfId="1070" xr:uid="{00000000-0005-0000-0000-0000A10B0000}"/>
    <cellStyle name="Normal 5 11 3 2" xfId="3081" xr:uid="{00000000-0005-0000-0000-0000A20B0000}"/>
    <cellStyle name="Normal 5 11 4" xfId="1827" xr:uid="{00000000-0005-0000-0000-0000A30B0000}"/>
    <cellStyle name="Normal 5 11 4 2" xfId="3774" xr:uid="{00000000-0005-0000-0000-0000A40B0000}"/>
    <cellStyle name="Normal 5 11 5" xfId="2177" xr:uid="{00000000-0005-0000-0000-0000A50B0000}"/>
    <cellStyle name="Normal 5 12" xfId="518" xr:uid="{00000000-0005-0000-0000-0000A60B0000}"/>
    <cellStyle name="Normal 5 12 2" xfId="1260" xr:uid="{00000000-0005-0000-0000-0000A70B0000}"/>
    <cellStyle name="Normal 5 12 2 2" xfId="3255" xr:uid="{00000000-0005-0000-0000-0000A80B0000}"/>
    <cellStyle name="Normal 5 12 3" xfId="3948" xr:uid="{00000000-0005-0000-0000-0000A90B0000}"/>
    <cellStyle name="Normal 5 12 4" xfId="2351" xr:uid="{00000000-0005-0000-0000-0000AA0B0000}"/>
    <cellStyle name="Normal 5 13" xfId="889" xr:uid="{00000000-0005-0000-0000-0000AB0B0000}"/>
    <cellStyle name="Normal 5 13 2" xfId="2707" xr:uid="{00000000-0005-0000-0000-0000AC0B0000}"/>
    <cellStyle name="Normal 5 14" xfId="1639" xr:uid="{00000000-0005-0000-0000-0000AD0B0000}"/>
    <cellStyle name="Normal 5 14 2" xfId="2909" xr:uid="{00000000-0005-0000-0000-0000AE0B0000}"/>
    <cellStyle name="Normal 5 15" xfId="3602" xr:uid="{00000000-0005-0000-0000-0000AF0B0000}"/>
    <cellStyle name="Normal 5 16" xfId="2005" xr:uid="{00000000-0005-0000-0000-0000B00B0000}"/>
    <cellStyle name="Normal 5 2" xfId="35" xr:uid="{00000000-0005-0000-0000-0000B10B0000}"/>
    <cellStyle name="Normal 5 2 10" xfId="895" xr:uid="{00000000-0005-0000-0000-0000B20B0000}"/>
    <cellStyle name="Normal 5 2 10 2" xfId="2714" xr:uid="{00000000-0005-0000-0000-0000B30B0000}"/>
    <cellStyle name="Normal 5 2 11" xfId="1646" xr:uid="{00000000-0005-0000-0000-0000B40B0000}"/>
    <cellStyle name="Normal 5 2 11 2" xfId="2914" xr:uid="{00000000-0005-0000-0000-0000B50B0000}"/>
    <cellStyle name="Normal 5 2 12" xfId="3607" xr:uid="{00000000-0005-0000-0000-0000B60B0000}"/>
    <cellStyle name="Normal 5 2 13" xfId="2010" xr:uid="{00000000-0005-0000-0000-0000B70B0000}"/>
    <cellStyle name="Normal 5 2 2" xfId="39" xr:uid="{00000000-0005-0000-0000-0000B80B0000}"/>
    <cellStyle name="Normal 5 2 2 2" xfId="117" xr:uid="{00000000-0005-0000-0000-0000B90B0000}"/>
    <cellStyle name="Normal 5 2 2 2 2" xfId="170" xr:uid="{00000000-0005-0000-0000-0000BA0B0000}"/>
    <cellStyle name="Normal 5 2 2 2 2 2" xfId="414" xr:uid="{00000000-0005-0000-0000-0000BB0B0000}"/>
    <cellStyle name="Normal 5 2 2 2 2 2 2" xfId="792" xr:uid="{00000000-0005-0000-0000-0000BC0B0000}"/>
    <cellStyle name="Normal 5 2 2 2 2 2 2 2" xfId="1534" xr:uid="{00000000-0005-0000-0000-0000BD0B0000}"/>
    <cellStyle name="Normal 5 2 2 2 2 2 2 2 2" xfId="3506" xr:uid="{00000000-0005-0000-0000-0000BE0B0000}"/>
    <cellStyle name="Normal 5 2 2 2 2 2 2 3" xfId="4199" xr:uid="{00000000-0005-0000-0000-0000BF0B0000}"/>
    <cellStyle name="Normal 5 2 2 2 2 2 2 4" xfId="2603" xr:uid="{00000000-0005-0000-0000-0000C00B0000}"/>
    <cellStyle name="Normal 5 2 2 2 2 2 3" xfId="1163" xr:uid="{00000000-0005-0000-0000-0000C10B0000}"/>
    <cellStyle name="Normal 5 2 2 2 2 2 3 2" xfId="3159" xr:uid="{00000000-0005-0000-0000-0000C20B0000}"/>
    <cellStyle name="Normal 5 2 2 2 2 2 4" xfId="1905" xr:uid="{00000000-0005-0000-0000-0000C30B0000}"/>
    <cellStyle name="Normal 5 2 2 2 2 2 4 2" xfId="3852" xr:uid="{00000000-0005-0000-0000-0000C40B0000}"/>
    <cellStyle name="Normal 5 2 2 2 2 2 5" xfId="2255" xr:uid="{00000000-0005-0000-0000-0000C50B0000}"/>
    <cellStyle name="Normal 5 2 2 2 2 3" xfId="597" xr:uid="{00000000-0005-0000-0000-0000C60B0000}"/>
    <cellStyle name="Normal 5 2 2 2 2 3 2" xfId="1339" xr:uid="{00000000-0005-0000-0000-0000C70B0000}"/>
    <cellStyle name="Normal 5 2 2 2 2 3 2 2" xfId="3334" xr:uid="{00000000-0005-0000-0000-0000C80B0000}"/>
    <cellStyle name="Normal 5 2 2 2 2 3 3" xfId="4027" xr:uid="{00000000-0005-0000-0000-0000C90B0000}"/>
    <cellStyle name="Normal 5 2 2 2 2 3 4" xfId="2430" xr:uid="{00000000-0005-0000-0000-0000CA0B0000}"/>
    <cellStyle name="Normal 5 2 2 2 2 4" xfId="968" xr:uid="{00000000-0005-0000-0000-0000CB0B0000}"/>
    <cellStyle name="Normal 5 2 2 2 2 4 2" xfId="2802" xr:uid="{00000000-0005-0000-0000-0000CC0B0000}"/>
    <cellStyle name="Normal 5 2 2 2 2 5" xfId="1732" xr:uid="{00000000-0005-0000-0000-0000CD0B0000}"/>
    <cellStyle name="Normal 5 2 2 2 2 5 2" xfId="2987" xr:uid="{00000000-0005-0000-0000-0000CE0B0000}"/>
    <cellStyle name="Normal 5 2 2 2 2 6" xfId="3680" xr:uid="{00000000-0005-0000-0000-0000CF0B0000}"/>
    <cellStyle name="Normal 5 2 2 2 2 7" xfId="2083" xr:uid="{00000000-0005-0000-0000-0000D00B0000}"/>
    <cellStyle name="Normal 5 2 2 2 3" xfId="367" xr:uid="{00000000-0005-0000-0000-0000D10B0000}"/>
    <cellStyle name="Normal 5 2 2 2 3 2" xfId="745" xr:uid="{00000000-0005-0000-0000-0000D20B0000}"/>
    <cellStyle name="Normal 5 2 2 2 3 2 2" xfId="1487" xr:uid="{00000000-0005-0000-0000-0000D30B0000}"/>
    <cellStyle name="Normal 5 2 2 2 3 2 2 2" xfId="3460" xr:uid="{00000000-0005-0000-0000-0000D40B0000}"/>
    <cellStyle name="Normal 5 2 2 2 3 2 3" xfId="4153" xr:uid="{00000000-0005-0000-0000-0000D50B0000}"/>
    <cellStyle name="Normal 5 2 2 2 3 2 4" xfId="2557" xr:uid="{00000000-0005-0000-0000-0000D60B0000}"/>
    <cellStyle name="Normal 5 2 2 2 3 3" xfId="1116" xr:uid="{00000000-0005-0000-0000-0000D70B0000}"/>
    <cellStyle name="Normal 5 2 2 2 3 3 2" xfId="3113" xr:uid="{00000000-0005-0000-0000-0000D80B0000}"/>
    <cellStyle name="Normal 5 2 2 2 3 4" xfId="1859" xr:uid="{00000000-0005-0000-0000-0000D90B0000}"/>
    <cellStyle name="Normal 5 2 2 2 3 4 2" xfId="3806" xr:uid="{00000000-0005-0000-0000-0000DA0B0000}"/>
    <cellStyle name="Normal 5 2 2 2 3 5" xfId="2209" xr:uid="{00000000-0005-0000-0000-0000DB0B0000}"/>
    <cellStyle name="Normal 5 2 2 2 4" xfId="551" xr:uid="{00000000-0005-0000-0000-0000DC0B0000}"/>
    <cellStyle name="Normal 5 2 2 2 4 2" xfId="1293" xr:uid="{00000000-0005-0000-0000-0000DD0B0000}"/>
    <cellStyle name="Normal 5 2 2 2 4 2 2" xfId="3288" xr:uid="{00000000-0005-0000-0000-0000DE0B0000}"/>
    <cellStyle name="Normal 5 2 2 2 4 3" xfId="3981" xr:uid="{00000000-0005-0000-0000-0000DF0B0000}"/>
    <cellStyle name="Normal 5 2 2 2 4 4" xfId="2384" xr:uid="{00000000-0005-0000-0000-0000E00B0000}"/>
    <cellStyle name="Normal 5 2 2 2 5" xfId="922" xr:uid="{00000000-0005-0000-0000-0000E10B0000}"/>
    <cellStyle name="Normal 5 2 2 2 5 2" xfId="2755" xr:uid="{00000000-0005-0000-0000-0000E20B0000}"/>
    <cellStyle name="Normal 5 2 2 2 6" xfId="1685" xr:uid="{00000000-0005-0000-0000-0000E30B0000}"/>
    <cellStyle name="Normal 5 2 2 2 6 2" xfId="2941" xr:uid="{00000000-0005-0000-0000-0000E40B0000}"/>
    <cellStyle name="Normal 5 2 2 2 7" xfId="3634" xr:uid="{00000000-0005-0000-0000-0000E50B0000}"/>
    <cellStyle name="Normal 5 2 2 2 8" xfId="2037" xr:uid="{00000000-0005-0000-0000-0000E60B0000}"/>
    <cellStyle name="Normal 5 2 2 3" xfId="147" xr:uid="{00000000-0005-0000-0000-0000E70B0000}"/>
    <cellStyle name="Normal 5 2 2 3 2" xfId="391" xr:uid="{00000000-0005-0000-0000-0000E80B0000}"/>
    <cellStyle name="Normal 5 2 2 3 2 2" xfId="769" xr:uid="{00000000-0005-0000-0000-0000E90B0000}"/>
    <cellStyle name="Normal 5 2 2 3 2 2 2" xfId="1511" xr:uid="{00000000-0005-0000-0000-0000EA0B0000}"/>
    <cellStyle name="Normal 5 2 2 3 2 2 2 2" xfId="3483" xr:uid="{00000000-0005-0000-0000-0000EB0B0000}"/>
    <cellStyle name="Normal 5 2 2 3 2 2 3" xfId="4176" xr:uid="{00000000-0005-0000-0000-0000EC0B0000}"/>
    <cellStyle name="Normal 5 2 2 3 2 2 4" xfId="2580" xr:uid="{00000000-0005-0000-0000-0000ED0B0000}"/>
    <cellStyle name="Normal 5 2 2 3 2 3" xfId="1140" xr:uid="{00000000-0005-0000-0000-0000EE0B0000}"/>
    <cellStyle name="Normal 5 2 2 3 2 3 2" xfId="3136" xr:uid="{00000000-0005-0000-0000-0000EF0B0000}"/>
    <cellStyle name="Normal 5 2 2 3 2 4" xfId="1882" xr:uid="{00000000-0005-0000-0000-0000F00B0000}"/>
    <cellStyle name="Normal 5 2 2 3 2 4 2" xfId="3829" xr:uid="{00000000-0005-0000-0000-0000F10B0000}"/>
    <cellStyle name="Normal 5 2 2 3 2 5" xfId="2232" xr:uid="{00000000-0005-0000-0000-0000F20B0000}"/>
    <cellStyle name="Normal 5 2 2 3 3" xfId="574" xr:uid="{00000000-0005-0000-0000-0000F30B0000}"/>
    <cellStyle name="Normal 5 2 2 3 3 2" xfId="1316" xr:uid="{00000000-0005-0000-0000-0000F40B0000}"/>
    <cellStyle name="Normal 5 2 2 3 3 2 2" xfId="3311" xr:uid="{00000000-0005-0000-0000-0000F50B0000}"/>
    <cellStyle name="Normal 5 2 2 3 3 3" xfId="4004" xr:uid="{00000000-0005-0000-0000-0000F60B0000}"/>
    <cellStyle name="Normal 5 2 2 3 3 4" xfId="2407" xr:uid="{00000000-0005-0000-0000-0000F70B0000}"/>
    <cellStyle name="Normal 5 2 2 3 4" xfId="945" xr:uid="{00000000-0005-0000-0000-0000F80B0000}"/>
    <cellStyle name="Normal 5 2 2 3 4 2" xfId="2779" xr:uid="{00000000-0005-0000-0000-0000F90B0000}"/>
    <cellStyle name="Normal 5 2 2 3 5" xfId="1709" xr:uid="{00000000-0005-0000-0000-0000FA0B0000}"/>
    <cellStyle name="Normal 5 2 2 3 5 2" xfId="2964" xr:uid="{00000000-0005-0000-0000-0000FB0B0000}"/>
    <cellStyle name="Normal 5 2 2 3 6" xfId="3657" xr:uid="{00000000-0005-0000-0000-0000FC0B0000}"/>
    <cellStyle name="Normal 5 2 2 3 7" xfId="2060" xr:uid="{00000000-0005-0000-0000-0000FD0B0000}"/>
    <cellStyle name="Normal 5 2 2 4" xfId="329" xr:uid="{00000000-0005-0000-0000-0000FE0B0000}"/>
    <cellStyle name="Normal 5 2 2 4 2" xfId="710" xr:uid="{00000000-0005-0000-0000-0000FF0B0000}"/>
    <cellStyle name="Normal 5 2 2 4 2 2" xfId="1452" xr:uid="{00000000-0005-0000-0000-0000000C0000}"/>
    <cellStyle name="Normal 5 2 2 4 2 2 2" xfId="3437" xr:uid="{00000000-0005-0000-0000-0000010C0000}"/>
    <cellStyle name="Normal 5 2 2 4 2 3" xfId="4130" xr:uid="{00000000-0005-0000-0000-0000020C0000}"/>
    <cellStyle name="Normal 5 2 2 4 2 4" xfId="2533" xr:uid="{00000000-0005-0000-0000-0000030C0000}"/>
    <cellStyle name="Normal 5 2 2 4 3" xfId="1081" xr:uid="{00000000-0005-0000-0000-0000040C0000}"/>
    <cellStyle name="Normal 5 2 2 4 3 2" xfId="3090" xr:uid="{00000000-0005-0000-0000-0000050C0000}"/>
    <cellStyle name="Normal 5 2 2 4 4" xfId="1836" xr:uid="{00000000-0005-0000-0000-0000060C0000}"/>
    <cellStyle name="Normal 5 2 2 4 4 2" xfId="3783" xr:uid="{00000000-0005-0000-0000-0000070C0000}"/>
    <cellStyle name="Normal 5 2 2 4 5" xfId="2186" xr:uid="{00000000-0005-0000-0000-0000080C0000}"/>
    <cellStyle name="Normal 5 2 2 5" xfId="528" xr:uid="{00000000-0005-0000-0000-0000090C0000}"/>
    <cellStyle name="Normal 5 2 2 5 2" xfId="1270" xr:uid="{00000000-0005-0000-0000-00000A0C0000}"/>
    <cellStyle name="Normal 5 2 2 5 2 2" xfId="3265" xr:uid="{00000000-0005-0000-0000-00000B0C0000}"/>
    <cellStyle name="Normal 5 2 2 5 3" xfId="3958" xr:uid="{00000000-0005-0000-0000-00000C0C0000}"/>
    <cellStyle name="Normal 5 2 2 5 4" xfId="2361" xr:uid="{00000000-0005-0000-0000-00000D0C0000}"/>
    <cellStyle name="Normal 5 2 2 6" xfId="899" xr:uid="{00000000-0005-0000-0000-00000E0C0000}"/>
    <cellStyle name="Normal 5 2 2 6 2" xfId="2718" xr:uid="{00000000-0005-0000-0000-00000F0C0000}"/>
    <cellStyle name="Normal 5 2 2 7" xfId="1650" xr:uid="{00000000-0005-0000-0000-0000100C0000}"/>
    <cellStyle name="Normal 5 2 2 7 2" xfId="2918" xr:uid="{00000000-0005-0000-0000-0000110C0000}"/>
    <cellStyle name="Normal 5 2 2 8" xfId="3611" xr:uid="{00000000-0005-0000-0000-0000120C0000}"/>
    <cellStyle name="Normal 5 2 2 9" xfId="2014" xr:uid="{00000000-0005-0000-0000-0000130C0000}"/>
    <cellStyle name="Normal 5 2 3" xfId="43" xr:uid="{00000000-0005-0000-0000-0000140C0000}"/>
    <cellStyle name="Normal 5 2 3 2" xfId="49" xr:uid="{00000000-0005-0000-0000-0000150C0000}"/>
    <cellStyle name="Normal 5 2 3 3" xfId="151" xr:uid="{00000000-0005-0000-0000-0000160C0000}"/>
    <cellStyle name="Normal 5 2 3 3 2" xfId="395" xr:uid="{00000000-0005-0000-0000-0000170C0000}"/>
    <cellStyle name="Normal 5 2 3 3 2 2" xfId="773" xr:uid="{00000000-0005-0000-0000-0000180C0000}"/>
    <cellStyle name="Normal 5 2 3 3 2 2 2" xfId="1515" xr:uid="{00000000-0005-0000-0000-0000190C0000}"/>
    <cellStyle name="Normal 5 2 3 3 2 2 2 2" xfId="3487" xr:uid="{00000000-0005-0000-0000-00001A0C0000}"/>
    <cellStyle name="Normal 5 2 3 3 2 2 3" xfId="4180" xr:uid="{00000000-0005-0000-0000-00001B0C0000}"/>
    <cellStyle name="Normal 5 2 3 3 2 2 4" xfId="2584" xr:uid="{00000000-0005-0000-0000-00001C0C0000}"/>
    <cellStyle name="Normal 5 2 3 3 2 3" xfId="1144" xr:uid="{00000000-0005-0000-0000-00001D0C0000}"/>
    <cellStyle name="Normal 5 2 3 3 2 3 2" xfId="3140" xr:uid="{00000000-0005-0000-0000-00001E0C0000}"/>
    <cellStyle name="Normal 5 2 3 3 2 4" xfId="1886" xr:uid="{00000000-0005-0000-0000-00001F0C0000}"/>
    <cellStyle name="Normal 5 2 3 3 2 4 2" xfId="3833" xr:uid="{00000000-0005-0000-0000-0000200C0000}"/>
    <cellStyle name="Normal 5 2 3 3 2 5" xfId="2236" xr:uid="{00000000-0005-0000-0000-0000210C0000}"/>
    <cellStyle name="Normal 5 2 3 3 3" xfId="578" xr:uid="{00000000-0005-0000-0000-0000220C0000}"/>
    <cellStyle name="Normal 5 2 3 3 3 2" xfId="1320" xr:uid="{00000000-0005-0000-0000-0000230C0000}"/>
    <cellStyle name="Normal 5 2 3 3 3 2 2" xfId="3315" xr:uid="{00000000-0005-0000-0000-0000240C0000}"/>
    <cellStyle name="Normal 5 2 3 3 3 3" xfId="4008" xr:uid="{00000000-0005-0000-0000-0000250C0000}"/>
    <cellStyle name="Normal 5 2 3 3 3 4" xfId="2411" xr:uid="{00000000-0005-0000-0000-0000260C0000}"/>
    <cellStyle name="Normal 5 2 3 3 4" xfId="949" xr:uid="{00000000-0005-0000-0000-0000270C0000}"/>
    <cellStyle name="Normal 5 2 3 3 4 2" xfId="2783" xr:uid="{00000000-0005-0000-0000-0000280C0000}"/>
    <cellStyle name="Normal 5 2 3 3 5" xfId="1713" xr:uid="{00000000-0005-0000-0000-0000290C0000}"/>
    <cellStyle name="Normal 5 2 3 3 5 2" xfId="2968" xr:uid="{00000000-0005-0000-0000-00002A0C0000}"/>
    <cellStyle name="Normal 5 2 3 3 6" xfId="3661" xr:uid="{00000000-0005-0000-0000-00002B0C0000}"/>
    <cellStyle name="Normal 5 2 3 3 7" xfId="2064" xr:uid="{00000000-0005-0000-0000-00002C0C0000}"/>
    <cellStyle name="Normal 5 2 3 4" xfId="333" xr:uid="{00000000-0005-0000-0000-00002D0C0000}"/>
    <cellStyle name="Normal 5 2 3 4 2" xfId="714" xr:uid="{00000000-0005-0000-0000-00002E0C0000}"/>
    <cellStyle name="Normal 5 2 3 4 2 2" xfId="1456" xr:uid="{00000000-0005-0000-0000-00002F0C0000}"/>
    <cellStyle name="Normal 5 2 3 4 2 2 2" xfId="3441" xr:uid="{00000000-0005-0000-0000-0000300C0000}"/>
    <cellStyle name="Normal 5 2 3 4 2 3" xfId="4134" xr:uid="{00000000-0005-0000-0000-0000310C0000}"/>
    <cellStyle name="Normal 5 2 3 4 2 4" xfId="2537" xr:uid="{00000000-0005-0000-0000-0000320C0000}"/>
    <cellStyle name="Normal 5 2 3 4 3" xfId="1085" xr:uid="{00000000-0005-0000-0000-0000330C0000}"/>
    <cellStyle name="Normal 5 2 3 4 3 2" xfId="3094" xr:uid="{00000000-0005-0000-0000-0000340C0000}"/>
    <cellStyle name="Normal 5 2 3 4 4" xfId="1840" xr:uid="{00000000-0005-0000-0000-0000350C0000}"/>
    <cellStyle name="Normal 5 2 3 4 4 2" xfId="3787" xr:uid="{00000000-0005-0000-0000-0000360C0000}"/>
    <cellStyle name="Normal 5 2 3 4 5" xfId="2190" xr:uid="{00000000-0005-0000-0000-0000370C0000}"/>
    <cellStyle name="Normal 5 2 3 5" xfId="532" xr:uid="{00000000-0005-0000-0000-0000380C0000}"/>
    <cellStyle name="Normal 5 2 3 5 2" xfId="1274" xr:uid="{00000000-0005-0000-0000-0000390C0000}"/>
    <cellStyle name="Normal 5 2 3 5 2 2" xfId="3269" xr:uid="{00000000-0005-0000-0000-00003A0C0000}"/>
    <cellStyle name="Normal 5 2 3 5 3" xfId="3962" xr:uid="{00000000-0005-0000-0000-00003B0C0000}"/>
    <cellStyle name="Normal 5 2 3 5 4" xfId="2365" xr:uid="{00000000-0005-0000-0000-00003C0C0000}"/>
    <cellStyle name="Normal 5 2 3 6" xfId="903" xr:uid="{00000000-0005-0000-0000-00003D0C0000}"/>
    <cellStyle name="Normal 5 2 3 6 2" xfId="2722" xr:uid="{00000000-0005-0000-0000-00003E0C0000}"/>
    <cellStyle name="Normal 5 2 3 7" xfId="1654" xr:uid="{00000000-0005-0000-0000-00003F0C0000}"/>
    <cellStyle name="Normal 5 2 3 7 2" xfId="2922" xr:uid="{00000000-0005-0000-0000-0000400C0000}"/>
    <cellStyle name="Normal 5 2 3 8" xfId="3615" xr:uid="{00000000-0005-0000-0000-0000410C0000}"/>
    <cellStyle name="Normal 5 2 3 9" xfId="2018" xr:uid="{00000000-0005-0000-0000-0000420C0000}"/>
    <cellStyle name="Normal 5 2 4" xfId="127" xr:uid="{00000000-0005-0000-0000-0000430C0000}"/>
    <cellStyle name="Normal 5 2 4 2" xfId="173" xr:uid="{00000000-0005-0000-0000-0000440C0000}"/>
    <cellStyle name="Normal 5 2 4 2 2" xfId="417" xr:uid="{00000000-0005-0000-0000-0000450C0000}"/>
    <cellStyle name="Normal 5 2 4 2 2 2" xfId="795" xr:uid="{00000000-0005-0000-0000-0000460C0000}"/>
    <cellStyle name="Normal 5 2 4 2 2 2 2" xfId="1537" xr:uid="{00000000-0005-0000-0000-0000470C0000}"/>
    <cellStyle name="Normal 5 2 4 2 2 2 2 2" xfId="3509" xr:uid="{00000000-0005-0000-0000-0000480C0000}"/>
    <cellStyle name="Normal 5 2 4 2 2 2 3" xfId="4202" xr:uid="{00000000-0005-0000-0000-0000490C0000}"/>
    <cellStyle name="Normal 5 2 4 2 2 2 4" xfId="2606" xr:uid="{00000000-0005-0000-0000-00004A0C0000}"/>
    <cellStyle name="Normal 5 2 4 2 2 3" xfId="1166" xr:uid="{00000000-0005-0000-0000-00004B0C0000}"/>
    <cellStyle name="Normal 5 2 4 2 2 3 2" xfId="3162" xr:uid="{00000000-0005-0000-0000-00004C0C0000}"/>
    <cellStyle name="Normal 5 2 4 2 2 4" xfId="1908" xr:uid="{00000000-0005-0000-0000-00004D0C0000}"/>
    <cellStyle name="Normal 5 2 4 2 2 4 2" xfId="3855" xr:uid="{00000000-0005-0000-0000-00004E0C0000}"/>
    <cellStyle name="Normal 5 2 4 2 2 5" xfId="2258" xr:uid="{00000000-0005-0000-0000-00004F0C0000}"/>
    <cellStyle name="Normal 5 2 4 2 3" xfId="600" xr:uid="{00000000-0005-0000-0000-0000500C0000}"/>
    <cellStyle name="Normal 5 2 4 2 3 2" xfId="1342" xr:uid="{00000000-0005-0000-0000-0000510C0000}"/>
    <cellStyle name="Normal 5 2 4 2 3 2 2" xfId="3337" xr:uid="{00000000-0005-0000-0000-0000520C0000}"/>
    <cellStyle name="Normal 5 2 4 2 3 3" xfId="4030" xr:uid="{00000000-0005-0000-0000-0000530C0000}"/>
    <cellStyle name="Normal 5 2 4 2 3 4" xfId="2433" xr:uid="{00000000-0005-0000-0000-0000540C0000}"/>
    <cellStyle name="Normal 5 2 4 2 4" xfId="971" xr:uid="{00000000-0005-0000-0000-0000550C0000}"/>
    <cellStyle name="Normal 5 2 4 2 4 2" xfId="2805" xr:uid="{00000000-0005-0000-0000-0000560C0000}"/>
    <cellStyle name="Normal 5 2 4 2 5" xfId="1735" xr:uid="{00000000-0005-0000-0000-0000570C0000}"/>
    <cellStyle name="Normal 5 2 4 2 5 2" xfId="2990" xr:uid="{00000000-0005-0000-0000-0000580C0000}"/>
    <cellStyle name="Normal 5 2 4 2 6" xfId="3683" xr:uid="{00000000-0005-0000-0000-0000590C0000}"/>
    <cellStyle name="Normal 5 2 4 2 7" xfId="2086" xr:uid="{00000000-0005-0000-0000-00005A0C0000}"/>
    <cellStyle name="Normal 5 2 4 3" xfId="371" xr:uid="{00000000-0005-0000-0000-00005B0C0000}"/>
    <cellStyle name="Normal 5 2 4 3 2" xfId="749" xr:uid="{00000000-0005-0000-0000-00005C0C0000}"/>
    <cellStyle name="Normal 5 2 4 3 2 2" xfId="1491" xr:uid="{00000000-0005-0000-0000-00005D0C0000}"/>
    <cellStyle name="Normal 5 2 4 3 2 2 2" xfId="3463" xr:uid="{00000000-0005-0000-0000-00005E0C0000}"/>
    <cellStyle name="Normal 5 2 4 3 2 3" xfId="4156" xr:uid="{00000000-0005-0000-0000-00005F0C0000}"/>
    <cellStyle name="Normal 5 2 4 3 2 4" xfId="2560" xr:uid="{00000000-0005-0000-0000-0000600C0000}"/>
    <cellStyle name="Normal 5 2 4 3 3" xfId="1120" xr:uid="{00000000-0005-0000-0000-0000610C0000}"/>
    <cellStyle name="Normal 5 2 4 3 3 2" xfId="3116" xr:uid="{00000000-0005-0000-0000-0000620C0000}"/>
    <cellStyle name="Normal 5 2 4 3 4" xfId="1862" xr:uid="{00000000-0005-0000-0000-0000630C0000}"/>
    <cellStyle name="Normal 5 2 4 3 4 2" xfId="3809" xr:uid="{00000000-0005-0000-0000-0000640C0000}"/>
    <cellStyle name="Normal 5 2 4 3 5" xfId="2212" xr:uid="{00000000-0005-0000-0000-0000650C0000}"/>
    <cellStyle name="Normal 5 2 4 4" xfId="554" xr:uid="{00000000-0005-0000-0000-0000660C0000}"/>
    <cellStyle name="Normal 5 2 4 4 2" xfId="1296" xr:uid="{00000000-0005-0000-0000-0000670C0000}"/>
    <cellStyle name="Normal 5 2 4 4 2 2" xfId="3291" xr:uid="{00000000-0005-0000-0000-0000680C0000}"/>
    <cellStyle name="Normal 5 2 4 4 3" xfId="3984" xr:uid="{00000000-0005-0000-0000-0000690C0000}"/>
    <cellStyle name="Normal 5 2 4 4 4" xfId="2387" xr:uid="{00000000-0005-0000-0000-00006A0C0000}"/>
    <cellStyle name="Normal 5 2 4 5" xfId="925" xr:uid="{00000000-0005-0000-0000-00006B0C0000}"/>
    <cellStyle name="Normal 5 2 4 5 2" xfId="2759" xr:uid="{00000000-0005-0000-0000-00006C0C0000}"/>
    <cellStyle name="Normal 5 2 4 6" xfId="1689" xr:uid="{00000000-0005-0000-0000-00006D0C0000}"/>
    <cellStyle name="Normal 5 2 4 6 2" xfId="2944" xr:uid="{00000000-0005-0000-0000-00006E0C0000}"/>
    <cellStyle name="Normal 5 2 4 7" xfId="3637" xr:uid="{00000000-0005-0000-0000-00006F0C0000}"/>
    <cellStyle name="Normal 5 2 4 8" xfId="2040" xr:uid="{00000000-0005-0000-0000-0000700C0000}"/>
    <cellStyle name="Normal 5 2 5" xfId="131" xr:uid="{00000000-0005-0000-0000-0000710C0000}"/>
    <cellStyle name="Normal 5 2 5 2" xfId="177" xr:uid="{00000000-0005-0000-0000-0000720C0000}"/>
    <cellStyle name="Normal 5 2 5 2 2" xfId="421" xr:uid="{00000000-0005-0000-0000-0000730C0000}"/>
    <cellStyle name="Normal 5 2 5 2 2 2" xfId="799" xr:uid="{00000000-0005-0000-0000-0000740C0000}"/>
    <cellStyle name="Normal 5 2 5 2 2 2 2" xfId="1541" xr:uid="{00000000-0005-0000-0000-0000750C0000}"/>
    <cellStyle name="Normal 5 2 5 2 2 2 2 2" xfId="3513" xr:uid="{00000000-0005-0000-0000-0000760C0000}"/>
    <cellStyle name="Normal 5 2 5 2 2 2 3" xfId="4206" xr:uid="{00000000-0005-0000-0000-0000770C0000}"/>
    <cellStyle name="Normal 5 2 5 2 2 2 4" xfId="2610" xr:uid="{00000000-0005-0000-0000-0000780C0000}"/>
    <cellStyle name="Normal 5 2 5 2 2 3" xfId="1170" xr:uid="{00000000-0005-0000-0000-0000790C0000}"/>
    <cellStyle name="Normal 5 2 5 2 2 3 2" xfId="3166" xr:uid="{00000000-0005-0000-0000-00007A0C0000}"/>
    <cellStyle name="Normal 5 2 5 2 2 4" xfId="1912" xr:uid="{00000000-0005-0000-0000-00007B0C0000}"/>
    <cellStyle name="Normal 5 2 5 2 2 4 2" xfId="3859" xr:uid="{00000000-0005-0000-0000-00007C0C0000}"/>
    <cellStyle name="Normal 5 2 5 2 2 5" xfId="2262" xr:uid="{00000000-0005-0000-0000-00007D0C0000}"/>
    <cellStyle name="Normal 5 2 5 2 3" xfId="604" xr:uid="{00000000-0005-0000-0000-00007E0C0000}"/>
    <cellStyle name="Normal 5 2 5 2 3 2" xfId="1346" xr:uid="{00000000-0005-0000-0000-00007F0C0000}"/>
    <cellStyle name="Normal 5 2 5 2 3 2 2" xfId="3341" xr:uid="{00000000-0005-0000-0000-0000800C0000}"/>
    <cellStyle name="Normal 5 2 5 2 3 3" xfId="4034" xr:uid="{00000000-0005-0000-0000-0000810C0000}"/>
    <cellStyle name="Normal 5 2 5 2 3 4" xfId="2437" xr:uid="{00000000-0005-0000-0000-0000820C0000}"/>
    <cellStyle name="Normal 5 2 5 2 4" xfId="975" xr:uid="{00000000-0005-0000-0000-0000830C0000}"/>
    <cellStyle name="Normal 5 2 5 2 4 2" xfId="2809" xr:uid="{00000000-0005-0000-0000-0000840C0000}"/>
    <cellStyle name="Normal 5 2 5 2 5" xfId="1739" xr:uid="{00000000-0005-0000-0000-0000850C0000}"/>
    <cellStyle name="Normal 5 2 5 2 5 2" xfId="2994" xr:uid="{00000000-0005-0000-0000-0000860C0000}"/>
    <cellStyle name="Normal 5 2 5 2 6" xfId="3687" xr:uid="{00000000-0005-0000-0000-0000870C0000}"/>
    <cellStyle name="Normal 5 2 5 2 7" xfId="2090" xr:uid="{00000000-0005-0000-0000-0000880C0000}"/>
    <cellStyle name="Normal 5 2 5 3" xfId="375" xr:uid="{00000000-0005-0000-0000-0000890C0000}"/>
    <cellStyle name="Normal 5 2 5 3 2" xfId="753" xr:uid="{00000000-0005-0000-0000-00008A0C0000}"/>
    <cellStyle name="Normal 5 2 5 3 2 2" xfId="1495" xr:uid="{00000000-0005-0000-0000-00008B0C0000}"/>
    <cellStyle name="Normal 5 2 5 3 2 2 2" xfId="3467" xr:uid="{00000000-0005-0000-0000-00008C0C0000}"/>
    <cellStyle name="Normal 5 2 5 3 2 3" xfId="4160" xr:uid="{00000000-0005-0000-0000-00008D0C0000}"/>
    <cellStyle name="Normal 5 2 5 3 2 4" xfId="2564" xr:uid="{00000000-0005-0000-0000-00008E0C0000}"/>
    <cellStyle name="Normal 5 2 5 3 3" xfId="1124" xr:uid="{00000000-0005-0000-0000-00008F0C0000}"/>
    <cellStyle name="Normal 5 2 5 3 3 2" xfId="3120" xr:uid="{00000000-0005-0000-0000-0000900C0000}"/>
    <cellStyle name="Normal 5 2 5 3 4" xfId="1866" xr:uid="{00000000-0005-0000-0000-0000910C0000}"/>
    <cellStyle name="Normal 5 2 5 3 4 2" xfId="3813" xr:uid="{00000000-0005-0000-0000-0000920C0000}"/>
    <cellStyle name="Normal 5 2 5 3 5" xfId="2216" xr:uid="{00000000-0005-0000-0000-0000930C0000}"/>
    <cellStyle name="Normal 5 2 5 4" xfId="558" xr:uid="{00000000-0005-0000-0000-0000940C0000}"/>
    <cellStyle name="Normal 5 2 5 4 2" xfId="1300" xr:uid="{00000000-0005-0000-0000-0000950C0000}"/>
    <cellStyle name="Normal 5 2 5 4 2 2" xfId="3295" xr:uid="{00000000-0005-0000-0000-0000960C0000}"/>
    <cellStyle name="Normal 5 2 5 4 3" xfId="3988" xr:uid="{00000000-0005-0000-0000-0000970C0000}"/>
    <cellStyle name="Normal 5 2 5 4 4" xfId="2391" xr:uid="{00000000-0005-0000-0000-0000980C0000}"/>
    <cellStyle name="Normal 5 2 5 5" xfId="929" xr:uid="{00000000-0005-0000-0000-0000990C0000}"/>
    <cellStyle name="Normal 5 2 5 5 2" xfId="2763" xr:uid="{00000000-0005-0000-0000-00009A0C0000}"/>
    <cellStyle name="Normal 5 2 5 6" xfId="1693" xr:uid="{00000000-0005-0000-0000-00009B0C0000}"/>
    <cellStyle name="Normal 5 2 5 6 2" xfId="2948" xr:uid="{00000000-0005-0000-0000-00009C0C0000}"/>
    <cellStyle name="Normal 5 2 5 7" xfId="3641" xr:uid="{00000000-0005-0000-0000-00009D0C0000}"/>
    <cellStyle name="Normal 5 2 5 8" xfId="2044" xr:uid="{00000000-0005-0000-0000-00009E0C0000}"/>
    <cellStyle name="Normal 5 2 6" xfId="135" xr:uid="{00000000-0005-0000-0000-00009F0C0000}"/>
    <cellStyle name="Normal 5 2 6 2" xfId="181" xr:uid="{00000000-0005-0000-0000-0000A00C0000}"/>
    <cellStyle name="Normal 5 2 6 2 2" xfId="425" xr:uid="{00000000-0005-0000-0000-0000A10C0000}"/>
    <cellStyle name="Normal 5 2 6 2 2 2" xfId="803" xr:uid="{00000000-0005-0000-0000-0000A20C0000}"/>
    <cellStyle name="Normal 5 2 6 2 2 2 2" xfId="1545" xr:uid="{00000000-0005-0000-0000-0000A30C0000}"/>
    <cellStyle name="Normal 5 2 6 2 2 2 2 2" xfId="3517" xr:uid="{00000000-0005-0000-0000-0000A40C0000}"/>
    <cellStyle name="Normal 5 2 6 2 2 2 3" xfId="4210" xr:uid="{00000000-0005-0000-0000-0000A50C0000}"/>
    <cellStyle name="Normal 5 2 6 2 2 2 4" xfId="2614" xr:uid="{00000000-0005-0000-0000-0000A60C0000}"/>
    <cellStyle name="Normal 5 2 6 2 2 3" xfId="1174" xr:uid="{00000000-0005-0000-0000-0000A70C0000}"/>
    <cellStyle name="Normal 5 2 6 2 2 3 2" xfId="3170" xr:uid="{00000000-0005-0000-0000-0000A80C0000}"/>
    <cellStyle name="Normal 5 2 6 2 2 4" xfId="1916" xr:uid="{00000000-0005-0000-0000-0000A90C0000}"/>
    <cellStyle name="Normal 5 2 6 2 2 4 2" xfId="3863" xr:uid="{00000000-0005-0000-0000-0000AA0C0000}"/>
    <cellStyle name="Normal 5 2 6 2 2 5" xfId="2266" xr:uid="{00000000-0005-0000-0000-0000AB0C0000}"/>
    <cellStyle name="Normal 5 2 6 2 3" xfId="608" xr:uid="{00000000-0005-0000-0000-0000AC0C0000}"/>
    <cellStyle name="Normal 5 2 6 2 3 2" xfId="1350" xr:uid="{00000000-0005-0000-0000-0000AD0C0000}"/>
    <cellStyle name="Normal 5 2 6 2 3 2 2" xfId="3345" xr:uid="{00000000-0005-0000-0000-0000AE0C0000}"/>
    <cellStyle name="Normal 5 2 6 2 3 3" xfId="4038" xr:uid="{00000000-0005-0000-0000-0000AF0C0000}"/>
    <cellStyle name="Normal 5 2 6 2 3 4" xfId="2441" xr:uid="{00000000-0005-0000-0000-0000B00C0000}"/>
    <cellStyle name="Normal 5 2 6 2 4" xfId="979" xr:uid="{00000000-0005-0000-0000-0000B10C0000}"/>
    <cellStyle name="Normal 5 2 6 2 4 2" xfId="2813" xr:uid="{00000000-0005-0000-0000-0000B20C0000}"/>
    <cellStyle name="Normal 5 2 6 2 5" xfId="1743" xr:uid="{00000000-0005-0000-0000-0000B30C0000}"/>
    <cellStyle name="Normal 5 2 6 2 5 2" xfId="2998" xr:uid="{00000000-0005-0000-0000-0000B40C0000}"/>
    <cellStyle name="Normal 5 2 6 2 6" xfId="3691" xr:uid="{00000000-0005-0000-0000-0000B50C0000}"/>
    <cellStyle name="Normal 5 2 6 2 7" xfId="2094" xr:uid="{00000000-0005-0000-0000-0000B60C0000}"/>
    <cellStyle name="Normal 5 2 6 3" xfId="379" xr:uid="{00000000-0005-0000-0000-0000B70C0000}"/>
    <cellStyle name="Normal 5 2 6 3 2" xfId="757" xr:uid="{00000000-0005-0000-0000-0000B80C0000}"/>
    <cellStyle name="Normal 5 2 6 3 2 2" xfId="1499" xr:uid="{00000000-0005-0000-0000-0000B90C0000}"/>
    <cellStyle name="Normal 5 2 6 3 2 2 2" xfId="3471" xr:uid="{00000000-0005-0000-0000-0000BA0C0000}"/>
    <cellStyle name="Normal 5 2 6 3 2 3" xfId="4164" xr:uid="{00000000-0005-0000-0000-0000BB0C0000}"/>
    <cellStyle name="Normal 5 2 6 3 2 4" xfId="2568" xr:uid="{00000000-0005-0000-0000-0000BC0C0000}"/>
    <cellStyle name="Normal 5 2 6 3 3" xfId="1128" xr:uid="{00000000-0005-0000-0000-0000BD0C0000}"/>
    <cellStyle name="Normal 5 2 6 3 3 2" xfId="3124" xr:uid="{00000000-0005-0000-0000-0000BE0C0000}"/>
    <cellStyle name="Normal 5 2 6 3 4" xfId="1870" xr:uid="{00000000-0005-0000-0000-0000BF0C0000}"/>
    <cellStyle name="Normal 5 2 6 3 4 2" xfId="3817" xr:uid="{00000000-0005-0000-0000-0000C00C0000}"/>
    <cellStyle name="Normal 5 2 6 3 5" xfId="2220" xr:uid="{00000000-0005-0000-0000-0000C10C0000}"/>
    <cellStyle name="Normal 5 2 6 4" xfId="562" xr:uid="{00000000-0005-0000-0000-0000C20C0000}"/>
    <cellStyle name="Normal 5 2 6 4 2" xfId="1304" xr:uid="{00000000-0005-0000-0000-0000C30C0000}"/>
    <cellStyle name="Normal 5 2 6 4 2 2" xfId="3299" xr:uid="{00000000-0005-0000-0000-0000C40C0000}"/>
    <cellStyle name="Normal 5 2 6 4 3" xfId="3992" xr:uid="{00000000-0005-0000-0000-0000C50C0000}"/>
    <cellStyle name="Normal 5 2 6 4 4" xfId="2395" xr:uid="{00000000-0005-0000-0000-0000C60C0000}"/>
    <cellStyle name="Normal 5 2 6 5" xfId="933" xr:uid="{00000000-0005-0000-0000-0000C70C0000}"/>
    <cellStyle name="Normal 5 2 6 5 2" xfId="2767" xr:uid="{00000000-0005-0000-0000-0000C80C0000}"/>
    <cellStyle name="Normal 5 2 6 6" xfId="1697" xr:uid="{00000000-0005-0000-0000-0000C90C0000}"/>
    <cellStyle name="Normal 5 2 6 6 2" xfId="2952" xr:uid="{00000000-0005-0000-0000-0000CA0C0000}"/>
    <cellStyle name="Normal 5 2 6 7" xfId="3645" xr:uid="{00000000-0005-0000-0000-0000CB0C0000}"/>
    <cellStyle name="Normal 5 2 6 8" xfId="2048" xr:uid="{00000000-0005-0000-0000-0000CC0C0000}"/>
    <cellStyle name="Normal 5 2 7" xfId="143" xr:uid="{00000000-0005-0000-0000-0000CD0C0000}"/>
    <cellStyle name="Normal 5 2 7 2" xfId="387" xr:uid="{00000000-0005-0000-0000-0000CE0C0000}"/>
    <cellStyle name="Normal 5 2 7 2 2" xfId="765" xr:uid="{00000000-0005-0000-0000-0000CF0C0000}"/>
    <cellStyle name="Normal 5 2 7 2 2 2" xfId="1507" xr:uid="{00000000-0005-0000-0000-0000D00C0000}"/>
    <cellStyle name="Normal 5 2 7 2 2 2 2" xfId="3479" xr:uid="{00000000-0005-0000-0000-0000D10C0000}"/>
    <cellStyle name="Normal 5 2 7 2 2 3" xfId="4172" xr:uid="{00000000-0005-0000-0000-0000D20C0000}"/>
    <cellStyle name="Normal 5 2 7 2 2 4" xfId="2576" xr:uid="{00000000-0005-0000-0000-0000D30C0000}"/>
    <cellStyle name="Normal 5 2 7 2 3" xfId="1136" xr:uid="{00000000-0005-0000-0000-0000D40C0000}"/>
    <cellStyle name="Normal 5 2 7 2 3 2" xfId="3132" xr:uid="{00000000-0005-0000-0000-0000D50C0000}"/>
    <cellStyle name="Normal 5 2 7 2 4" xfId="1878" xr:uid="{00000000-0005-0000-0000-0000D60C0000}"/>
    <cellStyle name="Normal 5 2 7 2 4 2" xfId="3825" xr:uid="{00000000-0005-0000-0000-0000D70C0000}"/>
    <cellStyle name="Normal 5 2 7 2 5" xfId="2228" xr:uid="{00000000-0005-0000-0000-0000D80C0000}"/>
    <cellStyle name="Normal 5 2 7 3" xfId="570" xr:uid="{00000000-0005-0000-0000-0000D90C0000}"/>
    <cellStyle name="Normal 5 2 7 3 2" xfId="1312" xr:uid="{00000000-0005-0000-0000-0000DA0C0000}"/>
    <cellStyle name="Normal 5 2 7 3 2 2" xfId="3307" xr:uid="{00000000-0005-0000-0000-0000DB0C0000}"/>
    <cellStyle name="Normal 5 2 7 3 3" xfId="4000" xr:uid="{00000000-0005-0000-0000-0000DC0C0000}"/>
    <cellStyle name="Normal 5 2 7 3 4" xfId="2403" xr:uid="{00000000-0005-0000-0000-0000DD0C0000}"/>
    <cellStyle name="Normal 5 2 7 4" xfId="941" xr:uid="{00000000-0005-0000-0000-0000DE0C0000}"/>
    <cellStyle name="Normal 5 2 7 4 2" xfId="2775" xr:uid="{00000000-0005-0000-0000-0000DF0C0000}"/>
    <cellStyle name="Normal 5 2 7 5" xfId="1705" xr:uid="{00000000-0005-0000-0000-0000E00C0000}"/>
    <cellStyle name="Normal 5 2 7 5 2" xfId="2960" xr:uid="{00000000-0005-0000-0000-0000E10C0000}"/>
    <cellStyle name="Normal 5 2 7 6" xfId="3653" xr:uid="{00000000-0005-0000-0000-0000E20C0000}"/>
    <cellStyle name="Normal 5 2 7 7" xfId="2056" xr:uid="{00000000-0005-0000-0000-0000E30C0000}"/>
    <cellStyle name="Normal 5 2 8" xfId="325" xr:uid="{00000000-0005-0000-0000-0000E40C0000}"/>
    <cellStyle name="Normal 5 2 8 2" xfId="706" xr:uid="{00000000-0005-0000-0000-0000E50C0000}"/>
    <cellStyle name="Normal 5 2 8 2 2" xfId="1448" xr:uid="{00000000-0005-0000-0000-0000E60C0000}"/>
    <cellStyle name="Normal 5 2 8 2 2 2" xfId="3433" xr:uid="{00000000-0005-0000-0000-0000E70C0000}"/>
    <cellStyle name="Normal 5 2 8 2 3" xfId="4126" xr:uid="{00000000-0005-0000-0000-0000E80C0000}"/>
    <cellStyle name="Normal 5 2 8 2 4" xfId="2529" xr:uid="{00000000-0005-0000-0000-0000E90C0000}"/>
    <cellStyle name="Normal 5 2 8 3" xfId="1077" xr:uid="{00000000-0005-0000-0000-0000EA0C0000}"/>
    <cellStyle name="Normal 5 2 8 3 2" xfId="3086" xr:uid="{00000000-0005-0000-0000-0000EB0C0000}"/>
    <cellStyle name="Normal 5 2 8 4" xfId="1832" xr:uid="{00000000-0005-0000-0000-0000EC0C0000}"/>
    <cellStyle name="Normal 5 2 8 4 2" xfId="3779" xr:uid="{00000000-0005-0000-0000-0000ED0C0000}"/>
    <cellStyle name="Normal 5 2 8 5" xfId="2182" xr:uid="{00000000-0005-0000-0000-0000EE0C0000}"/>
    <cellStyle name="Normal 5 2 9" xfId="524" xr:uid="{00000000-0005-0000-0000-0000EF0C0000}"/>
    <cellStyle name="Normal 5 2 9 2" xfId="1266" xr:uid="{00000000-0005-0000-0000-0000F00C0000}"/>
    <cellStyle name="Normal 5 2 9 2 2" xfId="3261" xr:uid="{00000000-0005-0000-0000-0000F10C0000}"/>
    <cellStyle name="Normal 5 2 9 3" xfId="3954" xr:uid="{00000000-0005-0000-0000-0000F20C0000}"/>
    <cellStyle name="Normal 5 2 9 4" xfId="2357" xr:uid="{00000000-0005-0000-0000-0000F30C0000}"/>
    <cellStyle name="Normal 5 2_Balanse - eiendeler" xfId="118" xr:uid="{00000000-0005-0000-0000-0000F40C0000}"/>
    <cellStyle name="Normal 5 3" xfId="34" xr:uid="{00000000-0005-0000-0000-0000F50C0000}"/>
    <cellStyle name="Normal 5 3 2" xfId="119" xr:uid="{00000000-0005-0000-0000-0000F60C0000}"/>
    <cellStyle name="Normal 5 3 2 2" xfId="171" xr:uid="{00000000-0005-0000-0000-0000F70C0000}"/>
    <cellStyle name="Normal 5 3 2 2 2" xfId="415" xr:uid="{00000000-0005-0000-0000-0000F80C0000}"/>
    <cellStyle name="Normal 5 3 2 2 2 2" xfId="793" xr:uid="{00000000-0005-0000-0000-0000F90C0000}"/>
    <cellStyle name="Normal 5 3 2 2 2 2 2" xfId="1535" xr:uid="{00000000-0005-0000-0000-0000FA0C0000}"/>
    <cellStyle name="Normal 5 3 2 2 2 2 2 2" xfId="3507" xr:uid="{00000000-0005-0000-0000-0000FB0C0000}"/>
    <cellStyle name="Normal 5 3 2 2 2 2 3" xfId="4200" xr:uid="{00000000-0005-0000-0000-0000FC0C0000}"/>
    <cellStyle name="Normal 5 3 2 2 2 2 4" xfId="2604" xr:uid="{00000000-0005-0000-0000-0000FD0C0000}"/>
    <cellStyle name="Normal 5 3 2 2 2 3" xfId="1164" xr:uid="{00000000-0005-0000-0000-0000FE0C0000}"/>
    <cellStyle name="Normal 5 3 2 2 2 3 2" xfId="3160" xr:uid="{00000000-0005-0000-0000-0000FF0C0000}"/>
    <cellStyle name="Normal 5 3 2 2 2 4" xfId="1906" xr:uid="{00000000-0005-0000-0000-0000000D0000}"/>
    <cellStyle name="Normal 5 3 2 2 2 4 2" xfId="3853" xr:uid="{00000000-0005-0000-0000-0000010D0000}"/>
    <cellStyle name="Normal 5 3 2 2 2 5" xfId="2256" xr:uid="{00000000-0005-0000-0000-0000020D0000}"/>
    <cellStyle name="Normal 5 3 2 2 3" xfId="598" xr:uid="{00000000-0005-0000-0000-0000030D0000}"/>
    <cellStyle name="Normal 5 3 2 2 3 2" xfId="1340" xr:uid="{00000000-0005-0000-0000-0000040D0000}"/>
    <cellStyle name="Normal 5 3 2 2 3 2 2" xfId="3335" xr:uid="{00000000-0005-0000-0000-0000050D0000}"/>
    <cellStyle name="Normal 5 3 2 2 3 3" xfId="4028" xr:uid="{00000000-0005-0000-0000-0000060D0000}"/>
    <cellStyle name="Normal 5 3 2 2 3 4" xfId="2431" xr:uid="{00000000-0005-0000-0000-0000070D0000}"/>
    <cellStyle name="Normal 5 3 2 2 4" xfId="969" xr:uid="{00000000-0005-0000-0000-0000080D0000}"/>
    <cellStyle name="Normal 5 3 2 2 4 2" xfId="2803" xr:uid="{00000000-0005-0000-0000-0000090D0000}"/>
    <cellStyle name="Normal 5 3 2 2 5" xfId="1733" xr:uid="{00000000-0005-0000-0000-00000A0D0000}"/>
    <cellStyle name="Normal 5 3 2 2 5 2" xfId="2988" xr:uid="{00000000-0005-0000-0000-00000B0D0000}"/>
    <cellStyle name="Normal 5 3 2 2 6" xfId="3681" xr:uid="{00000000-0005-0000-0000-00000C0D0000}"/>
    <cellStyle name="Normal 5 3 2 2 7" xfId="2084" xr:uid="{00000000-0005-0000-0000-00000D0D0000}"/>
    <cellStyle name="Normal 5 3 2 3" xfId="368" xr:uid="{00000000-0005-0000-0000-00000E0D0000}"/>
    <cellStyle name="Normal 5 3 2 3 2" xfId="746" xr:uid="{00000000-0005-0000-0000-00000F0D0000}"/>
    <cellStyle name="Normal 5 3 2 3 2 2" xfId="1488" xr:uid="{00000000-0005-0000-0000-0000100D0000}"/>
    <cellStyle name="Normal 5 3 2 3 2 2 2" xfId="3461" xr:uid="{00000000-0005-0000-0000-0000110D0000}"/>
    <cellStyle name="Normal 5 3 2 3 2 3" xfId="4154" xr:uid="{00000000-0005-0000-0000-0000120D0000}"/>
    <cellStyle name="Normal 5 3 2 3 2 4" xfId="2558" xr:uid="{00000000-0005-0000-0000-0000130D0000}"/>
    <cellStyle name="Normal 5 3 2 3 3" xfId="1117" xr:uid="{00000000-0005-0000-0000-0000140D0000}"/>
    <cellStyle name="Normal 5 3 2 3 3 2" xfId="3114" xr:uid="{00000000-0005-0000-0000-0000150D0000}"/>
    <cellStyle name="Normal 5 3 2 3 4" xfId="1860" xr:uid="{00000000-0005-0000-0000-0000160D0000}"/>
    <cellStyle name="Normal 5 3 2 3 4 2" xfId="3807" xr:uid="{00000000-0005-0000-0000-0000170D0000}"/>
    <cellStyle name="Normal 5 3 2 3 5" xfId="2210" xr:uid="{00000000-0005-0000-0000-0000180D0000}"/>
    <cellStyle name="Normal 5 3 2 4" xfId="552" xr:uid="{00000000-0005-0000-0000-0000190D0000}"/>
    <cellStyle name="Normal 5 3 2 4 2" xfId="1294" xr:uid="{00000000-0005-0000-0000-00001A0D0000}"/>
    <cellStyle name="Normal 5 3 2 4 2 2" xfId="3289" xr:uid="{00000000-0005-0000-0000-00001B0D0000}"/>
    <cellStyle name="Normal 5 3 2 4 3" xfId="3982" xr:uid="{00000000-0005-0000-0000-00001C0D0000}"/>
    <cellStyle name="Normal 5 3 2 4 4" xfId="2385" xr:uid="{00000000-0005-0000-0000-00001D0D0000}"/>
    <cellStyle name="Normal 5 3 2 5" xfId="923" xr:uid="{00000000-0005-0000-0000-00001E0D0000}"/>
    <cellStyle name="Normal 5 3 2 5 2" xfId="2756" xr:uid="{00000000-0005-0000-0000-00001F0D0000}"/>
    <cellStyle name="Normal 5 3 2 6" xfId="1686" xr:uid="{00000000-0005-0000-0000-0000200D0000}"/>
    <cellStyle name="Normal 5 3 2 6 2" xfId="2942" xr:uid="{00000000-0005-0000-0000-0000210D0000}"/>
    <cellStyle name="Normal 5 3 2 7" xfId="3635" xr:uid="{00000000-0005-0000-0000-0000220D0000}"/>
    <cellStyle name="Normal 5 3 2 8" xfId="2038" xr:uid="{00000000-0005-0000-0000-0000230D0000}"/>
    <cellStyle name="Normal 5 3 3" xfId="142" xr:uid="{00000000-0005-0000-0000-0000240D0000}"/>
    <cellStyle name="Normal 5 3 3 2" xfId="386" xr:uid="{00000000-0005-0000-0000-0000250D0000}"/>
    <cellStyle name="Normal 5 3 3 2 2" xfId="764" xr:uid="{00000000-0005-0000-0000-0000260D0000}"/>
    <cellStyle name="Normal 5 3 3 2 2 2" xfId="1506" xr:uid="{00000000-0005-0000-0000-0000270D0000}"/>
    <cellStyle name="Normal 5 3 3 2 2 2 2" xfId="3478" xr:uid="{00000000-0005-0000-0000-0000280D0000}"/>
    <cellStyle name="Normal 5 3 3 2 2 3" xfId="4171" xr:uid="{00000000-0005-0000-0000-0000290D0000}"/>
    <cellStyle name="Normal 5 3 3 2 2 4" xfId="2575" xr:uid="{00000000-0005-0000-0000-00002A0D0000}"/>
    <cellStyle name="Normal 5 3 3 2 3" xfId="1135" xr:uid="{00000000-0005-0000-0000-00002B0D0000}"/>
    <cellStyle name="Normal 5 3 3 2 3 2" xfId="3131" xr:uid="{00000000-0005-0000-0000-00002C0D0000}"/>
    <cellStyle name="Normal 5 3 3 2 4" xfId="1877" xr:uid="{00000000-0005-0000-0000-00002D0D0000}"/>
    <cellStyle name="Normal 5 3 3 2 4 2" xfId="3824" xr:uid="{00000000-0005-0000-0000-00002E0D0000}"/>
    <cellStyle name="Normal 5 3 3 2 5" xfId="2227" xr:uid="{00000000-0005-0000-0000-00002F0D0000}"/>
    <cellStyle name="Normal 5 3 3 3" xfId="569" xr:uid="{00000000-0005-0000-0000-0000300D0000}"/>
    <cellStyle name="Normal 5 3 3 3 2" xfId="1311" xr:uid="{00000000-0005-0000-0000-0000310D0000}"/>
    <cellStyle name="Normal 5 3 3 3 2 2" xfId="3306" xr:uid="{00000000-0005-0000-0000-0000320D0000}"/>
    <cellStyle name="Normal 5 3 3 3 3" xfId="3999" xr:uid="{00000000-0005-0000-0000-0000330D0000}"/>
    <cellStyle name="Normal 5 3 3 3 4" xfId="2402" xr:uid="{00000000-0005-0000-0000-0000340D0000}"/>
    <cellStyle name="Normal 5 3 3 4" xfId="940" xr:uid="{00000000-0005-0000-0000-0000350D0000}"/>
    <cellStyle name="Normal 5 3 3 4 2" xfId="2774" xr:uid="{00000000-0005-0000-0000-0000360D0000}"/>
    <cellStyle name="Normal 5 3 3 5" xfId="1704" xr:uid="{00000000-0005-0000-0000-0000370D0000}"/>
    <cellStyle name="Normal 5 3 3 5 2" xfId="2959" xr:uid="{00000000-0005-0000-0000-0000380D0000}"/>
    <cellStyle name="Normal 5 3 3 6" xfId="3652" xr:uid="{00000000-0005-0000-0000-0000390D0000}"/>
    <cellStyle name="Normal 5 3 3 7" xfId="2055" xr:uid="{00000000-0005-0000-0000-00003A0D0000}"/>
    <cellStyle name="Normal 5 3 4" xfId="324" xr:uid="{00000000-0005-0000-0000-00003B0D0000}"/>
    <cellStyle name="Normal 5 3 4 2" xfId="705" xr:uid="{00000000-0005-0000-0000-00003C0D0000}"/>
    <cellStyle name="Normal 5 3 4 2 2" xfId="1447" xr:uid="{00000000-0005-0000-0000-00003D0D0000}"/>
    <cellStyle name="Normal 5 3 4 2 2 2" xfId="3432" xr:uid="{00000000-0005-0000-0000-00003E0D0000}"/>
    <cellStyle name="Normal 5 3 4 2 3" xfId="4125" xr:uid="{00000000-0005-0000-0000-00003F0D0000}"/>
    <cellStyle name="Normal 5 3 4 2 4" xfId="2528" xr:uid="{00000000-0005-0000-0000-0000400D0000}"/>
    <cellStyle name="Normal 5 3 4 3" xfId="1076" xr:uid="{00000000-0005-0000-0000-0000410D0000}"/>
    <cellStyle name="Normal 5 3 4 3 2" xfId="3085" xr:uid="{00000000-0005-0000-0000-0000420D0000}"/>
    <cellStyle name="Normal 5 3 4 4" xfId="1831" xr:uid="{00000000-0005-0000-0000-0000430D0000}"/>
    <cellStyle name="Normal 5 3 4 4 2" xfId="3778" xr:uid="{00000000-0005-0000-0000-0000440D0000}"/>
    <cellStyle name="Normal 5 3 4 5" xfId="2181" xr:uid="{00000000-0005-0000-0000-0000450D0000}"/>
    <cellStyle name="Normal 5 3 5" xfId="523" xr:uid="{00000000-0005-0000-0000-0000460D0000}"/>
    <cellStyle name="Normal 5 3 5 2" xfId="1265" xr:uid="{00000000-0005-0000-0000-0000470D0000}"/>
    <cellStyle name="Normal 5 3 5 2 2" xfId="3260" xr:uid="{00000000-0005-0000-0000-0000480D0000}"/>
    <cellStyle name="Normal 5 3 5 3" xfId="3953" xr:uid="{00000000-0005-0000-0000-0000490D0000}"/>
    <cellStyle name="Normal 5 3 5 4" xfId="2356" xr:uid="{00000000-0005-0000-0000-00004A0D0000}"/>
    <cellStyle name="Normal 5 3 6" xfId="894" xr:uid="{00000000-0005-0000-0000-00004B0D0000}"/>
    <cellStyle name="Normal 5 3 6 2" xfId="2713" xr:uid="{00000000-0005-0000-0000-00004C0D0000}"/>
    <cellStyle name="Normal 5 3 7" xfId="1645" xr:uid="{00000000-0005-0000-0000-00004D0D0000}"/>
    <cellStyle name="Normal 5 3 7 2" xfId="2913" xr:uid="{00000000-0005-0000-0000-00004E0D0000}"/>
    <cellStyle name="Normal 5 3 8" xfId="3606" xr:uid="{00000000-0005-0000-0000-00004F0D0000}"/>
    <cellStyle name="Normal 5 3 9" xfId="2009" xr:uid="{00000000-0005-0000-0000-0000500D0000}"/>
    <cellStyle name="Normal 5 4" xfId="38" xr:uid="{00000000-0005-0000-0000-0000510D0000}"/>
    <cellStyle name="Normal 5 4 2" xfId="45" xr:uid="{00000000-0005-0000-0000-0000520D0000}"/>
    <cellStyle name="Normal 5 4 2 2" xfId="153" xr:uid="{00000000-0005-0000-0000-0000530D0000}"/>
    <cellStyle name="Normal 5 4 2 2 2" xfId="397" xr:uid="{00000000-0005-0000-0000-0000540D0000}"/>
    <cellStyle name="Normal 5 4 2 2 2 2" xfId="775" xr:uid="{00000000-0005-0000-0000-0000550D0000}"/>
    <cellStyle name="Normal 5 4 2 2 2 2 2" xfId="1517" xr:uid="{00000000-0005-0000-0000-0000560D0000}"/>
    <cellStyle name="Normal 5 4 2 2 2 2 2 2" xfId="3489" xr:uid="{00000000-0005-0000-0000-0000570D0000}"/>
    <cellStyle name="Normal 5 4 2 2 2 2 3" xfId="4182" xr:uid="{00000000-0005-0000-0000-0000580D0000}"/>
    <cellStyle name="Normal 5 4 2 2 2 2 4" xfId="2586" xr:uid="{00000000-0005-0000-0000-0000590D0000}"/>
    <cellStyle name="Normal 5 4 2 2 2 3" xfId="1146" xr:uid="{00000000-0005-0000-0000-00005A0D0000}"/>
    <cellStyle name="Normal 5 4 2 2 2 3 2" xfId="3142" xr:uid="{00000000-0005-0000-0000-00005B0D0000}"/>
    <cellStyle name="Normal 5 4 2 2 2 4" xfId="1888" xr:uid="{00000000-0005-0000-0000-00005C0D0000}"/>
    <cellStyle name="Normal 5 4 2 2 2 4 2" xfId="3835" xr:uid="{00000000-0005-0000-0000-00005D0D0000}"/>
    <cellStyle name="Normal 5 4 2 2 2 5" xfId="2238" xr:uid="{00000000-0005-0000-0000-00005E0D0000}"/>
    <cellStyle name="Normal 5 4 2 2 3" xfId="580" xr:uid="{00000000-0005-0000-0000-00005F0D0000}"/>
    <cellStyle name="Normal 5 4 2 2 3 2" xfId="1322" xr:uid="{00000000-0005-0000-0000-0000600D0000}"/>
    <cellStyle name="Normal 5 4 2 2 3 2 2" xfId="3317" xr:uid="{00000000-0005-0000-0000-0000610D0000}"/>
    <cellStyle name="Normal 5 4 2 2 3 3" xfId="4010" xr:uid="{00000000-0005-0000-0000-0000620D0000}"/>
    <cellStyle name="Normal 5 4 2 2 3 4" xfId="2413" xr:uid="{00000000-0005-0000-0000-0000630D0000}"/>
    <cellStyle name="Normal 5 4 2 2 4" xfId="951" xr:uid="{00000000-0005-0000-0000-0000640D0000}"/>
    <cellStyle name="Normal 5 4 2 2 4 2" xfId="2785" xr:uid="{00000000-0005-0000-0000-0000650D0000}"/>
    <cellStyle name="Normal 5 4 2 2 5" xfId="1715" xr:uid="{00000000-0005-0000-0000-0000660D0000}"/>
    <cellStyle name="Normal 5 4 2 2 5 2" xfId="2970" xr:uid="{00000000-0005-0000-0000-0000670D0000}"/>
    <cellStyle name="Normal 5 4 2 2 6" xfId="3663" xr:uid="{00000000-0005-0000-0000-0000680D0000}"/>
    <cellStyle name="Normal 5 4 2 2 7" xfId="2066" xr:uid="{00000000-0005-0000-0000-0000690D0000}"/>
    <cellStyle name="Normal 5 4 2 3" xfId="335" xr:uid="{00000000-0005-0000-0000-00006A0D0000}"/>
    <cellStyle name="Normal 5 4 2 3 2" xfId="716" xr:uid="{00000000-0005-0000-0000-00006B0D0000}"/>
    <cellStyle name="Normal 5 4 2 3 2 2" xfId="1458" xr:uid="{00000000-0005-0000-0000-00006C0D0000}"/>
    <cellStyle name="Normal 5 4 2 3 2 2 2" xfId="3443" xr:uid="{00000000-0005-0000-0000-00006D0D0000}"/>
    <cellStyle name="Normal 5 4 2 3 2 3" xfId="4136" xr:uid="{00000000-0005-0000-0000-00006E0D0000}"/>
    <cellStyle name="Normal 5 4 2 3 2 4" xfId="2539" xr:uid="{00000000-0005-0000-0000-00006F0D0000}"/>
    <cellStyle name="Normal 5 4 2 3 3" xfId="1087" xr:uid="{00000000-0005-0000-0000-0000700D0000}"/>
    <cellStyle name="Normal 5 4 2 3 3 2" xfId="3096" xr:uid="{00000000-0005-0000-0000-0000710D0000}"/>
    <cellStyle name="Normal 5 4 2 3 4" xfId="1842" xr:uid="{00000000-0005-0000-0000-0000720D0000}"/>
    <cellStyle name="Normal 5 4 2 3 4 2" xfId="3789" xr:uid="{00000000-0005-0000-0000-0000730D0000}"/>
    <cellStyle name="Normal 5 4 2 3 5" xfId="2192" xr:uid="{00000000-0005-0000-0000-0000740D0000}"/>
    <cellStyle name="Normal 5 4 2 4" xfId="534" xr:uid="{00000000-0005-0000-0000-0000750D0000}"/>
    <cellStyle name="Normal 5 4 2 4 2" xfId="1276" xr:uid="{00000000-0005-0000-0000-0000760D0000}"/>
    <cellStyle name="Normal 5 4 2 4 2 2" xfId="3271" xr:uid="{00000000-0005-0000-0000-0000770D0000}"/>
    <cellStyle name="Normal 5 4 2 4 3" xfId="3964" xr:uid="{00000000-0005-0000-0000-0000780D0000}"/>
    <cellStyle name="Normal 5 4 2 4 4" xfId="2367" xr:uid="{00000000-0005-0000-0000-0000790D0000}"/>
    <cellStyle name="Normal 5 4 2 5" xfId="905" xr:uid="{00000000-0005-0000-0000-00007A0D0000}"/>
    <cellStyle name="Normal 5 4 2 5 2" xfId="2724" xr:uid="{00000000-0005-0000-0000-00007B0D0000}"/>
    <cellStyle name="Normal 5 4 2 6" xfId="1656" xr:uid="{00000000-0005-0000-0000-00007C0D0000}"/>
    <cellStyle name="Normal 5 4 2 6 2" xfId="2924" xr:uid="{00000000-0005-0000-0000-00007D0D0000}"/>
    <cellStyle name="Normal 5 4 2 7" xfId="3617" xr:uid="{00000000-0005-0000-0000-00007E0D0000}"/>
    <cellStyle name="Normal 5 4 2 8" xfId="2020" xr:uid="{00000000-0005-0000-0000-00007F0D0000}"/>
    <cellStyle name="Normal 5 4 3" xfId="146" xr:uid="{00000000-0005-0000-0000-0000800D0000}"/>
    <cellStyle name="Normal 5 4 3 2" xfId="390" xr:uid="{00000000-0005-0000-0000-0000810D0000}"/>
    <cellStyle name="Normal 5 4 3 2 2" xfId="768" xr:uid="{00000000-0005-0000-0000-0000820D0000}"/>
    <cellStyle name="Normal 5 4 3 2 2 2" xfId="1510" xr:uid="{00000000-0005-0000-0000-0000830D0000}"/>
    <cellStyle name="Normal 5 4 3 2 2 2 2" xfId="3482" xr:uid="{00000000-0005-0000-0000-0000840D0000}"/>
    <cellStyle name="Normal 5 4 3 2 2 3" xfId="4175" xr:uid="{00000000-0005-0000-0000-0000850D0000}"/>
    <cellStyle name="Normal 5 4 3 2 2 4" xfId="2579" xr:uid="{00000000-0005-0000-0000-0000860D0000}"/>
    <cellStyle name="Normal 5 4 3 2 3" xfId="1139" xr:uid="{00000000-0005-0000-0000-0000870D0000}"/>
    <cellStyle name="Normal 5 4 3 2 3 2" xfId="3135" xr:uid="{00000000-0005-0000-0000-0000880D0000}"/>
    <cellStyle name="Normal 5 4 3 2 4" xfId="1881" xr:uid="{00000000-0005-0000-0000-0000890D0000}"/>
    <cellStyle name="Normal 5 4 3 2 4 2" xfId="3828" xr:uid="{00000000-0005-0000-0000-00008A0D0000}"/>
    <cellStyle name="Normal 5 4 3 2 5" xfId="2231" xr:uid="{00000000-0005-0000-0000-00008B0D0000}"/>
    <cellStyle name="Normal 5 4 3 3" xfId="573" xr:uid="{00000000-0005-0000-0000-00008C0D0000}"/>
    <cellStyle name="Normal 5 4 3 3 2" xfId="1315" xr:uid="{00000000-0005-0000-0000-00008D0D0000}"/>
    <cellStyle name="Normal 5 4 3 3 2 2" xfId="3310" xr:uid="{00000000-0005-0000-0000-00008E0D0000}"/>
    <cellStyle name="Normal 5 4 3 3 3" xfId="4003" xr:uid="{00000000-0005-0000-0000-00008F0D0000}"/>
    <cellStyle name="Normal 5 4 3 3 4" xfId="2406" xr:uid="{00000000-0005-0000-0000-0000900D0000}"/>
    <cellStyle name="Normal 5 4 3 4" xfId="944" xr:uid="{00000000-0005-0000-0000-0000910D0000}"/>
    <cellStyle name="Normal 5 4 3 4 2" xfId="2778" xr:uid="{00000000-0005-0000-0000-0000920D0000}"/>
    <cellStyle name="Normal 5 4 3 5" xfId="1708" xr:uid="{00000000-0005-0000-0000-0000930D0000}"/>
    <cellStyle name="Normal 5 4 3 5 2" xfId="2963" xr:uid="{00000000-0005-0000-0000-0000940D0000}"/>
    <cellStyle name="Normal 5 4 3 6" xfId="3656" xr:uid="{00000000-0005-0000-0000-0000950D0000}"/>
    <cellStyle name="Normal 5 4 3 7" xfId="2059" xr:uid="{00000000-0005-0000-0000-0000960D0000}"/>
    <cellStyle name="Normal 5 4 4" xfId="328" xr:uid="{00000000-0005-0000-0000-0000970D0000}"/>
    <cellStyle name="Normal 5 4 4 2" xfId="709" xr:uid="{00000000-0005-0000-0000-0000980D0000}"/>
    <cellStyle name="Normal 5 4 4 2 2" xfId="1451" xr:uid="{00000000-0005-0000-0000-0000990D0000}"/>
    <cellStyle name="Normal 5 4 4 2 2 2" xfId="3436" xr:uid="{00000000-0005-0000-0000-00009A0D0000}"/>
    <cellStyle name="Normal 5 4 4 2 3" xfId="4129" xr:uid="{00000000-0005-0000-0000-00009B0D0000}"/>
    <cellStyle name="Normal 5 4 4 2 4" xfId="2532" xr:uid="{00000000-0005-0000-0000-00009C0D0000}"/>
    <cellStyle name="Normal 5 4 4 3" xfId="1080" xr:uid="{00000000-0005-0000-0000-00009D0D0000}"/>
    <cellStyle name="Normal 5 4 4 3 2" xfId="3089" xr:uid="{00000000-0005-0000-0000-00009E0D0000}"/>
    <cellStyle name="Normal 5 4 4 4" xfId="1835" xr:uid="{00000000-0005-0000-0000-00009F0D0000}"/>
    <cellStyle name="Normal 5 4 4 4 2" xfId="3782" xr:uid="{00000000-0005-0000-0000-0000A00D0000}"/>
    <cellStyle name="Normal 5 4 4 5" xfId="2185" xr:uid="{00000000-0005-0000-0000-0000A10D0000}"/>
    <cellStyle name="Normal 5 4 5" xfId="527" xr:uid="{00000000-0005-0000-0000-0000A20D0000}"/>
    <cellStyle name="Normal 5 4 5 2" xfId="1269" xr:uid="{00000000-0005-0000-0000-0000A30D0000}"/>
    <cellStyle name="Normal 5 4 5 2 2" xfId="3264" xr:uid="{00000000-0005-0000-0000-0000A40D0000}"/>
    <cellStyle name="Normal 5 4 5 3" xfId="3957" xr:uid="{00000000-0005-0000-0000-0000A50D0000}"/>
    <cellStyle name="Normal 5 4 5 4" xfId="2360" xr:uid="{00000000-0005-0000-0000-0000A60D0000}"/>
    <cellStyle name="Normal 5 4 6" xfId="898" xr:uid="{00000000-0005-0000-0000-0000A70D0000}"/>
    <cellStyle name="Normal 5 4 6 2" xfId="2717" xr:uid="{00000000-0005-0000-0000-0000A80D0000}"/>
    <cellStyle name="Normal 5 4 7" xfId="1649" xr:uid="{00000000-0005-0000-0000-0000A90D0000}"/>
    <cellStyle name="Normal 5 4 7 2" xfId="2917" xr:uid="{00000000-0005-0000-0000-0000AA0D0000}"/>
    <cellStyle name="Normal 5 4 8" xfId="3610" xr:uid="{00000000-0005-0000-0000-0000AB0D0000}"/>
    <cellStyle name="Normal 5 4 9" xfId="2013" xr:uid="{00000000-0005-0000-0000-0000AC0D0000}"/>
    <cellStyle name="Normal 5 5" xfId="42" xr:uid="{00000000-0005-0000-0000-0000AD0D0000}"/>
    <cellStyle name="Normal 5 5 2" xfId="150" xr:uid="{00000000-0005-0000-0000-0000AE0D0000}"/>
    <cellStyle name="Normal 5 5 2 2" xfId="394" xr:uid="{00000000-0005-0000-0000-0000AF0D0000}"/>
    <cellStyle name="Normal 5 5 2 2 2" xfId="772" xr:uid="{00000000-0005-0000-0000-0000B00D0000}"/>
    <cellStyle name="Normal 5 5 2 2 2 2" xfId="1514" xr:uid="{00000000-0005-0000-0000-0000B10D0000}"/>
    <cellStyle name="Normal 5 5 2 2 2 2 2" xfId="3486" xr:uid="{00000000-0005-0000-0000-0000B20D0000}"/>
    <cellStyle name="Normal 5 5 2 2 2 3" xfId="4179" xr:uid="{00000000-0005-0000-0000-0000B30D0000}"/>
    <cellStyle name="Normal 5 5 2 2 2 4" xfId="2583" xr:uid="{00000000-0005-0000-0000-0000B40D0000}"/>
    <cellStyle name="Normal 5 5 2 2 3" xfId="1143" xr:uid="{00000000-0005-0000-0000-0000B50D0000}"/>
    <cellStyle name="Normal 5 5 2 2 3 2" xfId="3139" xr:uid="{00000000-0005-0000-0000-0000B60D0000}"/>
    <cellStyle name="Normal 5 5 2 2 4" xfId="1885" xr:uid="{00000000-0005-0000-0000-0000B70D0000}"/>
    <cellStyle name="Normal 5 5 2 2 4 2" xfId="3832" xr:uid="{00000000-0005-0000-0000-0000B80D0000}"/>
    <cellStyle name="Normal 5 5 2 2 5" xfId="2235" xr:uid="{00000000-0005-0000-0000-0000B90D0000}"/>
    <cellStyle name="Normal 5 5 2 3" xfId="577" xr:uid="{00000000-0005-0000-0000-0000BA0D0000}"/>
    <cellStyle name="Normal 5 5 2 3 2" xfId="1319" xr:uid="{00000000-0005-0000-0000-0000BB0D0000}"/>
    <cellStyle name="Normal 5 5 2 3 2 2" xfId="3314" xr:uid="{00000000-0005-0000-0000-0000BC0D0000}"/>
    <cellStyle name="Normal 5 5 2 3 3" xfId="4007" xr:uid="{00000000-0005-0000-0000-0000BD0D0000}"/>
    <cellStyle name="Normal 5 5 2 3 4" xfId="2410" xr:uid="{00000000-0005-0000-0000-0000BE0D0000}"/>
    <cellStyle name="Normal 5 5 2 4" xfId="948" xr:uid="{00000000-0005-0000-0000-0000BF0D0000}"/>
    <cellStyle name="Normal 5 5 2 4 2" xfId="2782" xr:uid="{00000000-0005-0000-0000-0000C00D0000}"/>
    <cellStyle name="Normal 5 5 2 5" xfId="1712" xr:uid="{00000000-0005-0000-0000-0000C10D0000}"/>
    <cellStyle name="Normal 5 5 2 5 2" xfId="2967" xr:uid="{00000000-0005-0000-0000-0000C20D0000}"/>
    <cellStyle name="Normal 5 5 2 6" xfId="3660" xr:uid="{00000000-0005-0000-0000-0000C30D0000}"/>
    <cellStyle name="Normal 5 5 2 7" xfId="2063" xr:uid="{00000000-0005-0000-0000-0000C40D0000}"/>
    <cellStyle name="Normal 5 5 3" xfId="332" xr:uid="{00000000-0005-0000-0000-0000C50D0000}"/>
    <cellStyle name="Normal 5 5 3 2" xfId="713" xr:uid="{00000000-0005-0000-0000-0000C60D0000}"/>
    <cellStyle name="Normal 5 5 3 2 2" xfId="1455" xr:uid="{00000000-0005-0000-0000-0000C70D0000}"/>
    <cellStyle name="Normal 5 5 3 2 2 2" xfId="3440" xr:uid="{00000000-0005-0000-0000-0000C80D0000}"/>
    <cellStyle name="Normal 5 5 3 2 3" xfId="4133" xr:uid="{00000000-0005-0000-0000-0000C90D0000}"/>
    <cellStyle name="Normal 5 5 3 2 4" xfId="2536" xr:uid="{00000000-0005-0000-0000-0000CA0D0000}"/>
    <cellStyle name="Normal 5 5 3 3" xfId="1084" xr:uid="{00000000-0005-0000-0000-0000CB0D0000}"/>
    <cellStyle name="Normal 5 5 3 3 2" xfId="3093" xr:uid="{00000000-0005-0000-0000-0000CC0D0000}"/>
    <cellStyle name="Normal 5 5 3 4" xfId="1839" xr:uid="{00000000-0005-0000-0000-0000CD0D0000}"/>
    <cellStyle name="Normal 5 5 3 4 2" xfId="3786" xr:uid="{00000000-0005-0000-0000-0000CE0D0000}"/>
    <cellStyle name="Normal 5 5 3 5" xfId="2189" xr:uid="{00000000-0005-0000-0000-0000CF0D0000}"/>
    <cellStyle name="Normal 5 5 4" xfId="531" xr:uid="{00000000-0005-0000-0000-0000D00D0000}"/>
    <cellStyle name="Normal 5 5 4 2" xfId="1273" xr:uid="{00000000-0005-0000-0000-0000D10D0000}"/>
    <cellStyle name="Normal 5 5 4 2 2" xfId="3268" xr:uid="{00000000-0005-0000-0000-0000D20D0000}"/>
    <cellStyle name="Normal 5 5 4 3" xfId="3961" xr:uid="{00000000-0005-0000-0000-0000D30D0000}"/>
    <cellStyle name="Normal 5 5 4 4" xfId="2364" xr:uid="{00000000-0005-0000-0000-0000D40D0000}"/>
    <cellStyle name="Normal 5 5 5" xfId="902" xr:uid="{00000000-0005-0000-0000-0000D50D0000}"/>
    <cellStyle name="Normal 5 5 5 2" xfId="2721" xr:uid="{00000000-0005-0000-0000-0000D60D0000}"/>
    <cellStyle name="Normal 5 5 6" xfId="1653" xr:uid="{00000000-0005-0000-0000-0000D70D0000}"/>
    <cellStyle name="Normal 5 5 6 2" xfId="2921" xr:uid="{00000000-0005-0000-0000-0000D80D0000}"/>
    <cellStyle name="Normal 5 5 7" xfId="3614" xr:uid="{00000000-0005-0000-0000-0000D90D0000}"/>
    <cellStyle name="Normal 5 5 8" xfId="2017" xr:uid="{00000000-0005-0000-0000-0000DA0D0000}"/>
    <cellStyle name="Normal 5 6" xfId="130" xr:uid="{00000000-0005-0000-0000-0000DB0D0000}"/>
    <cellStyle name="Normal 5 6 2" xfId="176" xr:uid="{00000000-0005-0000-0000-0000DC0D0000}"/>
    <cellStyle name="Normal 5 6 2 2" xfId="420" xr:uid="{00000000-0005-0000-0000-0000DD0D0000}"/>
    <cellStyle name="Normal 5 6 2 2 2" xfId="798" xr:uid="{00000000-0005-0000-0000-0000DE0D0000}"/>
    <cellStyle name="Normal 5 6 2 2 2 2" xfId="1540" xr:uid="{00000000-0005-0000-0000-0000DF0D0000}"/>
    <cellStyle name="Normal 5 6 2 2 2 2 2" xfId="3512" xr:uid="{00000000-0005-0000-0000-0000E00D0000}"/>
    <cellStyle name="Normal 5 6 2 2 2 3" xfId="4205" xr:uid="{00000000-0005-0000-0000-0000E10D0000}"/>
    <cellStyle name="Normal 5 6 2 2 2 4" xfId="2609" xr:uid="{00000000-0005-0000-0000-0000E20D0000}"/>
    <cellStyle name="Normal 5 6 2 2 3" xfId="1169" xr:uid="{00000000-0005-0000-0000-0000E30D0000}"/>
    <cellStyle name="Normal 5 6 2 2 3 2" xfId="3165" xr:uid="{00000000-0005-0000-0000-0000E40D0000}"/>
    <cellStyle name="Normal 5 6 2 2 4" xfId="1911" xr:uid="{00000000-0005-0000-0000-0000E50D0000}"/>
    <cellStyle name="Normal 5 6 2 2 4 2" xfId="3858" xr:uid="{00000000-0005-0000-0000-0000E60D0000}"/>
    <cellStyle name="Normal 5 6 2 2 5" xfId="2261" xr:uid="{00000000-0005-0000-0000-0000E70D0000}"/>
    <cellStyle name="Normal 5 6 2 3" xfId="603" xr:uid="{00000000-0005-0000-0000-0000E80D0000}"/>
    <cellStyle name="Normal 5 6 2 3 2" xfId="1345" xr:uid="{00000000-0005-0000-0000-0000E90D0000}"/>
    <cellStyle name="Normal 5 6 2 3 2 2" xfId="3340" xr:uid="{00000000-0005-0000-0000-0000EA0D0000}"/>
    <cellStyle name="Normal 5 6 2 3 3" xfId="4033" xr:uid="{00000000-0005-0000-0000-0000EB0D0000}"/>
    <cellStyle name="Normal 5 6 2 3 4" xfId="2436" xr:uid="{00000000-0005-0000-0000-0000EC0D0000}"/>
    <cellStyle name="Normal 5 6 2 4" xfId="974" xr:uid="{00000000-0005-0000-0000-0000ED0D0000}"/>
    <cellStyle name="Normal 5 6 2 4 2" xfId="2808" xr:uid="{00000000-0005-0000-0000-0000EE0D0000}"/>
    <cellStyle name="Normal 5 6 2 5" xfId="1738" xr:uid="{00000000-0005-0000-0000-0000EF0D0000}"/>
    <cellStyle name="Normal 5 6 2 5 2" xfId="2993" xr:uid="{00000000-0005-0000-0000-0000F00D0000}"/>
    <cellStyle name="Normal 5 6 2 6" xfId="3686" xr:uid="{00000000-0005-0000-0000-0000F10D0000}"/>
    <cellStyle name="Normal 5 6 2 7" xfId="2089" xr:uid="{00000000-0005-0000-0000-0000F20D0000}"/>
    <cellStyle name="Normal 5 6 3" xfId="374" xr:uid="{00000000-0005-0000-0000-0000F30D0000}"/>
    <cellStyle name="Normal 5 6 3 2" xfId="752" xr:uid="{00000000-0005-0000-0000-0000F40D0000}"/>
    <cellStyle name="Normal 5 6 3 2 2" xfId="1494" xr:uid="{00000000-0005-0000-0000-0000F50D0000}"/>
    <cellStyle name="Normal 5 6 3 2 2 2" xfId="3466" xr:uid="{00000000-0005-0000-0000-0000F60D0000}"/>
    <cellStyle name="Normal 5 6 3 2 3" xfId="4159" xr:uid="{00000000-0005-0000-0000-0000F70D0000}"/>
    <cellStyle name="Normal 5 6 3 2 4" xfId="2563" xr:uid="{00000000-0005-0000-0000-0000F80D0000}"/>
    <cellStyle name="Normal 5 6 3 3" xfId="1123" xr:uid="{00000000-0005-0000-0000-0000F90D0000}"/>
    <cellStyle name="Normal 5 6 3 3 2" xfId="3119" xr:uid="{00000000-0005-0000-0000-0000FA0D0000}"/>
    <cellStyle name="Normal 5 6 3 4" xfId="1865" xr:uid="{00000000-0005-0000-0000-0000FB0D0000}"/>
    <cellStyle name="Normal 5 6 3 4 2" xfId="3812" xr:uid="{00000000-0005-0000-0000-0000FC0D0000}"/>
    <cellStyle name="Normal 5 6 3 5" xfId="2215" xr:uid="{00000000-0005-0000-0000-0000FD0D0000}"/>
    <cellStyle name="Normal 5 6 4" xfId="557" xr:uid="{00000000-0005-0000-0000-0000FE0D0000}"/>
    <cellStyle name="Normal 5 6 4 2" xfId="1299" xr:uid="{00000000-0005-0000-0000-0000FF0D0000}"/>
    <cellStyle name="Normal 5 6 4 2 2" xfId="3294" xr:uid="{00000000-0005-0000-0000-0000000E0000}"/>
    <cellStyle name="Normal 5 6 4 3" xfId="3987" xr:uid="{00000000-0005-0000-0000-0000010E0000}"/>
    <cellStyle name="Normal 5 6 4 4" xfId="2390" xr:uid="{00000000-0005-0000-0000-0000020E0000}"/>
    <cellStyle name="Normal 5 6 5" xfId="928" xr:uid="{00000000-0005-0000-0000-0000030E0000}"/>
    <cellStyle name="Normal 5 6 5 2" xfId="2762" xr:uid="{00000000-0005-0000-0000-0000040E0000}"/>
    <cellStyle name="Normal 5 6 6" xfId="1692" xr:uid="{00000000-0005-0000-0000-0000050E0000}"/>
    <cellStyle name="Normal 5 6 6 2" xfId="2947" xr:uid="{00000000-0005-0000-0000-0000060E0000}"/>
    <cellStyle name="Normal 5 6 7" xfId="3640" xr:uid="{00000000-0005-0000-0000-0000070E0000}"/>
    <cellStyle name="Normal 5 6 8" xfId="2043" xr:uid="{00000000-0005-0000-0000-0000080E0000}"/>
    <cellStyle name="Normal 5 7" xfId="134" xr:uid="{00000000-0005-0000-0000-0000090E0000}"/>
    <cellStyle name="Normal 5 7 2" xfId="180" xr:uid="{00000000-0005-0000-0000-00000A0E0000}"/>
    <cellStyle name="Normal 5 7 2 2" xfId="424" xr:uid="{00000000-0005-0000-0000-00000B0E0000}"/>
    <cellStyle name="Normal 5 7 2 2 2" xfId="802" xr:uid="{00000000-0005-0000-0000-00000C0E0000}"/>
    <cellStyle name="Normal 5 7 2 2 2 2" xfId="1544" xr:uid="{00000000-0005-0000-0000-00000D0E0000}"/>
    <cellStyle name="Normal 5 7 2 2 2 2 2" xfId="3516" xr:uid="{00000000-0005-0000-0000-00000E0E0000}"/>
    <cellStyle name="Normal 5 7 2 2 2 3" xfId="4209" xr:uid="{00000000-0005-0000-0000-00000F0E0000}"/>
    <cellStyle name="Normal 5 7 2 2 2 4" xfId="2613" xr:uid="{00000000-0005-0000-0000-0000100E0000}"/>
    <cellStyle name="Normal 5 7 2 2 3" xfId="1173" xr:uid="{00000000-0005-0000-0000-0000110E0000}"/>
    <cellStyle name="Normal 5 7 2 2 3 2" xfId="3169" xr:uid="{00000000-0005-0000-0000-0000120E0000}"/>
    <cellStyle name="Normal 5 7 2 2 4" xfId="1915" xr:uid="{00000000-0005-0000-0000-0000130E0000}"/>
    <cellStyle name="Normal 5 7 2 2 4 2" xfId="3862" xr:uid="{00000000-0005-0000-0000-0000140E0000}"/>
    <cellStyle name="Normal 5 7 2 2 5" xfId="2265" xr:uid="{00000000-0005-0000-0000-0000150E0000}"/>
    <cellStyle name="Normal 5 7 2 3" xfId="607" xr:uid="{00000000-0005-0000-0000-0000160E0000}"/>
    <cellStyle name="Normal 5 7 2 3 2" xfId="1349" xr:uid="{00000000-0005-0000-0000-0000170E0000}"/>
    <cellStyle name="Normal 5 7 2 3 2 2" xfId="3344" xr:uid="{00000000-0005-0000-0000-0000180E0000}"/>
    <cellStyle name="Normal 5 7 2 3 3" xfId="4037" xr:uid="{00000000-0005-0000-0000-0000190E0000}"/>
    <cellStyle name="Normal 5 7 2 3 4" xfId="2440" xr:uid="{00000000-0005-0000-0000-00001A0E0000}"/>
    <cellStyle name="Normal 5 7 2 4" xfId="978" xr:uid="{00000000-0005-0000-0000-00001B0E0000}"/>
    <cellStyle name="Normal 5 7 2 4 2" xfId="2812" xr:uid="{00000000-0005-0000-0000-00001C0E0000}"/>
    <cellStyle name="Normal 5 7 2 5" xfId="1742" xr:uid="{00000000-0005-0000-0000-00001D0E0000}"/>
    <cellStyle name="Normal 5 7 2 5 2" xfId="2997" xr:uid="{00000000-0005-0000-0000-00001E0E0000}"/>
    <cellStyle name="Normal 5 7 2 6" xfId="3690" xr:uid="{00000000-0005-0000-0000-00001F0E0000}"/>
    <cellStyle name="Normal 5 7 2 7" xfId="2093" xr:uid="{00000000-0005-0000-0000-0000200E0000}"/>
    <cellStyle name="Normal 5 7 3" xfId="378" xr:uid="{00000000-0005-0000-0000-0000210E0000}"/>
    <cellStyle name="Normal 5 7 3 2" xfId="756" xr:uid="{00000000-0005-0000-0000-0000220E0000}"/>
    <cellStyle name="Normal 5 7 3 2 2" xfId="1498" xr:uid="{00000000-0005-0000-0000-0000230E0000}"/>
    <cellStyle name="Normal 5 7 3 2 2 2" xfId="3470" xr:uid="{00000000-0005-0000-0000-0000240E0000}"/>
    <cellStyle name="Normal 5 7 3 2 3" xfId="4163" xr:uid="{00000000-0005-0000-0000-0000250E0000}"/>
    <cellStyle name="Normal 5 7 3 2 4" xfId="2567" xr:uid="{00000000-0005-0000-0000-0000260E0000}"/>
    <cellStyle name="Normal 5 7 3 3" xfId="1127" xr:uid="{00000000-0005-0000-0000-0000270E0000}"/>
    <cellStyle name="Normal 5 7 3 3 2" xfId="3123" xr:uid="{00000000-0005-0000-0000-0000280E0000}"/>
    <cellStyle name="Normal 5 7 3 4" xfId="1869" xr:uid="{00000000-0005-0000-0000-0000290E0000}"/>
    <cellStyle name="Normal 5 7 3 4 2" xfId="3816" xr:uid="{00000000-0005-0000-0000-00002A0E0000}"/>
    <cellStyle name="Normal 5 7 3 5" xfId="2219" xr:uid="{00000000-0005-0000-0000-00002B0E0000}"/>
    <cellStyle name="Normal 5 7 4" xfId="561" xr:uid="{00000000-0005-0000-0000-00002C0E0000}"/>
    <cellStyle name="Normal 5 7 4 2" xfId="1303" xr:uid="{00000000-0005-0000-0000-00002D0E0000}"/>
    <cellStyle name="Normal 5 7 4 2 2" xfId="3298" xr:uid="{00000000-0005-0000-0000-00002E0E0000}"/>
    <cellStyle name="Normal 5 7 4 3" xfId="3991" xr:uid="{00000000-0005-0000-0000-00002F0E0000}"/>
    <cellStyle name="Normal 5 7 4 4" xfId="2394" xr:uid="{00000000-0005-0000-0000-0000300E0000}"/>
    <cellStyle name="Normal 5 7 5" xfId="932" xr:uid="{00000000-0005-0000-0000-0000310E0000}"/>
    <cellStyle name="Normal 5 7 5 2" xfId="2766" xr:uid="{00000000-0005-0000-0000-0000320E0000}"/>
    <cellStyle name="Normal 5 7 6" xfId="1696" xr:uid="{00000000-0005-0000-0000-0000330E0000}"/>
    <cellStyle name="Normal 5 7 6 2" xfId="2951" xr:uid="{00000000-0005-0000-0000-0000340E0000}"/>
    <cellStyle name="Normal 5 7 7" xfId="3644" xr:uid="{00000000-0005-0000-0000-0000350E0000}"/>
    <cellStyle name="Normal 5 7 8" xfId="2047" xr:uid="{00000000-0005-0000-0000-0000360E0000}"/>
    <cellStyle name="Normal 5 8" xfId="137" xr:uid="{00000000-0005-0000-0000-0000370E0000}"/>
    <cellStyle name="Normal 5 8 2" xfId="381" xr:uid="{00000000-0005-0000-0000-0000380E0000}"/>
    <cellStyle name="Normal 5 8 2 2" xfId="759" xr:uid="{00000000-0005-0000-0000-0000390E0000}"/>
    <cellStyle name="Normal 5 8 2 2 2" xfId="1501" xr:uid="{00000000-0005-0000-0000-00003A0E0000}"/>
    <cellStyle name="Normal 5 8 2 2 2 2" xfId="3473" xr:uid="{00000000-0005-0000-0000-00003B0E0000}"/>
    <cellStyle name="Normal 5 8 2 2 3" xfId="4166" xr:uid="{00000000-0005-0000-0000-00003C0E0000}"/>
    <cellStyle name="Normal 5 8 2 2 4" xfId="2570" xr:uid="{00000000-0005-0000-0000-00003D0E0000}"/>
    <cellStyle name="Normal 5 8 2 3" xfId="1130" xr:uid="{00000000-0005-0000-0000-00003E0E0000}"/>
    <cellStyle name="Normal 5 8 2 3 2" xfId="3126" xr:uid="{00000000-0005-0000-0000-00003F0E0000}"/>
    <cellStyle name="Normal 5 8 2 4" xfId="1872" xr:uid="{00000000-0005-0000-0000-0000400E0000}"/>
    <cellStyle name="Normal 5 8 2 4 2" xfId="3819" xr:uid="{00000000-0005-0000-0000-0000410E0000}"/>
    <cellStyle name="Normal 5 8 2 5" xfId="2222" xr:uid="{00000000-0005-0000-0000-0000420E0000}"/>
    <cellStyle name="Normal 5 8 3" xfId="564" xr:uid="{00000000-0005-0000-0000-0000430E0000}"/>
    <cellStyle name="Normal 5 8 3 2" xfId="1306" xr:uid="{00000000-0005-0000-0000-0000440E0000}"/>
    <cellStyle name="Normal 5 8 3 2 2" xfId="3301" xr:uid="{00000000-0005-0000-0000-0000450E0000}"/>
    <cellStyle name="Normal 5 8 3 3" xfId="3994" xr:uid="{00000000-0005-0000-0000-0000460E0000}"/>
    <cellStyle name="Normal 5 8 3 4" xfId="2397" xr:uid="{00000000-0005-0000-0000-0000470E0000}"/>
    <cellStyle name="Normal 5 8 4" xfId="935" xr:uid="{00000000-0005-0000-0000-0000480E0000}"/>
    <cellStyle name="Normal 5 8 4 2" xfId="2769" xr:uid="{00000000-0005-0000-0000-0000490E0000}"/>
    <cellStyle name="Normal 5 8 5" xfId="1699" xr:uid="{00000000-0005-0000-0000-00004A0E0000}"/>
    <cellStyle name="Normal 5 8 5 2" xfId="2954" xr:uid="{00000000-0005-0000-0000-00004B0E0000}"/>
    <cellStyle name="Normal 5 8 6" xfId="3647" xr:uid="{00000000-0005-0000-0000-00004C0E0000}"/>
    <cellStyle name="Normal 5 8 7" xfId="2050" xr:uid="{00000000-0005-0000-0000-00004D0E0000}"/>
    <cellStyle name="Normal 5 9" xfId="306" xr:uid="{00000000-0005-0000-0000-00004E0E0000}"/>
    <cellStyle name="Normal 5 9 2" xfId="512" xr:uid="{00000000-0005-0000-0000-00004F0E0000}"/>
    <cellStyle name="Normal 5 9 2 2" xfId="883" xr:uid="{00000000-0005-0000-0000-0000500E0000}"/>
    <cellStyle name="Normal 5 9 2 2 2" xfId="1625" xr:uid="{00000000-0005-0000-0000-0000510E0000}"/>
    <cellStyle name="Normal 5 9 2 2 2 2" xfId="3597" xr:uid="{00000000-0005-0000-0000-0000520E0000}"/>
    <cellStyle name="Normal 5 9 2 2 3" xfId="4290" xr:uid="{00000000-0005-0000-0000-0000530E0000}"/>
    <cellStyle name="Normal 5 9 2 2 4" xfId="2694" xr:uid="{00000000-0005-0000-0000-0000540E0000}"/>
    <cellStyle name="Normal 5 9 2 3" xfId="1254" xr:uid="{00000000-0005-0000-0000-0000550E0000}"/>
    <cellStyle name="Normal 5 9 2 3 2" xfId="3250" xr:uid="{00000000-0005-0000-0000-0000560E0000}"/>
    <cellStyle name="Normal 5 9 2 4" xfId="1996" xr:uid="{00000000-0005-0000-0000-0000570E0000}"/>
    <cellStyle name="Normal 5 9 2 4 2" xfId="3943" xr:uid="{00000000-0005-0000-0000-0000580E0000}"/>
    <cellStyle name="Normal 5 9 2 5" xfId="2346" xr:uid="{00000000-0005-0000-0000-0000590E0000}"/>
    <cellStyle name="Normal 5 9 3" xfId="688" xr:uid="{00000000-0005-0000-0000-00005A0E0000}"/>
    <cellStyle name="Normal 5 9 3 2" xfId="1430" xr:uid="{00000000-0005-0000-0000-00005B0E0000}"/>
    <cellStyle name="Normal 5 9 3 2 2" xfId="3425" xr:uid="{00000000-0005-0000-0000-00005C0E0000}"/>
    <cellStyle name="Normal 5 9 3 3" xfId="4118" xr:uid="{00000000-0005-0000-0000-00005D0E0000}"/>
    <cellStyle name="Normal 5 9 3 4" xfId="2521" xr:uid="{00000000-0005-0000-0000-00005E0E0000}"/>
    <cellStyle name="Normal 5 9 4" xfId="1059" xr:uid="{00000000-0005-0000-0000-00005F0E0000}"/>
    <cellStyle name="Normal 5 9 4 2" xfId="2894" xr:uid="{00000000-0005-0000-0000-0000600E0000}"/>
    <cellStyle name="Normal 5 9 5" xfId="1823" xr:uid="{00000000-0005-0000-0000-0000610E0000}"/>
    <cellStyle name="Normal 5 9 5 2" xfId="3078" xr:uid="{00000000-0005-0000-0000-0000620E0000}"/>
    <cellStyle name="Normal 5 9 6" xfId="3771" xr:uid="{00000000-0005-0000-0000-0000630E0000}"/>
    <cellStyle name="Normal 5 9 7" xfId="2174" xr:uid="{00000000-0005-0000-0000-0000640E0000}"/>
    <cellStyle name="Normal 5_Balanse - eiendeler" xfId="120" xr:uid="{00000000-0005-0000-0000-0000650E0000}"/>
    <cellStyle name="Normal 57" xfId="2000" xr:uid="{00000000-0005-0000-0000-0000660E0000}"/>
    <cellStyle name="Normal 6" xfId="48" xr:uid="{00000000-0005-0000-0000-0000670E0000}"/>
    <cellStyle name="Normal 6 10" xfId="2021" xr:uid="{00000000-0005-0000-0000-0000680E0000}"/>
    <cellStyle name="Normal 6 2" xfId="121" xr:uid="{00000000-0005-0000-0000-0000690E0000}"/>
    <cellStyle name="Normal 6 2 2" xfId="270" xr:uid="{00000000-0005-0000-0000-00006A0E0000}"/>
    <cellStyle name="Normal 6 2 2 2" xfId="271" xr:uid="{00000000-0005-0000-0000-00006B0E0000}"/>
    <cellStyle name="Normal 6 2 2 2 2" xfId="491" xr:uid="{00000000-0005-0000-0000-00006C0E0000}"/>
    <cellStyle name="Normal 6 2 2 2 2 2" xfId="864" xr:uid="{00000000-0005-0000-0000-00006D0E0000}"/>
    <cellStyle name="Normal 6 2 2 2 2 2 2" xfId="1606" xr:uid="{00000000-0005-0000-0000-00006E0E0000}"/>
    <cellStyle name="Normal 6 2 2 2 2 2 2 2" xfId="3578" xr:uid="{00000000-0005-0000-0000-00006F0E0000}"/>
    <cellStyle name="Normal 6 2 2 2 2 2 3" xfId="4271" xr:uid="{00000000-0005-0000-0000-0000700E0000}"/>
    <cellStyle name="Normal 6 2 2 2 2 2 4" xfId="2675" xr:uid="{00000000-0005-0000-0000-0000710E0000}"/>
    <cellStyle name="Normal 6 2 2 2 2 3" xfId="1235" xr:uid="{00000000-0005-0000-0000-0000720E0000}"/>
    <cellStyle name="Normal 6 2 2 2 2 3 2" xfId="3231" xr:uid="{00000000-0005-0000-0000-0000730E0000}"/>
    <cellStyle name="Normal 6 2 2 2 2 4" xfId="1977" xr:uid="{00000000-0005-0000-0000-0000740E0000}"/>
    <cellStyle name="Normal 6 2 2 2 2 4 2" xfId="3924" xr:uid="{00000000-0005-0000-0000-0000750E0000}"/>
    <cellStyle name="Normal 6 2 2 2 2 5" xfId="2327" xr:uid="{00000000-0005-0000-0000-0000760E0000}"/>
    <cellStyle name="Normal 6 2 2 2 3" xfId="669" xr:uid="{00000000-0005-0000-0000-0000770E0000}"/>
    <cellStyle name="Normal 6 2 2 2 3 2" xfId="1411" xr:uid="{00000000-0005-0000-0000-0000780E0000}"/>
    <cellStyle name="Normal 6 2 2 2 3 2 2" xfId="3406" xr:uid="{00000000-0005-0000-0000-0000790E0000}"/>
    <cellStyle name="Normal 6 2 2 2 3 3" xfId="4099" xr:uid="{00000000-0005-0000-0000-00007A0E0000}"/>
    <cellStyle name="Normal 6 2 2 2 3 4" xfId="2502" xr:uid="{00000000-0005-0000-0000-00007B0E0000}"/>
    <cellStyle name="Normal 6 2 2 2 4" xfId="1040" xr:uid="{00000000-0005-0000-0000-00007C0E0000}"/>
    <cellStyle name="Normal 6 2 2 2 4 2" xfId="2875" xr:uid="{00000000-0005-0000-0000-00007D0E0000}"/>
    <cellStyle name="Normal 6 2 2 2 5" xfId="1804" xr:uid="{00000000-0005-0000-0000-00007E0E0000}"/>
    <cellStyle name="Normal 6 2 2 2 5 2" xfId="3059" xr:uid="{00000000-0005-0000-0000-00007F0E0000}"/>
    <cellStyle name="Normal 6 2 2 2 6" xfId="3752" xr:uid="{00000000-0005-0000-0000-0000800E0000}"/>
    <cellStyle name="Normal 6 2 2 2 7" xfId="2155" xr:uid="{00000000-0005-0000-0000-0000810E0000}"/>
    <cellStyle name="Normal 6 2 2 3" xfId="490" xr:uid="{00000000-0005-0000-0000-0000820E0000}"/>
    <cellStyle name="Normal 6 2 2 3 2" xfId="863" xr:uid="{00000000-0005-0000-0000-0000830E0000}"/>
    <cellStyle name="Normal 6 2 2 3 2 2" xfId="1605" xr:uid="{00000000-0005-0000-0000-0000840E0000}"/>
    <cellStyle name="Normal 6 2 2 3 2 2 2" xfId="3577" xr:uid="{00000000-0005-0000-0000-0000850E0000}"/>
    <cellStyle name="Normal 6 2 2 3 2 3" xfId="4270" xr:uid="{00000000-0005-0000-0000-0000860E0000}"/>
    <cellStyle name="Normal 6 2 2 3 2 4" xfId="2674" xr:uid="{00000000-0005-0000-0000-0000870E0000}"/>
    <cellStyle name="Normal 6 2 2 3 3" xfId="1234" xr:uid="{00000000-0005-0000-0000-0000880E0000}"/>
    <cellStyle name="Normal 6 2 2 3 3 2" xfId="3230" xr:uid="{00000000-0005-0000-0000-0000890E0000}"/>
    <cellStyle name="Normal 6 2 2 3 4" xfId="1976" xr:uid="{00000000-0005-0000-0000-00008A0E0000}"/>
    <cellStyle name="Normal 6 2 2 3 4 2" xfId="3923" xr:uid="{00000000-0005-0000-0000-00008B0E0000}"/>
    <cellStyle name="Normal 6 2 2 3 5" xfId="2326" xr:uid="{00000000-0005-0000-0000-00008C0E0000}"/>
    <cellStyle name="Normal 6 2 2 4" xfId="668" xr:uid="{00000000-0005-0000-0000-00008D0E0000}"/>
    <cellStyle name="Normal 6 2 2 4 2" xfId="1410" xr:uid="{00000000-0005-0000-0000-00008E0E0000}"/>
    <cellStyle name="Normal 6 2 2 4 2 2" xfId="3405" xr:uid="{00000000-0005-0000-0000-00008F0E0000}"/>
    <cellStyle name="Normal 6 2 2 4 3" xfId="4098" xr:uid="{00000000-0005-0000-0000-0000900E0000}"/>
    <cellStyle name="Normal 6 2 2 4 4" xfId="2501" xr:uid="{00000000-0005-0000-0000-0000910E0000}"/>
    <cellStyle name="Normal 6 2 2 5" xfId="1039" xr:uid="{00000000-0005-0000-0000-0000920E0000}"/>
    <cellStyle name="Normal 6 2 2 5 2" xfId="2874" xr:uid="{00000000-0005-0000-0000-0000930E0000}"/>
    <cellStyle name="Normal 6 2 2 6" xfId="1803" xr:uid="{00000000-0005-0000-0000-0000940E0000}"/>
    <cellStyle name="Normal 6 2 2 6 2" xfId="3058" xr:uid="{00000000-0005-0000-0000-0000950E0000}"/>
    <cellStyle name="Normal 6 2 2 7" xfId="3751" xr:uid="{00000000-0005-0000-0000-0000960E0000}"/>
    <cellStyle name="Normal 6 2 2 8" xfId="2154" xr:uid="{00000000-0005-0000-0000-0000970E0000}"/>
    <cellStyle name="Normal 6 2 3" xfId="272" xr:uid="{00000000-0005-0000-0000-0000980E0000}"/>
    <cellStyle name="Normal 6 2 3 2" xfId="492" xr:uid="{00000000-0005-0000-0000-0000990E0000}"/>
    <cellStyle name="Normal 6 2 3 2 2" xfId="865" xr:uid="{00000000-0005-0000-0000-00009A0E0000}"/>
    <cellStyle name="Normal 6 2 3 2 2 2" xfId="1607" xr:uid="{00000000-0005-0000-0000-00009B0E0000}"/>
    <cellStyle name="Normal 6 2 3 2 2 2 2" xfId="3579" xr:uid="{00000000-0005-0000-0000-00009C0E0000}"/>
    <cellStyle name="Normal 6 2 3 2 2 3" xfId="4272" xr:uid="{00000000-0005-0000-0000-00009D0E0000}"/>
    <cellStyle name="Normal 6 2 3 2 2 4" xfId="2676" xr:uid="{00000000-0005-0000-0000-00009E0E0000}"/>
    <cellStyle name="Normal 6 2 3 2 3" xfId="1236" xr:uid="{00000000-0005-0000-0000-00009F0E0000}"/>
    <cellStyle name="Normal 6 2 3 2 3 2" xfId="3232" xr:uid="{00000000-0005-0000-0000-0000A00E0000}"/>
    <cellStyle name="Normal 6 2 3 2 4" xfId="1978" xr:uid="{00000000-0005-0000-0000-0000A10E0000}"/>
    <cellStyle name="Normal 6 2 3 2 4 2" xfId="3925" xr:uid="{00000000-0005-0000-0000-0000A20E0000}"/>
    <cellStyle name="Normal 6 2 3 2 5" xfId="2328" xr:uid="{00000000-0005-0000-0000-0000A30E0000}"/>
    <cellStyle name="Normal 6 2 3 3" xfId="670" xr:uid="{00000000-0005-0000-0000-0000A40E0000}"/>
    <cellStyle name="Normal 6 2 3 3 2" xfId="1412" xr:uid="{00000000-0005-0000-0000-0000A50E0000}"/>
    <cellStyle name="Normal 6 2 3 3 2 2" xfId="3407" xr:uid="{00000000-0005-0000-0000-0000A60E0000}"/>
    <cellStyle name="Normal 6 2 3 3 3" xfId="4100" xr:uid="{00000000-0005-0000-0000-0000A70E0000}"/>
    <cellStyle name="Normal 6 2 3 3 4" xfId="2503" xr:uid="{00000000-0005-0000-0000-0000A80E0000}"/>
    <cellStyle name="Normal 6 2 3 4" xfId="1041" xr:uid="{00000000-0005-0000-0000-0000A90E0000}"/>
    <cellStyle name="Normal 6 2 3 4 2" xfId="2876" xr:uid="{00000000-0005-0000-0000-0000AA0E0000}"/>
    <cellStyle name="Normal 6 2 3 5" xfId="1805" xr:uid="{00000000-0005-0000-0000-0000AB0E0000}"/>
    <cellStyle name="Normal 6 2 3 5 2" xfId="3060" xr:uid="{00000000-0005-0000-0000-0000AC0E0000}"/>
    <cellStyle name="Normal 6 2 3 6" xfId="3753" xr:uid="{00000000-0005-0000-0000-0000AD0E0000}"/>
    <cellStyle name="Normal 6 2 3 7" xfId="2156" xr:uid="{00000000-0005-0000-0000-0000AE0E0000}"/>
    <cellStyle name="Normal 6 3" xfId="154" xr:uid="{00000000-0005-0000-0000-0000AF0E0000}"/>
    <cellStyle name="Normal 6 3 2" xfId="273" xr:uid="{00000000-0005-0000-0000-0000B00E0000}"/>
    <cellStyle name="Normal 6 3 2 2" xfId="493" xr:uid="{00000000-0005-0000-0000-0000B10E0000}"/>
    <cellStyle name="Normal 6 3 2 2 2" xfId="866" xr:uid="{00000000-0005-0000-0000-0000B20E0000}"/>
    <cellStyle name="Normal 6 3 2 2 2 2" xfId="1608" xr:uid="{00000000-0005-0000-0000-0000B30E0000}"/>
    <cellStyle name="Normal 6 3 2 2 2 2 2" xfId="3580" xr:uid="{00000000-0005-0000-0000-0000B40E0000}"/>
    <cellStyle name="Normal 6 3 2 2 2 3" xfId="4273" xr:uid="{00000000-0005-0000-0000-0000B50E0000}"/>
    <cellStyle name="Normal 6 3 2 2 2 4" xfId="2677" xr:uid="{00000000-0005-0000-0000-0000B60E0000}"/>
    <cellStyle name="Normal 6 3 2 2 3" xfId="1237" xr:uid="{00000000-0005-0000-0000-0000B70E0000}"/>
    <cellStyle name="Normal 6 3 2 2 3 2" xfId="3233" xr:uid="{00000000-0005-0000-0000-0000B80E0000}"/>
    <cellStyle name="Normal 6 3 2 2 4" xfId="1979" xr:uid="{00000000-0005-0000-0000-0000B90E0000}"/>
    <cellStyle name="Normal 6 3 2 2 4 2" xfId="3926" xr:uid="{00000000-0005-0000-0000-0000BA0E0000}"/>
    <cellStyle name="Normal 6 3 2 2 5" xfId="2329" xr:uid="{00000000-0005-0000-0000-0000BB0E0000}"/>
    <cellStyle name="Normal 6 3 2 3" xfId="671" xr:uid="{00000000-0005-0000-0000-0000BC0E0000}"/>
    <cellStyle name="Normal 6 3 2 3 2" xfId="1413" xr:uid="{00000000-0005-0000-0000-0000BD0E0000}"/>
    <cellStyle name="Normal 6 3 2 3 2 2" xfId="3408" xr:uid="{00000000-0005-0000-0000-0000BE0E0000}"/>
    <cellStyle name="Normal 6 3 2 3 3" xfId="4101" xr:uid="{00000000-0005-0000-0000-0000BF0E0000}"/>
    <cellStyle name="Normal 6 3 2 3 4" xfId="2504" xr:uid="{00000000-0005-0000-0000-0000C00E0000}"/>
    <cellStyle name="Normal 6 3 2 4" xfId="1042" xr:uid="{00000000-0005-0000-0000-0000C10E0000}"/>
    <cellStyle name="Normal 6 3 2 4 2" xfId="2877" xr:uid="{00000000-0005-0000-0000-0000C20E0000}"/>
    <cellStyle name="Normal 6 3 2 5" xfId="1806" xr:uid="{00000000-0005-0000-0000-0000C30E0000}"/>
    <cellStyle name="Normal 6 3 2 5 2" xfId="3061" xr:uid="{00000000-0005-0000-0000-0000C40E0000}"/>
    <cellStyle name="Normal 6 3 2 6" xfId="3754" xr:uid="{00000000-0005-0000-0000-0000C50E0000}"/>
    <cellStyle name="Normal 6 3 2 7" xfId="2157" xr:uid="{00000000-0005-0000-0000-0000C60E0000}"/>
    <cellStyle name="Normal 6 3 3" xfId="398" xr:uid="{00000000-0005-0000-0000-0000C70E0000}"/>
    <cellStyle name="Normal 6 3 3 2" xfId="776" xr:uid="{00000000-0005-0000-0000-0000C80E0000}"/>
    <cellStyle name="Normal 6 3 3 2 2" xfId="1518" xr:uid="{00000000-0005-0000-0000-0000C90E0000}"/>
    <cellStyle name="Normal 6 3 3 2 2 2" xfId="3490" xr:uid="{00000000-0005-0000-0000-0000CA0E0000}"/>
    <cellStyle name="Normal 6 3 3 2 3" xfId="4183" xr:uid="{00000000-0005-0000-0000-0000CB0E0000}"/>
    <cellStyle name="Normal 6 3 3 2 4" xfId="2587" xr:uid="{00000000-0005-0000-0000-0000CC0E0000}"/>
    <cellStyle name="Normal 6 3 3 3" xfId="1147" xr:uid="{00000000-0005-0000-0000-0000CD0E0000}"/>
    <cellStyle name="Normal 6 3 3 3 2" xfId="3143" xr:uid="{00000000-0005-0000-0000-0000CE0E0000}"/>
    <cellStyle name="Normal 6 3 3 4" xfId="1889" xr:uid="{00000000-0005-0000-0000-0000CF0E0000}"/>
    <cellStyle name="Normal 6 3 3 4 2" xfId="3836" xr:uid="{00000000-0005-0000-0000-0000D00E0000}"/>
    <cellStyle name="Normal 6 3 3 5" xfId="2239" xr:uid="{00000000-0005-0000-0000-0000D10E0000}"/>
    <cellStyle name="Normal 6 3 4" xfId="581" xr:uid="{00000000-0005-0000-0000-0000D20E0000}"/>
    <cellStyle name="Normal 6 3 4 2" xfId="1323" xr:uid="{00000000-0005-0000-0000-0000D30E0000}"/>
    <cellStyle name="Normal 6 3 4 2 2" xfId="3318" xr:uid="{00000000-0005-0000-0000-0000D40E0000}"/>
    <cellStyle name="Normal 6 3 4 3" xfId="4011" xr:uid="{00000000-0005-0000-0000-0000D50E0000}"/>
    <cellStyle name="Normal 6 3 4 4" xfId="2414" xr:uid="{00000000-0005-0000-0000-0000D60E0000}"/>
    <cellStyle name="Normal 6 3 5" xfId="952" xr:uid="{00000000-0005-0000-0000-0000D70E0000}"/>
    <cellStyle name="Normal 6 3 5 2" xfId="2786" xr:uid="{00000000-0005-0000-0000-0000D80E0000}"/>
    <cellStyle name="Normal 6 3 6" xfId="1716" xr:uid="{00000000-0005-0000-0000-0000D90E0000}"/>
    <cellStyle name="Normal 6 3 6 2" xfId="2971" xr:uid="{00000000-0005-0000-0000-0000DA0E0000}"/>
    <cellStyle name="Normal 6 3 7" xfId="3664" xr:uid="{00000000-0005-0000-0000-0000DB0E0000}"/>
    <cellStyle name="Normal 6 3 8" xfId="2067" xr:uid="{00000000-0005-0000-0000-0000DC0E0000}"/>
    <cellStyle name="Normal 6 4" xfId="274" xr:uid="{00000000-0005-0000-0000-0000DD0E0000}"/>
    <cellStyle name="Normal 6 4 2" xfId="494" xr:uid="{00000000-0005-0000-0000-0000DE0E0000}"/>
    <cellStyle name="Normal 6 4 2 2" xfId="867" xr:uid="{00000000-0005-0000-0000-0000DF0E0000}"/>
    <cellStyle name="Normal 6 4 2 2 2" xfId="1609" xr:uid="{00000000-0005-0000-0000-0000E00E0000}"/>
    <cellStyle name="Normal 6 4 2 2 2 2" xfId="3581" xr:uid="{00000000-0005-0000-0000-0000E10E0000}"/>
    <cellStyle name="Normal 6 4 2 2 3" xfId="4274" xr:uid="{00000000-0005-0000-0000-0000E20E0000}"/>
    <cellStyle name="Normal 6 4 2 2 4" xfId="2678" xr:uid="{00000000-0005-0000-0000-0000E30E0000}"/>
    <cellStyle name="Normal 6 4 2 3" xfId="1238" xr:uid="{00000000-0005-0000-0000-0000E40E0000}"/>
    <cellStyle name="Normal 6 4 2 3 2" xfId="3234" xr:uid="{00000000-0005-0000-0000-0000E50E0000}"/>
    <cellStyle name="Normal 6 4 2 4" xfId="1980" xr:uid="{00000000-0005-0000-0000-0000E60E0000}"/>
    <cellStyle name="Normal 6 4 2 4 2" xfId="3927" xr:uid="{00000000-0005-0000-0000-0000E70E0000}"/>
    <cellStyle name="Normal 6 4 2 5" xfId="2330" xr:uid="{00000000-0005-0000-0000-0000E80E0000}"/>
    <cellStyle name="Normal 6 4 3" xfId="672" xr:uid="{00000000-0005-0000-0000-0000E90E0000}"/>
    <cellStyle name="Normal 6 4 3 2" xfId="1414" xr:uid="{00000000-0005-0000-0000-0000EA0E0000}"/>
    <cellStyle name="Normal 6 4 3 2 2" xfId="3409" xr:uid="{00000000-0005-0000-0000-0000EB0E0000}"/>
    <cellStyle name="Normal 6 4 3 3" xfId="4102" xr:uid="{00000000-0005-0000-0000-0000EC0E0000}"/>
    <cellStyle name="Normal 6 4 3 4" xfId="2505" xr:uid="{00000000-0005-0000-0000-0000ED0E0000}"/>
    <cellStyle name="Normal 6 4 4" xfId="1043" xr:uid="{00000000-0005-0000-0000-0000EE0E0000}"/>
    <cellStyle name="Normal 6 4 4 2" xfId="2878" xr:uid="{00000000-0005-0000-0000-0000EF0E0000}"/>
    <cellStyle name="Normal 6 4 5" xfId="1807" xr:uid="{00000000-0005-0000-0000-0000F00E0000}"/>
    <cellStyle name="Normal 6 4 5 2" xfId="3062" xr:uid="{00000000-0005-0000-0000-0000F10E0000}"/>
    <cellStyle name="Normal 6 4 6" xfId="3755" xr:uid="{00000000-0005-0000-0000-0000F20E0000}"/>
    <cellStyle name="Normal 6 4 7" xfId="2158" xr:uid="{00000000-0005-0000-0000-0000F30E0000}"/>
    <cellStyle name="Normal 6 5" xfId="338" xr:uid="{00000000-0005-0000-0000-0000F40E0000}"/>
    <cellStyle name="Normal 6 5 2" xfId="719" xr:uid="{00000000-0005-0000-0000-0000F50E0000}"/>
    <cellStyle name="Normal 6 5 2 2" xfId="1461" xr:uid="{00000000-0005-0000-0000-0000F60E0000}"/>
    <cellStyle name="Normal 6 5 2 2 2" xfId="3444" xr:uid="{00000000-0005-0000-0000-0000F70E0000}"/>
    <cellStyle name="Normal 6 5 2 3" xfId="4137" xr:uid="{00000000-0005-0000-0000-0000F80E0000}"/>
    <cellStyle name="Normal 6 5 2 4" xfId="2540" xr:uid="{00000000-0005-0000-0000-0000F90E0000}"/>
    <cellStyle name="Normal 6 5 3" xfId="1090" xr:uid="{00000000-0005-0000-0000-0000FA0E0000}"/>
    <cellStyle name="Normal 6 5 3 2" xfId="3097" xr:uid="{00000000-0005-0000-0000-0000FB0E0000}"/>
    <cellStyle name="Normal 6 5 4" xfId="1843" xr:uid="{00000000-0005-0000-0000-0000FC0E0000}"/>
    <cellStyle name="Normal 6 5 4 2" xfId="3790" xr:uid="{00000000-0005-0000-0000-0000FD0E0000}"/>
    <cellStyle name="Normal 6 5 5" xfId="2193" xr:uid="{00000000-0005-0000-0000-0000FE0E0000}"/>
    <cellStyle name="Normal 6 6" xfId="535" xr:uid="{00000000-0005-0000-0000-0000FF0E0000}"/>
    <cellStyle name="Normal 6 6 2" xfId="1277" xr:uid="{00000000-0005-0000-0000-0000000F0000}"/>
    <cellStyle name="Normal 6 6 2 2" xfId="3272" xr:uid="{00000000-0005-0000-0000-0000010F0000}"/>
    <cellStyle name="Normal 6 6 3" xfId="3965" xr:uid="{00000000-0005-0000-0000-0000020F0000}"/>
    <cellStyle name="Normal 6 6 4" xfId="2368" xr:uid="{00000000-0005-0000-0000-0000030F0000}"/>
    <cellStyle name="Normal 6 7" xfId="906" xr:uid="{00000000-0005-0000-0000-0000040F0000}"/>
    <cellStyle name="Normal 6 7 2" xfId="2727" xr:uid="{00000000-0005-0000-0000-0000050F0000}"/>
    <cellStyle name="Normal 6 8" xfId="1659" xr:uid="{00000000-0005-0000-0000-0000060F0000}"/>
    <cellStyle name="Normal 6 8 2" xfId="2925" xr:uid="{00000000-0005-0000-0000-0000070F0000}"/>
    <cellStyle name="Normal 6 9" xfId="3618" xr:uid="{00000000-0005-0000-0000-0000080F0000}"/>
    <cellStyle name="Normal 6_Balanse - eiendeler" xfId="122" xr:uid="{00000000-0005-0000-0000-0000090F0000}"/>
    <cellStyle name="Normal 60 2" xfId="2900" xr:uid="{00000000-0005-0000-0000-00000A0F0000}"/>
    <cellStyle name="Normal 7" xfId="275" xr:uid="{00000000-0005-0000-0000-00000B0F0000}"/>
    <cellStyle name="Normal 7 10" xfId="2159" xr:uid="{00000000-0005-0000-0000-00000C0F0000}"/>
    <cellStyle name="Normal 7 2" xfId="276" xr:uid="{00000000-0005-0000-0000-00000D0F0000}"/>
    <cellStyle name="Normal 7 2 2" xfId="277" xr:uid="{00000000-0005-0000-0000-00000E0F0000}"/>
    <cellStyle name="Normal 7 2 2 2" xfId="278" xr:uid="{00000000-0005-0000-0000-00000F0F0000}"/>
    <cellStyle name="Normal 7 2 2 2 2" xfId="498" xr:uid="{00000000-0005-0000-0000-0000100F0000}"/>
    <cellStyle name="Normal 7 2 2 2 2 2" xfId="871" xr:uid="{00000000-0005-0000-0000-0000110F0000}"/>
    <cellStyle name="Normal 7 2 2 2 2 2 2" xfId="1613" xr:uid="{00000000-0005-0000-0000-0000120F0000}"/>
    <cellStyle name="Normal 7 2 2 2 2 2 2 2" xfId="3585" xr:uid="{00000000-0005-0000-0000-0000130F0000}"/>
    <cellStyle name="Normal 7 2 2 2 2 2 3" xfId="4278" xr:uid="{00000000-0005-0000-0000-0000140F0000}"/>
    <cellStyle name="Normal 7 2 2 2 2 2 4" xfId="2682" xr:uid="{00000000-0005-0000-0000-0000150F0000}"/>
    <cellStyle name="Normal 7 2 2 2 2 3" xfId="1242" xr:uid="{00000000-0005-0000-0000-0000160F0000}"/>
    <cellStyle name="Normal 7 2 2 2 2 3 2" xfId="3238" xr:uid="{00000000-0005-0000-0000-0000170F0000}"/>
    <cellStyle name="Normal 7 2 2 2 2 4" xfId="1984" xr:uid="{00000000-0005-0000-0000-0000180F0000}"/>
    <cellStyle name="Normal 7 2 2 2 2 4 2" xfId="3931" xr:uid="{00000000-0005-0000-0000-0000190F0000}"/>
    <cellStyle name="Normal 7 2 2 2 2 5" xfId="2334" xr:uid="{00000000-0005-0000-0000-00001A0F0000}"/>
    <cellStyle name="Normal 7 2 2 2 3" xfId="676" xr:uid="{00000000-0005-0000-0000-00001B0F0000}"/>
    <cellStyle name="Normal 7 2 2 2 3 2" xfId="1418" xr:uid="{00000000-0005-0000-0000-00001C0F0000}"/>
    <cellStyle name="Normal 7 2 2 2 3 2 2" xfId="3413" xr:uid="{00000000-0005-0000-0000-00001D0F0000}"/>
    <cellStyle name="Normal 7 2 2 2 3 3" xfId="4106" xr:uid="{00000000-0005-0000-0000-00001E0F0000}"/>
    <cellStyle name="Normal 7 2 2 2 3 4" xfId="2509" xr:uid="{00000000-0005-0000-0000-00001F0F0000}"/>
    <cellStyle name="Normal 7 2 2 2 4" xfId="1047" xr:uid="{00000000-0005-0000-0000-0000200F0000}"/>
    <cellStyle name="Normal 7 2 2 2 4 2" xfId="2882" xr:uid="{00000000-0005-0000-0000-0000210F0000}"/>
    <cellStyle name="Normal 7 2 2 2 5" xfId="1811" xr:uid="{00000000-0005-0000-0000-0000220F0000}"/>
    <cellStyle name="Normal 7 2 2 2 5 2" xfId="3066" xr:uid="{00000000-0005-0000-0000-0000230F0000}"/>
    <cellStyle name="Normal 7 2 2 2 6" xfId="3759" xr:uid="{00000000-0005-0000-0000-0000240F0000}"/>
    <cellStyle name="Normal 7 2 2 2 7" xfId="2162" xr:uid="{00000000-0005-0000-0000-0000250F0000}"/>
    <cellStyle name="Normal 7 2 2 3" xfId="497" xr:uid="{00000000-0005-0000-0000-0000260F0000}"/>
    <cellStyle name="Normal 7 2 2 3 2" xfId="870" xr:uid="{00000000-0005-0000-0000-0000270F0000}"/>
    <cellStyle name="Normal 7 2 2 3 2 2" xfId="1612" xr:uid="{00000000-0005-0000-0000-0000280F0000}"/>
    <cellStyle name="Normal 7 2 2 3 2 2 2" xfId="3584" xr:uid="{00000000-0005-0000-0000-0000290F0000}"/>
    <cellStyle name="Normal 7 2 2 3 2 3" xfId="4277" xr:uid="{00000000-0005-0000-0000-00002A0F0000}"/>
    <cellStyle name="Normal 7 2 2 3 2 4" xfId="2681" xr:uid="{00000000-0005-0000-0000-00002B0F0000}"/>
    <cellStyle name="Normal 7 2 2 3 3" xfId="1241" xr:uid="{00000000-0005-0000-0000-00002C0F0000}"/>
    <cellStyle name="Normal 7 2 2 3 3 2" xfId="3237" xr:uid="{00000000-0005-0000-0000-00002D0F0000}"/>
    <cellStyle name="Normal 7 2 2 3 4" xfId="1983" xr:uid="{00000000-0005-0000-0000-00002E0F0000}"/>
    <cellStyle name="Normal 7 2 2 3 4 2" xfId="3930" xr:uid="{00000000-0005-0000-0000-00002F0F0000}"/>
    <cellStyle name="Normal 7 2 2 3 5" xfId="2333" xr:uid="{00000000-0005-0000-0000-0000300F0000}"/>
    <cellStyle name="Normal 7 2 2 4" xfId="675" xr:uid="{00000000-0005-0000-0000-0000310F0000}"/>
    <cellStyle name="Normal 7 2 2 4 2" xfId="1417" xr:uid="{00000000-0005-0000-0000-0000320F0000}"/>
    <cellStyle name="Normal 7 2 2 4 2 2" xfId="3412" xr:uid="{00000000-0005-0000-0000-0000330F0000}"/>
    <cellStyle name="Normal 7 2 2 4 3" xfId="4105" xr:uid="{00000000-0005-0000-0000-0000340F0000}"/>
    <cellStyle name="Normal 7 2 2 4 4" xfId="2508" xr:uid="{00000000-0005-0000-0000-0000350F0000}"/>
    <cellStyle name="Normal 7 2 2 5" xfId="1046" xr:uid="{00000000-0005-0000-0000-0000360F0000}"/>
    <cellStyle name="Normal 7 2 2 5 2" xfId="2881" xr:uid="{00000000-0005-0000-0000-0000370F0000}"/>
    <cellStyle name="Normal 7 2 2 6" xfId="1810" xr:uid="{00000000-0005-0000-0000-0000380F0000}"/>
    <cellStyle name="Normal 7 2 2 6 2" xfId="3065" xr:uid="{00000000-0005-0000-0000-0000390F0000}"/>
    <cellStyle name="Normal 7 2 2 7" xfId="3758" xr:uid="{00000000-0005-0000-0000-00003A0F0000}"/>
    <cellStyle name="Normal 7 2 2 8" xfId="2161" xr:uid="{00000000-0005-0000-0000-00003B0F0000}"/>
    <cellStyle name="Normal 7 2 3" xfId="279" xr:uid="{00000000-0005-0000-0000-00003C0F0000}"/>
    <cellStyle name="Normal 7 2 3 2" xfId="499" xr:uid="{00000000-0005-0000-0000-00003D0F0000}"/>
    <cellStyle name="Normal 7 2 3 2 2" xfId="872" xr:uid="{00000000-0005-0000-0000-00003E0F0000}"/>
    <cellStyle name="Normal 7 2 3 2 2 2" xfId="1614" xr:uid="{00000000-0005-0000-0000-00003F0F0000}"/>
    <cellStyle name="Normal 7 2 3 2 2 2 2" xfId="3586" xr:uid="{00000000-0005-0000-0000-0000400F0000}"/>
    <cellStyle name="Normal 7 2 3 2 2 3" xfId="4279" xr:uid="{00000000-0005-0000-0000-0000410F0000}"/>
    <cellStyle name="Normal 7 2 3 2 2 4" xfId="2683" xr:uid="{00000000-0005-0000-0000-0000420F0000}"/>
    <cellStyle name="Normal 7 2 3 2 3" xfId="1243" xr:uid="{00000000-0005-0000-0000-0000430F0000}"/>
    <cellStyle name="Normal 7 2 3 2 3 2" xfId="3239" xr:uid="{00000000-0005-0000-0000-0000440F0000}"/>
    <cellStyle name="Normal 7 2 3 2 4" xfId="1985" xr:uid="{00000000-0005-0000-0000-0000450F0000}"/>
    <cellStyle name="Normal 7 2 3 2 4 2" xfId="3932" xr:uid="{00000000-0005-0000-0000-0000460F0000}"/>
    <cellStyle name="Normal 7 2 3 2 5" xfId="2335" xr:uid="{00000000-0005-0000-0000-0000470F0000}"/>
    <cellStyle name="Normal 7 2 3 3" xfId="677" xr:uid="{00000000-0005-0000-0000-0000480F0000}"/>
    <cellStyle name="Normal 7 2 3 3 2" xfId="1419" xr:uid="{00000000-0005-0000-0000-0000490F0000}"/>
    <cellStyle name="Normal 7 2 3 3 2 2" xfId="3414" xr:uid="{00000000-0005-0000-0000-00004A0F0000}"/>
    <cellStyle name="Normal 7 2 3 3 3" xfId="4107" xr:uid="{00000000-0005-0000-0000-00004B0F0000}"/>
    <cellStyle name="Normal 7 2 3 3 4" xfId="2510" xr:uid="{00000000-0005-0000-0000-00004C0F0000}"/>
    <cellStyle name="Normal 7 2 3 4" xfId="1048" xr:uid="{00000000-0005-0000-0000-00004D0F0000}"/>
    <cellStyle name="Normal 7 2 3 4 2" xfId="2883" xr:uid="{00000000-0005-0000-0000-00004E0F0000}"/>
    <cellStyle name="Normal 7 2 3 5" xfId="1812" xr:uid="{00000000-0005-0000-0000-00004F0F0000}"/>
    <cellStyle name="Normal 7 2 3 5 2" xfId="3067" xr:uid="{00000000-0005-0000-0000-0000500F0000}"/>
    <cellStyle name="Normal 7 2 3 6" xfId="3760" xr:uid="{00000000-0005-0000-0000-0000510F0000}"/>
    <cellStyle name="Normal 7 2 3 7" xfId="2163" xr:uid="{00000000-0005-0000-0000-0000520F0000}"/>
    <cellStyle name="Normal 7 2 4" xfId="496" xr:uid="{00000000-0005-0000-0000-0000530F0000}"/>
    <cellStyle name="Normal 7 2 4 2" xfId="869" xr:uid="{00000000-0005-0000-0000-0000540F0000}"/>
    <cellStyle name="Normal 7 2 4 2 2" xfId="1611" xr:uid="{00000000-0005-0000-0000-0000550F0000}"/>
    <cellStyle name="Normal 7 2 4 2 2 2" xfId="3583" xr:uid="{00000000-0005-0000-0000-0000560F0000}"/>
    <cellStyle name="Normal 7 2 4 2 3" xfId="4276" xr:uid="{00000000-0005-0000-0000-0000570F0000}"/>
    <cellStyle name="Normal 7 2 4 2 4" xfId="2680" xr:uid="{00000000-0005-0000-0000-0000580F0000}"/>
    <cellStyle name="Normal 7 2 4 3" xfId="1240" xr:uid="{00000000-0005-0000-0000-0000590F0000}"/>
    <cellStyle name="Normal 7 2 4 3 2" xfId="3236" xr:uid="{00000000-0005-0000-0000-00005A0F0000}"/>
    <cellStyle name="Normal 7 2 4 4" xfId="1982" xr:uid="{00000000-0005-0000-0000-00005B0F0000}"/>
    <cellStyle name="Normal 7 2 4 4 2" xfId="3929" xr:uid="{00000000-0005-0000-0000-00005C0F0000}"/>
    <cellStyle name="Normal 7 2 4 5" xfId="2332" xr:uid="{00000000-0005-0000-0000-00005D0F0000}"/>
    <cellStyle name="Normal 7 2 5" xfId="674" xr:uid="{00000000-0005-0000-0000-00005E0F0000}"/>
    <cellStyle name="Normal 7 2 5 2" xfId="1416" xr:uid="{00000000-0005-0000-0000-00005F0F0000}"/>
    <cellStyle name="Normal 7 2 5 2 2" xfId="3411" xr:uid="{00000000-0005-0000-0000-0000600F0000}"/>
    <cellStyle name="Normal 7 2 5 3" xfId="4104" xr:uid="{00000000-0005-0000-0000-0000610F0000}"/>
    <cellStyle name="Normal 7 2 5 4" xfId="2507" xr:uid="{00000000-0005-0000-0000-0000620F0000}"/>
    <cellStyle name="Normal 7 2 6" xfId="1045" xr:uid="{00000000-0005-0000-0000-0000630F0000}"/>
    <cellStyle name="Normal 7 2 6 2" xfId="2880" xr:uid="{00000000-0005-0000-0000-0000640F0000}"/>
    <cellStyle name="Normal 7 2 7" xfId="1809" xr:uid="{00000000-0005-0000-0000-0000650F0000}"/>
    <cellStyle name="Normal 7 2 7 2" xfId="3064" xr:uid="{00000000-0005-0000-0000-0000660F0000}"/>
    <cellStyle name="Normal 7 2 8" xfId="3757" xr:uid="{00000000-0005-0000-0000-0000670F0000}"/>
    <cellStyle name="Normal 7 2 9" xfId="2160" xr:uid="{00000000-0005-0000-0000-0000680F0000}"/>
    <cellStyle name="Normal 7 3" xfId="280" xr:uid="{00000000-0005-0000-0000-0000690F0000}"/>
    <cellStyle name="Normal 7 3 2" xfId="281" xr:uid="{00000000-0005-0000-0000-00006A0F0000}"/>
    <cellStyle name="Normal 7 3 2 2" xfId="501" xr:uid="{00000000-0005-0000-0000-00006B0F0000}"/>
    <cellStyle name="Normal 7 3 2 2 2" xfId="874" xr:uid="{00000000-0005-0000-0000-00006C0F0000}"/>
    <cellStyle name="Normal 7 3 2 2 2 2" xfId="1616" xr:uid="{00000000-0005-0000-0000-00006D0F0000}"/>
    <cellStyle name="Normal 7 3 2 2 2 2 2" xfId="3588" xr:uid="{00000000-0005-0000-0000-00006E0F0000}"/>
    <cellStyle name="Normal 7 3 2 2 2 3" xfId="4281" xr:uid="{00000000-0005-0000-0000-00006F0F0000}"/>
    <cellStyle name="Normal 7 3 2 2 2 4" xfId="2685" xr:uid="{00000000-0005-0000-0000-0000700F0000}"/>
    <cellStyle name="Normal 7 3 2 2 3" xfId="1245" xr:uid="{00000000-0005-0000-0000-0000710F0000}"/>
    <cellStyle name="Normal 7 3 2 2 3 2" xfId="3241" xr:uid="{00000000-0005-0000-0000-0000720F0000}"/>
    <cellStyle name="Normal 7 3 2 2 4" xfId="1987" xr:uid="{00000000-0005-0000-0000-0000730F0000}"/>
    <cellStyle name="Normal 7 3 2 2 4 2" xfId="3934" xr:uid="{00000000-0005-0000-0000-0000740F0000}"/>
    <cellStyle name="Normal 7 3 2 2 5" xfId="2337" xr:uid="{00000000-0005-0000-0000-0000750F0000}"/>
    <cellStyle name="Normal 7 3 2 3" xfId="679" xr:uid="{00000000-0005-0000-0000-0000760F0000}"/>
    <cellStyle name="Normal 7 3 2 3 2" xfId="1421" xr:uid="{00000000-0005-0000-0000-0000770F0000}"/>
    <cellStyle name="Normal 7 3 2 3 2 2" xfId="3416" xr:uid="{00000000-0005-0000-0000-0000780F0000}"/>
    <cellStyle name="Normal 7 3 2 3 3" xfId="4109" xr:uid="{00000000-0005-0000-0000-0000790F0000}"/>
    <cellStyle name="Normal 7 3 2 3 4" xfId="2512" xr:uid="{00000000-0005-0000-0000-00007A0F0000}"/>
    <cellStyle name="Normal 7 3 2 4" xfId="1050" xr:uid="{00000000-0005-0000-0000-00007B0F0000}"/>
    <cellStyle name="Normal 7 3 2 4 2" xfId="2885" xr:uid="{00000000-0005-0000-0000-00007C0F0000}"/>
    <cellStyle name="Normal 7 3 2 5" xfId="1814" xr:uid="{00000000-0005-0000-0000-00007D0F0000}"/>
    <cellStyle name="Normal 7 3 2 5 2" xfId="3069" xr:uid="{00000000-0005-0000-0000-00007E0F0000}"/>
    <cellStyle name="Normal 7 3 2 6" xfId="3762" xr:uid="{00000000-0005-0000-0000-00007F0F0000}"/>
    <cellStyle name="Normal 7 3 2 7" xfId="2165" xr:uid="{00000000-0005-0000-0000-0000800F0000}"/>
    <cellStyle name="Normal 7 3 3" xfId="500" xr:uid="{00000000-0005-0000-0000-0000810F0000}"/>
    <cellStyle name="Normal 7 3 3 2" xfId="873" xr:uid="{00000000-0005-0000-0000-0000820F0000}"/>
    <cellStyle name="Normal 7 3 3 2 2" xfId="1615" xr:uid="{00000000-0005-0000-0000-0000830F0000}"/>
    <cellStyle name="Normal 7 3 3 2 2 2" xfId="3587" xr:uid="{00000000-0005-0000-0000-0000840F0000}"/>
    <cellStyle name="Normal 7 3 3 2 3" xfId="4280" xr:uid="{00000000-0005-0000-0000-0000850F0000}"/>
    <cellStyle name="Normal 7 3 3 2 4" xfId="2684" xr:uid="{00000000-0005-0000-0000-0000860F0000}"/>
    <cellStyle name="Normal 7 3 3 3" xfId="1244" xr:uid="{00000000-0005-0000-0000-0000870F0000}"/>
    <cellStyle name="Normal 7 3 3 3 2" xfId="3240" xr:uid="{00000000-0005-0000-0000-0000880F0000}"/>
    <cellStyle name="Normal 7 3 3 4" xfId="1986" xr:uid="{00000000-0005-0000-0000-0000890F0000}"/>
    <cellStyle name="Normal 7 3 3 4 2" xfId="3933" xr:uid="{00000000-0005-0000-0000-00008A0F0000}"/>
    <cellStyle name="Normal 7 3 3 5" xfId="2336" xr:uid="{00000000-0005-0000-0000-00008B0F0000}"/>
    <cellStyle name="Normal 7 3 4" xfId="678" xr:uid="{00000000-0005-0000-0000-00008C0F0000}"/>
    <cellStyle name="Normal 7 3 4 2" xfId="1420" xr:uid="{00000000-0005-0000-0000-00008D0F0000}"/>
    <cellStyle name="Normal 7 3 4 2 2" xfId="3415" xr:uid="{00000000-0005-0000-0000-00008E0F0000}"/>
    <cellStyle name="Normal 7 3 4 3" xfId="4108" xr:uid="{00000000-0005-0000-0000-00008F0F0000}"/>
    <cellStyle name="Normal 7 3 4 4" xfId="2511" xr:uid="{00000000-0005-0000-0000-0000900F0000}"/>
    <cellStyle name="Normal 7 3 5" xfId="1049" xr:uid="{00000000-0005-0000-0000-0000910F0000}"/>
    <cellStyle name="Normal 7 3 5 2" xfId="2884" xr:uid="{00000000-0005-0000-0000-0000920F0000}"/>
    <cellStyle name="Normal 7 3 6" xfId="1813" xr:uid="{00000000-0005-0000-0000-0000930F0000}"/>
    <cellStyle name="Normal 7 3 6 2" xfId="3068" xr:uid="{00000000-0005-0000-0000-0000940F0000}"/>
    <cellStyle name="Normal 7 3 7" xfId="3761" xr:uid="{00000000-0005-0000-0000-0000950F0000}"/>
    <cellStyle name="Normal 7 3 8" xfId="2164" xr:uid="{00000000-0005-0000-0000-0000960F0000}"/>
    <cellStyle name="Normal 7 4" xfId="282" xr:uid="{00000000-0005-0000-0000-0000970F0000}"/>
    <cellStyle name="Normal 7 4 2" xfId="502" xr:uid="{00000000-0005-0000-0000-0000980F0000}"/>
    <cellStyle name="Normal 7 4 2 2" xfId="875" xr:uid="{00000000-0005-0000-0000-0000990F0000}"/>
    <cellStyle name="Normal 7 4 2 2 2" xfId="1617" xr:uid="{00000000-0005-0000-0000-00009A0F0000}"/>
    <cellStyle name="Normal 7 4 2 2 2 2" xfId="3589" xr:uid="{00000000-0005-0000-0000-00009B0F0000}"/>
    <cellStyle name="Normal 7 4 2 2 3" xfId="4282" xr:uid="{00000000-0005-0000-0000-00009C0F0000}"/>
    <cellStyle name="Normal 7 4 2 2 4" xfId="2686" xr:uid="{00000000-0005-0000-0000-00009D0F0000}"/>
    <cellStyle name="Normal 7 4 2 3" xfId="1246" xr:uid="{00000000-0005-0000-0000-00009E0F0000}"/>
    <cellStyle name="Normal 7 4 2 3 2" xfId="3242" xr:uid="{00000000-0005-0000-0000-00009F0F0000}"/>
    <cellStyle name="Normal 7 4 2 4" xfId="1988" xr:uid="{00000000-0005-0000-0000-0000A00F0000}"/>
    <cellStyle name="Normal 7 4 2 4 2" xfId="3935" xr:uid="{00000000-0005-0000-0000-0000A10F0000}"/>
    <cellStyle name="Normal 7 4 2 5" xfId="2338" xr:uid="{00000000-0005-0000-0000-0000A20F0000}"/>
    <cellStyle name="Normal 7 4 3" xfId="680" xr:uid="{00000000-0005-0000-0000-0000A30F0000}"/>
    <cellStyle name="Normal 7 4 3 2" xfId="1422" xr:uid="{00000000-0005-0000-0000-0000A40F0000}"/>
    <cellStyle name="Normal 7 4 3 2 2" xfId="3417" xr:uid="{00000000-0005-0000-0000-0000A50F0000}"/>
    <cellStyle name="Normal 7 4 3 3" xfId="4110" xr:uid="{00000000-0005-0000-0000-0000A60F0000}"/>
    <cellStyle name="Normal 7 4 3 4" xfId="2513" xr:uid="{00000000-0005-0000-0000-0000A70F0000}"/>
    <cellStyle name="Normal 7 4 4" xfId="1051" xr:uid="{00000000-0005-0000-0000-0000A80F0000}"/>
    <cellStyle name="Normal 7 4 4 2" xfId="2886" xr:uid="{00000000-0005-0000-0000-0000A90F0000}"/>
    <cellStyle name="Normal 7 4 5" xfId="1815" xr:uid="{00000000-0005-0000-0000-0000AA0F0000}"/>
    <cellStyle name="Normal 7 4 5 2" xfId="3070" xr:uid="{00000000-0005-0000-0000-0000AB0F0000}"/>
    <cellStyle name="Normal 7 4 6" xfId="3763" xr:uid="{00000000-0005-0000-0000-0000AC0F0000}"/>
    <cellStyle name="Normal 7 4 7" xfId="2166" xr:uid="{00000000-0005-0000-0000-0000AD0F0000}"/>
    <cellStyle name="Normal 7 5" xfId="495" xr:uid="{00000000-0005-0000-0000-0000AE0F0000}"/>
    <cellStyle name="Normal 7 5 2" xfId="868" xr:uid="{00000000-0005-0000-0000-0000AF0F0000}"/>
    <cellStyle name="Normal 7 5 2 2" xfId="1610" xr:uid="{00000000-0005-0000-0000-0000B00F0000}"/>
    <cellStyle name="Normal 7 5 2 2 2" xfId="3582" xr:uid="{00000000-0005-0000-0000-0000B10F0000}"/>
    <cellStyle name="Normal 7 5 2 3" xfId="4275" xr:uid="{00000000-0005-0000-0000-0000B20F0000}"/>
    <cellStyle name="Normal 7 5 2 4" xfId="2679" xr:uid="{00000000-0005-0000-0000-0000B30F0000}"/>
    <cellStyle name="Normal 7 5 3" xfId="1239" xr:uid="{00000000-0005-0000-0000-0000B40F0000}"/>
    <cellStyle name="Normal 7 5 3 2" xfId="3235" xr:uid="{00000000-0005-0000-0000-0000B50F0000}"/>
    <cellStyle name="Normal 7 5 4" xfId="1981" xr:uid="{00000000-0005-0000-0000-0000B60F0000}"/>
    <cellStyle name="Normal 7 5 4 2" xfId="3928" xr:uid="{00000000-0005-0000-0000-0000B70F0000}"/>
    <cellStyle name="Normal 7 5 5" xfId="2331" xr:uid="{00000000-0005-0000-0000-0000B80F0000}"/>
    <cellStyle name="Normal 7 6" xfId="673" xr:uid="{00000000-0005-0000-0000-0000B90F0000}"/>
    <cellStyle name="Normal 7 6 2" xfId="1415" xr:uid="{00000000-0005-0000-0000-0000BA0F0000}"/>
    <cellStyle name="Normal 7 6 2 2" xfId="3410" xr:uid="{00000000-0005-0000-0000-0000BB0F0000}"/>
    <cellStyle name="Normal 7 6 3" xfId="4103" xr:uid="{00000000-0005-0000-0000-0000BC0F0000}"/>
    <cellStyle name="Normal 7 6 4" xfId="2506" xr:uid="{00000000-0005-0000-0000-0000BD0F0000}"/>
    <cellStyle name="Normal 7 7" xfId="1044" xr:uid="{00000000-0005-0000-0000-0000BE0F0000}"/>
    <cellStyle name="Normal 7 7 2" xfId="2879" xr:uid="{00000000-0005-0000-0000-0000BF0F0000}"/>
    <cellStyle name="Normal 7 8" xfId="1808" xr:uid="{00000000-0005-0000-0000-0000C00F0000}"/>
    <cellStyle name="Normal 7 8 2" xfId="3063" xr:uid="{00000000-0005-0000-0000-0000C10F0000}"/>
    <cellStyle name="Normal 7 9" xfId="3756" xr:uid="{00000000-0005-0000-0000-0000C20F0000}"/>
    <cellStyle name="Normal 8" xfId="283" xr:uid="{00000000-0005-0000-0000-0000C30F0000}"/>
    <cellStyle name="Normal 9" xfId="284" xr:uid="{00000000-0005-0000-0000-0000C40F0000}"/>
    <cellStyle name="Normal 9 10" xfId="2167" xr:uid="{00000000-0005-0000-0000-0000C50F0000}"/>
    <cellStyle name="Normal 9 2" xfId="285" xr:uid="{00000000-0005-0000-0000-0000C60F0000}"/>
    <cellStyle name="Normal 9 2 2" xfId="286" xr:uid="{00000000-0005-0000-0000-0000C70F0000}"/>
    <cellStyle name="Normal 9 2 2 2" xfId="505" xr:uid="{00000000-0005-0000-0000-0000C80F0000}"/>
    <cellStyle name="Normal 9 2 2 2 2" xfId="878" xr:uid="{00000000-0005-0000-0000-0000C90F0000}"/>
    <cellStyle name="Normal 9 2 2 2 2 2" xfId="1620" xr:uid="{00000000-0005-0000-0000-0000CA0F0000}"/>
    <cellStyle name="Normal 9 2 2 2 2 2 2" xfId="3592" xr:uid="{00000000-0005-0000-0000-0000CB0F0000}"/>
    <cellStyle name="Normal 9 2 2 2 2 3" xfId="4285" xr:uid="{00000000-0005-0000-0000-0000CC0F0000}"/>
    <cellStyle name="Normal 9 2 2 2 2 4" xfId="2689" xr:uid="{00000000-0005-0000-0000-0000CD0F0000}"/>
    <cellStyle name="Normal 9 2 2 2 3" xfId="1249" xr:uid="{00000000-0005-0000-0000-0000CE0F0000}"/>
    <cellStyle name="Normal 9 2 2 2 3 2" xfId="3245" xr:uid="{00000000-0005-0000-0000-0000CF0F0000}"/>
    <cellStyle name="Normal 9 2 2 2 4" xfId="1991" xr:uid="{00000000-0005-0000-0000-0000D00F0000}"/>
    <cellStyle name="Normal 9 2 2 2 4 2" xfId="3938" xr:uid="{00000000-0005-0000-0000-0000D10F0000}"/>
    <cellStyle name="Normal 9 2 2 2 5" xfId="2341" xr:uid="{00000000-0005-0000-0000-0000D20F0000}"/>
    <cellStyle name="Normal 9 2 2 3" xfId="683" xr:uid="{00000000-0005-0000-0000-0000D30F0000}"/>
    <cellStyle name="Normal 9 2 2 3 2" xfId="1425" xr:uid="{00000000-0005-0000-0000-0000D40F0000}"/>
    <cellStyle name="Normal 9 2 2 3 2 2" xfId="3420" xr:uid="{00000000-0005-0000-0000-0000D50F0000}"/>
    <cellStyle name="Normal 9 2 2 3 3" xfId="4113" xr:uid="{00000000-0005-0000-0000-0000D60F0000}"/>
    <cellStyle name="Normal 9 2 2 3 4" xfId="2516" xr:uid="{00000000-0005-0000-0000-0000D70F0000}"/>
    <cellStyle name="Normal 9 2 2 4" xfId="1054" xr:uid="{00000000-0005-0000-0000-0000D80F0000}"/>
    <cellStyle name="Normal 9 2 2 4 2" xfId="2889" xr:uid="{00000000-0005-0000-0000-0000D90F0000}"/>
    <cellStyle name="Normal 9 2 2 5" xfId="1818" xr:uid="{00000000-0005-0000-0000-0000DA0F0000}"/>
    <cellStyle name="Normal 9 2 2 5 2" xfId="3073" xr:uid="{00000000-0005-0000-0000-0000DB0F0000}"/>
    <cellStyle name="Normal 9 2 2 6" xfId="3766" xr:uid="{00000000-0005-0000-0000-0000DC0F0000}"/>
    <cellStyle name="Normal 9 2 2 7" xfId="2169" xr:uid="{00000000-0005-0000-0000-0000DD0F0000}"/>
    <cellStyle name="Normal 9 2 3" xfId="287" xr:uid="{00000000-0005-0000-0000-0000DE0F0000}"/>
    <cellStyle name="Normal 9 2 3 2" xfId="305" xr:uid="{00000000-0005-0000-0000-0000DF0F0000}"/>
    <cellStyle name="Normal 9 2 3 2 2" xfId="511" xr:uid="{00000000-0005-0000-0000-0000E00F0000}"/>
    <cellStyle name="Normal 9 2 3 2 2 2" xfId="882" xr:uid="{00000000-0005-0000-0000-0000E10F0000}"/>
    <cellStyle name="Normal 9 2 3 2 2 2 2" xfId="1624" xr:uid="{00000000-0005-0000-0000-0000E20F0000}"/>
    <cellStyle name="Normal 9 2 3 2 2 2 2 2" xfId="3596" xr:uid="{00000000-0005-0000-0000-0000E30F0000}"/>
    <cellStyle name="Normal 9 2 3 2 2 2 3" xfId="4289" xr:uid="{00000000-0005-0000-0000-0000E40F0000}"/>
    <cellStyle name="Normal 9 2 3 2 2 2 4" xfId="2693" xr:uid="{00000000-0005-0000-0000-0000E50F0000}"/>
    <cellStyle name="Normal 9 2 3 2 2 3" xfId="1253" xr:uid="{00000000-0005-0000-0000-0000E60F0000}"/>
    <cellStyle name="Normal 9 2 3 2 2 3 2" xfId="3249" xr:uid="{00000000-0005-0000-0000-0000E70F0000}"/>
    <cellStyle name="Normal 9 2 3 2 2 4" xfId="1995" xr:uid="{00000000-0005-0000-0000-0000E80F0000}"/>
    <cellStyle name="Normal 9 2 3 2 2 4 2" xfId="3942" xr:uid="{00000000-0005-0000-0000-0000E90F0000}"/>
    <cellStyle name="Normal 9 2 3 2 2 5" xfId="2345" xr:uid="{00000000-0005-0000-0000-0000EA0F0000}"/>
    <cellStyle name="Normal 9 2 3 2 3" xfId="687" xr:uid="{00000000-0005-0000-0000-0000EB0F0000}"/>
    <cellStyle name="Normal 9 2 3 2 3 2" xfId="1429" xr:uid="{00000000-0005-0000-0000-0000EC0F0000}"/>
    <cellStyle name="Normal 9 2 3 2 3 2 2" xfId="3424" xr:uid="{00000000-0005-0000-0000-0000ED0F0000}"/>
    <cellStyle name="Normal 9 2 3 2 3 3" xfId="4117" xr:uid="{00000000-0005-0000-0000-0000EE0F0000}"/>
    <cellStyle name="Normal 9 2 3 2 3 4" xfId="2520" xr:uid="{00000000-0005-0000-0000-0000EF0F0000}"/>
    <cellStyle name="Normal 9 2 3 2 4" xfId="1058" xr:uid="{00000000-0005-0000-0000-0000F00F0000}"/>
    <cellStyle name="Normal 9 2 3 2 4 2" xfId="2893" xr:uid="{00000000-0005-0000-0000-0000F10F0000}"/>
    <cellStyle name="Normal 9 2 3 2 5" xfId="1822" xr:uid="{00000000-0005-0000-0000-0000F20F0000}"/>
    <cellStyle name="Normal 9 2 3 2 5 2" xfId="3077" xr:uid="{00000000-0005-0000-0000-0000F30F0000}"/>
    <cellStyle name="Normal 9 2 3 2 6" xfId="3770" xr:uid="{00000000-0005-0000-0000-0000F40F0000}"/>
    <cellStyle name="Normal 9 2 3 2 7" xfId="2173" xr:uid="{00000000-0005-0000-0000-0000F50F0000}"/>
    <cellStyle name="Normal 9 2 3 3" xfId="506" xr:uid="{00000000-0005-0000-0000-0000F60F0000}"/>
    <cellStyle name="Normal 9 2 3 3 2" xfId="879" xr:uid="{00000000-0005-0000-0000-0000F70F0000}"/>
    <cellStyle name="Normal 9 2 3 3 2 2" xfId="1621" xr:uid="{00000000-0005-0000-0000-0000F80F0000}"/>
    <cellStyle name="Normal 9 2 3 3 2 2 2" xfId="3593" xr:uid="{00000000-0005-0000-0000-0000F90F0000}"/>
    <cellStyle name="Normal 9 2 3 3 2 3" xfId="4286" xr:uid="{00000000-0005-0000-0000-0000FA0F0000}"/>
    <cellStyle name="Normal 9 2 3 3 2 4" xfId="2690" xr:uid="{00000000-0005-0000-0000-0000FB0F0000}"/>
    <cellStyle name="Normal 9 2 3 3 3" xfId="1250" xr:uid="{00000000-0005-0000-0000-0000FC0F0000}"/>
    <cellStyle name="Normal 9 2 3 3 3 2" xfId="3246" xr:uid="{00000000-0005-0000-0000-0000FD0F0000}"/>
    <cellStyle name="Normal 9 2 3 3 4" xfId="1992" xr:uid="{00000000-0005-0000-0000-0000FE0F0000}"/>
    <cellStyle name="Normal 9 2 3 3 4 2" xfId="3939" xr:uid="{00000000-0005-0000-0000-0000FF0F0000}"/>
    <cellStyle name="Normal 9 2 3 3 5" xfId="2342" xr:uid="{00000000-0005-0000-0000-000000100000}"/>
    <cellStyle name="Normal 9 2 3 4" xfId="684" xr:uid="{00000000-0005-0000-0000-000001100000}"/>
    <cellStyle name="Normal 9 2 3 4 2" xfId="1426" xr:uid="{00000000-0005-0000-0000-000002100000}"/>
    <cellStyle name="Normal 9 2 3 4 2 2" xfId="3421" xr:uid="{00000000-0005-0000-0000-000003100000}"/>
    <cellStyle name="Normal 9 2 3 4 3" xfId="4114" xr:uid="{00000000-0005-0000-0000-000004100000}"/>
    <cellStyle name="Normal 9 2 3 4 4" xfId="2517" xr:uid="{00000000-0005-0000-0000-000005100000}"/>
    <cellStyle name="Normal 9 2 3 5" xfId="1055" xr:uid="{00000000-0005-0000-0000-000006100000}"/>
    <cellStyle name="Normal 9 2 3 5 2" xfId="2890" xr:uid="{00000000-0005-0000-0000-000007100000}"/>
    <cellStyle name="Normal 9 2 3 6" xfId="1819" xr:uid="{00000000-0005-0000-0000-000008100000}"/>
    <cellStyle name="Normal 9 2 3 6 2" xfId="3074" xr:uid="{00000000-0005-0000-0000-000009100000}"/>
    <cellStyle name="Normal 9 2 3 7" xfId="3767" xr:uid="{00000000-0005-0000-0000-00000A100000}"/>
    <cellStyle name="Normal 9 2 3 8" xfId="2170" xr:uid="{00000000-0005-0000-0000-00000B100000}"/>
    <cellStyle name="Normal 9 2 4" xfId="504" xr:uid="{00000000-0005-0000-0000-00000C100000}"/>
    <cellStyle name="Normal 9 2 4 2" xfId="877" xr:uid="{00000000-0005-0000-0000-00000D100000}"/>
    <cellStyle name="Normal 9 2 4 2 2" xfId="1619" xr:uid="{00000000-0005-0000-0000-00000E100000}"/>
    <cellStyle name="Normal 9 2 4 2 2 2" xfId="3591" xr:uid="{00000000-0005-0000-0000-00000F100000}"/>
    <cellStyle name="Normal 9 2 4 2 3" xfId="4284" xr:uid="{00000000-0005-0000-0000-000010100000}"/>
    <cellStyle name="Normal 9 2 4 2 4" xfId="2688" xr:uid="{00000000-0005-0000-0000-000011100000}"/>
    <cellStyle name="Normal 9 2 4 3" xfId="1248" xr:uid="{00000000-0005-0000-0000-000012100000}"/>
    <cellStyle name="Normal 9 2 4 3 2" xfId="3244" xr:uid="{00000000-0005-0000-0000-000013100000}"/>
    <cellStyle name="Normal 9 2 4 4" xfId="1990" xr:uid="{00000000-0005-0000-0000-000014100000}"/>
    <cellStyle name="Normal 9 2 4 4 2" xfId="3937" xr:uid="{00000000-0005-0000-0000-000015100000}"/>
    <cellStyle name="Normal 9 2 4 5" xfId="2340" xr:uid="{00000000-0005-0000-0000-000016100000}"/>
    <cellStyle name="Normal 9 2 5" xfId="682" xr:uid="{00000000-0005-0000-0000-000017100000}"/>
    <cellStyle name="Normal 9 2 5 2" xfId="1424" xr:uid="{00000000-0005-0000-0000-000018100000}"/>
    <cellStyle name="Normal 9 2 5 2 2" xfId="3419" xr:uid="{00000000-0005-0000-0000-000019100000}"/>
    <cellStyle name="Normal 9 2 5 3" xfId="4112" xr:uid="{00000000-0005-0000-0000-00001A100000}"/>
    <cellStyle name="Normal 9 2 5 4" xfId="2515" xr:uid="{00000000-0005-0000-0000-00001B100000}"/>
    <cellStyle name="Normal 9 2 6" xfId="1053" xr:uid="{00000000-0005-0000-0000-00001C100000}"/>
    <cellStyle name="Normal 9 2 6 2" xfId="2888" xr:uid="{00000000-0005-0000-0000-00001D100000}"/>
    <cellStyle name="Normal 9 2 7" xfId="1817" xr:uid="{00000000-0005-0000-0000-00001E100000}"/>
    <cellStyle name="Normal 9 2 7 2" xfId="3072" xr:uid="{00000000-0005-0000-0000-00001F100000}"/>
    <cellStyle name="Normal 9 2 8" xfId="3765" xr:uid="{00000000-0005-0000-0000-000020100000}"/>
    <cellStyle name="Normal 9 2 9" xfId="2168" xr:uid="{00000000-0005-0000-0000-000021100000}"/>
    <cellStyle name="Normal 9 3" xfId="288" xr:uid="{00000000-0005-0000-0000-000022100000}"/>
    <cellStyle name="Normal 9 3 2" xfId="507" xr:uid="{00000000-0005-0000-0000-000023100000}"/>
    <cellStyle name="Normal 9 3 2 2" xfId="880" xr:uid="{00000000-0005-0000-0000-000024100000}"/>
    <cellStyle name="Normal 9 3 2 2 2" xfId="1622" xr:uid="{00000000-0005-0000-0000-000025100000}"/>
    <cellStyle name="Normal 9 3 2 2 2 2" xfId="3594" xr:uid="{00000000-0005-0000-0000-000026100000}"/>
    <cellStyle name="Normal 9 3 2 2 3" xfId="4287" xr:uid="{00000000-0005-0000-0000-000027100000}"/>
    <cellStyle name="Normal 9 3 2 2 4" xfId="2691" xr:uid="{00000000-0005-0000-0000-000028100000}"/>
    <cellStyle name="Normal 9 3 2 3" xfId="1251" xr:uid="{00000000-0005-0000-0000-000029100000}"/>
    <cellStyle name="Normal 9 3 2 3 2" xfId="3247" xr:uid="{00000000-0005-0000-0000-00002A100000}"/>
    <cellStyle name="Normal 9 3 2 4" xfId="1993" xr:uid="{00000000-0005-0000-0000-00002B100000}"/>
    <cellStyle name="Normal 9 3 2 4 2" xfId="3940" xr:uid="{00000000-0005-0000-0000-00002C100000}"/>
    <cellStyle name="Normal 9 3 2 5" xfId="2343" xr:uid="{00000000-0005-0000-0000-00002D100000}"/>
    <cellStyle name="Normal 9 3 3" xfId="685" xr:uid="{00000000-0005-0000-0000-00002E100000}"/>
    <cellStyle name="Normal 9 3 3 2" xfId="1427" xr:uid="{00000000-0005-0000-0000-00002F100000}"/>
    <cellStyle name="Normal 9 3 3 2 2" xfId="3422" xr:uid="{00000000-0005-0000-0000-000030100000}"/>
    <cellStyle name="Normal 9 3 3 3" xfId="4115" xr:uid="{00000000-0005-0000-0000-000031100000}"/>
    <cellStyle name="Normal 9 3 3 4" xfId="2518" xr:uid="{00000000-0005-0000-0000-000032100000}"/>
    <cellStyle name="Normal 9 3 4" xfId="1056" xr:uid="{00000000-0005-0000-0000-000033100000}"/>
    <cellStyle name="Normal 9 3 4 2" xfId="2891" xr:uid="{00000000-0005-0000-0000-000034100000}"/>
    <cellStyle name="Normal 9 3 5" xfId="1820" xr:uid="{00000000-0005-0000-0000-000035100000}"/>
    <cellStyle name="Normal 9 3 5 2" xfId="3075" xr:uid="{00000000-0005-0000-0000-000036100000}"/>
    <cellStyle name="Normal 9 3 6" xfId="3768" xr:uid="{00000000-0005-0000-0000-000037100000}"/>
    <cellStyle name="Normal 9 3 7" xfId="2171" xr:uid="{00000000-0005-0000-0000-000038100000}"/>
    <cellStyle name="Normal 9 4" xfId="289" xr:uid="{00000000-0005-0000-0000-000039100000}"/>
    <cellStyle name="Normal 9 4 2" xfId="508" xr:uid="{00000000-0005-0000-0000-00003A100000}"/>
    <cellStyle name="Normal 9 4 2 2" xfId="881" xr:uid="{00000000-0005-0000-0000-00003B100000}"/>
    <cellStyle name="Normal 9 4 2 2 2" xfId="1623" xr:uid="{00000000-0005-0000-0000-00003C100000}"/>
    <cellStyle name="Normal 9 4 2 2 2 2" xfId="3595" xr:uid="{00000000-0005-0000-0000-00003D100000}"/>
    <cellStyle name="Normal 9 4 2 2 3" xfId="4288" xr:uid="{00000000-0005-0000-0000-00003E100000}"/>
    <cellStyle name="Normal 9 4 2 2 4" xfId="2692" xr:uid="{00000000-0005-0000-0000-00003F100000}"/>
    <cellStyle name="Normal 9 4 2 3" xfId="1252" xr:uid="{00000000-0005-0000-0000-000040100000}"/>
    <cellStyle name="Normal 9 4 2 3 2" xfId="3248" xr:uid="{00000000-0005-0000-0000-000041100000}"/>
    <cellStyle name="Normal 9 4 2 4" xfId="1994" xr:uid="{00000000-0005-0000-0000-000042100000}"/>
    <cellStyle name="Normal 9 4 2 4 2" xfId="3941" xr:uid="{00000000-0005-0000-0000-000043100000}"/>
    <cellStyle name="Normal 9 4 2 5" xfId="2344" xr:uid="{00000000-0005-0000-0000-000044100000}"/>
    <cellStyle name="Normal 9 4 3" xfId="686" xr:uid="{00000000-0005-0000-0000-000045100000}"/>
    <cellStyle name="Normal 9 4 3 2" xfId="1428" xr:uid="{00000000-0005-0000-0000-000046100000}"/>
    <cellStyle name="Normal 9 4 3 2 2" xfId="3423" xr:uid="{00000000-0005-0000-0000-000047100000}"/>
    <cellStyle name="Normal 9 4 3 3" xfId="4116" xr:uid="{00000000-0005-0000-0000-000048100000}"/>
    <cellStyle name="Normal 9 4 3 4" xfId="2519" xr:uid="{00000000-0005-0000-0000-000049100000}"/>
    <cellStyle name="Normal 9 4 4" xfId="1057" xr:uid="{00000000-0005-0000-0000-00004A100000}"/>
    <cellStyle name="Normal 9 4 4 2" xfId="2892" xr:uid="{00000000-0005-0000-0000-00004B100000}"/>
    <cellStyle name="Normal 9 4 5" xfId="1821" xr:uid="{00000000-0005-0000-0000-00004C100000}"/>
    <cellStyle name="Normal 9 4 5 2" xfId="3076" xr:uid="{00000000-0005-0000-0000-00004D100000}"/>
    <cellStyle name="Normal 9 4 6" xfId="3769" xr:uid="{00000000-0005-0000-0000-00004E100000}"/>
    <cellStyle name="Normal 9 4 7" xfId="2172" xr:uid="{00000000-0005-0000-0000-00004F100000}"/>
    <cellStyle name="Normal 9 5" xfId="503" xr:uid="{00000000-0005-0000-0000-000050100000}"/>
    <cellStyle name="Normal 9 5 2" xfId="876" xr:uid="{00000000-0005-0000-0000-000051100000}"/>
    <cellStyle name="Normal 9 5 2 2" xfId="1618" xr:uid="{00000000-0005-0000-0000-000052100000}"/>
    <cellStyle name="Normal 9 5 2 2 2" xfId="3590" xr:uid="{00000000-0005-0000-0000-000053100000}"/>
    <cellStyle name="Normal 9 5 2 3" xfId="4283" xr:uid="{00000000-0005-0000-0000-000054100000}"/>
    <cellStyle name="Normal 9 5 2 4" xfId="2687" xr:uid="{00000000-0005-0000-0000-000055100000}"/>
    <cellStyle name="Normal 9 5 3" xfId="1247" xr:uid="{00000000-0005-0000-0000-000056100000}"/>
    <cellStyle name="Normal 9 5 3 2" xfId="3243" xr:uid="{00000000-0005-0000-0000-000057100000}"/>
    <cellStyle name="Normal 9 5 4" xfId="1989" xr:uid="{00000000-0005-0000-0000-000058100000}"/>
    <cellStyle name="Normal 9 5 4 2" xfId="3936" xr:uid="{00000000-0005-0000-0000-000059100000}"/>
    <cellStyle name="Normal 9 5 5" xfId="2339" xr:uid="{00000000-0005-0000-0000-00005A100000}"/>
    <cellStyle name="Normal 9 6" xfId="681" xr:uid="{00000000-0005-0000-0000-00005B100000}"/>
    <cellStyle name="Normal 9 6 2" xfId="1423" xr:uid="{00000000-0005-0000-0000-00005C100000}"/>
    <cellStyle name="Normal 9 6 2 2" xfId="3418" xr:uid="{00000000-0005-0000-0000-00005D100000}"/>
    <cellStyle name="Normal 9 6 3" xfId="4111" xr:uid="{00000000-0005-0000-0000-00005E100000}"/>
    <cellStyle name="Normal 9 6 4" xfId="2514" xr:uid="{00000000-0005-0000-0000-00005F100000}"/>
    <cellStyle name="Normal 9 7" xfId="1052" xr:uid="{00000000-0005-0000-0000-000060100000}"/>
    <cellStyle name="Normal 9 7 2" xfId="2887" xr:uid="{00000000-0005-0000-0000-000061100000}"/>
    <cellStyle name="Normal 9 8" xfId="1816" xr:uid="{00000000-0005-0000-0000-000062100000}"/>
    <cellStyle name="Normal 9 8 2" xfId="3071" xr:uid="{00000000-0005-0000-0000-000063100000}"/>
    <cellStyle name="Normal 9 9" xfId="3764" xr:uid="{00000000-0005-0000-0000-000064100000}"/>
    <cellStyle name="Note" xfId="86" xr:uid="{00000000-0005-0000-0000-000065100000}"/>
    <cellStyle name="Note 2" xfId="167" xr:uid="{00000000-0005-0000-0000-000066100000}"/>
    <cellStyle name="Note 2 2" xfId="411" xr:uid="{00000000-0005-0000-0000-000067100000}"/>
    <cellStyle name="Note 2 2 2" xfId="789" xr:uid="{00000000-0005-0000-0000-000068100000}"/>
    <cellStyle name="Note 2 2 2 2" xfId="1531" xr:uid="{00000000-0005-0000-0000-000069100000}"/>
    <cellStyle name="Note 2 2 2 2 2" xfId="3503" xr:uid="{00000000-0005-0000-0000-00006A100000}"/>
    <cellStyle name="Note 2 2 2 3" xfId="4196" xr:uid="{00000000-0005-0000-0000-00006B100000}"/>
    <cellStyle name="Note 2 2 2 4" xfId="2600" xr:uid="{00000000-0005-0000-0000-00006C100000}"/>
    <cellStyle name="Note 2 2 3" xfId="1160" xr:uid="{00000000-0005-0000-0000-00006D100000}"/>
    <cellStyle name="Note 2 2 3 2" xfId="3156" xr:uid="{00000000-0005-0000-0000-00006E100000}"/>
    <cellStyle name="Note 2 2 4" xfId="1902" xr:uid="{00000000-0005-0000-0000-00006F100000}"/>
    <cellStyle name="Note 2 2 4 2" xfId="3849" xr:uid="{00000000-0005-0000-0000-000070100000}"/>
    <cellStyle name="Note 2 2 5" xfId="2252" xr:uid="{00000000-0005-0000-0000-000071100000}"/>
    <cellStyle name="Note 2 3" xfId="594" xr:uid="{00000000-0005-0000-0000-000072100000}"/>
    <cellStyle name="Note 2 3 2" xfId="1336" xr:uid="{00000000-0005-0000-0000-000073100000}"/>
    <cellStyle name="Note 2 3 2 2" xfId="3331" xr:uid="{00000000-0005-0000-0000-000074100000}"/>
    <cellStyle name="Note 2 3 3" xfId="4024" xr:uid="{00000000-0005-0000-0000-000075100000}"/>
    <cellStyle name="Note 2 3 4" xfId="2427" xr:uid="{00000000-0005-0000-0000-000076100000}"/>
    <cellStyle name="Note 2 4" xfId="965" xr:uid="{00000000-0005-0000-0000-000077100000}"/>
    <cellStyle name="Note 2 4 2" xfId="2799" xr:uid="{00000000-0005-0000-0000-000078100000}"/>
    <cellStyle name="Note 2 5" xfId="1729" xr:uid="{00000000-0005-0000-0000-000079100000}"/>
    <cellStyle name="Note 2 5 2" xfId="2984" xr:uid="{00000000-0005-0000-0000-00007A100000}"/>
    <cellStyle name="Note 2 6" xfId="3677" xr:uid="{00000000-0005-0000-0000-00007B100000}"/>
    <cellStyle name="Note 2 7" xfId="2080" xr:uid="{00000000-0005-0000-0000-00007C100000}"/>
    <cellStyle name="Note 3" xfId="353" xr:uid="{00000000-0005-0000-0000-00007D100000}"/>
    <cellStyle name="Note 3 2" xfId="734" xr:uid="{00000000-0005-0000-0000-00007E100000}"/>
    <cellStyle name="Note 3 2 2" xfId="1476" xr:uid="{00000000-0005-0000-0000-00007F100000}"/>
    <cellStyle name="Note 3 2 2 2" xfId="3457" xr:uid="{00000000-0005-0000-0000-000080100000}"/>
    <cellStyle name="Note 3 2 3" xfId="4150" xr:uid="{00000000-0005-0000-0000-000081100000}"/>
    <cellStyle name="Note 3 2 4" xfId="2554" xr:uid="{00000000-0005-0000-0000-000082100000}"/>
    <cellStyle name="Note 3 3" xfId="1105" xr:uid="{00000000-0005-0000-0000-000083100000}"/>
    <cellStyle name="Note 3 3 2" xfId="3110" xr:uid="{00000000-0005-0000-0000-000084100000}"/>
    <cellStyle name="Note 3 4" xfId="1856" xr:uid="{00000000-0005-0000-0000-000085100000}"/>
    <cellStyle name="Note 3 4 2" xfId="3803" xr:uid="{00000000-0005-0000-0000-000086100000}"/>
    <cellStyle name="Note 3 5" xfId="2206" xr:uid="{00000000-0005-0000-0000-000087100000}"/>
    <cellStyle name="Note 4" xfId="548" xr:uid="{00000000-0005-0000-0000-000088100000}"/>
    <cellStyle name="Note 4 2" xfId="1290" xr:uid="{00000000-0005-0000-0000-000089100000}"/>
    <cellStyle name="Note 4 2 2" xfId="3285" xr:uid="{00000000-0005-0000-0000-00008A100000}"/>
    <cellStyle name="Note 4 3" xfId="3978" xr:uid="{00000000-0005-0000-0000-00008B100000}"/>
    <cellStyle name="Note 4 4" xfId="2381" xr:uid="{00000000-0005-0000-0000-00008C100000}"/>
    <cellStyle name="Note 5" xfId="919" xr:uid="{00000000-0005-0000-0000-00008D100000}"/>
    <cellStyle name="Note 5 2" xfId="2743" xr:uid="{00000000-0005-0000-0000-00008E100000}"/>
    <cellStyle name="Note 6" xfId="1674" xr:uid="{00000000-0005-0000-0000-00008F100000}"/>
    <cellStyle name="Note 6 2" xfId="2938" xr:uid="{00000000-0005-0000-0000-000090100000}"/>
    <cellStyle name="Note 7" xfId="3631" xr:uid="{00000000-0005-0000-0000-000091100000}"/>
    <cellStyle name="Note 8" xfId="2034" xr:uid="{00000000-0005-0000-0000-000092100000}"/>
    <cellStyle name="Nøytral 2" xfId="290" xr:uid="{00000000-0005-0000-0000-000093100000}"/>
    <cellStyle name="Output" xfId="87" xr:uid="{00000000-0005-0000-0000-000094100000}"/>
    <cellStyle name="Overskrift 1 2" xfId="291" xr:uid="{00000000-0005-0000-0000-000095100000}"/>
    <cellStyle name="Overskrift 2 2" xfId="292" xr:uid="{00000000-0005-0000-0000-000096100000}"/>
    <cellStyle name="Overskrift 3 2" xfId="293" xr:uid="{00000000-0005-0000-0000-000097100000}"/>
    <cellStyle name="Overskrift 4 2" xfId="294" xr:uid="{00000000-0005-0000-0000-000098100000}"/>
    <cellStyle name="Prosent" xfId="3" builtinId="5"/>
    <cellStyle name="Prosent 2" xfId="4" xr:uid="{00000000-0005-0000-0000-00009A100000}"/>
    <cellStyle name="Prosent 2 2" xfId="123" xr:uid="{00000000-0005-0000-0000-00009B100000}"/>
    <cellStyle name="Prosent 2 3" xfId="24" xr:uid="{00000000-0005-0000-0000-00009C100000}"/>
    <cellStyle name="Prosent 3" xfId="25" xr:uid="{00000000-0005-0000-0000-00009D100000}"/>
    <cellStyle name="Prosent 3 2" xfId="124" xr:uid="{00000000-0005-0000-0000-00009E100000}"/>
    <cellStyle name="Title" xfId="88" xr:uid="{00000000-0005-0000-0000-00009F100000}"/>
    <cellStyle name="Tittel 2" xfId="295" xr:uid="{00000000-0005-0000-0000-0000A0100000}"/>
    <cellStyle name="Total" xfId="89" xr:uid="{00000000-0005-0000-0000-0000A1100000}"/>
    <cellStyle name="Totalt 2" xfId="296" xr:uid="{00000000-0005-0000-0000-0000A2100000}"/>
    <cellStyle name="Totalt 2 2" xfId="509" xr:uid="{00000000-0005-0000-0000-0000A3100000}"/>
    <cellStyle name="Totalt 2 2 2" xfId="4295" xr:uid="{00000000-0005-0000-0000-0000A4100000}"/>
    <cellStyle name="Totalt 2 3" xfId="2752" xr:uid="{00000000-0005-0000-0000-0000A5100000}"/>
    <cellStyle name="Totalt 2 3 2" xfId="2553" xr:uid="{00000000-0005-0000-0000-0000A6100000}"/>
    <cellStyle name="Totalt 2 4" xfId="4307" xr:uid="{00000000-0005-0000-0000-0000A7100000}"/>
    <cellStyle name="Tusenskille 2" xfId="5" xr:uid="{00000000-0005-0000-0000-0000A8100000}"/>
    <cellStyle name="Tusenskille 2 2" xfId="9" xr:uid="{00000000-0005-0000-0000-0000A9100000}"/>
    <cellStyle name="Tusenskille 2 2 2" xfId="369" xr:uid="{00000000-0005-0000-0000-0000AA100000}"/>
    <cellStyle name="Tusenskille 2 2 2 2" xfId="747" xr:uid="{00000000-0005-0000-0000-0000AB100000}"/>
    <cellStyle name="Tusenskille 2 2 2 2 2" xfId="1489" xr:uid="{00000000-0005-0000-0000-0000AC100000}"/>
    <cellStyle name="Tusenskille 2 2 2 3" xfId="1118" xr:uid="{00000000-0005-0000-0000-0000AD100000}"/>
    <cellStyle name="Tusenskille 2 2 3" xfId="1687" xr:uid="{00000000-0005-0000-0000-0000AE100000}"/>
    <cellStyle name="Tusenskille 2 2 3 2" xfId="2757" xr:uid="{00000000-0005-0000-0000-0000AF100000}"/>
    <cellStyle name="Tusenskille 2 2 4" xfId="125" xr:uid="{00000000-0005-0000-0000-0000B0100000}"/>
    <cellStyle name="Tusenskille 2 3" xfId="339" xr:uid="{00000000-0005-0000-0000-0000B1100000}"/>
    <cellStyle name="Tusenskille 2 3 2" xfId="720" xr:uid="{00000000-0005-0000-0000-0000B2100000}"/>
    <cellStyle name="Tusenskille 2 3 2 2" xfId="1462" xr:uid="{00000000-0005-0000-0000-0000B3100000}"/>
    <cellStyle name="Tusenskille 2 3 3" xfId="1091" xr:uid="{00000000-0005-0000-0000-0000B4100000}"/>
    <cellStyle name="Tusenskille 2 4" xfId="1660" xr:uid="{00000000-0005-0000-0000-0000B5100000}"/>
    <cellStyle name="Tusenskille 2 4 2" xfId="2728" xr:uid="{00000000-0005-0000-0000-0000B6100000}"/>
    <cellStyle name="Tusenskille 2 5" xfId="50" xr:uid="{00000000-0005-0000-0000-0000B7100000}"/>
    <cellStyle name="Tusenskille 3" xfId="46" xr:uid="{00000000-0005-0000-0000-0000B8100000}"/>
    <cellStyle name="Tusenskille 3 2" xfId="336" xr:uid="{00000000-0005-0000-0000-0000B9100000}"/>
    <cellStyle name="Tusenskille 3 2 2" xfId="717" xr:uid="{00000000-0005-0000-0000-0000BA100000}"/>
    <cellStyle name="Tusenskille 3 2 2 2" xfId="1459" xr:uid="{00000000-0005-0000-0000-0000BB100000}"/>
    <cellStyle name="Tusenskille 3 2 3" xfId="1088" xr:uid="{00000000-0005-0000-0000-0000BC100000}"/>
    <cellStyle name="Tusenskille 3 3" xfId="1657" xr:uid="{00000000-0005-0000-0000-0000BD100000}"/>
    <cellStyle name="Tusenskille 3 3 2" xfId="2725" xr:uid="{00000000-0005-0000-0000-0000BE100000}"/>
    <cellStyle name="Tusenskille 4" xfId="47" xr:uid="{00000000-0005-0000-0000-0000BF100000}"/>
    <cellStyle name="Tusenskille 4 2" xfId="337" xr:uid="{00000000-0005-0000-0000-0000C0100000}"/>
    <cellStyle name="Tusenskille 4 2 2" xfId="718" xr:uid="{00000000-0005-0000-0000-0000C1100000}"/>
    <cellStyle name="Tusenskille 4 2 2 2" xfId="1460" xr:uid="{00000000-0005-0000-0000-0000C2100000}"/>
    <cellStyle name="Tusenskille 4 2 3" xfId="1089" xr:uid="{00000000-0005-0000-0000-0000C3100000}"/>
    <cellStyle name="Tusenskille 4 3" xfId="1658" xr:uid="{00000000-0005-0000-0000-0000C4100000}"/>
    <cellStyle name="Tusenskille 4 3 2" xfId="2726" xr:uid="{00000000-0005-0000-0000-0000C5100000}"/>
    <cellStyle name="Utdata 2" xfId="297" xr:uid="{00000000-0005-0000-0000-0000C6100000}"/>
    <cellStyle name="Utdata 2 2" xfId="510" xr:uid="{00000000-0005-0000-0000-0000C7100000}"/>
    <cellStyle name="Utdata 2 2 2" xfId="4294" xr:uid="{00000000-0005-0000-0000-0000C8100000}"/>
    <cellStyle name="Utdata 2 3" xfId="2903" xr:uid="{00000000-0005-0000-0000-0000C9100000}"/>
    <cellStyle name="Utdata 2 3 2" xfId="4299" xr:uid="{00000000-0005-0000-0000-0000CA100000}"/>
    <cellStyle name="Utdata 2 4" xfId="4303" xr:uid="{00000000-0005-0000-0000-0000CB100000}"/>
    <cellStyle name="Uthevingsfarge1 2" xfId="298" xr:uid="{00000000-0005-0000-0000-0000CC100000}"/>
    <cellStyle name="Uthevingsfarge2 2" xfId="299" xr:uid="{00000000-0005-0000-0000-0000CD100000}"/>
    <cellStyle name="Uthevingsfarge3 2" xfId="300" xr:uid="{00000000-0005-0000-0000-0000CE100000}"/>
    <cellStyle name="Uthevingsfarge4 2" xfId="301" xr:uid="{00000000-0005-0000-0000-0000CF100000}"/>
    <cellStyle name="Uthevingsfarge5 2" xfId="302" xr:uid="{00000000-0005-0000-0000-0000D0100000}"/>
    <cellStyle name="Uthevingsfarge6 2" xfId="303" xr:uid="{00000000-0005-0000-0000-0000D1100000}"/>
    <cellStyle name="Varseltekst 2" xfId="304" xr:uid="{00000000-0005-0000-0000-0000D2100000}"/>
    <cellStyle name="Warning Text" xfId="90" xr:uid="{00000000-0005-0000-0000-0000D31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9525</xdr:rowOff>
    </xdr:from>
    <xdr:to>
      <xdr:col>10</xdr:col>
      <xdr:colOff>0</xdr:colOff>
      <xdr:row>69</xdr:row>
      <xdr:rowOff>161924</xdr:rowOff>
    </xdr:to>
    <xdr:sp macro="" textlink="">
      <xdr:nvSpPr>
        <xdr:cNvPr id="3" name="TekstSylinder 1">
          <a:extLst>
            <a:ext uri="{FF2B5EF4-FFF2-40B4-BE49-F238E27FC236}">
              <a16:creationId xmlns:a16="http://schemas.microsoft.com/office/drawing/2014/main" id="{00000000-0008-0000-0E00-000002000000}"/>
            </a:ext>
          </a:extLst>
        </xdr:cNvPr>
        <xdr:cNvSpPr txBox="1"/>
      </xdr:nvSpPr>
      <xdr:spPr>
        <a:xfrm>
          <a:off x="0" y="200025"/>
          <a:ext cx="7620000" cy="13106399"/>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nb-NO" sz="1100" b="1">
              <a:solidFill>
                <a:schemeClr val="dk1"/>
              </a:solidFill>
              <a:latin typeface="Calibri (Brødtekst)"/>
              <a:ea typeface="+mn-ea"/>
              <a:cs typeface="+mn-cs"/>
            </a:rPr>
            <a:t>Veiledning til oppsett av regnskapsrapport for 2024</a:t>
          </a:r>
          <a:endParaRPr lang="nb-NO">
            <a:latin typeface="Calibri (Brødtekst)"/>
          </a:endParaRPr>
        </a:p>
        <a:p>
          <a:endParaRPr lang="nb-NO" sz="1100">
            <a:solidFill>
              <a:schemeClr val="dk1"/>
            </a:solidFill>
            <a:latin typeface="Calibri (Brødtekst)"/>
            <a:ea typeface="+mn-ea"/>
            <a:cs typeface="+mn-cs"/>
          </a:endParaRPr>
        </a:p>
        <a:p>
          <a:r>
            <a:rPr lang="nb-NO" sz="1100" b="1">
              <a:solidFill>
                <a:schemeClr val="dk1"/>
              </a:solidFill>
              <a:latin typeface="Calibri (Brødtekst)"/>
              <a:ea typeface="+mn-ea"/>
              <a:cs typeface="+mn-cs"/>
            </a:rPr>
            <a:t>Dette oppsettet gjelder for private fagskoler som skal rapportere til DBH/HK-dir.</a:t>
          </a:r>
          <a:endParaRPr lang="nb-NO" sz="1100">
            <a:solidFill>
              <a:schemeClr val="dk1"/>
            </a:solidFill>
            <a:latin typeface="Calibri (Brødtekst)"/>
            <a:ea typeface="+mn-ea"/>
            <a:cs typeface="+mn-cs"/>
          </a:endParaRPr>
        </a:p>
        <a:p>
          <a:r>
            <a:rPr lang="nb-NO" sz="1100">
              <a:solidFill>
                <a:schemeClr val="dk1"/>
              </a:solidFill>
              <a:effectLst/>
              <a:latin typeface="+mn-lt"/>
              <a:ea typeface="+mn-ea"/>
              <a:cs typeface="+mn-cs"/>
            </a:rPr>
            <a:t>Private fagskoler som tilbyr akkrediterte studier skal levere regnskapsinformasjon til departementet for regnskapsåret 2024, jf. fagskoleloven § 32 første ledd. Regnskapsinformasjonen skal leveres i Excel (oppgjørspakken) til Direktoratet for høyere utdanning og kompetanse/Database for statistikk om høgre utdanning (omtalt som DBH videre i veiledningen). NOKUT har ansvaret for å fastsette rapporteringskrav og frist for levering av regnskapsinformasjon til DBH.</a:t>
          </a:r>
        </a:p>
        <a:p>
          <a:endParaRPr lang="nb-NO" sz="1100">
            <a:solidFill>
              <a:schemeClr val="dk1"/>
            </a:solidFill>
            <a:latin typeface="Calibri (Brødtekst)"/>
            <a:ea typeface="+mn-ea"/>
            <a:cs typeface="+mn-cs"/>
          </a:endParaRPr>
        </a:p>
        <a:p>
          <a:r>
            <a:rPr lang="nb-NO" sz="1100" b="0" i="0">
              <a:solidFill>
                <a:schemeClr val="dk1"/>
              </a:solidFill>
              <a:effectLst/>
              <a:latin typeface="+mn-lt"/>
              <a:ea typeface="+mn-ea"/>
              <a:cs typeface="+mn-cs"/>
            </a:rPr>
            <a:t>Private fagskoler er regnskapspliktige etter regnskapsloven § 1-2 og i samsvar med kravet til organisasjonsform etter fagskoleloven</a:t>
          </a:r>
          <a:r>
            <a:rPr lang="nb-NO" sz="1100" b="0" i="0" baseline="0">
              <a:solidFill>
                <a:schemeClr val="dk1"/>
              </a:solidFill>
              <a:effectLst/>
              <a:latin typeface="+mn-lt"/>
              <a:ea typeface="+mn-ea"/>
              <a:cs typeface="+mn-cs"/>
            </a:rPr>
            <a:t> </a:t>
          </a:r>
          <a:r>
            <a:rPr lang="nb-NO" sz="1100" b="0" i="0">
              <a:solidFill>
                <a:schemeClr val="dk1"/>
              </a:solidFill>
              <a:effectLst/>
              <a:latin typeface="+mn-lt"/>
              <a:ea typeface="+mn-ea"/>
              <a:cs typeface="+mn-cs"/>
            </a:rPr>
            <a:t>§ 13. Regnskapslovens unntak for små foretak gjelder ikke for private fagskoler, jf. fagskoleloven § 33 første ledd. Det vil si at alle private fagskoler må ha revisjon og utarbeide årsberetning i henhold til § 2-1</a:t>
          </a:r>
          <a:r>
            <a:rPr lang="nb-NO" sz="1100" b="0" i="0" baseline="0">
              <a:solidFill>
                <a:schemeClr val="dk1"/>
              </a:solidFill>
              <a:effectLst/>
              <a:latin typeface="+mn-lt"/>
              <a:ea typeface="+mn-ea"/>
              <a:cs typeface="+mn-cs"/>
            </a:rPr>
            <a:t> punkt (1) og (3) og § 2-2</a:t>
          </a:r>
          <a:r>
            <a:rPr lang="nb-NO" sz="1100" b="0" i="0">
              <a:solidFill>
                <a:schemeClr val="dk1"/>
              </a:solidFill>
              <a:effectLst/>
              <a:latin typeface="+mn-lt"/>
              <a:ea typeface="+mn-ea"/>
              <a:cs typeface="+mn-cs"/>
            </a:rPr>
            <a:t> i regnskapsloven, i tillegg til å utarbeide årsregnskap med kontantstrømoppstilling, og ledelseskommentar.</a:t>
          </a:r>
          <a:endParaRPr lang="nb-NO" sz="1100" b="0" i="1">
            <a:solidFill>
              <a:schemeClr val="dk1"/>
            </a:solidFill>
            <a:effectLst/>
            <a:latin typeface="+mn-lt"/>
            <a:ea typeface="+mn-ea"/>
            <a:cs typeface="+mn-cs"/>
          </a:endParaRPr>
        </a:p>
        <a:p>
          <a:endParaRPr lang="nb-NO" sz="1100" b="0" i="1">
            <a:solidFill>
              <a:schemeClr val="dk1"/>
            </a:solidFill>
            <a:effectLst/>
            <a:latin typeface="+mn-lt"/>
            <a:ea typeface="+mn-ea"/>
            <a:cs typeface="+mn-cs"/>
          </a:endParaRPr>
        </a:p>
        <a:p>
          <a:r>
            <a:rPr lang="nb-NO" sz="1100" b="1" i="1">
              <a:solidFill>
                <a:schemeClr val="dk1"/>
              </a:solidFill>
              <a:effectLst/>
              <a:latin typeface="+mn-lt"/>
              <a:ea typeface="+mn-ea"/>
              <a:cs typeface="+mn-cs"/>
            </a:rPr>
            <a:t>Ledelseskommentar</a:t>
          </a:r>
        </a:p>
        <a:p>
          <a:r>
            <a:rPr lang="nb-NO" sz="1100">
              <a:solidFill>
                <a:schemeClr val="dk1"/>
              </a:solidFill>
              <a:effectLst/>
              <a:latin typeface="+mn-lt"/>
              <a:ea typeface="+mn-ea"/>
              <a:cs typeface="+mn-cs"/>
            </a:rPr>
            <a:t>Kravene til hva ledelseskommentaren skal inneholde er tilgjengelig på HK-dir/DBHs nettside:</a:t>
          </a:r>
          <a:r>
            <a:rPr lang="nb-NO" sz="1100" baseline="0">
              <a:solidFill>
                <a:schemeClr val="dk1"/>
              </a:solidFill>
              <a:effectLst/>
              <a:latin typeface="+mn-lt"/>
              <a:ea typeface="+mn-ea"/>
              <a:cs typeface="+mn-cs"/>
            </a:rPr>
            <a:t> </a:t>
          </a:r>
          <a:r>
            <a:rPr lang="nb-NO" sz="1100">
              <a:solidFill>
                <a:schemeClr val="dk1"/>
              </a:solidFill>
              <a:effectLst/>
              <a:latin typeface="+mn-lt"/>
              <a:ea typeface="+mn-ea"/>
              <a:cs typeface="+mn-cs"/>
            </a:rPr>
            <a:t> https://fagskole.hkdir.no/dok/tabell/534</a:t>
          </a:r>
          <a:endParaRPr lang="nb-NO" sz="1100" u="sng">
            <a:solidFill>
              <a:schemeClr val="dk1"/>
            </a:solidFill>
            <a:effectLst/>
            <a:latin typeface="+mn-lt"/>
            <a:ea typeface="+mn-ea"/>
            <a:cs typeface="+mn-cs"/>
          </a:endParaRP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Ledelseskommentaren skal være signert av daglig leder/rektor.</a:t>
          </a:r>
        </a:p>
        <a:p>
          <a:endParaRPr lang="nb-NO" sz="1100">
            <a:solidFill>
              <a:schemeClr val="dk1"/>
            </a:solidFill>
            <a:effectLst/>
            <a:latin typeface="+mn-lt"/>
            <a:ea typeface="+mn-ea"/>
            <a:cs typeface="+mn-cs"/>
          </a:endParaRPr>
        </a:p>
        <a:p>
          <a:r>
            <a:rPr lang="nb-NO" sz="1100" b="1" i="1">
              <a:solidFill>
                <a:schemeClr val="dk1"/>
              </a:solidFill>
              <a:effectLst/>
              <a:latin typeface="+mn-lt"/>
              <a:ea typeface="+mn-ea"/>
              <a:cs typeface="+mn-cs"/>
            </a:rPr>
            <a:t>Årsberetning og revisors beretning </a:t>
          </a:r>
        </a:p>
        <a:p>
          <a:r>
            <a:rPr lang="nb-NO" sz="1100">
              <a:solidFill>
                <a:schemeClr val="dk1"/>
              </a:solidFill>
              <a:effectLst/>
              <a:latin typeface="+mn-lt"/>
              <a:ea typeface="+mn-ea"/>
              <a:cs typeface="+mn-cs"/>
            </a:rPr>
            <a:t>Årsberetningen skal fylles ut i henhold til § 2-2 i regnskapsloven.</a:t>
          </a:r>
        </a:p>
        <a:p>
          <a:r>
            <a:rPr lang="nb-NO" sz="1100" u="none">
              <a:solidFill>
                <a:schemeClr val="dk1"/>
              </a:solidFill>
              <a:effectLst/>
              <a:latin typeface="+mn-lt"/>
              <a:ea typeface="+mn-ea"/>
              <a:cs typeface="+mn-cs"/>
            </a:rPr>
            <a:t>Statsautorisert revisor skal utføre revisjonen og signere revisors beretning, jf. </a:t>
          </a:r>
          <a:r>
            <a:rPr lang="nb-NO" sz="1100">
              <a:solidFill>
                <a:schemeClr val="dk1"/>
              </a:solidFill>
              <a:effectLst/>
              <a:latin typeface="+mn-lt"/>
              <a:ea typeface="+mn-ea"/>
              <a:cs typeface="+mn-cs"/>
            </a:rPr>
            <a:t>fagskoleloven 33 tredje ledd.  </a:t>
          </a:r>
        </a:p>
        <a:p>
          <a:endParaRPr lang="nb-NO" sz="1100" b="1" i="1">
            <a:solidFill>
              <a:schemeClr val="dk1"/>
            </a:solidFill>
            <a:effectLst/>
            <a:latin typeface="+mn-lt"/>
            <a:ea typeface="+mn-ea"/>
            <a:cs typeface="+mn-cs"/>
          </a:endParaRPr>
        </a:p>
        <a:p>
          <a:r>
            <a:rPr lang="nb-NO" sz="1100" b="1" i="1">
              <a:solidFill>
                <a:schemeClr val="dk1"/>
              </a:solidFill>
              <a:effectLst/>
              <a:latin typeface="+mn-lt"/>
              <a:ea typeface="+mn-ea"/>
              <a:cs typeface="+mn-cs"/>
            </a:rPr>
            <a:t>Årsregnskap </a:t>
          </a:r>
        </a:p>
        <a:p>
          <a:r>
            <a:rPr lang="nb-NO" sz="1100">
              <a:solidFill>
                <a:schemeClr val="dk1"/>
              </a:solidFill>
              <a:effectLst/>
              <a:latin typeface="+mn-lt"/>
              <a:ea typeface="+mn-ea"/>
              <a:cs typeface="+mn-cs"/>
            </a:rPr>
            <a:t>Regnskapet skal stilles opp i henhold til regnskapsloven og øvrige krav med resultatregnskap, balanseoppstilling, kontantstrømoppstilling og relevante noter. 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a:t>
          </a:r>
        </a:p>
        <a:p>
          <a:endParaRPr lang="nb-NO" sz="1100" b="1" i="1">
            <a:solidFill>
              <a:schemeClr val="dk1"/>
            </a:solidFill>
            <a:effectLst/>
            <a:latin typeface="+mn-lt"/>
            <a:ea typeface="+mn-ea"/>
            <a:cs typeface="+mn-cs"/>
          </a:endParaRPr>
        </a:p>
        <a:p>
          <a:r>
            <a:rPr lang="nb-NO" sz="1100" b="1" i="1">
              <a:solidFill>
                <a:schemeClr val="dk1"/>
              </a:solidFill>
              <a:effectLst/>
              <a:latin typeface="+mn-lt"/>
              <a:ea typeface="+mn-ea"/>
              <a:cs typeface="+mn-cs"/>
            </a:rPr>
            <a:t>Notekrav for fagskoler regulert i forskriften § 3.</a:t>
          </a:r>
        </a:p>
        <a:p>
          <a:r>
            <a:rPr lang="nb-NO" sz="1100">
              <a:solidFill>
                <a:schemeClr val="dk1"/>
              </a:solidFill>
              <a:effectLst/>
              <a:latin typeface="+mn-lt"/>
              <a:ea typeface="+mn-ea"/>
              <a:cs typeface="+mn-cs"/>
            </a:rPr>
            <a:t>I tillegg til krav i regnskapsloven, er det videre regulert krav til noteopplysninger som følger av forskriften § 3. </a:t>
          </a:r>
        </a:p>
        <a:p>
          <a:r>
            <a:rPr lang="nb-NO" sz="1100">
              <a:solidFill>
                <a:schemeClr val="dk1"/>
              </a:solidFill>
              <a:effectLst/>
              <a:latin typeface="+mn-lt"/>
              <a:ea typeface="+mn-ea"/>
              <a:cs typeface="+mn-cs"/>
            </a:rPr>
            <a:t> </a:t>
          </a:r>
        </a:p>
        <a:p>
          <a:pPr lvl="0"/>
          <a:r>
            <a:rPr lang="nb-NO" sz="1100" b="0" u="sng" strike="noStrike">
              <a:solidFill>
                <a:schemeClr val="dk1"/>
              </a:solidFill>
              <a:effectLst/>
              <a:latin typeface="+mn-lt"/>
              <a:ea typeface="+mn-ea"/>
              <a:cs typeface="+mn-cs"/>
            </a:rPr>
            <a:t>Statlige tilskudd og egenbetaling fra studenter: Note 1 i oppgjørspakken</a:t>
          </a:r>
        </a:p>
        <a:p>
          <a:r>
            <a:rPr lang="nb-NO" sz="1100">
              <a:solidFill>
                <a:schemeClr val="dk1"/>
              </a:solidFill>
              <a:effectLst/>
              <a:latin typeface="+mn-lt"/>
              <a:ea typeface="+mn-ea"/>
              <a:cs typeface="+mn-cs"/>
            </a:rPr>
            <a:t>I oppgjørspakken skal det i note 1 fremkomme spesifikasjon om beløp på offentlig tilskudd og hvem tilskuddet er fra. Det skal under Spesifikasjon av offentlig tilskudd i note 1 i oppgjørspakken oppgis om tilskuddet er driftsmidler fra fylkeskommuner, tilskudd fra HK-dir som for eksempel utviklingsmidler, midler til bransjeprogrammet/industrifagskolen eller annet. I del I av noten skal «annet» spesifiseres.  Videre skal det i noten opplyses om summen av egenbetalingene fra studentene.</a:t>
          </a:r>
        </a:p>
        <a:p>
          <a:r>
            <a:rPr lang="nb-NO" sz="1100" u="none" strike="noStrike">
              <a:solidFill>
                <a:schemeClr val="dk1"/>
              </a:solidFill>
              <a:effectLst/>
              <a:latin typeface="+mn-lt"/>
              <a:ea typeface="+mn-ea"/>
              <a:cs typeface="+mn-cs"/>
            </a:rPr>
            <a:t> </a:t>
          </a:r>
          <a:endParaRPr lang="nb-NO" sz="1100">
            <a:solidFill>
              <a:schemeClr val="dk1"/>
            </a:solidFill>
            <a:effectLst/>
            <a:latin typeface="+mn-lt"/>
            <a:ea typeface="+mn-ea"/>
            <a:cs typeface="+mn-cs"/>
          </a:endParaRPr>
        </a:p>
        <a:p>
          <a:pPr lvl="0"/>
          <a:r>
            <a:rPr lang="nb-NO" sz="1100" b="0" u="sng" strike="noStrike">
              <a:solidFill>
                <a:schemeClr val="dk1"/>
              </a:solidFill>
              <a:effectLst/>
              <a:latin typeface="+mn-lt"/>
              <a:ea typeface="+mn-ea"/>
              <a:cs typeface="+mn-cs"/>
            </a:rPr>
            <a:t>Handel med nærstående: Note 5 og 6 i oppgjørspakken</a:t>
          </a:r>
        </a:p>
        <a:p>
          <a:r>
            <a:rPr lang="nb-NO" sz="1100">
              <a:solidFill>
                <a:schemeClr val="dk1"/>
              </a:solidFill>
              <a:effectLst/>
              <a:latin typeface="+mn-lt"/>
              <a:ea typeface="+mn-ea"/>
              <a:cs typeface="+mn-cs"/>
            </a:rPr>
            <a:t>Private fagskoler kan ikke overfor nærstående gjennomføre avtaler eller på en annen måte overføre midler på vilkår som avviker fra det som ville være fastsatt mellom uavhengige parter, jf. fagskoleloven § 30 første ledd. I årsregnskapet skal det fremkomme opplysninger om transaksjoner med nærstående parter hvor verdien av institusjonens ytelse utgjør 50 000 kroner eller mer, jf. forskriften § 3d. Det skal i egen oversikt fremkomme hva slags vare eller tjeneste som det handles med og gjeld og fordringer mot nærstående part/eier. Det kan for eksempel være regnskapstjenester, innleie av personell, utlån</a:t>
          </a:r>
          <a:r>
            <a:rPr lang="nb-NO" sz="1100" baseline="0">
              <a:solidFill>
                <a:schemeClr val="dk1"/>
              </a:solidFill>
              <a:effectLst/>
              <a:latin typeface="+mn-lt"/>
              <a:ea typeface="+mn-ea"/>
              <a:cs typeface="+mn-cs"/>
            </a:rPr>
            <a:t> av midler</a:t>
          </a:r>
          <a:r>
            <a:rPr lang="nb-NO" sz="1100">
              <a:solidFill>
                <a:schemeClr val="dk1"/>
              </a:solidFill>
              <a:effectLst/>
              <a:latin typeface="+mn-lt"/>
              <a:ea typeface="+mn-ea"/>
              <a:cs typeface="+mn-cs"/>
            </a:rPr>
            <a:t> eller kjøp av datamaskiner. Opplysningene skal videre omfatte transaksjonenes beløp og navnet på den nærstående part/eier.</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Transaksjoner med nærstående parter skal fordeles mellom fagskolevirksomheten og annen virksomhet (note 5 i oppgjørspakken). Det gjelder også mellomværende med eier og nærstående parter (note 6 i oppgjørspakken). Dette må sees i sammenheng med regnskapsmessig skille som omtales under.</a:t>
          </a:r>
        </a:p>
        <a:p>
          <a:r>
            <a:rPr lang="nb-NO" sz="1100" u="none" strike="noStrike">
              <a:solidFill>
                <a:schemeClr val="dk1"/>
              </a:solidFill>
              <a:effectLst/>
              <a:latin typeface="+mn-lt"/>
              <a:ea typeface="+mn-ea"/>
              <a:cs typeface="+mn-cs"/>
            </a:rPr>
            <a:t> </a:t>
          </a:r>
          <a:endParaRPr lang="nb-NO" sz="1100">
            <a:solidFill>
              <a:schemeClr val="dk1"/>
            </a:solidFill>
            <a:effectLst/>
            <a:latin typeface="+mn-lt"/>
            <a:ea typeface="+mn-ea"/>
            <a:cs typeface="+mn-cs"/>
          </a:endParaRPr>
        </a:p>
        <a:p>
          <a:pPr lvl="0"/>
          <a:r>
            <a:rPr lang="nb-NO" sz="1100" b="0" u="sng" strike="noStrike">
              <a:solidFill>
                <a:schemeClr val="dk1"/>
              </a:solidFill>
              <a:effectLst/>
              <a:latin typeface="+mn-lt"/>
              <a:ea typeface="+mn-ea"/>
              <a:cs typeface="+mn-cs"/>
            </a:rPr>
            <a:t>Regnskapsmessig skille: Note 12 og 21 i oppgjørspakken</a:t>
          </a:r>
        </a:p>
        <a:p>
          <a:r>
            <a:rPr lang="nb-NO" sz="1100">
              <a:solidFill>
                <a:schemeClr val="dk1"/>
              </a:solidFill>
              <a:effectLst/>
              <a:latin typeface="+mn-lt"/>
              <a:ea typeface="+mn-ea"/>
              <a:cs typeface="+mn-cs"/>
            </a:rPr>
            <a:t>Alle private fagskoler skal benytte offentlig tilskudd og egenbetaling fra studentene til den akkrediterte utdanningen og innenfor lovens formål, jf. fagskoleloven § 29. Regnskapet skal innrettes slik at akkreditert del (fagskolevirksomheten) og ikke-akkreditert del (andre studietilbud og annen virksomhet) av institusjonens virksomhet er egne ansvarssteder, jf. forskriften § 2 (1). Alle transaksjoner som gjelder akkreditert virksomhet, skal bokføres på dette ansvarsstedet i regnskapet. Kostnader i andre deler av virksomheten, skal ikke bokføres på ansvarsstedet for akkreditert virksomhet. Transaksjoner skal bokføres løpende og direkte på ansvarssted. Der direkteføring ikke er mulig, skal fordelingen på ansvarssteder skje i samsvar med den reelle bruken av ressurser, jf. forskriften § 2 (3), (4) og (5).</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Regnskapet skal avlegges for hele rettssubjektet (se definisjon under overskriften Årsregnskap). Rettssubjekt som driver andre studietilbud og/eller annen virksomhet, må sørge for å holde disse virksomhetene regnskapsmessig atskilt fra fagskolevirksomheten. Dette regnskapsmessige skillet skal fremkomme av note 12 (egenkapital) og note 21 (særskilt resultatregnskap) i oppgjørspakken. </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I note 12 skal rettssubjektets egenkapital være fordelt mellom fagskolevirksomheten og annen virksomhet (samlet egenkapital for andre studietilbud og annen virksomhet). I note 21 skal rettssubjektets resultatregnskap være fordelt mellom fagskolevirksomheten, andre studietilbud og annen virksomhet. I note 21 skal det videre fremkomme hva slags type virksomhet andre studietilbud og annen virksomhet er.</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Dersom rettssubjektet kun driver fagskolevirksomhet, trenger ikke fagskolen å fylle ut note 21. </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For nærmere veiledning om regnskapsmessig skille, se NOKUTs nettside:</a:t>
          </a:r>
        </a:p>
        <a:p>
          <a:r>
            <a:rPr lang="nb-NO" sz="1100" u="sng">
              <a:solidFill>
                <a:schemeClr val="dk1"/>
              </a:solidFill>
              <a:effectLst/>
              <a:latin typeface="+mn-lt"/>
              <a:ea typeface="+mn-ea"/>
              <a:cs typeface="+mn-cs"/>
              <a:hlinkClick xmlns:r="http://schemas.openxmlformats.org/officeDocument/2006/relationships" r:id=""/>
            </a:rPr>
            <a:t>https://www.nokut.no/veiledning-om-kravet-til-regnskapsmessig-skille-priv-fagskoler-hoyskoler</a:t>
          </a:r>
          <a:endParaRPr lang="nb-NO" sz="1100">
            <a:solidFill>
              <a:schemeClr val="dk1"/>
            </a:solidFill>
            <a:effectLst/>
            <a:latin typeface="+mn-lt"/>
            <a:ea typeface="+mn-ea"/>
            <a:cs typeface="+mn-cs"/>
          </a:endParaRPr>
        </a:p>
        <a:p>
          <a:endParaRPr lang="nb-NO" sz="1100">
            <a:solidFill>
              <a:schemeClr val="dk1"/>
            </a:solidFill>
            <a:latin typeface="Calibri (Brødtekst)"/>
            <a:ea typeface="+mn-ea"/>
            <a:cs typeface="+mn-cs"/>
          </a:endParaRPr>
        </a:p>
        <a:p>
          <a:pPr>
            <a:lnSpc>
              <a:spcPts val="1200"/>
            </a:lnSpc>
          </a:pPr>
          <a:endParaRPr lang="nb-NO" sz="1100" b="1">
            <a:solidFill>
              <a:schemeClr val="dk1"/>
            </a:solidFill>
            <a:latin typeface="Calibri (Brødtekst)"/>
            <a:ea typeface="+mn-ea"/>
            <a:cs typeface="+mn-cs"/>
          </a:endParaRPr>
        </a:p>
        <a:p>
          <a:pPr>
            <a:lnSpc>
              <a:spcPts val="1100"/>
            </a:lnSpc>
          </a:pPr>
          <a:endParaRPr lang="nb-NO" sz="1100">
            <a:solidFill>
              <a:schemeClr val="dk1"/>
            </a:solidFill>
            <a:latin typeface="Calibri (Brødtekst)"/>
            <a:ea typeface="+mn-ea"/>
            <a:cs typeface="+mn-cs"/>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66"/>
  <sheetViews>
    <sheetView topLeftCell="A68" workbookViewId="0"/>
  </sheetViews>
  <sheetFormatPr baseColWidth="10" defaultColWidth="11.5703125" defaultRowHeight="15" x14ac:dyDescent="0.25"/>
  <cols>
    <col min="1" max="1" width="27.5703125" customWidth="1"/>
    <col min="2" max="2" width="26.42578125" customWidth="1"/>
    <col min="3" max="3" width="36" customWidth="1"/>
  </cols>
  <sheetData>
    <row r="2" spans="1:3" x14ac:dyDescent="0.25">
      <c r="A2" s="48" t="s">
        <v>0</v>
      </c>
      <c r="B2" s="13"/>
      <c r="C2" s="14"/>
    </row>
    <row r="3" spans="1:3" x14ac:dyDescent="0.25">
      <c r="A3" s="15"/>
      <c r="B3" s="16"/>
      <c r="C3" s="12"/>
    </row>
    <row r="4" spans="1:3" x14ac:dyDescent="0.25">
      <c r="A4" s="17" t="s">
        <v>1</v>
      </c>
      <c r="B4" s="12"/>
      <c r="C4" s="12"/>
    </row>
    <row r="5" spans="1:3" x14ac:dyDescent="0.25">
      <c r="A5" s="446" t="s">
        <v>2</v>
      </c>
      <c r="B5" s="444"/>
      <c r="C5" s="444"/>
    </row>
    <row r="6" spans="1:3" x14ac:dyDescent="0.25">
      <c r="A6" s="444"/>
      <c r="B6" s="444"/>
      <c r="C6" s="444"/>
    </row>
    <row r="7" spans="1:3" x14ac:dyDescent="0.25">
      <c r="A7" s="18"/>
      <c r="B7" s="18"/>
      <c r="C7" s="18"/>
    </row>
    <row r="8" spans="1:3" x14ac:dyDescent="0.25">
      <c r="A8" s="17" t="s">
        <v>3</v>
      </c>
      <c r="B8" s="19"/>
      <c r="C8" s="19"/>
    </row>
    <row r="9" spans="1:3" x14ac:dyDescent="0.25">
      <c r="A9" s="20" t="s">
        <v>4</v>
      </c>
      <c r="B9" s="19"/>
      <c r="C9" s="12"/>
    </row>
    <row r="10" spans="1:3" x14ac:dyDescent="0.25">
      <c r="A10" s="447" t="s">
        <v>5</v>
      </c>
      <c r="B10" s="448"/>
      <c r="C10" s="448"/>
    </row>
    <row r="11" spans="1:3" x14ac:dyDescent="0.25">
      <c r="A11" s="448"/>
      <c r="B11" s="448"/>
      <c r="C11" s="448"/>
    </row>
    <row r="12" spans="1:3" ht="16.5" customHeight="1" x14ac:dyDescent="0.25">
      <c r="A12" s="448"/>
      <c r="B12" s="448"/>
      <c r="C12" s="448"/>
    </row>
    <row r="13" spans="1:3" x14ac:dyDescent="0.25">
      <c r="A13" s="21"/>
      <c r="B13" s="21"/>
      <c r="C13" s="21"/>
    </row>
    <row r="14" spans="1:3" x14ac:dyDescent="0.25">
      <c r="A14" s="20" t="s">
        <v>6</v>
      </c>
      <c r="B14" s="19"/>
      <c r="C14" s="12"/>
    </row>
    <row r="15" spans="1:3" x14ac:dyDescent="0.25">
      <c r="A15" s="447" t="s">
        <v>7</v>
      </c>
      <c r="B15" s="448"/>
      <c r="C15" s="448"/>
    </row>
    <row r="16" spans="1:3" x14ac:dyDescent="0.25">
      <c r="A16" s="448"/>
      <c r="B16" s="448"/>
      <c r="C16" s="448"/>
    </row>
    <row r="17" spans="1:3" x14ac:dyDescent="0.25">
      <c r="A17" s="448"/>
      <c r="B17" s="448"/>
      <c r="C17" s="448"/>
    </row>
    <row r="18" spans="1:3" x14ac:dyDescent="0.25">
      <c r="A18" s="448"/>
      <c r="B18" s="448"/>
      <c r="C18" s="448"/>
    </row>
    <row r="19" spans="1:3" x14ac:dyDescent="0.25">
      <c r="A19" s="22"/>
      <c r="B19" s="19"/>
      <c r="C19" s="12"/>
    </row>
    <row r="20" spans="1:3" x14ac:dyDescent="0.25">
      <c r="A20" s="20" t="s">
        <v>8</v>
      </c>
      <c r="B20" s="19"/>
      <c r="C20" s="12"/>
    </row>
    <row r="21" spans="1:3" x14ac:dyDescent="0.25">
      <c r="A21" s="447" t="s">
        <v>9</v>
      </c>
      <c r="B21" s="448"/>
      <c r="C21" s="448"/>
    </row>
    <row r="22" spans="1:3" x14ac:dyDescent="0.25">
      <c r="A22" s="448"/>
      <c r="B22" s="448"/>
      <c r="C22" s="448"/>
    </row>
    <row r="23" spans="1:3" x14ac:dyDescent="0.25">
      <c r="A23" s="448"/>
      <c r="B23" s="448"/>
      <c r="C23" s="448"/>
    </row>
    <row r="24" spans="1:3" x14ac:dyDescent="0.25">
      <c r="A24" s="448"/>
      <c r="B24" s="448"/>
      <c r="C24" s="448"/>
    </row>
    <row r="25" spans="1:3" x14ac:dyDescent="0.25">
      <c r="A25" s="448"/>
      <c r="B25" s="448"/>
      <c r="C25" s="448"/>
    </row>
    <row r="26" spans="1:3" x14ac:dyDescent="0.25">
      <c r="A26" s="20" t="s">
        <v>10</v>
      </c>
      <c r="B26" s="19"/>
      <c r="C26" s="12"/>
    </row>
    <row r="27" spans="1:3" x14ac:dyDescent="0.25">
      <c r="A27" s="447" t="s">
        <v>11</v>
      </c>
      <c r="B27" s="444"/>
      <c r="C27" s="444"/>
    </row>
    <row r="28" spans="1:3" x14ac:dyDescent="0.25">
      <c r="A28" s="444"/>
      <c r="B28" s="444"/>
      <c r="C28" s="444"/>
    </row>
    <row r="29" spans="1:3" x14ac:dyDescent="0.25">
      <c r="A29" s="444"/>
      <c r="B29" s="444"/>
      <c r="C29" s="444"/>
    </row>
    <row r="30" spans="1:3" x14ac:dyDescent="0.25">
      <c r="A30" s="444"/>
      <c r="B30" s="444"/>
      <c r="C30" s="444"/>
    </row>
    <row r="31" spans="1:3" x14ac:dyDescent="0.25">
      <c r="A31" s="444"/>
      <c r="B31" s="444"/>
      <c r="C31" s="444"/>
    </row>
    <row r="32" spans="1:3" x14ac:dyDescent="0.25">
      <c r="A32" s="444"/>
      <c r="B32" s="444"/>
      <c r="C32" s="444"/>
    </row>
    <row r="33" spans="1:3" x14ac:dyDescent="0.25">
      <c r="A33" s="22"/>
      <c r="B33" s="19"/>
      <c r="C33" s="12"/>
    </row>
    <row r="34" spans="1:3" x14ac:dyDescent="0.25">
      <c r="A34" s="20" t="s">
        <v>12</v>
      </c>
      <c r="B34" s="19"/>
      <c r="C34" s="12"/>
    </row>
    <row r="35" spans="1:3" x14ac:dyDescent="0.25">
      <c r="A35" s="443" t="s">
        <v>13</v>
      </c>
      <c r="B35" s="444"/>
      <c r="C35" s="444"/>
    </row>
    <row r="36" spans="1:3" x14ac:dyDescent="0.25">
      <c r="A36" s="444"/>
      <c r="B36" s="444"/>
      <c r="C36" s="444"/>
    </row>
    <row r="37" spans="1:3" x14ac:dyDescent="0.25">
      <c r="A37" s="444"/>
      <c r="B37" s="444"/>
      <c r="C37" s="444"/>
    </row>
    <row r="38" spans="1:3" x14ac:dyDescent="0.25">
      <c r="A38" s="22"/>
      <c r="B38" s="19"/>
      <c r="C38" s="12"/>
    </row>
    <row r="39" spans="1:3" x14ac:dyDescent="0.25">
      <c r="A39" s="20" t="s">
        <v>14</v>
      </c>
      <c r="B39" s="19"/>
      <c r="C39" s="12"/>
    </row>
    <row r="40" spans="1:3" x14ac:dyDescent="0.25">
      <c r="A40" s="447" t="s">
        <v>15</v>
      </c>
      <c r="B40" s="444"/>
      <c r="C40" s="444"/>
    </row>
    <row r="41" spans="1:3" x14ac:dyDescent="0.25">
      <c r="A41" s="444"/>
      <c r="B41" s="444"/>
      <c r="C41" s="444"/>
    </row>
    <row r="42" spans="1:3" x14ac:dyDescent="0.25">
      <c r="A42" s="20" t="s">
        <v>16</v>
      </c>
      <c r="B42" s="19"/>
      <c r="C42" s="12"/>
    </row>
    <row r="43" spans="1:3" x14ac:dyDescent="0.25">
      <c r="A43" s="447" t="s">
        <v>17</v>
      </c>
      <c r="B43" s="444"/>
      <c r="C43" s="444"/>
    </row>
    <row r="44" spans="1:3" x14ac:dyDescent="0.25">
      <c r="A44" s="444"/>
      <c r="B44" s="444"/>
      <c r="C44" s="444"/>
    </row>
    <row r="45" spans="1:3" x14ac:dyDescent="0.25">
      <c r="A45" s="444"/>
      <c r="B45" s="444"/>
      <c r="C45" s="444"/>
    </row>
    <row r="46" spans="1:3" x14ac:dyDescent="0.25">
      <c r="A46" s="20" t="s">
        <v>18</v>
      </c>
      <c r="B46" s="19"/>
      <c r="C46" s="12"/>
    </row>
    <row r="47" spans="1:3" x14ac:dyDescent="0.25">
      <c r="A47" s="447" t="s">
        <v>19</v>
      </c>
      <c r="B47" s="444"/>
      <c r="C47" s="444"/>
    </row>
    <row r="48" spans="1:3" x14ac:dyDescent="0.25">
      <c r="A48" s="444"/>
      <c r="B48" s="444"/>
      <c r="C48" s="444"/>
    </row>
    <row r="49" spans="1:3" x14ac:dyDescent="0.25">
      <c r="A49" s="444"/>
      <c r="B49" s="444"/>
      <c r="C49" s="444"/>
    </row>
    <row r="50" spans="1:3" x14ac:dyDescent="0.25">
      <c r="A50" s="22"/>
      <c r="B50" s="19"/>
      <c r="C50" s="12"/>
    </row>
    <row r="51" spans="1:3" x14ac:dyDescent="0.25">
      <c r="A51" s="20" t="s">
        <v>20</v>
      </c>
      <c r="B51" s="19"/>
      <c r="C51" s="12"/>
    </row>
    <row r="52" spans="1:3" x14ac:dyDescent="0.25">
      <c r="A52" s="447" t="s">
        <v>21</v>
      </c>
      <c r="B52" s="449"/>
      <c r="C52" s="449"/>
    </row>
    <row r="53" spans="1:3" x14ac:dyDescent="0.25">
      <c r="A53" s="449"/>
      <c r="B53" s="449"/>
      <c r="C53" s="449"/>
    </row>
    <row r="54" spans="1:3" x14ac:dyDescent="0.25">
      <c r="A54" s="449"/>
      <c r="B54" s="449"/>
      <c r="C54" s="449"/>
    </row>
    <row r="55" spans="1:3" x14ac:dyDescent="0.25">
      <c r="A55" s="23"/>
      <c r="B55" s="23"/>
      <c r="C55" s="23"/>
    </row>
    <row r="56" spans="1:3" x14ac:dyDescent="0.25">
      <c r="A56" s="20" t="s">
        <v>22</v>
      </c>
      <c r="B56" s="19"/>
      <c r="C56" s="12"/>
    </row>
    <row r="57" spans="1:3" ht="30" customHeight="1" x14ac:dyDescent="0.25">
      <c r="A57" s="447" t="s">
        <v>23</v>
      </c>
      <c r="B57" s="448"/>
      <c r="C57" s="448"/>
    </row>
    <row r="58" spans="1:3" x14ac:dyDescent="0.25">
      <c r="A58" s="22" t="s">
        <v>24</v>
      </c>
      <c r="B58" s="19"/>
      <c r="C58" s="12"/>
    </row>
    <row r="59" spans="1:3" ht="14.25" customHeight="1" x14ac:dyDescent="0.25">
      <c r="A59" s="445" t="s">
        <v>25</v>
      </c>
      <c r="B59" s="445"/>
      <c r="C59" s="12"/>
    </row>
    <row r="60" spans="1:3" x14ac:dyDescent="0.25">
      <c r="A60" s="25" t="s">
        <v>26</v>
      </c>
      <c r="B60" s="26"/>
      <c r="C60" s="26"/>
    </row>
    <row r="61" spans="1:3" x14ac:dyDescent="0.25">
      <c r="A61" s="27"/>
      <c r="B61" s="19"/>
      <c r="C61" s="12"/>
    </row>
    <row r="62" spans="1:3" ht="15.75" customHeight="1" x14ac:dyDescent="0.25">
      <c r="A62" s="24" t="s">
        <v>27</v>
      </c>
      <c r="B62" s="19"/>
      <c r="C62" s="12"/>
    </row>
    <row r="63" spans="1:3" x14ac:dyDescent="0.25">
      <c r="A63" s="25" t="s">
        <v>28</v>
      </c>
      <c r="B63" s="26"/>
      <c r="C63" s="26"/>
    </row>
    <row r="64" spans="1:3" x14ac:dyDescent="0.25">
      <c r="A64" s="26"/>
      <c r="B64" s="26"/>
      <c r="C64" s="26"/>
    </row>
    <row r="65" spans="1:3" x14ac:dyDescent="0.25">
      <c r="A65" s="24" t="s">
        <v>29</v>
      </c>
      <c r="B65" s="19"/>
      <c r="C65" s="12"/>
    </row>
    <row r="66" spans="1:3" x14ac:dyDescent="0.25">
      <c r="A66" s="443" t="s">
        <v>30</v>
      </c>
      <c r="B66" s="444"/>
      <c r="C66" s="444"/>
    </row>
  </sheetData>
  <mergeCells count="13">
    <mergeCell ref="A66:C66"/>
    <mergeCell ref="A59:B59"/>
    <mergeCell ref="A5:C6"/>
    <mergeCell ref="A10:C12"/>
    <mergeCell ref="A15:C18"/>
    <mergeCell ref="A21:C25"/>
    <mergeCell ref="A27:C32"/>
    <mergeCell ref="A35:C37"/>
    <mergeCell ref="A40:C41"/>
    <mergeCell ref="A43:C45"/>
    <mergeCell ref="A47:C49"/>
    <mergeCell ref="A52:C54"/>
    <mergeCell ref="A57:C57"/>
  </mergeCells>
  <pageMargins left="0.70866141732283472" right="0.31496062992125984" top="0.74803149606299213" bottom="0.74803149606299213" header="0.31496062992125984" footer="0.31496062992125984"/>
  <pageSetup paperSize="9" orientation="portrait" r:id="rId1"/>
  <headerFooter>
    <oddFooter>&amp;C&amp;"Calibri"&amp;11&amp;K000000_x000D_&amp;1#&amp;"Calibri"&amp;10&amp;KFFFF00HK-dir Intern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K22"/>
  <sheetViews>
    <sheetView workbookViewId="0">
      <selection activeCell="H8" sqref="H8"/>
    </sheetView>
  </sheetViews>
  <sheetFormatPr baseColWidth="10" defaultColWidth="11.42578125" defaultRowHeight="12.75" x14ac:dyDescent="0.2"/>
  <cols>
    <col min="1" max="1" width="51" style="45" customWidth="1"/>
    <col min="2" max="2" width="10.5703125" style="45" customWidth="1"/>
    <col min="3" max="3" width="14" style="45" customWidth="1"/>
    <col min="4" max="4" width="12.42578125" style="45" customWidth="1"/>
    <col min="5" max="5" width="13.42578125" style="45" customWidth="1"/>
    <col min="6" max="6" width="12.5703125" style="45" customWidth="1"/>
    <col min="7" max="8" width="14.5703125" style="45" customWidth="1"/>
    <col min="9" max="9" width="13.42578125" style="45" customWidth="1"/>
    <col min="10" max="10" width="10.5703125" style="45" customWidth="1"/>
    <col min="11" max="16384" width="11.42578125" style="45"/>
  </cols>
  <sheetData>
    <row r="2" spans="1:11" x14ac:dyDescent="0.2">
      <c r="A2" s="311" t="str">
        <f>Resultatregnskap!A1</f>
        <v>Fagskolens navn: Kunstfagskolen i Bergen</v>
      </c>
    </row>
    <row r="4" spans="1:11" x14ac:dyDescent="0.2">
      <c r="A4" s="311" t="s">
        <v>527</v>
      </c>
      <c r="B4" s="311"/>
      <c r="C4" s="311"/>
      <c r="D4" s="311"/>
      <c r="E4" s="311"/>
      <c r="F4" s="311"/>
      <c r="G4" s="311"/>
      <c r="H4" s="311"/>
      <c r="I4" s="311"/>
      <c r="J4" s="311"/>
    </row>
    <row r="5" spans="1:11" x14ac:dyDescent="0.2">
      <c r="A5" s="358" t="s">
        <v>32</v>
      </c>
      <c r="B5" s="358"/>
    </row>
    <row r="6" spans="1:11" ht="25.5" x14ac:dyDescent="0.2">
      <c r="A6" s="359"/>
      <c r="B6" s="359" t="s">
        <v>96</v>
      </c>
      <c r="C6" s="360" t="s">
        <v>528</v>
      </c>
      <c r="D6" s="360" t="s">
        <v>529</v>
      </c>
      <c r="E6" s="360" t="s">
        <v>104</v>
      </c>
      <c r="F6" s="360" t="s">
        <v>530</v>
      </c>
      <c r="G6" s="360" t="s">
        <v>531</v>
      </c>
      <c r="H6" s="360" t="s">
        <v>532</v>
      </c>
      <c r="I6" s="359" t="s">
        <v>533</v>
      </c>
      <c r="J6" s="361" t="s">
        <v>534</v>
      </c>
    </row>
    <row r="7" spans="1:11" ht="15" customHeight="1" x14ac:dyDescent="0.2">
      <c r="A7" s="362" t="str">
        <f>'Note 7'!A6</f>
        <v>Anskaffelseskost 31.12.2023</v>
      </c>
      <c r="B7" s="363"/>
      <c r="C7" s="363"/>
      <c r="D7" s="363"/>
      <c r="E7" s="363"/>
      <c r="F7" s="363"/>
      <c r="G7" s="363"/>
      <c r="H7" s="363">
        <v>267</v>
      </c>
      <c r="I7" s="364">
        <f t="shared" ref="I7:I17" si="0">SUM(B7:H7)</f>
        <v>267</v>
      </c>
      <c r="J7" s="362" t="s">
        <v>535</v>
      </c>
      <c r="K7" s="365"/>
    </row>
    <row r="8" spans="1:11" ht="15" customHeight="1" x14ac:dyDescent="0.2">
      <c r="A8" s="362" t="str">
        <f>'Note 7'!A7</f>
        <v xml:space="preserve"> + tilgang pr. 31.12.2024 (+)</v>
      </c>
      <c r="B8" s="363"/>
      <c r="C8" s="363"/>
      <c r="D8" s="363"/>
      <c r="E8" s="363"/>
      <c r="F8" s="363"/>
      <c r="G8" s="363"/>
      <c r="H8" s="363"/>
      <c r="I8" s="364">
        <f t="shared" si="0"/>
        <v>0</v>
      </c>
      <c r="J8" s="362" t="s">
        <v>536</v>
      </c>
    </row>
    <row r="9" spans="1:11" ht="15" customHeight="1" x14ac:dyDescent="0.2">
      <c r="A9" s="362" t="str">
        <f>'Note 7'!A8</f>
        <v xml:space="preserve"> - avgang pr. 31.12.2024 (-)</v>
      </c>
      <c r="B9" s="363"/>
      <c r="C9" s="363"/>
      <c r="D9" s="363"/>
      <c r="E9" s="363"/>
      <c r="F9" s="363"/>
      <c r="G9" s="363"/>
      <c r="H9" s="363"/>
      <c r="I9" s="364">
        <f t="shared" si="0"/>
        <v>0</v>
      </c>
      <c r="J9" s="362" t="s">
        <v>537</v>
      </c>
    </row>
    <row r="10" spans="1:11" ht="15" customHeight="1" x14ac:dyDescent="0.2">
      <c r="A10" s="362" t="str">
        <f>'Note 7'!A9</f>
        <v xml:space="preserve"> +/- fra eiendel under utførelse til annen gruppe (+/-)</v>
      </c>
      <c r="B10" s="363"/>
      <c r="C10" s="363"/>
      <c r="D10" s="363"/>
      <c r="E10" s="363"/>
      <c r="F10" s="363"/>
      <c r="G10" s="363"/>
      <c r="H10" s="363"/>
      <c r="I10" s="364">
        <f t="shared" si="0"/>
        <v>0</v>
      </c>
      <c r="J10" s="362" t="s">
        <v>538</v>
      </c>
    </row>
    <row r="11" spans="1:11" ht="15" customHeight="1" x14ac:dyDescent="0.2">
      <c r="A11" s="366" t="str">
        <f>'Note 7'!A10</f>
        <v>Anskaffelseskost 31.12.2024</v>
      </c>
      <c r="B11" s="367">
        <f>SUBTOTAL(9,B7:B10)</f>
        <v>0</v>
      </c>
      <c r="C11" s="367">
        <f t="shared" ref="C11:H11" si="1">SUBTOTAL(9,C7:C10)</f>
        <v>0</v>
      </c>
      <c r="D11" s="367">
        <f t="shared" si="1"/>
        <v>0</v>
      </c>
      <c r="E11" s="367">
        <f t="shared" si="1"/>
        <v>0</v>
      </c>
      <c r="F11" s="367">
        <f>SUBTOTAL(9,F7:F10)</f>
        <v>0</v>
      </c>
      <c r="G11" s="367">
        <f t="shared" si="1"/>
        <v>0</v>
      </c>
      <c r="H11" s="367">
        <f t="shared" si="1"/>
        <v>267</v>
      </c>
      <c r="I11" s="367">
        <f t="shared" si="0"/>
        <v>267</v>
      </c>
      <c r="J11" s="368" t="s">
        <v>539</v>
      </c>
    </row>
    <row r="12" spans="1:11" ht="15" customHeight="1" x14ac:dyDescent="0.2">
      <c r="A12" s="362" t="str">
        <f>'Note 7'!A11</f>
        <v xml:space="preserve"> - akkumulerte nedskrivninger pr. 31.12.2023 (-)</v>
      </c>
      <c r="B12" s="364"/>
      <c r="C12" s="364"/>
      <c r="D12" s="364"/>
      <c r="E12" s="364"/>
      <c r="F12" s="364"/>
      <c r="G12" s="364"/>
      <c r="H12" s="364"/>
      <c r="I12" s="364">
        <f t="shared" si="0"/>
        <v>0</v>
      </c>
      <c r="J12" s="362" t="s">
        <v>540</v>
      </c>
    </row>
    <row r="13" spans="1:11" ht="15" customHeight="1" x14ac:dyDescent="0.2">
      <c r="A13" s="362" t="str">
        <f>'Note 7'!A12</f>
        <v xml:space="preserve"> - nedskrivninger pr. 31.12.2024 (-)</v>
      </c>
      <c r="B13" s="364"/>
      <c r="C13" s="364"/>
      <c r="D13" s="364"/>
      <c r="E13" s="364"/>
      <c r="F13" s="364"/>
      <c r="G13" s="364"/>
      <c r="H13" s="364"/>
      <c r="I13" s="364">
        <f t="shared" si="0"/>
        <v>0</v>
      </c>
      <c r="J13" s="362" t="s">
        <v>541</v>
      </c>
    </row>
    <row r="14" spans="1:11" ht="15" customHeight="1" x14ac:dyDescent="0.2">
      <c r="A14" s="362" t="str">
        <f>'Note 7'!A13</f>
        <v xml:space="preserve"> - akkumulerte avskrivninger pr. 31.12.2023 (-)</v>
      </c>
      <c r="B14" s="364"/>
      <c r="C14" s="364"/>
      <c r="D14" s="364"/>
      <c r="E14" s="364"/>
      <c r="F14" s="364"/>
      <c r="G14" s="364"/>
      <c r="H14" s="364"/>
      <c r="I14" s="364">
        <f t="shared" si="0"/>
        <v>0</v>
      </c>
      <c r="J14" s="362" t="s">
        <v>542</v>
      </c>
    </row>
    <row r="15" spans="1:11" ht="15" customHeight="1" x14ac:dyDescent="0.2">
      <c r="A15" s="362" t="str">
        <f>'Note 7'!A14</f>
        <v xml:space="preserve"> - ordinære avskrivninger pr. 31.12.2024 (-)</v>
      </c>
      <c r="B15" s="364"/>
      <c r="C15" s="364"/>
      <c r="D15" s="364"/>
      <c r="E15" s="364"/>
      <c r="F15" s="364"/>
      <c r="G15" s="364"/>
      <c r="H15" s="364">
        <v>-148</v>
      </c>
      <c r="I15" s="364">
        <f t="shared" si="0"/>
        <v>-148</v>
      </c>
      <c r="J15" s="362" t="s">
        <v>543</v>
      </c>
    </row>
    <row r="16" spans="1:11" ht="15" customHeight="1" x14ac:dyDescent="0.2">
      <c r="A16" s="362" t="str">
        <f>'Note 7'!A15</f>
        <v xml:space="preserve"> + akkumulert avskrivning avgang pr. 31.12.2024 (+)</v>
      </c>
      <c r="B16" s="364"/>
      <c r="C16" s="364"/>
      <c r="D16" s="364"/>
      <c r="E16" s="364"/>
      <c r="F16" s="364"/>
      <c r="G16" s="364"/>
      <c r="H16" s="364"/>
      <c r="I16" s="364">
        <f t="shared" si="0"/>
        <v>0</v>
      </c>
      <c r="J16" s="362" t="s">
        <v>544</v>
      </c>
    </row>
    <row r="17" spans="1:10" ht="15" customHeight="1" x14ac:dyDescent="0.2">
      <c r="A17" s="366" t="str">
        <f>'Note 7'!A16</f>
        <v>Balanseført verdi 31.12.2024</v>
      </c>
      <c r="B17" s="367">
        <f t="shared" ref="B17:G17" si="2">SUBTOTAL(9,B7:B16)</f>
        <v>0</v>
      </c>
      <c r="C17" s="367">
        <f t="shared" si="2"/>
        <v>0</v>
      </c>
      <c r="D17" s="367">
        <f t="shared" si="2"/>
        <v>0</v>
      </c>
      <c r="E17" s="367">
        <f t="shared" si="2"/>
        <v>0</v>
      </c>
      <c r="F17" s="367">
        <f>SUBTOTAL(9,F7:F16)</f>
        <v>0</v>
      </c>
      <c r="G17" s="367">
        <f t="shared" si="2"/>
        <v>0</v>
      </c>
      <c r="H17" s="367">
        <f>SUBTOTAL(9,H7:H16)</f>
        <v>119</v>
      </c>
      <c r="I17" s="367">
        <f t="shared" si="0"/>
        <v>119</v>
      </c>
      <c r="J17" s="368" t="s">
        <v>545</v>
      </c>
    </row>
    <row r="19" spans="1:10" x14ac:dyDescent="0.2">
      <c r="A19" s="470" t="s">
        <v>526</v>
      </c>
      <c r="B19" s="470"/>
      <c r="C19" s="470"/>
      <c r="D19" s="470"/>
    </row>
    <row r="20" spans="1:10" ht="15" customHeight="1" x14ac:dyDescent="0.2"/>
    <row r="21" spans="1:10" ht="15" customHeight="1" x14ac:dyDescent="0.2"/>
    <row r="22" spans="1:10" ht="15" customHeight="1" x14ac:dyDescent="0.2"/>
  </sheetData>
  <mergeCells count="1">
    <mergeCell ref="A19:D19"/>
  </mergeCells>
  <pageMargins left="0.51181102362204722" right="0.31496062992125984" top="0.74803149606299213" bottom="0.74803149606299213" header="0.31496062992125984" footer="0.31496062992125984"/>
  <pageSetup paperSize="9" orientation="landscape" r:id="rId1"/>
  <headerFooter>
    <oddFooter>&amp;C&amp;"Calibri"&amp;11&amp;K000000_x000D_&amp;1#&amp;"Calibri"&amp;10&amp;KFFFF00HK-dir Intern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26"/>
  <sheetViews>
    <sheetView workbookViewId="0">
      <selection activeCell="C12" sqref="C12"/>
    </sheetView>
  </sheetViews>
  <sheetFormatPr baseColWidth="10" defaultColWidth="17.42578125" defaultRowHeight="15.75" customHeight="1" x14ac:dyDescent="0.2"/>
  <cols>
    <col min="1" max="1" width="43.42578125" style="61" customWidth="1"/>
    <col min="2" max="3" width="15.5703125" style="339" customWidth="1"/>
    <col min="4" max="4" width="13.5703125" style="393" customWidth="1"/>
    <col min="5" max="6" width="10.5703125" style="61" customWidth="1"/>
    <col min="7" max="16384" width="17.42578125" style="61"/>
  </cols>
  <sheetData>
    <row r="1" spans="1:7" ht="12.75" x14ac:dyDescent="0.2">
      <c r="A1" s="311" t="str">
        <f>Resultatregnskap!A1</f>
        <v>Fagskolens navn: Kunstfagskolen i Bergen</v>
      </c>
      <c r="B1" s="308"/>
      <c r="C1" s="308"/>
      <c r="D1" s="369"/>
      <c r="E1" s="314"/>
      <c r="F1" s="314"/>
    </row>
    <row r="2" spans="1:7" ht="12" customHeight="1" x14ac:dyDescent="0.2">
      <c r="A2" s="314"/>
      <c r="B2" s="308"/>
      <c r="C2" s="309"/>
      <c r="D2" s="369"/>
      <c r="E2" s="314"/>
      <c r="F2" s="314"/>
    </row>
    <row r="3" spans="1:7" ht="15" customHeight="1" x14ac:dyDescent="0.2">
      <c r="A3" s="370" t="s">
        <v>546</v>
      </c>
      <c r="B3" s="371"/>
      <c r="C3" s="277"/>
      <c r="D3" s="277"/>
      <c r="E3" s="276"/>
      <c r="F3" s="276"/>
    </row>
    <row r="4" spans="1:7" ht="15" customHeight="1" x14ac:dyDescent="0.2">
      <c r="A4" s="372" t="s">
        <v>32</v>
      </c>
      <c r="B4" s="371"/>
      <c r="C4" s="277"/>
      <c r="D4" s="280"/>
      <c r="E4" s="276"/>
      <c r="F4" s="276"/>
    </row>
    <row r="5" spans="1:7" ht="15.75" customHeight="1" x14ac:dyDescent="0.2">
      <c r="A5" s="373" t="s">
        <v>134</v>
      </c>
      <c r="B5" s="374">
        <f>Resultatregnskap!C6</f>
        <v>45657</v>
      </c>
      <c r="C5" s="375">
        <f>Resultatregnskap!D6</f>
        <v>45291</v>
      </c>
      <c r="D5" s="285" t="s">
        <v>34</v>
      </c>
      <c r="E5" s="376"/>
      <c r="F5" s="276"/>
    </row>
    <row r="6" spans="1:7" ht="15.75" customHeight="1" x14ac:dyDescent="0.2">
      <c r="A6" s="377" t="s">
        <v>547</v>
      </c>
      <c r="B6" s="327">
        <v>1</v>
      </c>
      <c r="C6" s="327">
        <v>249</v>
      </c>
      <c r="D6" s="295" t="s">
        <v>548</v>
      </c>
      <c r="E6" s="276"/>
      <c r="F6" s="276"/>
    </row>
    <row r="7" spans="1:7" ht="15.75" customHeight="1" x14ac:dyDescent="0.2">
      <c r="A7" s="377" t="s">
        <v>549</v>
      </c>
      <c r="B7" s="324"/>
      <c r="C7" s="324"/>
      <c r="D7" s="295" t="s">
        <v>550</v>
      </c>
      <c r="E7" s="276"/>
      <c r="F7" s="276"/>
    </row>
    <row r="8" spans="1:7" ht="15.75" customHeight="1" x14ac:dyDescent="0.2">
      <c r="A8" s="378" t="s">
        <v>551</v>
      </c>
      <c r="B8" s="379">
        <f>SUM(B6:B7)</f>
        <v>1</v>
      </c>
      <c r="C8" s="380">
        <f>SUM(C6:C7)</f>
        <v>249</v>
      </c>
      <c r="D8" s="295" t="s">
        <v>552</v>
      </c>
      <c r="E8" s="276"/>
      <c r="F8" s="276"/>
    </row>
    <row r="9" spans="1:7" ht="15.75" customHeight="1" x14ac:dyDescent="0.2">
      <c r="A9" s="381"/>
      <c r="B9" s="328"/>
      <c r="C9" s="328"/>
      <c r="D9" s="275"/>
      <c r="E9" s="276"/>
      <c r="F9" s="276"/>
    </row>
    <row r="10" spans="1:7" ht="15.75" customHeight="1" x14ac:dyDescent="0.2">
      <c r="A10" s="373" t="s">
        <v>136</v>
      </c>
      <c r="B10" s="374">
        <f>Resultatregnskap!C6</f>
        <v>45657</v>
      </c>
      <c r="C10" s="375">
        <f>Resultatregnskap!D6</f>
        <v>45291</v>
      </c>
      <c r="D10" s="382" t="s">
        <v>34</v>
      </c>
      <c r="E10" s="276"/>
      <c r="F10" s="276"/>
    </row>
    <row r="11" spans="1:7" ht="15.75" customHeight="1" x14ac:dyDescent="0.2">
      <c r="A11" s="383" t="s">
        <v>553</v>
      </c>
      <c r="B11" s="327">
        <v>373</v>
      </c>
      <c r="C11" s="327">
        <v>198</v>
      </c>
      <c r="D11" s="384" t="s">
        <v>554</v>
      </c>
      <c r="E11" s="276"/>
      <c r="F11" s="276"/>
      <c r="G11" s="79"/>
    </row>
    <row r="12" spans="1:7" ht="15.75" customHeight="1" x14ac:dyDescent="0.2">
      <c r="A12" s="385" t="s">
        <v>549</v>
      </c>
      <c r="B12" s="386"/>
      <c r="C12" s="386"/>
      <c r="D12" s="387" t="s">
        <v>555</v>
      </c>
      <c r="E12" s="276"/>
      <c r="F12" s="276"/>
    </row>
    <row r="13" spans="1:7" ht="15.75" customHeight="1" x14ac:dyDescent="0.2">
      <c r="A13" s="388" t="s">
        <v>556</v>
      </c>
      <c r="B13" s="326">
        <f>SUM(B11:B12)</f>
        <v>373</v>
      </c>
      <c r="C13" s="327">
        <f>SUM(C11:C12)</f>
        <v>198</v>
      </c>
      <c r="D13" s="384" t="s">
        <v>557</v>
      </c>
      <c r="E13" s="276"/>
      <c r="F13" s="276"/>
    </row>
    <row r="14" spans="1:7" ht="15.75" customHeight="1" x14ac:dyDescent="0.2">
      <c r="A14" s="276"/>
      <c r="B14" s="277"/>
      <c r="C14" s="277"/>
      <c r="D14" s="307"/>
      <c r="E14" s="276"/>
      <c r="F14" s="276"/>
    </row>
    <row r="15" spans="1:7" ht="15.75" customHeight="1" x14ac:dyDescent="0.2">
      <c r="A15" s="29" t="s">
        <v>558</v>
      </c>
      <c r="B15" s="29"/>
      <c r="C15" s="29"/>
      <c r="D15" s="29"/>
      <c r="E15" s="276"/>
      <c r="F15" s="276"/>
    </row>
    <row r="16" spans="1:7" ht="15.75" customHeight="1" x14ac:dyDescent="0.2">
      <c r="A16" s="372" t="s">
        <v>32</v>
      </c>
      <c r="B16" s="62"/>
      <c r="C16" s="62"/>
      <c r="D16" s="62"/>
      <c r="E16" s="276"/>
      <c r="F16" s="276"/>
    </row>
    <row r="17" spans="1:6" ht="15.75" customHeight="1" x14ac:dyDescent="0.2">
      <c r="A17" s="105"/>
      <c r="B17" s="374">
        <f>Resultatregnskap!C6</f>
        <v>45657</v>
      </c>
      <c r="C17" s="375">
        <f>Resultatregnskap!D6</f>
        <v>45291</v>
      </c>
      <c r="D17" s="389" t="s">
        <v>34</v>
      </c>
      <c r="E17" s="276"/>
      <c r="F17" s="276"/>
    </row>
    <row r="18" spans="1:6" ht="15.75" customHeight="1" x14ac:dyDescent="0.2">
      <c r="A18" s="383" t="s">
        <v>559</v>
      </c>
      <c r="B18" s="105"/>
      <c r="C18" s="105"/>
      <c r="D18" s="390" t="s">
        <v>560</v>
      </c>
      <c r="E18" s="391"/>
      <c r="F18" s="276"/>
    </row>
    <row r="19" spans="1:6" ht="15.75" customHeight="1" x14ac:dyDescent="0.2">
      <c r="A19" s="383" t="s">
        <v>561</v>
      </c>
      <c r="B19" s="105"/>
      <c r="C19" s="105"/>
      <c r="D19" s="390" t="s">
        <v>562</v>
      </c>
      <c r="E19" s="391"/>
      <c r="F19" s="276"/>
    </row>
    <row r="20" spans="1:6" ht="15.75" customHeight="1" x14ac:dyDescent="0.2">
      <c r="A20" s="392" t="s">
        <v>563</v>
      </c>
      <c r="B20" s="105"/>
      <c r="C20" s="105"/>
      <c r="D20" s="390" t="s">
        <v>564</v>
      </c>
      <c r="E20" s="276"/>
      <c r="F20" s="276"/>
    </row>
    <row r="21" spans="1:6" ht="15.75" customHeight="1" x14ac:dyDescent="0.2">
      <c r="A21" s="392" t="s">
        <v>317</v>
      </c>
      <c r="B21" s="326">
        <f>SUM(B18:B20)</f>
        <v>0</v>
      </c>
      <c r="C21" s="327">
        <f>SUM(C18:C20)</f>
        <v>0</v>
      </c>
      <c r="D21" s="384" t="s">
        <v>565</v>
      </c>
      <c r="E21" s="276"/>
      <c r="F21" s="276"/>
    </row>
    <row r="22" spans="1:6" ht="15.75" customHeight="1" x14ac:dyDescent="0.2">
      <c r="A22" s="62"/>
      <c r="B22" s="62"/>
      <c r="C22" s="62"/>
      <c r="D22" s="62"/>
      <c r="E22" s="129"/>
      <c r="F22" s="129"/>
    </row>
    <row r="23" spans="1:6" ht="55.5" customHeight="1" x14ac:dyDescent="0.2">
      <c r="A23" s="471" t="s">
        <v>566</v>
      </c>
      <c r="B23" s="472"/>
      <c r="C23" s="472"/>
      <c r="D23" s="472"/>
      <c r="E23" s="129"/>
      <c r="F23" s="129"/>
    </row>
    <row r="24" spans="1:6" ht="15.75" customHeight="1" x14ac:dyDescent="0.2">
      <c r="A24" s="473"/>
      <c r="B24" s="473"/>
      <c r="C24" s="473"/>
      <c r="D24" s="473"/>
      <c r="E24" s="129"/>
      <c r="F24" s="129"/>
    </row>
    <row r="25" spans="1:6" ht="15.75" customHeight="1" x14ac:dyDescent="0.2">
      <c r="A25" s="57"/>
      <c r="B25" s="94"/>
      <c r="C25" s="94"/>
      <c r="D25" s="307"/>
      <c r="E25" s="129"/>
      <c r="F25" s="129"/>
    </row>
    <row r="26" spans="1:6" ht="15.75" customHeight="1" x14ac:dyDescent="0.2">
      <c r="A26" s="129"/>
      <c r="B26" s="94"/>
      <c r="C26" s="94"/>
      <c r="D26" s="307"/>
      <c r="E26" s="129"/>
      <c r="F26" s="129"/>
    </row>
  </sheetData>
  <sheetProtection formatCells="0" formatColumns="0" formatRows="0" insertColumns="0" insertRows="0"/>
  <mergeCells count="2">
    <mergeCell ref="A23:D23"/>
    <mergeCell ref="A24:D24"/>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G18"/>
  <sheetViews>
    <sheetView workbookViewId="0">
      <selection activeCell="B12" sqref="B12"/>
    </sheetView>
  </sheetViews>
  <sheetFormatPr baseColWidth="10" defaultColWidth="11.42578125" defaultRowHeight="12.75" x14ac:dyDescent="0.2"/>
  <cols>
    <col min="1" max="1" width="34.42578125" style="45" customWidth="1"/>
    <col min="2" max="4" width="15.5703125" style="45" customWidth="1"/>
    <col min="5" max="16384" width="11.42578125" style="45"/>
  </cols>
  <sheetData>
    <row r="2" spans="1:7" ht="15" x14ac:dyDescent="0.25">
      <c r="A2" s="394" t="str">
        <f>'Note 9 og 10'!A1</f>
        <v>Fagskolens navn: Kunstfagskolen i Bergen</v>
      </c>
      <c r="B2" s="394"/>
      <c r="C2" s="394"/>
      <c r="D2" s="394"/>
      <c r="E2" s="46"/>
      <c r="F2" s="46"/>
      <c r="G2" s="46"/>
    </row>
    <row r="4" spans="1:7" x14ac:dyDescent="0.2">
      <c r="A4" s="311" t="s">
        <v>567</v>
      </c>
      <c r="B4" s="311"/>
      <c r="C4" s="311"/>
      <c r="D4" s="311"/>
    </row>
    <row r="5" spans="1:7" ht="15" x14ac:dyDescent="0.25">
      <c r="A5" s="395" t="s">
        <v>32</v>
      </c>
      <c r="B5" s="311"/>
      <c r="C5" s="311"/>
      <c r="D5" s="311"/>
    </row>
    <row r="6" spans="1:7" ht="15" x14ac:dyDescent="0.25">
      <c r="A6" s="396"/>
      <c r="B6" s="397">
        <f>Resultatregnskap!C6</f>
        <v>45657</v>
      </c>
      <c r="C6" s="398">
        <f>Resultatregnskap!D6</f>
        <v>45291</v>
      </c>
      <c r="D6" s="399" t="s">
        <v>34</v>
      </c>
      <c r="E6" s="400"/>
    </row>
    <row r="7" spans="1:7" ht="15" x14ac:dyDescent="0.25">
      <c r="A7" s="401" t="s">
        <v>568</v>
      </c>
      <c r="B7" s="396"/>
      <c r="C7" s="396">
        <v>1</v>
      </c>
      <c r="D7" s="402" t="s">
        <v>569</v>
      </c>
    </row>
    <row r="8" spans="1:7" ht="15" x14ac:dyDescent="0.25">
      <c r="A8" s="401" t="s">
        <v>570</v>
      </c>
      <c r="B8" s="396"/>
      <c r="C8" s="396"/>
      <c r="D8" s="402" t="s">
        <v>571</v>
      </c>
    </row>
    <row r="9" spans="1:7" ht="15" x14ac:dyDescent="0.25">
      <c r="A9" s="401" t="s">
        <v>572</v>
      </c>
      <c r="B9" s="396"/>
      <c r="C9" s="396"/>
      <c r="D9" s="402" t="s">
        <v>573</v>
      </c>
    </row>
    <row r="10" spans="1:7" ht="15" x14ac:dyDescent="0.25">
      <c r="A10" s="401" t="s">
        <v>574</v>
      </c>
      <c r="B10" s="396"/>
      <c r="C10" s="396"/>
      <c r="D10" s="402" t="s">
        <v>575</v>
      </c>
    </row>
    <row r="11" spans="1:7" ht="17.25" x14ac:dyDescent="0.25">
      <c r="A11" s="403" t="s">
        <v>576</v>
      </c>
      <c r="B11" s="396">
        <v>634</v>
      </c>
      <c r="C11" s="396">
        <v>855</v>
      </c>
      <c r="D11" s="402" t="s">
        <v>577</v>
      </c>
    </row>
    <row r="12" spans="1:7" ht="15" x14ac:dyDescent="0.25">
      <c r="A12" s="401" t="s">
        <v>578</v>
      </c>
      <c r="B12" s="396"/>
      <c r="C12" s="396"/>
      <c r="D12" s="402" t="s">
        <v>579</v>
      </c>
    </row>
    <row r="13" spans="1:7" ht="15" x14ac:dyDescent="0.25">
      <c r="A13" s="404" t="s">
        <v>580</v>
      </c>
      <c r="B13" s="396">
        <f>SUBTOTAL(9,B7:B12)</f>
        <v>634</v>
      </c>
      <c r="C13" s="396">
        <f>SUBTOTAL(9,C7:C12)</f>
        <v>856</v>
      </c>
      <c r="D13" s="405" t="s">
        <v>581</v>
      </c>
    </row>
    <row r="14" spans="1:7" ht="15" x14ac:dyDescent="0.25">
      <c r="A14" s="46"/>
      <c r="B14" s="46"/>
      <c r="C14" s="46"/>
    </row>
    <row r="15" spans="1:7" s="78" customFormat="1" ht="49.5" customHeight="1" x14ac:dyDescent="0.25">
      <c r="A15" s="474" t="s">
        <v>582</v>
      </c>
      <c r="B15" s="475"/>
      <c r="C15" s="475"/>
      <c r="D15" s="475"/>
    </row>
    <row r="18" spans="1:1" x14ac:dyDescent="0.2">
      <c r="A18" s="406"/>
    </row>
  </sheetData>
  <sheetProtection selectLockedCells="1" selectUnlockedCells="1"/>
  <mergeCells count="1">
    <mergeCell ref="A15:D15"/>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J19"/>
  <sheetViews>
    <sheetView zoomScale="90" zoomScaleNormal="90" workbookViewId="0">
      <selection activeCell="I8" sqref="I8"/>
    </sheetView>
  </sheetViews>
  <sheetFormatPr baseColWidth="10" defaultColWidth="11.42578125" defaultRowHeight="12.75" x14ac:dyDescent="0.2"/>
  <cols>
    <col min="1" max="1" width="27.42578125" style="45" customWidth="1"/>
    <col min="2" max="2" width="19" style="45" customWidth="1"/>
    <col min="3" max="3" width="13.5703125" style="45" customWidth="1"/>
    <col min="4" max="4" width="19" style="45" customWidth="1"/>
    <col min="5" max="5" width="13.5703125" style="45" customWidth="1"/>
    <col min="6" max="6" width="20" style="45" customWidth="1"/>
    <col min="7" max="8" width="13.5703125" style="45" customWidth="1"/>
    <col min="9" max="9" width="15.28515625" style="45" customWidth="1"/>
    <col min="10" max="16384" width="11.42578125" style="45"/>
  </cols>
  <sheetData>
    <row r="2" spans="1:10" x14ac:dyDescent="0.2">
      <c r="A2" s="482" t="s">
        <v>583</v>
      </c>
      <c r="B2" s="482"/>
      <c r="C2" s="482"/>
      <c r="D2" s="482"/>
      <c r="E2" s="482"/>
      <c r="F2" s="482"/>
      <c r="G2" s="482"/>
      <c r="H2" s="482"/>
    </row>
    <row r="4" spans="1:10" x14ac:dyDescent="0.2">
      <c r="A4" s="311" t="s">
        <v>584</v>
      </c>
      <c r="B4" s="311"/>
      <c r="C4" s="311"/>
      <c r="D4" s="311"/>
      <c r="E4" s="311"/>
      <c r="F4" s="311"/>
      <c r="G4" s="311"/>
      <c r="H4" s="311"/>
    </row>
    <row r="5" spans="1:10" x14ac:dyDescent="0.2">
      <c r="A5" s="358" t="s">
        <v>32</v>
      </c>
      <c r="B5" s="311"/>
      <c r="C5" s="311"/>
      <c r="D5" s="311"/>
      <c r="E5" s="311"/>
      <c r="F5" s="311"/>
      <c r="G5" s="311"/>
      <c r="H5" s="311"/>
    </row>
    <row r="7" spans="1:10" x14ac:dyDescent="0.2">
      <c r="A7" s="407"/>
      <c r="B7" s="483" t="s">
        <v>585</v>
      </c>
      <c r="C7" s="484"/>
      <c r="D7" s="483" t="s">
        <v>586</v>
      </c>
      <c r="E7" s="484"/>
      <c r="F7" s="476" t="s">
        <v>587</v>
      </c>
      <c r="G7" s="477"/>
      <c r="H7" s="478"/>
      <c r="I7" s="408"/>
    </row>
    <row r="8" spans="1:10" x14ac:dyDescent="0.2">
      <c r="B8" s="485"/>
      <c r="C8" s="486"/>
      <c r="D8" s="485"/>
      <c r="E8" s="486"/>
      <c r="F8" s="479"/>
      <c r="G8" s="480"/>
      <c r="H8" s="481"/>
      <c r="I8" s="362"/>
    </row>
    <row r="9" spans="1:10" ht="26.25" customHeight="1" x14ac:dyDescent="0.2">
      <c r="B9" s="320" t="s">
        <v>588</v>
      </c>
      <c r="C9" s="320" t="s">
        <v>589</v>
      </c>
      <c r="D9" s="320" t="s">
        <v>588</v>
      </c>
      <c r="E9" s="320" t="s">
        <v>589</v>
      </c>
      <c r="F9" s="320" t="s">
        <v>588</v>
      </c>
      <c r="G9" s="320" t="s">
        <v>589</v>
      </c>
      <c r="H9" s="409" t="s">
        <v>590</v>
      </c>
      <c r="I9" s="366" t="s">
        <v>34</v>
      </c>
      <c r="J9" s="376"/>
    </row>
    <row r="10" spans="1:10" x14ac:dyDescent="0.2">
      <c r="A10" s="45" t="s">
        <v>163</v>
      </c>
      <c r="B10" s="410"/>
      <c r="C10" s="411"/>
      <c r="D10" s="410"/>
      <c r="E10" s="411"/>
      <c r="F10" s="410">
        <f t="shared" ref="F10:G14" si="0">B10+D10</f>
        <v>0</v>
      </c>
      <c r="G10" s="411">
        <f t="shared" si="0"/>
        <v>0</v>
      </c>
      <c r="H10" s="362">
        <f>SUBTOTAL(9,F10:G10)</f>
        <v>0</v>
      </c>
      <c r="I10" s="362" t="s">
        <v>591</v>
      </c>
    </row>
    <row r="11" spans="1:10" x14ac:dyDescent="0.2">
      <c r="A11" s="45" t="s">
        <v>165</v>
      </c>
      <c r="B11" s="410"/>
      <c r="C11" s="411"/>
      <c r="D11" s="410"/>
      <c r="E11" s="411"/>
      <c r="F11" s="410">
        <f t="shared" si="0"/>
        <v>0</v>
      </c>
      <c r="G11" s="411">
        <f t="shared" si="0"/>
        <v>0</v>
      </c>
      <c r="H11" s="362">
        <f>SUBTOTAL(9,F11:G11)</f>
        <v>0</v>
      </c>
      <c r="I11" s="362" t="s">
        <v>592</v>
      </c>
    </row>
    <row r="12" spans="1:10" x14ac:dyDescent="0.2">
      <c r="A12" s="45" t="s">
        <v>167</v>
      </c>
      <c r="B12" s="410"/>
      <c r="C12" s="411"/>
      <c r="D12" s="410"/>
      <c r="E12" s="411"/>
      <c r="F12" s="410">
        <f t="shared" si="0"/>
        <v>0</v>
      </c>
      <c r="G12" s="411">
        <f t="shared" si="0"/>
        <v>0</v>
      </c>
      <c r="H12" s="362">
        <f>SUBTOTAL(9,F12:G12)</f>
        <v>0</v>
      </c>
      <c r="I12" s="362" t="s">
        <v>593</v>
      </c>
    </row>
    <row r="13" spans="1:10" x14ac:dyDescent="0.2">
      <c r="A13" s="45" t="s">
        <v>594</v>
      </c>
      <c r="B13" s="410"/>
      <c r="C13" s="411"/>
      <c r="D13" s="410"/>
      <c r="E13" s="411"/>
      <c r="F13" s="410">
        <f t="shared" si="0"/>
        <v>0</v>
      </c>
      <c r="G13" s="411">
        <f t="shared" si="0"/>
        <v>0</v>
      </c>
      <c r="H13" s="362">
        <f>SUBTOTAL(9,F13:G13)</f>
        <v>0</v>
      </c>
      <c r="I13" s="362" t="s">
        <v>595</v>
      </c>
    </row>
    <row r="14" spans="1:10" x14ac:dyDescent="0.2">
      <c r="A14" s="45" t="s">
        <v>175</v>
      </c>
      <c r="B14" s="410">
        <v>4504</v>
      </c>
      <c r="C14" s="411"/>
      <c r="D14" s="410">
        <v>328</v>
      </c>
      <c r="E14" s="411"/>
      <c r="F14" s="410">
        <v>4832</v>
      </c>
      <c r="G14" s="412">
        <f t="shared" si="0"/>
        <v>0</v>
      </c>
      <c r="H14" s="362">
        <f>SUBTOTAL(9,F14:G14)</f>
        <v>4832</v>
      </c>
      <c r="I14" s="413" t="s">
        <v>596</v>
      </c>
    </row>
    <row r="15" spans="1:10" x14ac:dyDescent="0.2">
      <c r="A15" s="414" t="s">
        <v>533</v>
      </c>
      <c r="B15" s="415">
        <f>SUBTOTAL(9,B10:B14)</f>
        <v>4504</v>
      </c>
      <c r="C15" s="416">
        <f>SUBTOTAL(9,C10:C14)</f>
        <v>0</v>
      </c>
      <c r="D15" s="415">
        <f>SUBTOTAL(9,D10:D14)</f>
        <v>328</v>
      </c>
      <c r="E15" s="416">
        <f>SUBTOTAL(9,E10:E14)</f>
        <v>0</v>
      </c>
      <c r="F15" s="415">
        <f>SUBTOTAL(9,F10:F14)</f>
        <v>4832</v>
      </c>
      <c r="G15" s="417">
        <f>C15+E15</f>
        <v>0</v>
      </c>
      <c r="H15" s="366">
        <f>SUM(H10:H14)</f>
        <v>4832</v>
      </c>
      <c r="I15" s="368" t="s">
        <v>597</v>
      </c>
    </row>
    <row r="17" spans="1:9" x14ac:dyDescent="0.2">
      <c r="A17" s="406"/>
    </row>
    <row r="18" spans="1:9" ht="108.6" customHeight="1" x14ac:dyDescent="0.2">
      <c r="A18" s="487" t="s">
        <v>598</v>
      </c>
      <c r="B18" s="487"/>
      <c r="C18" s="487"/>
      <c r="D18" s="487"/>
      <c r="E18" s="487"/>
      <c r="F18" s="487"/>
      <c r="G18" s="487"/>
      <c r="H18" s="487"/>
      <c r="I18" s="487"/>
    </row>
    <row r="19" spans="1:9" x14ac:dyDescent="0.2">
      <c r="D19" s="406"/>
    </row>
  </sheetData>
  <mergeCells count="5">
    <mergeCell ref="F7:H8"/>
    <mergeCell ref="A2:H2"/>
    <mergeCell ref="B7:C8"/>
    <mergeCell ref="D7:E8"/>
    <mergeCell ref="A18:I18"/>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42"/>
  <sheetViews>
    <sheetView zoomScaleNormal="100" workbookViewId="0">
      <selection activeCell="H35" sqref="H35"/>
    </sheetView>
  </sheetViews>
  <sheetFormatPr baseColWidth="10" defaultColWidth="11.5703125" defaultRowHeight="15" x14ac:dyDescent="0.25"/>
  <cols>
    <col min="1" max="1" width="41.42578125" customWidth="1"/>
    <col min="2" max="2" width="18.140625" customWidth="1"/>
    <col min="3" max="3" width="14.5703125" customWidth="1"/>
    <col min="4" max="5" width="17" customWidth="1"/>
  </cols>
  <sheetData>
    <row r="1" spans="1:6" ht="15" customHeight="1" x14ac:dyDescent="0.25">
      <c r="A1" s="29" t="str">
        <f>Resultatregnskap!A1</f>
        <v>Fagskolens navn: Kunstfagskolen i Bergen</v>
      </c>
      <c r="B1" s="29"/>
      <c r="C1" s="29"/>
      <c r="D1" s="29"/>
      <c r="E1" s="29"/>
    </row>
    <row r="2" spans="1:6" ht="15" customHeight="1" x14ac:dyDescent="0.25">
      <c r="A2" s="28"/>
      <c r="B2" s="28"/>
      <c r="C2" s="28"/>
      <c r="D2" s="28"/>
      <c r="E2" s="28"/>
    </row>
    <row r="3" spans="1:6" ht="15" customHeight="1" x14ac:dyDescent="0.25">
      <c r="A3" s="489" t="s">
        <v>599</v>
      </c>
      <c r="B3" s="489"/>
      <c r="C3" s="489"/>
      <c r="D3" s="489"/>
      <c r="E3" s="44"/>
    </row>
    <row r="4" spans="1:6" x14ac:dyDescent="0.25">
      <c r="A4" s="198" t="s">
        <v>32</v>
      </c>
      <c r="B4" s="28"/>
      <c r="C4" s="28"/>
      <c r="D4" s="28"/>
      <c r="E4" s="28"/>
    </row>
    <row r="5" spans="1:6" ht="25.5" x14ac:dyDescent="0.25">
      <c r="A5" s="84"/>
      <c r="B5" s="85" t="s">
        <v>588</v>
      </c>
      <c r="C5" s="86" t="s">
        <v>600</v>
      </c>
      <c r="D5" s="86" t="s">
        <v>601</v>
      </c>
      <c r="E5" s="83" t="s">
        <v>34</v>
      </c>
    </row>
    <row r="6" spans="1:6" x14ac:dyDescent="0.25">
      <c r="A6" s="30" t="s">
        <v>35</v>
      </c>
      <c r="B6" s="38"/>
      <c r="C6" s="39"/>
      <c r="D6" s="40"/>
      <c r="E6" s="40"/>
    </row>
    <row r="7" spans="1:6" x14ac:dyDescent="0.25">
      <c r="A7" s="31" t="s">
        <v>38</v>
      </c>
      <c r="B7" s="430">
        <f>+Resultatregnskap!C9</f>
        <v>7555</v>
      </c>
      <c r="C7" s="431"/>
      <c r="D7" s="432"/>
      <c r="E7" s="43" t="s">
        <v>602</v>
      </c>
      <c r="F7" s="51"/>
    </row>
    <row r="8" spans="1:6" x14ac:dyDescent="0.25">
      <c r="A8" s="31" t="s">
        <v>36</v>
      </c>
      <c r="B8" s="430">
        <f>+Resultatregnskap!C8</f>
        <v>2328</v>
      </c>
      <c r="C8" s="433"/>
      <c r="D8" s="434"/>
      <c r="E8" s="43" t="s">
        <v>603</v>
      </c>
    </row>
    <row r="9" spans="1:6" x14ac:dyDescent="0.25">
      <c r="A9" s="418" t="s">
        <v>42</v>
      </c>
      <c r="B9" s="430">
        <f>+Resultatregnskap!C11</f>
        <v>330</v>
      </c>
      <c r="C9" s="433"/>
      <c r="D9" s="434"/>
      <c r="E9" s="43" t="s">
        <v>604</v>
      </c>
    </row>
    <row r="10" spans="1:6" x14ac:dyDescent="0.25">
      <c r="A10" s="419" t="s">
        <v>44</v>
      </c>
      <c r="B10" s="435">
        <f>SUM(B7:B9)</f>
        <v>10213</v>
      </c>
      <c r="C10" s="436">
        <f>SUM(C8:C9)</f>
        <v>0</v>
      </c>
      <c r="D10" s="437">
        <f>SUM(D8:D9)</f>
        <v>0</v>
      </c>
      <c r="E10" s="420" t="s">
        <v>605</v>
      </c>
    </row>
    <row r="11" spans="1:6" x14ac:dyDescent="0.25">
      <c r="A11" s="421"/>
      <c r="B11" s="41"/>
      <c r="C11" s="42"/>
      <c r="D11" s="43"/>
      <c r="E11" s="43"/>
    </row>
    <row r="12" spans="1:6" x14ac:dyDescent="0.25">
      <c r="A12" s="422" t="s">
        <v>46</v>
      </c>
      <c r="B12" s="41"/>
      <c r="C12" s="42"/>
      <c r="D12" s="43"/>
      <c r="E12" s="43"/>
    </row>
    <row r="13" spans="1:6" x14ac:dyDescent="0.25">
      <c r="A13" s="423" t="s">
        <v>47</v>
      </c>
      <c r="B13" s="430">
        <f>+Resultatregnskap!C15</f>
        <v>0</v>
      </c>
      <c r="C13" s="433"/>
      <c r="D13" s="434"/>
      <c r="E13" s="43" t="s">
        <v>606</v>
      </c>
    </row>
    <row r="14" spans="1:6" x14ac:dyDescent="0.25">
      <c r="A14" s="423" t="s">
        <v>49</v>
      </c>
      <c r="B14" s="430">
        <f>+Resultatregnskap!C16</f>
        <v>6354</v>
      </c>
      <c r="C14" s="433"/>
      <c r="D14" s="434"/>
      <c r="E14" s="43" t="s">
        <v>607</v>
      </c>
    </row>
    <row r="15" spans="1:6" x14ac:dyDescent="0.25">
      <c r="A15" s="423" t="s">
        <v>51</v>
      </c>
      <c r="B15" s="430">
        <f>+Resultatregnskap!C17</f>
        <v>148</v>
      </c>
      <c r="C15" s="433"/>
      <c r="D15" s="434"/>
      <c r="E15" s="43" t="s">
        <v>608</v>
      </c>
    </row>
    <row r="16" spans="1:6" x14ac:dyDescent="0.25">
      <c r="A16" s="423" t="s">
        <v>53</v>
      </c>
      <c r="B16" s="430">
        <f>+Resultatregnskap!C18</f>
        <v>0</v>
      </c>
      <c r="C16" s="433"/>
      <c r="D16" s="434"/>
      <c r="E16" s="43" t="s">
        <v>609</v>
      </c>
    </row>
    <row r="17" spans="1:5" x14ac:dyDescent="0.25">
      <c r="A17" s="418" t="s">
        <v>55</v>
      </c>
      <c r="B17" s="430">
        <f>+Resultatregnskap!C19</f>
        <v>3603</v>
      </c>
      <c r="C17" s="433"/>
      <c r="D17" s="434"/>
      <c r="E17" s="43" t="s">
        <v>610</v>
      </c>
    </row>
    <row r="18" spans="1:5" x14ac:dyDescent="0.25">
      <c r="A18" s="419" t="s">
        <v>57</v>
      </c>
      <c r="B18" s="435">
        <f>SUM(B13:B17)</f>
        <v>10105</v>
      </c>
      <c r="C18" s="436">
        <f>SUM(C13:C17)</f>
        <v>0</v>
      </c>
      <c r="D18" s="437">
        <f>SUM(D13:D17)</f>
        <v>0</v>
      </c>
      <c r="E18" s="420" t="s">
        <v>611</v>
      </c>
    </row>
    <row r="19" spans="1:5" x14ac:dyDescent="0.25">
      <c r="A19" s="421"/>
      <c r="B19" s="41"/>
      <c r="C19" s="42"/>
      <c r="D19" s="43"/>
      <c r="E19" s="43"/>
    </row>
    <row r="20" spans="1:5" x14ac:dyDescent="0.25">
      <c r="A20" s="419" t="s">
        <v>59</v>
      </c>
      <c r="B20" s="438">
        <f>B10-B18</f>
        <v>108</v>
      </c>
      <c r="C20" s="439">
        <f>C10-C18</f>
        <v>0</v>
      </c>
      <c r="D20" s="440">
        <f>D10-D18</f>
        <v>0</v>
      </c>
      <c r="E20" s="424" t="s">
        <v>612</v>
      </c>
    </row>
    <row r="21" spans="1:5" x14ac:dyDescent="0.25">
      <c r="A21" s="421"/>
      <c r="B21" s="41"/>
      <c r="C21" s="42"/>
      <c r="D21" s="43"/>
      <c r="E21" s="43"/>
    </row>
    <row r="22" spans="1:5" x14ac:dyDescent="0.25">
      <c r="A22" s="30" t="s">
        <v>61</v>
      </c>
      <c r="B22" s="41"/>
      <c r="C22" s="42"/>
      <c r="D22" s="43"/>
      <c r="E22" s="43"/>
    </row>
    <row r="23" spans="1:5" x14ac:dyDescent="0.25">
      <c r="A23" s="423" t="s">
        <v>62</v>
      </c>
      <c r="B23" s="430">
        <f>+Resultatregnskap!C25</f>
        <v>220</v>
      </c>
      <c r="C23" s="433"/>
      <c r="D23" s="434"/>
      <c r="E23" s="43" t="s">
        <v>613</v>
      </c>
    </row>
    <row r="24" spans="1:5" x14ac:dyDescent="0.25">
      <c r="A24" s="418" t="s">
        <v>64</v>
      </c>
      <c r="B24" s="430">
        <f>+Resultatregnskap!C26</f>
        <v>0</v>
      </c>
      <c r="C24" s="433"/>
      <c r="D24" s="434"/>
      <c r="E24" s="43" t="s">
        <v>614</v>
      </c>
    </row>
    <row r="25" spans="1:5" x14ac:dyDescent="0.25">
      <c r="A25" s="425" t="s">
        <v>66</v>
      </c>
      <c r="B25" s="435">
        <f>B23-B24</f>
        <v>220</v>
      </c>
      <c r="C25" s="436">
        <f>C23-C24</f>
        <v>0</v>
      </c>
      <c r="D25" s="437">
        <f>D23-D24</f>
        <v>0</v>
      </c>
      <c r="E25" s="420" t="s">
        <v>615</v>
      </c>
    </row>
    <row r="26" spans="1:5" x14ac:dyDescent="0.25">
      <c r="A26" s="426"/>
      <c r="B26" s="41"/>
      <c r="C26" s="42"/>
      <c r="D26" s="43"/>
      <c r="E26" s="43"/>
    </row>
    <row r="27" spans="1:5" x14ac:dyDescent="0.25">
      <c r="A27" s="425" t="s">
        <v>68</v>
      </c>
      <c r="B27" s="435">
        <f>B20+B25</f>
        <v>328</v>
      </c>
      <c r="C27" s="436">
        <f>C20+C25</f>
        <v>0</v>
      </c>
      <c r="D27" s="437">
        <f>D20+D25</f>
        <v>0</v>
      </c>
      <c r="E27" s="420" t="s">
        <v>616</v>
      </c>
    </row>
    <row r="28" spans="1:5" x14ac:dyDescent="0.25">
      <c r="A28" s="421"/>
      <c r="B28" s="41"/>
      <c r="C28" s="42"/>
      <c r="D28" s="43"/>
      <c r="E28" s="43"/>
    </row>
    <row r="29" spans="1:5" x14ac:dyDescent="0.25">
      <c r="A29" s="423" t="s">
        <v>70</v>
      </c>
      <c r="B29" s="430">
        <f>+Resultatregnskap!C31</f>
        <v>0</v>
      </c>
      <c r="C29" s="433"/>
      <c r="D29" s="434"/>
      <c r="E29" s="43" t="s">
        <v>617</v>
      </c>
    </row>
    <row r="30" spans="1:5" x14ac:dyDescent="0.25">
      <c r="A30" s="427"/>
      <c r="B30" s="41"/>
      <c r="C30" s="42"/>
      <c r="D30" s="43"/>
      <c r="E30" s="43"/>
    </row>
    <row r="31" spans="1:5" x14ac:dyDescent="0.25">
      <c r="A31" s="425" t="s">
        <v>72</v>
      </c>
      <c r="B31" s="435">
        <f>B27-B29</f>
        <v>328</v>
      </c>
      <c r="C31" s="436">
        <f>C27-C29</f>
        <v>0</v>
      </c>
      <c r="D31" s="437">
        <f>D27-D29</f>
        <v>0</v>
      </c>
      <c r="E31" s="420" t="s">
        <v>618</v>
      </c>
    </row>
    <row r="32" spans="1:5" x14ac:dyDescent="0.25">
      <c r="A32" s="421"/>
      <c r="B32" s="41"/>
      <c r="C32" s="42"/>
      <c r="D32" s="43"/>
      <c r="E32" s="43"/>
    </row>
    <row r="33" spans="1:8" x14ac:dyDescent="0.25">
      <c r="A33" s="30" t="s">
        <v>619</v>
      </c>
      <c r="B33" s="41"/>
      <c r="C33" s="42"/>
      <c r="D33" s="43"/>
      <c r="E33" s="43"/>
    </row>
    <row r="34" spans="1:8" x14ac:dyDescent="0.25">
      <c r="A34" s="423" t="s">
        <v>75</v>
      </c>
      <c r="B34" s="430">
        <f>+Resultatregnskap!C36</f>
        <v>328</v>
      </c>
      <c r="C34" s="433"/>
      <c r="D34" s="434"/>
      <c r="E34" s="43" t="s">
        <v>620</v>
      </c>
    </row>
    <row r="35" spans="1:8" x14ac:dyDescent="0.25">
      <c r="A35" s="423" t="s">
        <v>77</v>
      </c>
      <c r="B35" s="430">
        <f>+Resultatregnskap!C37</f>
        <v>0</v>
      </c>
      <c r="C35" s="433"/>
      <c r="D35" s="434"/>
      <c r="E35" s="43" t="s">
        <v>621</v>
      </c>
    </row>
    <row r="36" spans="1:8" x14ac:dyDescent="0.25">
      <c r="A36" s="418" t="s">
        <v>79</v>
      </c>
      <c r="B36" s="430">
        <f>+Resultatregnskap!C38</f>
        <v>0</v>
      </c>
      <c r="C36" s="433"/>
      <c r="D36" s="434"/>
      <c r="E36" s="43" t="s">
        <v>622</v>
      </c>
    </row>
    <row r="37" spans="1:8" x14ac:dyDescent="0.25">
      <c r="A37" s="419" t="s">
        <v>81</v>
      </c>
      <c r="B37" s="435">
        <f>SUM(B34:B36)</f>
        <v>328</v>
      </c>
      <c r="C37" s="435">
        <f t="shared" ref="C37:D37" si="0">SUM(C34:C36)</f>
        <v>0</v>
      </c>
      <c r="D37" s="435">
        <f t="shared" si="0"/>
        <v>0</v>
      </c>
      <c r="E37" s="420" t="s">
        <v>623</v>
      </c>
    </row>
    <row r="38" spans="1:8" x14ac:dyDescent="0.25">
      <c r="A38" s="87"/>
      <c r="B38" s="29"/>
      <c r="C38" s="29"/>
      <c r="D38" s="29"/>
      <c r="E38" s="29"/>
    </row>
    <row r="39" spans="1:8" ht="47.45" customHeight="1" x14ac:dyDescent="0.25">
      <c r="A39" s="88" t="s">
        <v>624</v>
      </c>
      <c r="B39" s="490"/>
      <c r="C39" s="491"/>
      <c r="D39" s="491"/>
      <c r="E39" s="492"/>
      <c r="G39" s="89"/>
    </row>
    <row r="40" spans="1:8" ht="42.6" customHeight="1" x14ac:dyDescent="0.25">
      <c r="A40" s="88" t="s">
        <v>625</v>
      </c>
      <c r="B40" s="493"/>
      <c r="C40" s="494"/>
      <c r="D40" s="494"/>
      <c r="E40" s="495"/>
      <c r="G40" s="89"/>
    </row>
    <row r="41" spans="1:8" x14ac:dyDescent="0.25">
      <c r="A41" s="87"/>
      <c r="B41" s="29"/>
      <c r="C41" s="29"/>
      <c r="D41" s="29"/>
      <c r="E41" s="29"/>
    </row>
    <row r="42" spans="1:8" ht="187.5" customHeight="1" x14ac:dyDescent="0.25">
      <c r="A42" s="488" t="s">
        <v>626</v>
      </c>
      <c r="B42" s="488"/>
      <c r="C42" s="488"/>
      <c r="D42" s="488"/>
      <c r="E42" s="488"/>
      <c r="F42" s="488"/>
      <c r="G42" s="488"/>
      <c r="H42" s="488"/>
    </row>
  </sheetData>
  <mergeCells count="4">
    <mergeCell ref="A42:H42"/>
    <mergeCell ref="A3:D3"/>
    <mergeCell ref="B39:E39"/>
    <mergeCell ref="B40:E40"/>
  </mergeCells>
  <dataValidations count="2">
    <dataValidation type="custom" errorStyle="warning" allowBlank="1" showInputMessage="1" showErrorMessage="1" errorTitle="OBS!" error="Husk å skriv en kort beskrivelse av andre studietilbud i celle B39" sqref="C8:C9" xr:uid="{56187ED9-E7B0-4941-B940-952887BEBF48}">
      <formula1>0</formula1>
    </dataValidation>
    <dataValidation type="custom" errorStyle="warning" allowBlank="1" showInputMessage="1" showErrorMessage="1" errorTitle="OBS!" error="Husk å skrive en kort beskrivelse av annen virksomhet i celle B40" sqref="D8:D9" xr:uid="{A69CFE36-1FCC-4DC8-8B80-00338C1DB98E}">
      <formula1>0</formula1>
    </dataValidation>
  </dataValidations>
  <pageMargins left="0.7" right="0.7" top="0.75" bottom="0.75" header="0.3" footer="0.3"/>
  <pageSetup paperSize="9" orientation="portrait" r:id="rId1"/>
  <headerFooter>
    <oddFooter>&amp;C&amp;"Calibri"&amp;11&amp;K000000_x000D_&amp;1#&amp;"Calibri"&amp;10&amp;KFFFF00HK-dir Intern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Ark6"/>
  <dimension ref="A1:F36"/>
  <sheetViews>
    <sheetView topLeftCell="A10" zoomScaleNormal="100" workbookViewId="0">
      <selection activeCell="I13" sqref="I13"/>
    </sheetView>
  </sheetViews>
  <sheetFormatPr baseColWidth="10" defaultColWidth="11.42578125" defaultRowHeight="15" x14ac:dyDescent="0.25"/>
  <cols>
    <col min="1" max="1" width="59.42578125" style="10" customWidth="1"/>
    <col min="2" max="3" width="12.5703125" style="5" customWidth="1"/>
    <col min="4" max="16384" width="11.42578125" style="10"/>
  </cols>
  <sheetData>
    <row r="1" spans="1:6" x14ac:dyDescent="0.25">
      <c r="A1" s="4" t="str">
        <f>Resultatregnskap!A1</f>
        <v>Fagskolens navn: Kunstfagskolen i Bergen</v>
      </c>
    </row>
    <row r="3" spans="1:6" x14ac:dyDescent="0.25">
      <c r="A3" s="63" t="s">
        <v>627</v>
      </c>
      <c r="B3" s="6"/>
    </row>
    <row r="4" spans="1:6" x14ac:dyDescent="0.25">
      <c r="A4" s="64"/>
      <c r="B4" s="6"/>
    </row>
    <row r="5" spans="1:6" x14ac:dyDescent="0.25">
      <c r="A5" s="50" t="s">
        <v>628</v>
      </c>
      <c r="B5" s="32"/>
    </row>
    <row r="6" spans="1:6" x14ac:dyDescent="0.25">
      <c r="A6" s="50" t="s">
        <v>629</v>
      </c>
      <c r="B6" s="32"/>
      <c r="E6" s="5"/>
      <c r="F6" s="49"/>
    </row>
    <row r="7" spans="1:6" ht="15" customHeight="1" x14ac:dyDescent="0.25">
      <c r="A7" s="65"/>
      <c r="B7" s="496" t="s">
        <v>630</v>
      </c>
      <c r="C7" s="497"/>
    </row>
    <row r="8" spans="1:6" ht="15" customHeight="1" x14ac:dyDescent="0.25">
      <c r="A8" s="66" t="s">
        <v>631</v>
      </c>
      <c r="B8" s="67">
        <f>Resultatregnskap!C6</f>
        <v>45657</v>
      </c>
      <c r="C8" s="68">
        <f>Resultatregnskap!D6</f>
        <v>45291</v>
      </c>
      <c r="D8" s="69"/>
    </row>
    <row r="9" spans="1:6" x14ac:dyDescent="0.25">
      <c r="A9" s="1" t="s">
        <v>35</v>
      </c>
      <c r="B9" s="70">
        <f>Resultatregnskap!C12</f>
        <v>10213</v>
      </c>
      <c r="C9" s="71">
        <f>Resultatregnskap!D12</f>
        <v>9604</v>
      </c>
    </row>
    <row r="10" spans="1:6" x14ac:dyDescent="0.25">
      <c r="A10" s="72" t="s">
        <v>632</v>
      </c>
      <c r="B10" s="70">
        <f>Resultatregnskap!C9</f>
        <v>7555</v>
      </c>
      <c r="C10" s="71">
        <f>Resultatregnskap!D9</f>
        <v>7172</v>
      </c>
    </row>
    <row r="11" spans="1:6" x14ac:dyDescent="0.25">
      <c r="A11" s="72" t="s">
        <v>633</v>
      </c>
      <c r="B11" s="70">
        <f>'Note 1 og 2'!B29</f>
        <v>2328</v>
      </c>
      <c r="C11" s="70">
        <f>'Note 1 og 2'!C29</f>
        <v>2308</v>
      </c>
      <c r="D11" s="69"/>
    </row>
    <row r="12" spans="1:6" x14ac:dyDescent="0.25">
      <c r="A12" s="1" t="s">
        <v>49</v>
      </c>
      <c r="B12" s="70">
        <f>Resultatregnskap!C16</f>
        <v>6354</v>
      </c>
      <c r="C12" s="71">
        <f>Resultatregnskap!D16</f>
        <v>5875</v>
      </c>
      <c r="D12" s="69"/>
    </row>
    <row r="13" spans="1:6" x14ac:dyDescent="0.25">
      <c r="A13" s="1" t="s">
        <v>634</v>
      </c>
      <c r="B13" s="70">
        <f>Resultatregnskap!C20-Resultatregnskap!C16</f>
        <v>3751</v>
      </c>
      <c r="C13" s="71">
        <f>Resultatregnskap!D20-Resultatregnskap!D16</f>
        <v>3931</v>
      </c>
    </row>
    <row r="14" spans="1:6" x14ac:dyDescent="0.25">
      <c r="A14" s="1" t="s">
        <v>57</v>
      </c>
      <c r="B14" s="70">
        <f>Resultatregnskap!C20</f>
        <v>10105</v>
      </c>
      <c r="C14" s="71">
        <f>Resultatregnskap!D20</f>
        <v>9806</v>
      </c>
    </row>
    <row r="15" spans="1:6" x14ac:dyDescent="0.25">
      <c r="A15" s="1" t="s">
        <v>59</v>
      </c>
      <c r="B15" s="70">
        <f>Resultatregnskap!C22</f>
        <v>108</v>
      </c>
      <c r="C15" s="71">
        <f>Resultatregnskap!D22</f>
        <v>-202</v>
      </c>
    </row>
    <row r="16" spans="1:6" x14ac:dyDescent="0.25">
      <c r="A16" s="1" t="s">
        <v>635</v>
      </c>
      <c r="B16" s="70">
        <f>Resultatregnskap!C33</f>
        <v>328</v>
      </c>
      <c r="C16" s="71">
        <f>Resultatregnskap!D33</f>
        <v>-67</v>
      </c>
    </row>
    <row r="17" spans="1:3" x14ac:dyDescent="0.25">
      <c r="A17" s="73"/>
      <c r="B17" s="74"/>
      <c r="C17" s="75"/>
    </row>
    <row r="18" spans="1:3" x14ac:dyDescent="0.25">
      <c r="A18" s="2" t="s">
        <v>636</v>
      </c>
      <c r="B18" s="74"/>
      <c r="C18" s="75"/>
    </row>
    <row r="19" spans="1:3" x14ac:dyDescent="0.25">
      <c r="A19" s="1" t="s">
        <v>637</v>
      </c>
      <c r="B19" s="33">
        <f>('Balanse - eiendeler'!C11)+('Balanse - eiendeler'!C19)+('Balanse - eiendeler'!C29)</f>
        <v>119</v>
      </c>
      <c r="C19" s="7">
        <f>('Balanse - eiendeler'!D11)+('Balanse - eiendeler'!D19)+('Balanse - eiendeler'!D29)</f>
        <v>267</v>
      </c>
    </row>
    <row r="20" spans="1:3" x14ac:dyDescent="0.25">
      <c r="A20" s="1" t="s">
        <v>638</v>
      </c>
      <c r="B20" s="33">
        <f>('Balanse - eiendeler'!C35)+('Balanse - eiendeler'!C40)+('Balanse - eiendeler'!C46)+('Balanse - eiendeler'!C51)</f>
        <v>6270</v>
      </c>
      <c r="C20" s="7">
        <f>('Balanse - eiendeler'!D35)+('Balanse - eiendeler'!D40)+('Balanse - eiendeler'!D46)+('Balanse - eiendeler'!D51)</f>
        <v>5905</v>
      </c>
    </row>
    <row r="21" spans="1:3" x14ac:dyDescent="0.25">
      <c r="A21" s="1" t="s">
        <v>639</v>
      </c>
      <c r="B21" s="33">
        <f>'Balanse - eiendeler'!C53</f>
        <v>6389</v>
      </c>
      <c r="C21" s="7">
        <f>'Balanse - eiendeler'!D53</f>
        <v>6172</v>
      </c>
    </row>
    <row r="22" spans="1:3" x14ac:dyDescent="0.25">
      <c r="A22" s="1" t="s">
        <v>640</v>
      </c>
      <c r="B22" s="33">
        <f>'Balanse - egenkapital og gjeld'!C20</f>
        <v>4932</v>
      </c>
      <c r="C22" s="7">
        <f>'Balanse - egenkapital og gjeld'!D20</f>
        <v>4604</v>
      </c>
    </row>
    <row r="23" spans="1:3" x14ac:dyDescent="0.25">
      <c r="A23" s="1" t="s">
        <v>641</v>
      </c>
      <c r="B23" s="33">
        <f>('Balanse - egenkapital og gjeld'!C38)+('Balanse - egenkapital og gjeld'!C30)</f>
        <v>0</v>
      </c>
      <c r="C23" s="7">
        <f>('Balanse - egenkapital og gjeld'!D38)+('Balanse - egenkapital og gjeld'!D30)</f>
        <v>0</v>
      </c>
    </row>
    <row r="24" spans="1:3" x14ac:dyDescent="0.25">
      <c r="A24" s="1" t="s">
        <v>642</v>
      </c>
      <c r="B24" s="33">
        <f>'Balanse - egenkapital og gjeld'!C47</f>
        <v>1457</v>
      </c>
      <c r="C24" s="7">
        <f>'Balanse - egenkapital og gjeld'!D47</f>
        <v>1568</v>
      </c>
    </row>
    <row r="25" spans="1:3" x14ac:dyDescent="0.25">
      <c r="A25" s="1" t="s">
        <v>643</v>
      </c>
      <c r="B25" s="33">
        <f>'Balanse - egenkapital og gjeld'!C51</f>
        <v>6389</v>
      </c>
      <c r="C25" s="7">
        <f>'Balanse - egenkapital og gjeld'!D51</f>
        <v>6172</v>
      </c>
    </row>
    <row r="26" spans="1:3" x14ac:dyDescent="0.25">
      <c r="A26" s="3"/>
      <c r="B26" s="35"/>
      <c r="C26" s="6"/>
    </row>
    <row r="27" spans="1:3" x14ac:dyDescent="0.25">
      <c r="A27" s="3"/>
      <c r="B27" s="36"/>
      <c r="C27" s="9"/>
    </row>
    <row r="28" spans="1:3" x14ac:dyDescent="0.25">
      <c r="A28" s="2" t="s">
        <v>644</v>
      </c>
      <c r="B28" s="34"/>
      <c r="C28" s="8"/>
    </row>
    <row r="29" spans="1:3" x14ac:dyDescent="0.25">
      <c r="A29" s="1" t="s">
        <v>645</v>
      </c>
      <c r="B29" s="37">
        <f>B12/B14</f>
        <v>0.62879762493814939</v>
      </c>
      <c r="C29" s="11">
        <f>C12/C14</f>
        <v>0.59912298592698343</v>
      </c>
    </row>
    <row r="30" spans="1:3" x14ac:dyDescent="0.25">
      <c r="A30" s="1" t="s">
        <v>646</v>
      </c>
      <c r="B30" s="37">
        <f>B15/B9</f>
        <v>1.0574757661803583E-2</v>
      </c>
      <c r="C30" s="11">
        <f>C15/C9</f>
        <v>-2.1032902957101206E-2</v>
      </c>
    </row>
    <row r="31" spans="1:3" x14ac:dyDescent="0.25">
      <c r="A31" s="1" t="s">
        <v>647</v>
      </c>
      <c r="B31" s="37">
        <f>B20/B24</f>
        <v>4.3033630748112559</v>
      </c>
      <c r="C31" s="11">
        <f>C20/C24</f>
        <v>3.7659438775510203</v>
      </c>
    </row>
    <row r="32" spans="1:3" x14ac:dyDescent="0.25">
      <c r="A32" s="1" t="s">
        <v>648</v>
      </c>
      <c r="B32" s="33">
        <f>B20-B24</f>
        <v>4813</v>
      </c>
      <c r="C32" s="7">
        <f>C20-C24</f>
        <v>4337</v>
      </c>
    </row>
    <row r="33" spans="1:4" x14ac:dyDescent="0.25">
      <c r="A33" s="1" t="s">
        <v>649</v>
      </c>
      <c r="B33" s="37">
        <f>B22/B25</f>
        <v>0.77195179214274534</v>
      </c>
      <c r="C33" s="11">
        <f>C22/C25</f>
        <v>0.74594944912508099</v>
      </c>
    </row>
    <row r="34" spans="1:4" x14ac:dyDescent="0.25">
      <c r="A34" s="1" t="s">
        <v>650</v>
      </c>
      <c r="B34" s="37">
        <f>B24/B22</f>
        <v>0.29541768045417682</v>
      </c>
      <c r="C34" s="11">
        <f>C24/C22</f>
        <v>0.34057341442224154</v>
      </c>
    </row>
    <row r="35" spans="1:4" x14ac:dyDescent="0.25">
      <c r="A35" s="1" t="s">
        <v>651</v>
      </c>
      <c r="B35" s="37">
        <f>B10/B9</f>
        <v>0.73974346421227843</v>
      </c>
      <c r="C35" s="11">
        <f>C10/C9</f>
        <v>0.74677217825905873</v>
      </c>
    </row>
    <row r="36" spans="1:4" x14ac:dyDescent="0.25">
      <c r="A36" s="1" t="s">
        <v>652</v>
      </c>
      <c r="B36" s="76">
        <f>B11/B9</f>
        <v>0.22794477626554391</v>
      </c>
      <c r="C36" s="77">
        <f>C11/C9</f>
        <v>0.24031653477717618</v>
      </c>
      <c r="D36" s="69"/>
    </row>
  </sheetData>
  <sheetProtection formatCells="0" formatColumns="0" formatRows="0" insertColumns="0" insertRows="0" deleteColumns="0" deleteRows="0" autoFilter="0"/>
  <mergeCells count="1">
    <mergeCell ref="B7:C7"/>
  </mergeCells>
  <pageMargins left="0.7" right="0.7" top="0.78740157499999996" bottom="0.78740157499999996" header="0.3" footer="0.3"/>
  <pageSetup paperSize="9" orientation="portrait" horizontalDpi="1200" verticalDpi="1200" r:id="rId1"/>
  <headerFooter>
    <oddFooter>&amp;C&amp;"Calibri"&amp;11&amp;K000000_x000D_&amp;1#&amp;"Calibri"&amp;10&amp;KFFFF00HK-dir Intern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Ark7"/>
  <dimension ref="A1"/>
  <sheetViews>
    <sheetView workbookViewId="0"/>
  </sheetViews>
  <sheetFormatPr baseColWidth="10" defaultColWidth="11.42578125" defaultRowHeight="15" x14ac:dyDescent="0.25"/>
  <cols>
    <col min="1" max="16384" width="11.42578125" style="10"/>
  </cols>
  <sheetData/>
  <sheetProtection formatCells="0" formatColumns="0" formatRows="0" insertColumns="0" insertRows="0" deleteColumns="0" deleteRows="0" autoFilter="0"/>
  <pageMargins left="0.25" right="0.25" top="0.75" bottom="0.75" header="0.3" footer="0.3"/>
  <pageSetup paperSize="9" orientation="portrait" r:id="rId1"/>
  <headerFooter>
    <oddFooter>&amp;C&amp;"Calibri"&amp;11&amp;K000000_x000D_&amp;1#&amp;"Calibri"&amp;10&amp;KFFFF00HK-dir Intern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Ark1"/>
  <dimension ref="A1:J41"/>
  <sheetViews>
    <sheetView topLeftCell="A4" zoomScaleNormal="100" workbookViewId="0">
      <selection activeCell="G8" sqref="G8"/>
    </sheetView>
  </sheetViews>
  <sheetFormatPr baseColWidth="10" defaultColWidth="11.42578125" defaultRowHeight="12.75" x14ac:dyDescent="0.2"/>
  <cols>
    <col min="1" max="1" width="36.85546875" style="55" customWidth="1"/>
    <col min="2" max="2" width="7.140625" style="55" customWidth="1"/>
    <col min="3" max="3" width="13.5703125" style="54" customWidth="1"/>
    <col min="4" max="4" width="13" style="54" customWidth="1"/>
    <col min="5" max="5" width="13.85546875" style="55" customWidth="1"/>
    <col min="6" max="16384" width="11.42578125" style="55"/>
  </cols>
  <sheetData>
    <row r="1" spans="1:7" x14ac:dyDescent="0.2">
      <c r="A1" s="92" t="s">
        <v>653</v>
      </c>
      <c r="B1" s="92"/>
      <c r="C1" s="93"/>
      <c r="D1" s="94"/>
    </row>
    <row r="2" spans="1:7" x14ac:dyDescent="0.2">
      <c r="A2" s="95" t="s">
        <v>654</v>
      </c>
      <c r="B2" s="92"/>
      <c r="C2" s="93"/>
      <c r="D2" s="94"/>
    </row>
    <row r="3" spans="1:7" x14ac:dyDescent="0.2">
      <c r="A3" s="95" t="s">
        <v>31</v>
      </c>
      <c r="B3" s="92"/>
      <c r="C3" s="93"/>
      <c r="D3" s="94"/>
    </row>
    <row r="4" spans="1:7" x14ac:dyDescent="0.2">
      <c r="A4" s="96" t="s">
        <v>32</v>
      </c>
      <c r="B4" s="97"/>
      <c r="C4" s="450"/>
      <c r="D4" s="450"/>
    </row>
    <row r="5" spans="1:7" x14ac:dyDescent="0.2">
      <c r="A5" s="96"/>
      <c r="B5" s="98"/>
      <c r="C5" s="99"/>
      <c r="D5" s="99"/>
      <c r="E5" s="100"/>
    </row>
    <row r="6" spans="1:7" x14ac:dyDescent="0.2">
      <c r="A6" s="101"/>
      <c r="B6" s="102" t="s">
        <v>33</v>
      </c>
      <c r="C6" s="103">
        <v>45657</v>
      </c>
      <c r="D6" s="104">
        <v>45291</v>
      </c>
      <c r="E6" s="105" t="s">
        <v>34</v>
      </c>
    </row>
    <row r="7" spans="1:7" x14ac:dyDescent="0.2">
      <c r="A7" s="106" t="s">
        <v>35</v>
      </c>
      <c r="B7" s="107"/>
      <c r="C7" s="108"/>
      <c r="D7" s="109"/>
      <c r="E7" s="110"/>
    </row>
    <row r="8" spans="1:7" x14ac:dyDescent="0.2">
      <c r="A8" s="111" t="s">
        <v>36</v>
      </c>
      <c r="B8" s="107">
        <v>1</v>
      </c>
      <c r="C8" s="82">
        <v>2328</v>
      </c>
      <c r="D8" s="82">
        <v>2430</v>
      </c>
      <c r="E8" s="112" t="s">
        <v>37</v>
      </c>
      <c r="F8" s="56"/>
      <c r="G8" s="54"/>
    </row>
    <row r="9" spans="1:7" x14ac:dyDescent="0.2">
      <c r="A9" s="111" t="s">
        <v>38</v>
      </c>
      <c r="B9" s="107">
        <v>1</v>
      </c>
      <c r="C9" s="113">
        <v>7555</v>
      </c>
      <c r="D9" s="113">
        <v>7172</v>
      </c>
      <c r="E9" s="112" t="s">
        <v>39</v>
      </c>
      <c r="F9" s="57"/>
    </row>
    <row r="10" spans="1:7" x14ac:dyDescent="0.2">
      <c r="A10" s="111" t="s">
        <v>40</v>
      </c>
      <c r="B10" s="107"/>
      <c r="C10" s="113"/>
      <c r="D10" s="113"/>
      <c r="E10" s="112" t="s">
        <v>41</v>
      </c>
      <c r="F10" s="58"/>
    </row>
    <row r="11" spans="1:7" x14ac:dyDescent="0.2">
      <c r="A11" s="111" t="s">
        <v>42</v>
      </c>
      <c r="B11" s="107"/>
      <c r="C11" s="113">
        <v>330</v>
      </c>
      <c r="D11" s="113">
        <v>2</v>
      </c>
      <c r="E11" s="112" t="s">
        <v>43</v>
      </c>
      <c r="F11" s="58"/>
    </row>
    <row r="12" spans="1:7" x14ac:dyDescent="0.2">
      <c r="A12" s="114" t="s">
        <v>44</v>
      </c>
      <c r="B12" s="115"/>
      <c r="C12" s="116">
        <f>SUBTOTAL(9,C8:C11)</f>
        <v>10213</v>
      </c>
      <c r="D12" s="117">
        <f>SUBTOTAL(9,D8:D11)</f>
        <v>9604</v>
      </c>
      <c r="E12" s="105" t="s">
        <v>45</v>
      </c>
    </row>
    <row r="13" spans="1:7" x14ac:dyDescent="0.2">
      <c r="A13" s="118"/>
      <c r="B13" s="107"/>
      <c r="C13" s="108"/>
      <c r="D13" s="109"/>
      <c r="E13" s="110"/>
    </row>
    <row r="14" spans="1:7" x14ac:dyDescent="0.2">
      <c r="A14" s="119" t="s">
        <v>46</v>
      </c>
      <c r="B14" s="107"/>
      <c r="C14" s="108"/>
      <c r="D14" s="109"/>
      <c r="E14" s="110"/>
    </row>
    <row r="15" spans="1:7" x14ac:dyDescent="0.2">
      <c r="A15" s="111" t="s">
        <v>47</v>
      </c>
      <c r="B15" s="107"/>
      <c r="C15" s="82"/>
      <c r="D15" s="82"/>
      <c r="E15" s="112" t="s">
        <v>48</v>
      </c>
    </row>
    <row r="16" spans="1:7" x14ac:dyDescent="0.2">
      <c r="A16" s="111" t="s">
        <v>49</v>
      </c>
      <c r="B16" s="120">
        <v>2</v>
      </c>
      <c r="C16" s="82">
        <v>6354</v>
      </c>
      <c r="D16" s="82">
        <v>5875</v>
      </c>
      <c r="E16" s="112" t="s">
        <v>50</v>
      </c>
    </row>
    <row r="17" spans="1:10" x14ac:dyDescent="0.2">
      <c r="A17" s="111" t="s">
        <v>51</v>
      </c>
      <c r="B17" s="107"/>
      <c r="C17" s="82">
        <v>148</v>
      </c>
      <c r="D17" s="82">
        <v>229</v>
      </c>
      <c r="E17" s="112" t="s">
        <v>52</v>
      </c>
    </row>
    <row r="18" spans="1:10" x14ac:dyDescent="0.2">
      <c r="A18" s="111" t="s">
        <v>53</v>
      </c>
      <c r="B18" s="107"/>
      <c r="C18" s="82"/>
      <c r="D18" s="82"/>
      <c r="E18" s="112" t="s">
        <v>54</v>
      </c>
      <c r="J18" s="57"/>
    </row>
    <row r="19" spans="1:10" x14ac:dyDescent="0.2">
      <c r="A19" s="111" t="s">
        <v>55</v>
      </c>
      <c r="B19" s="107">
        <v>3</v>
      </c>
      <c r="C19" s="82">
        <v>3603</v>
      </c>
      <c r="D19" s="82">
        <v>3702</v>
      </c>
      <c r="E19" s="112" t="s">
        <v>56</v>
      </c>
      <c r="J19" s="57"/>
    </row>
    <row r="20" spans="1:10" x14ac:dyDescent="0.2">
      <c r="A20" s="121" t="s">
        <v>57</v>
      </c>
      <c r="B20" s="115"/>
      <c r="C20" s="116">
        <f>SUBTOTAL(9,C15:C19)</f>
        <v>10105</v>
      </c>
      <c r="D20" s="117">
        <f>SUBTOTAL(9,D15:D19)</f>
        <v>9806</v>
      </c>
      <c r="E20" s="105" t="s">
        <v>58</v>
      </c>
    </row>
    <row r="21" spans="1:10" x14ac:dyDescent="0.2">
      <c r="A21" s="118"/>
      <c r="B21" s="107"/>
      <c r="C21" s="108"/>
      <c r="D21" s="109"/>
      <c r="E21" s="110"/>
    </row>
    <row r="22" spans="1:10" x14ac:dyDescent="0.2">
      <c r="A22" s="121" t="s">
        <v>59</v>
      </c>
      <c r="B22" s="115"/>
      <c r="C22" s="122">
        <f>C12-C20</f>
        <v>108</v>
      </c>
      <c r="D22" s="123">
        <f>D12-D20</f>
        <v>-202</v>
      </c>
      <c r="E22" s="105" t="s">
        <v>60</v>
      </c>
    </row>
    <row r="23" spans="1:10" x14ac:dyDescent="0.2">
      <c r="A23" s="118"/>
      <c r="B23" s="107"/>
      <c r="C23" s="108"/>
      <c r="D23" s="109"/>
      <c r="E23" s="110"/>
    </row>
    <row r="24" spans="1:10" x14ac:dyDescent="0.2">
      <c r="A24" s="106" t="s">
        <v>61</v>
      </c>
      <c r="B24" s="107"/>
      <c r="C24" s="108"/>
      <c r="D24" s="109"/>
      <c r="E24" s="110"/>
    </row>
    <row r="25" spans="1:10" x14ac:dyDescent="0.2">
      <c r="A25" s="111" t="s">
        <v>62</v>
      </c>
      <c r="B25" s="107"/>
      <c r="C25" s="108">
        <v>220</v>
      </c>
      <c r="D25" s="124">
        <v>135</v>
      </c>
      <c r="E25" s="112" t="s">
        <v>63</v>
      </c>
    </row>
    <row r="26" spans="1:10" x14ac:dyDescent="0.2">
      <c r="A26" s="111" t="s">
        <v>64</v>
      </c>
      <c r="B26" s="107"/>
      <c r="C26" s="108"/>
      <c r="D26" s="125"/>
      <c r="E26" s="112" t="s">
        <v>65</v>
      </c>
    </row>
    <row r="27" spans="1:10" x14ac:dyDescent="0.2">
      <c r="A27" s="121" t="s">
        <v>66</v>
      </c>
      <c r="B27" s="115"/>
      <c r="C27" s="122">
        <f>C25-C26</f>
        <v>220</v>
      </c>
      <c r="D27" s="123">
        <f>D25-D26</f>
        <v>135</v>
      </c>
      <c r="E27" s="105" t="s">
        <v>67</v>
      </c>
    </row>
    <row r="28" spans="1:10" x14ac:dyDescent="0.2">
      <c r="A28" s="118"/>
      <c r="B28" s="107"/>
      <c r="C28" s="108"/>
      <c r="D28" s="109"/>
      <c r="E28" s="110"/>
    </row>
    <row r="29" spans="1:10" x14ac:dyDescent="0.2">
      <c r="A29" s="121" t="s">
        <v>68</v>
      </c>
      <c r="B29" s="115"/>
      <c r="C29" s="122">
        <f>C22+C27</f>
        <v>328</v>
      </c>
      <c r="D29" s="123">
        <f>D22+D27</f>
        <v>-67</v>
      </c>
      <c r="E29" s="105" t="s">
        <v>69</v>
      </c>
    </row>
    <row r="30" spans="1:10" x14ac:dyDescent="0.2">
      <c r="A30" s="118"/>
      <c r="B30" s="107"/>
      <c r="C30" s="108"/>
      <c r="D30" s="109"/>
      <c r="E30" s="110"/>
    </row>
    <row r="31" spans="1:10" x14ac:dyDescent="0.2">
      <c r="A31" s="111" t="s">
        <v>70</v>
      </c>
      <c r="B31" s="107"/>
      <c r="C31" s="126"/>
      <c r="D31" s="124"/>
      <c r="E31" s="112" t="s">
        <v>71</v>
      </c>
    </row>
    <row r="32" spans="1:10" x14ac:dyDescent="0.2">
      <c r="A32" s="118"/>
      <c r="B32" s="107"/>
      <c r="C32" s="127"/>
      <c r="D32" s="128"/>
      <c r="E32" s="110"/>
    </row>
    <row r="33" spans="1:5" x14ac:dyDescent="0.2">
      <c r="A33" s="121" t="s">
        <v>72</v>
      </c>
      <c r="B33" s="115"/>
      <c r="C33" s="122">
        <f>C29-C31</f>
        <v>328</v>
      </c>
      <c r="D33" s="123">
        <f>D29-D31</f>
        <v>-67</v>
      </c>
      <c r="E33" s="105" t="s">
        <v>73</v>
      </c>
    </row>
    <row r="34" spans="1:5" x14ac:dyDescent="0.2">
      <c r="A34" s="118"/>
      <c r="B34" s="107"/>
      <c r="C34" s="108"/>
      <c r="D34" s="109"/>
      <c r="E34" s="110"/>
    </row>
    <row r="35" spans="1:5" x14ac:dyDescent="0.2">
      <c r="A35" s="106" t="s">
        <v>74</v>
      </c>
      <c r="B35" s="107"/>
      <c r="C35" s="108"/>
      <c r="D35" s="109"/>
      <c r="E35" s="110"/>
    </row>
    <row r="36" spans="1:5" x14ac:dyDescent="0.2">
      <c r="A36" s="111" t="s">
        <v>75</v>
      </c>
      <c r="B36" s="107"/>
      <c r="C36" s="108">
        <v>328</v>
      </c>
      <c r="D36" s="124">
        <v>-67</v>
      </c>
      <c r="E36" s="112" t="s">
        <v>76</v>
      </c>
    </row>
    <row r="37" spans="1:5" x14ac:dyDescent="0.2">
      <c r="A37" s="111" t="s">
        <v>77</v>
      </c>
      <c r="B37" s="107"/>
      <c r="C37" s="108"/>
      <c r="D37" s="82"/>
      <c r="E37" s="112" t="s">
        <v>78</v>
      </c>
    </row>
    <row r="38" spans="1:5" x14ac:dyDescent="0.2">
      <c r="A38" s="111" t="s">
        <v>79</v>
      </c>
      <c r="B38" s="107"/>
      <c r="C38" s="82"/>
      <c r="D38" s="82"/>
      <c r="E38" s="112" t="s">
        <v>80</v>
      </c>
    </row>
    <row r="39" spans="1:5" x14ac:dyDescent="0.2">
      <c r="A39" s="121" t="s">
        <v>81</v>
      </c>
      <c r="B39" s="115"/>
      <c r="C39" s="122">
        <f>SUBTOTAL(9,C36:C38)</f>
        <v>328</v>
      </c>
      <c r="D39" s="123">
        <f>SUBTOTAL(9,D36:D38)</f>
        <v>-67</v>
      </c>
      <c r="E39" s="105" t="s">
        <v>82</v>
      </c>
    </row>
    <row r="41" spans="1:5" s="81" customFormat="1" ht="93.75" customHeight="1" x14ac:dyDescent="0.2">
      <c r="A41" s="451" t="s">
        <v>83</v>
      </c>
      <c r="B41" s="451"/>
      <c r="C41" s="451"/>
      <c r="D41" s="451"/>
      <c r="E41" s="451"/>
    </row>
  </sheetData>
  <sheetProtection formatCells="0" formatColumns="0" formatRows="0" insertColumns="0" insertRows="0" autoFilter="0"/>
  <mergeCells count="2">
    <mergeCell ref="C4:D4"/>
    <mergeCell ref="A41:E41"/>
  </mergeCells>
  <phoneticPr fontId="0" type="noConversion"/>
  <pageMargins left="0.70866141732283472" right="0.70866141732283472" top="0.78740157480314965" bottom="0.78740157480314965" header="0.31496062992125984" footer="0.31496062992125984"/>
  <pageSetup paperSize="9" orientation="portrait" horizontalDpi="1200" verticalDpi="1200" r:id="rId1"/>
  <headerFooter>
    <oddHeader>&amp;C&amp;"-,Fet"&amp;12&amp;A</oddHeader>
    <oddFooter>&amp;C&amp;"Calibri"&amp;11&amp;K000000_x000D_&amp;1#&amp;"Calibri"&amp;10&amp;KFFFF00HK-dir Intern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Ark2"/>
  <dimension ref="A1:K55"/>
  <sheetViews>
    <sheetView topLeftCell="A14" zoomScaleNormal="100" workbookViewId="0">
      <selection activeCell="D39" sqref="D39"/>
    </sheetView>
  </sheetViews>
  <sheetFormatPr baseColWidth="10" defaultColWidth="11.42578125" defaultRowHeight="12.75" x14ac:dyDescent="0.2"/>
  <cols>
    <col min="1" max="1" width="52.85546875" style="55" bestFit="1" customWidth="1"/>
    <col min="2" max="2" width="8" style="152" customWidth="1"/>
    <col min="3" max="4" width="14.5703125" style="54" customWidth="1"/>
    <col min="5" max="5" width="13.5703125" style="55" customWidth="1"/>
    <col min="6" max="16384" width="11.42578125" style="55"/>
  </cols>
  <sheetData>
    <row r="1" spans="1:5" ht="16.5" customHeight="1" x14ac:dyDescent="0.2">
      <c r="A1" s="29" t="str">
        <f>Resultatregnskap!A1</f>
        <v>Fagskolens navn: Kunstfagskolen i Bergen</v>
      </c>
      <c r="B1" s="92"/>
      <c r="C1" s="92"/>
      <c r="D1" s="129"/>
      <c r="E1" s="129"/>
    </row>
    <row r="2" spans="1:5" ht="16.5" customHeight="1" x14ac:dyDescent="0.2">
      <c r="A2" s="29" t="s">
        <v>84</v>
      </c>
      <c r="B2" s="92"/>
      <c r="C2" s="92"/>
      <c r="D2" s="129"/>
      <c r="E2" s="129"/>
    </row>
    <row r="3" spans="1:5" ht="16.5" customHeight="1" x14ac:dyDescent="0.2">
      <c r="A3" s="96" t="s">
        <v>32</v>
      </c>
      <c r="B3" s="92"/>
      <c r="C3" s="92"/>
      <c r="D3" s="129"/>
      <c r="E3" s="129"/>
    </row>
    <row r="4" spans="1:5" ht="16.5" customHeight="1" x14ac:dyDescent="0.2">
      <c r="A4" s="130"/>
      <c r="B4" s="131"/>
      <c r="C4" s="131"/>
      <c r="D4" s="132"/>
      <c r="E4" s="129"/>
    </row>
    <row r="5" spans="1:5" ht="16.350000000000001" customHeight="1" x14ac:dyDescent="0.2">
      <c r="A5" s="133"/>
      <c r="B5" s="134" t="s">
        <v>33</v>
      </c>
      <c r="C5" s="103">
        <f>Resultatregnskap!C6</f>
        <v>45657</v>
      </c>
      <c r="D5" s="103">
        <f>Resultatregnskap!D6</f>
        <v>45291</v>
      </c>
      <c r="E5" s="135" t="s">
        <v>34</v>
      </c>
    </row>
    <row r="6" spans="1:5" x14ac:dyDescent="0.2">
      <c r="A6" s="136" t="s">
        <v>85</v>
      </c>
      <c r="B6" s="137"/>
      <c r="C6" s="59"/>
      <c r="D6" s="59"/>
      <c r="E6" s="138"/>
    </row>
    <row r="7" spans="1:5" x14ac:dyDescent="0.2">
      <c r="A7" s="136" t="s">
        <v>86</v>
      </c>
      <c r="B7" s="137"/>
      <c r="C7" s="59"/>
      <c r="D7" s="59"/>
      <c r="E7" s="138"/>
    </row>
    <row r="8" spans="1:5" x14ac:dyDescent="0.2">
      <c r="A8" s="139" t="s">
        <v>87</v>
      </c>
      <c r="B8" s="137"/>
      <c r="C8" s="59"/>
      <c r="D8" s="59"/>
      <c r="E8" s="140" t="s">
        <v>88</v>
      </c>
    </row>
    <row r="9" spans="1:5" x14ac:dyDescent="0.2">
      <c r="A9" s="139" t="s">
        <v>89</v>
      </c>
      <c r="B9" s="137"/>
      <c r="C9" s="59"/>
      <c r="D9" s="59"/>
      <c r="E9" s="140" t="s">
        <v>90</v>
      </c>
    </row>
    <row r="10" spans="1:5" x14ac:dyDescent="0.2">
      <c r="A10" s="139" t="s">
        <v>91</v>
      </c>
      <c r="B10" s="137"/>
      <c r="C10" s="59"/>
      <c r="D10" s="59"/>
      <c r="E10" s="140" t="s">
        <v>92</v>
      </c>
    </row>
    <row r="11" spans="1:5" x14ac:dyDescent="0.2">
      <c r="A11" s="141" t="s">
        <v>93</v>
      </c>
      <c r="B11" s="142"/>
      <c r="C11" s="143">
        <f>SUBTOTAL(9,C8:C10)</f>
        <v>0</v>
      </c>
      <c r="D11" s="144">
        <f>SUBTOTAL(9,D8:D10)</f>
        <v>0</v>
      </c>
      <c r="E11" s="145" t="s">
        <v>94</v>
      </c>
    </row>
    <row r="12" spans="1:5" x14ac:dyDescent="0.2">
      <c r="A12" s="146"/>
      <c r="B12" s="137"/>
      <c r="C12" s="59"/>
      <c r="D12" s="59"/>
      <c r="E12" s="138"/>
    </row>
    <row r="13" spans="1:5" x14ac:dyDescent="0.2">
      <c r="A13" s="136" t="s">
        <v>95</v>
      </c>
      <c r="B13" s="137"/>
      <c r="C13" s="59"/>
      <c r="D13" s="59"/>
      <c r="E13" s="138"/>
    </row>
    <row r="14" spans="1:5" x14ac:dyDescent="0.2">
      <c r="A14" s="139" t="s">
        <v>96</v>
      </c>
      <c r="B14" s="137"/>
      <c r="C14" s="59"/>
      <c r="D14" s="59"/>
      <c r="E14" s="140" t="s">
        <v>97</v>
      </c>
    </row>
    <row r="15" spans="1:5" x14ac:dyDescent="0.2">
      <c r="A15" s="139" t="s">
        <v>98</v>
      </c>
      <c r="B15" s="137"/>
      <c r="C15" s="59"/>
      <c r="D15" s="59"/>
      <c r="E15" s="140" t="s">
        <v>99</v>
      </c>
    </row>
    <row r="16" spans="1:5" x14ac:dyDescent="0.2">
      <c r="A16" s="139" t="s">
        <v>100</v>
      </c>
      <c r="B16" s="137"/>
      <c r="C16" s="60">
        <v>119</v>
      </c>
      <c r="D16" s="60">
        <v>267</v>
      </c>
      <c r="E16" s="140" t="s">
        <v>101</v>
      </c>
    </row>
    <row r="17" spans="1:6" x14ac:dyDescent="0.2">
      <c r="A17" s="139" t="s">
        <v>102</v>
      </c>
      <c r="B17" s="137"/>
      <c r="C17" s="59"/>
      <c r="D17" s="59"/>
      <c r="E17" s="140" t="s">
        <v>103</v>
      </c>
    </row>
    <row r="18" spans="1:6" x14ac:dyDescent="0.2">
      <c r="A18" s="139" t="s">
        <v>104</v>
      </c>
      <c r="B18" s="137"/>
      <c r="C18" s="59"/>
      <c r="D18" s="59"/>
      <c r="E18" s="140" t="s">
        <v>105</v>
      </c>
    </row>
    <row r="19" spans="1:6" x14ac:dyDescent="0.2">
      <c r="A19" s="141" t="s">
        <v>106</v>
      </c>
      <c r="B19" s="142"/>
      <c r="C19" s="143">
        <f>SUBTOTAL(9,C14:C18)</f>
        <v>119</v>
      </c>
      <c r="D19" s="144">
        <f>SUBTOTAL(9,D14:D18)</f>
        <v>267</v>
      </c>
      <c r="E19" s="145" t="s">
        <v>107</v>
      </c>
    </row>
    <row r="20" spans="1:6" x14ac:dyDescent="0.2">
      <c r="A20" s="146"/>
      <c r="B20" s="137"/>
      <c r="C20" s="59"/>
      <c r="D20" s="59"/>
      <c r="E20" s="138"/>
    </row>
    <row r="21" spans="1:6" x14ac:dyDescent="0.2">
      <c r="A21" s="136" t="s">
        <v>108</v>
      </c>
      <c r="B21" s="137"/>
      <c r="C21" s="59"/>
      <c r="D21" s="59"/>
      <c r="E21" s="138"/>
    </row>
    <row r="22" spans="1:6" x14ac:dyDescent="0.2">
      <c r="A22" s="139" t="s">
        <v>109</v>
      </c>
      <c r="B22" s="137"/>
      <c r="C22" s="59"/>
      <c r="D22" s="59"/>
      <c r="E22" s="140" t="s">
        <v>110</v>
      </c>
    </row>
    <row r="23" spans="1:6" x14ac:dyDescent="0.2">
      <c r="A23" s="139" t="s">
        <v>111</v>
      </c>
      <c r="B23" s="137"/>
      <c r="C23" s="59"/>
      <c r="D23" s="59"/>
      <c r="E23" s="140" t="s">
        <v>112</v>
      </c>
    </row>
    <row r="24" spans="1:6" x14ac:dyDescent="0.2">
      <c r="A24" s="139" t="s">
        <v>113</v>
      </c>
      <c r="B24" s="137">
        <v>6</v>
      </c>
      <c r="C24" s="59"/>
      <c r="D24" s="59"/>
      <c r="E24" s="140" t="s">
        <v>114</v>
      </c>
      <c r="F24" s="57"/>
    </row>
    <row r="25" spans="1:6" x14ac:dyDescent="0.2">
      <c r="A25" s="139" t="s">
        <v>115</v>
      </c>
      <c r="B25" s="137"/>
      <c r="C25" s="59"/>
      <c r="D25" s="59"/>
      <c r="E25" s="140" t="s">
        <v>116</v>
      </c>
    </row>
    <row r="26" spans="1:6" x14ac:dyDescent="0.2">
      <c r="A26" s="139" t="s">
        <v>117</v>
      </c>
      <c r="B26" s="137"/>
      <c r="C26" s="59"/>
      <c r="D26" s="59"/>
      <c r="E26" s="140" t="s">
        <v>118</v>
      </c>
    </row>
    <row r="27" spans="1:6" x14ac:dyDescent="0.2">
      <c r="A27" s="139" t="s">
        <v>119</v>
      </c>
      <c r="B27" s="137"/>
      <c r="C27" s="59"/>
      <c r="D27" s="59"/>
      <c r="E27" s="140" t="s">
        <v>120</v>
      </c>
    </row>
    <row r="28" spans="1:6" x14ac:dyDescent="0.2">
      <c r="A28" s="139" t="s">
        <v>121</v>
      </c>
      <c r="B28" s="137">
        <v>6</v>
      </c>
      <c r="C28" s="59"/>
      <c r="D28" s="59"/>
      <c r="E28" s="140" t="s">
        <v>122</v>
      </c>
      <c r="F28" s="57"/>
    </row>
    <row r="29" spans="1:6" x14ac:dyDescent="0.2">
      <c r="A29" s="141" t="s">
        <v>123</v>
      </c>
      <c r="B29" s="142"/>
      <c r="C29" s="143">
        <f>SUBTOTAL(9,C22:C28)</f>
        <v>0</v>
      </c>
      <c r="D29" s="144">
        <f>SUBTOTAL(9,D22:D28)</f>
        <v>0</v>
      </c>
      <c r="E29" s="145" t="s">
        <v>124</v>
      </c>
    </row>
    <row r="30" spans="1:6" x14ac:dyDescent="0.2">
      <c r="A30" s="146"/>
      <c r="B30" s="137"/>
      <c r="C30" s="59"/>
      <c r="D30" s="59"/>
      <c r="E30" s="138"/>
    </row>
    <row r="31" spans="1:6" x14ac:dyDescent="0.2">
      <c r="A31" s="106" t="s">
        <v>125</v>
      </c>
      <c r="B31" s="107"/>
      <c r="C31" s="82"/>
      <c r="D31" s="82"/>
      <c r="E31" s="110"/>
    </row>
    <row r="32" spans="1:6" x14ac:dyDescent="0.2">
      <c r="A32" s="106" t="s">
        <v>126</v>
      </c>
      <c r="B32" s="107"/>
      <c r="C32" s="147"/>
      <c r="D32" s="147"/>
      <c r="E32" s="110"/>
    </row>
    <row r="33" spans="1:11" x14ac:dyDescent="0.2">
      <c r="A33" s="111" t="s">
        <v>18</v>
      </c>
      <c r="B33" s="107"/>
      <c r="C33" s="82"/>
      <c r="D33" s="82"/>
      <c r="E33" s="112" t="s">
        <v>127</v>
      </c>
    </row>
    <row r="34" spans="1:11" x14ac:dyDescent="0.2">
      <c r="A34" s="111" t="s">
        <v>128</v>
      </c>
      <c r="B34" s="107"/>
      <c r="C34" s="82"/>
      <c r="D34" s="82"/>
      <c r="E34" s="112" t="s">
        <v>129</v>
      </c>
    </row>
    <row r="35" spans="1:11" x14ac:dyDescent="0.2">
      <c r="A35" s="121" t="s">
        <v>130</v>
      </c>
      <c r="B35" s="115"/>
      <c r="C35" s="116">
        <f>SUBTOTAL(9,C33:C34)</f>
        <v>0</v>
      </c>
      <c r="D35" s="117">
        <f>SUBTOTAL(9,D33:D34)</f>
        <v>0</v>
      </c>
      <c r="E35" s="105" t="s">
        <v>131</v>
      </c>
    </row>
    <row r="36" spans="1:11" x14ac:dyDescent="0.2">
      <c r="A36" s="148"/>
      <c r="B36" s="107"/>
      <c r="C36" s="147"/>
      <c r="D36" s="147"/>
      <c r="E36" s="110"/>
      <c r="K36" s="55" t="s">
        <v>132</v>
      </c>
    </row>
    <row r="37" spans="1:11" x14ac:dyDescent="0.2">
      <c r="A37" s="106" t="s">
        <v>133</v>
      </c>
      <c r="B37" s="107"/>
      <c r="C37" s="82"/>
      <c r="D37" s="82"/>
      <c r="E37" s="110"/>
    </row>
    <row r="38" spans="1:11" x14ac:dyDescent="0.2">
      <c r="A38" s="111" t="s">
        <v>134</v>
      </c>
      <c r="B38" s="107">
        <v>9</v>
      </c>
      <c r="C38" s="113">
        <v>1</v>
      </c>
      <c r="D38" s="113">
        <v>249</v>
      </c>
      <c r="E38" s="112" t="s">
        <v>135</v>
      </c>
      <c r="F38" s="57"/>
    </row>
    <row r="39" spans="1:11" x14ac:dyDescent="0.2">
      <c r="A39" s="111" t="s">
        <v>136</v>
      </c>
      <c r="B39" s="107" t="s">
        <v>137</v>
      </c>
      <c r="C39" s="149">
        <v>373</v>
      </c>
      <c r="D39" s="150">
        <v>198</v>
      </c>
      <c r="E39" s="112" t="s">
        <v>138</v>
      </c>
      <c r="F39" s="57"/>
    </row>
    <row r="40" spans="1:11" x14ac:dyDescent="0.2">
      <c r="A40" s="121" t="s">
        <v>139</v>
      </c>
      <c r="B40" s="115"/>
      <c r="C40" s="116">
        <f>SUBTOTAL(9,C38:C39)</f>
        <v>374</v>
      </c>
      <c r="D40" s="117">
        <f>SUBTOTAL(9,D38:D39)</f>
        <v>447</v>
      </c>
      <c r="E40" s="105" t="s">
        <v>140</v>
      </c>
      <c r="G40" s="54"/>
    </row>
    <row r="41" spans="1:11" x14ac:dyDescent="0.2">
      <c r="A41" s="118"/>
      <c r="B41" s="107"/>
      <c r="C41" s="147"/>
      <c r="D41" s="147"/>
      <c r="E41" s="110"/>
    </row>
    <row r="42" spans="1:11" x14ac:dyDescent="0.2">
      <c r="A42" s="106" t="s">
        <v>141</v>
      </c>
      <c r="B42" s="107"/>
      <c r="C42" s="147"/>
      <c r="D42" s="147"/>
      <c r="E42" s="110"/>
    </row>
    <row r="43" spans="1:11" x14ac:dyDescent="0.2">
      <c r="A43" s="111" t="s">
        <v>142</v>
      </c>
      <c r="B43" s="107"/>
      <c r="C43" s="147"/>
      <c r="D43" s="147"/>
      <c r="E43" s="112" t="s">
        <v>143</v>
      </c>
    </row>
    <row r="44" spans="1:11" x14ac:dyDescent="0.2">
      <c r="A44" s="111" t="s">
        <v>144</v>
      </c>
      <c r="B44" s="107"/>
      <c r="C44" s="147"/>
      <c r="D44" s="147"/>
      <c r="E44" s="112" t="s">
        <v>145</v>
      </c>
    </row>
    <row r="45" spans="1:11" x14ac:dyDescent="0.2">
      <c r="A45" s="111" t="s">
        <v>146</v>
      </c>
      <c r="B45" s="107"/>
      <c r="C45" s="147"/>
      <c r="D45" s="147"/>
      <c r="E45" s="112" t="s">
        <v>147</v>
      </c>
    </row>
    <row r="46" spans="1:11" x14ac:dyDescent="0.2">
      <c r="A46" s="121" t="s">
        <v>148</v>
      </c>
      <c r="B46" s="115"/>
      <c r="C46" s="116">
        <f>SUBTOTAL(9,C43:C45)</f>
        <v>0</v>
      </c>
      <c r="D46" s="117">
        <f>SUBTOTAL(9,D43:D45)</f>
        <v>0</v>
      </c>
      <c r="E46" s="105" t="s">
        <v>149</v>
      </c>
    </row>
    <row r="47" spans="1:11" x14ac:dyDescent="0.2">
      <c r="A47" s="118"/>
      <c r="B47" s="107"/>
      <c r="C47" s="82"/>
      <c r="D47" s="82"/>
      <c r="E47" s="110"/>
    </row>
    <row r="48" spans="1:11" x14ac:dyDescent="0.2">
      <c r="A48" s="106" t="s">
        <v>150</v>
      </c>
      <c r="B48" s="107"/>
      <c r="C48" s="147"/>
      <c r="D48" s="147"/>
      <c r="E48" s="110"/>
    </row>
    <row r="49" spans="1:5" x14ac:dyDescent="0.2">
      <c r="A49" s="111" t="s">
        <v>151</v>
      </c>
      <c r="B49" s="107"/>
      <c r="C49" s="82">
        <v>5896</v>
      </c>
      <c r="D49" s="82">
        <v>5458</v>
      </c>
      <c r="E49" s="112" t="s">
        <v>152</v>
      </c>
    </row>
    <row r="50" spans="1:5" x14ac:dyDescent="0.2">
      <c r="A50" s="111" t="s">
        <v>153</v>
      </c>
      <c r="B50" s="107"/>
      <c r="C50" s="82"/>
      <c r="D50" s="82"/>
      <c r="E50" s="112" t="s">
        <v>154</v>
      </c>
    </row>
    <row r="51" spans="1:5" x14ac:dyDescent="0.2">
      <c r="A51" s="121" t="s">
        <v>155</v>
      </c>
      <c r="B51" s="115"/>
      <c r="C51" s="116">
        <f>SUBTOTAL(9,C49:C50)</f>
        <v>5896</v>
      </c>
      <c r="D51" s="117">
        <f>SUBTOTAL(9,D49:D50)</f>
        <v>5458</v>
      </c>
      <c r="E51" s="105" t="s">
        <v>156</v>
      </c>
    </row>
    <row r="52" spans="1:5" x14ac:dyDescent="0.2">
      <c r="A52" s="118"/>
      <c r="B52" s="107"/>
      <c r="C52" s="151"/>
      <c r="D52" s="151"/>
      <c r="E52" s="110"/>
    </row>
    <row r="53" spans="1:5" x14ac:dyDescent="0.2">
      <c r="A53" s="121" t="s">
        <v>157</v>
      </c>
      <c r="B53" s="115"/>
      <c r="C53" s="116">
        <f>SUBTOTAL(9,C8:C52)</f>
        <v>6389</v>
      </c>
      <c r="D53" s="117">
        <f>SUBTOTAL(9,D7:D52)</f>
        <v>6172</v>
      </c>
      <c r="E53" s="105" t="s">
        <v>158</v>
      </c>
    </row>
    <row r="55" spans="1:5" ht="83.25" customHeight="1" x14ac:dyDescent="0.2">
      <c r="A55" s="452" t="s">
        <v>159</v>
      </c>
      <c r="B55" s="452"/>
      <c r="C55" s="452"/>
      <c r="D55" s="452"/>
      <c r="E55" s="452"/>
    </row>
  </sheetData>
  <sheetProtection formatCells="0" formatColumns="0" formatRows="0" insertColumns="0" insertRows="0" autoFilter="0"/>
  <mergeCells count="1">
    <mergeCell ref="A55:E55"/>
  </mergeCells>
  <phoneticPr fontId="0" type="noConversion"/>
  <pageMargins left="0.70866141732283472" right="0.31496062992125984" top="0.78740157480314965" bottom="0.59055118110236227" header="0.31496062992125984" footer="0.31496062992125984"/>
  <pageSetup paperSize="9" scale="95" orientation="portrait" horizontalDpi="1200" verticalDpi="1200" r:id="rId1"/>
  <headerFooter>
    <oddHeader>&amp;C&amp;"-,Fet"&amp;12&amp;A</oddHeader>
    <oddFooter>&amp;C&amp;"Calibri"&amp;11&amp;K000000_x000D_&amp;1#&amp;"Calibri"&amp;10&amp;KFFFF00HK-dir Intern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Ark3"/>
  <dimension ref="A1:G53"/>
  <sheetViews>
    <sheetView topLeftCell="A27" zoomScaleNormal="100" workbookViewId="0">
      <selection activeCell="F18" sqref="F18"/>
    </sheetView>
  </sheetViews>
  <sheetFormatPr baseColWidth="10" defaultColWidth="11.42578125" defaultRowHeight="12.75" x14ac:dyDescent="0.2"/>
  <cols>
    <col min="1" max="1" width="36.42578125" style="55" customWidth="1"/>
    <col min="2" max="2" width="7" style="55" customWidth="1"/>
    <col min="3" max="4" width="15.5703125" style="54" customWidth="1"/>
    <col min="5" max="5" width="13.85546875" style="55" customWidth="1"/>
    <col min="6" max="16384" width="11.42578125" style="55"/>
  </cols>
  <sheetData>
    <row r="1" spans="1:7" ht="15" customHeight="1" x14ac:dyDescent="0.2">
      <c r="A1" s="153" t="str">
        <f>Resultatregnskap!A1</f>
        <v>Fagskolens navn: Kunstfagskolen i Bergen</v>
      </c>
      <c r="B1" s="154"/>
      <c r="C1" s="154"/>
      <c r="D1" s="155"/>
    </row>
    <row r="2" spans="1:7" ht="15" customHeight="1" x14ac:dyDescent="0.2">
      <c r="A2" s="153"/>
      <c r="B2" s="154"/>
      <c r="C2" s="154"/>
      <c r="D2" s="155"/>
    </row>
    <row r="3" spans="1:7" ht="15" customHeight="1" x14ac:dyDescent="0.2">
      <c r="A3" s="156" t="s">
        <v>160</v>
      </c>
      <c r="B3" s="154"/>
      <c r="C3" s="154"/>
      <c r="D3" s="155"/>
    </row>
    <row r="4" spans="1:7" ht="15" customHeight="1" x14ac:dyDescent="0.2">
      <c r="A4" s="157" t="s">
        <v>32</v>
      </c>
      <c r="B4" s="154"/>
      <c r="C4" s="154"/>
      <c r="D4" s="155"/>
    </row>
    <row r="5" spans="1:7" ht="15" customHeight="1" x14ac:dyDescent="0.2">
      <c r="A5" s="153"/>
      <c r="B5" s="158"/>
      <c r="C5" s="158"/>
      <c r="D5" s="159"/>
    </row>
    <row r="6" spans="1:7" x14ac:dyDescent="0.2">
      <c r="A6" s="114"/>
      <c r="B6" s="160" t="s">
        <v>33</v>
      </c>
      <c r="C6" s="442">
        <f>Resultatregnskap!C6</f>
        <v>45657</v>
      </c>
      <c r="D6" s="441">
        <f>Resultatregnskap!D6</f>
        <v>45291</v>
      </c>
      <c r="E6" s="105" t="s">
        <v>34</v>
      </c>
    </row>
    <row r="7" spans="1:7" x14ac:dyDescent="0.2">
      <c r="A7" s="106" t="s">
        <v>161</v>
      </c>
      <c r="B7" s="110"/>
      <c r="C7" s="82"/>
      <c r="D7" s="82"/>
      <c r="E7" s="110"/>
    </row>
    <row r="8" spans="1:7" x14ac:dyDescent="0.2">
      <c r="A8" s="118"/>
      <c r="B8" s="110"/>
      <c r="C8" s="82"/>
      <c r="D8" s="82"/>
      <c r="E8" s="110"/>
    </row>
    <row r="9" spans="1:7" x14ac:dyDescent="0.2">
      <c r="A9" s="106" t="s">
        <v>162</v>
      </c>
      <c r="B9" s="110"/>
      <c r="C9" s="82"/>
      <c r="D9" s="82"/>
      <c r="E9" s="110"/>
    </row>
    <row r="10" spans="1:7" x14ac:dyDescent="0.2">
      <c r="A10" s="111" t="s">
        <v>163</v>
      </c>
      <c r="B10" s="110">
        <v>12</v>
      </c>
      <c r="C10" s="82">
        <v>100</v>
      </c>
      <c r="D10" s="82">
        <v>100</v>
      </c>
      <c r="E10" s="112" t="s">
        <v>164</v>
      </c>
    </row>
    <row r="11" spans="1:7" x14ac:dyDescent="0.2">
      <c r="A11" s="111" t="s">
        <v>165</v>
      </c>
      <c r="B11" s="110">
        <v>12</v>
      </c>
      <c r="C11" s="82"/>
      <c r="D11" s="82"/>
      <c r="E11" s="112" t="s">
        <v>166</v>
      </c>
    </row>
    <row r="12" spans="1:7" x14ac:dyDescent="0.2">
      <c r="A12" s="111" t="s">
        <v>167</v>
      </c>
      <c r="B12" s="110">
        <v>12</v>
      </c>
      <c r="C12" s="82"/>
      <c r="D12" s="82"/>
      <c r="E12" s="112" t="s">
        <v>168</v>
      </c>
      <c r="F12" s="58"/>
      <c r="G12" s="56"/>
    </row>
    <row r="13" spans="1:7" x14ac:dyDescent="0.2">
      <c r="A13" s="121" t="s">
        <v>169</v>
      </c>
      <c r="B13" s="161"/>
      <c r="C13" s="116">
        <f>SUBTOTAL(9,C10:C12)</f>
        <v>100</v>
      </c>
      <c r="D13" s="116">
        <f>SUBTOTAL(9,D10:D12)</f>
        <v>100</v>
      </c>
      <c r="E13" s="105" t="s">
        <v>170</v>
      </c>
      <c r="F13" s="58"/>
      <c r="G13" s="57"/>
    </row>
    <row r="14" spans="1:7" x14ac:dyDescent="0.2">
      <c r="A14" s="118"/>
      <c r="B14" s="110"/>
      <c r="C14" s="82"/>
      <c r="D14" s="82"/>
      <c r="E14" s="112" t="s">
        <v>171</v>
      </c>
    </row>
    <row r="15" spans="1:7" x14ac:dyDescent="0.2">
      <c r="A15" s="106" t="s">
        <v>172</v>
      </c>
      <c r="B15" s="110"/>
      <c r="C15" s="82"/>
      <c r="D15" s="82"/>
      <c r="E15" s="112" t="s">
        <v>171</v>
      </c>
      <c r="G15" s="56"/>
    </row>
    <row r="16" spans="1:7" x14ac:dyDescent="0.2">
      <c r="A16" s="111" t="s">
        <v>173</v>
      </c>
      <c r="B16" s="110">
        <v>12</v>
      </c>
      <c r="C16" s="82"/>
      <c r="D16" s="82"/>
      <c r="E16" s="112" t="s">
        <v>174</v>
      </c>
      <c r="G16" s="57"/>
    </row>
    <row r="17" spans="1:6" x14ac:dyDescent="0.2">
      <c r="A17" s="111" t="s">
        <v>175</v>
      </c>
      <c r="B17" s="110">
        <v>12</v>
      </c>
      <c r="C17" s="82">
        <v>4832</v>
      </c>
      <c r="D17" s="82">
        <v>4504</v>
      </c>
      <c r="E17" s="112" t="s">
        <v>176</v>
      </c>
      <c r="F17" s="54"/>
    </row>
    <row r="18" spans="1:6" x14ac:dyDescent="0.2">
      <c r="A18" s="121" t="s">
        <v>177</v>
      </c>
      <c r="B18" s="161"/>
      <c r="C18" s="116">
        <f>SUBTOTAL(9,C16:C17)</f>
        <v>4832</v>
      </c>
      <c r="D18" s="117">
        <f>SUBTOTAL(9,D16:D17)</f>
        <v>4504</v>
      </c>
      <c r="E18" s="105" t="s">
        <v>178</v>
      </c>
      <c r="F18" s="54"/>
    </row>
    <row r="19" spans="1:6" x14ac:dyDescent="0.2">
      <c r="A19" s="148"/>
      <c r="B19" s="110"/>
      <c r="C19" s="147"/>
      <c r="D19" s="147"/>
      <c r="E19" s="112" t="s">
        <v>171</v>
      </c>
    </row>
    <row r="20" spans="1:6" x14ac:dyDescent="0.2">
      <c r="A20" s="121" t="s">
        <v>179</v>
      </c>
      <c r="B20" s="161"/>
      <c r="C20" s="116">
        <f>SUBTOTAL(9,C10:C19)</f>
        <v>4932</v>
      </c>
      <c r="D20" s="117">
        <f>SUBTOTAL(9,D10:D19)</f>
        <v>4604</v>
      </c>
      <c r="E20" s="105" t="s">
        <v>180</v>
      </c>
    </row>
    <row r="21" spans="1:6" x14ac:dyDescent="0.2">
      <c r="A21" s="118"/>
      <c r="B21" s="110"/>
      <c r="C21" s="82"/>
      <c r="D21" s="82"/>
      <c r="E21" s="112" t="s">
        <v>171</v>
      </c>
    </row>
    <row r="22" spans="1:6" x14ac:dyDescent="0.2">
      <c r="A22" s="106" t="s">
        <v>181</v>
      </c>
      <c r="B22" s="110"/>
      <c r="C22" s="82"/>
      <c r="D22" s="82"/>
      <c r="E22" s="112" t="s">
        <v>171</v>
      </c>
    </row>
    <row r="23" spans="1:6" x14ac:dyDescent="0.2">
      <c r="A23" s="118"/>
      <c r="B23" s="110"/>
      <c r="C23" s="82"/>
      <c r="D23" s="82"/>
      <c r="E23" s="112" t="s">
        <v>171</v>
      </c>
    </row>
    <row r="24" spans="1:6" x14ac:dyDescent="0.2">
      <c r="A24" s="106" t="s">
        <v>182</v>
      </c>
      <c r="B24" s="110"/>
      <c r="C24" s="82"/>
      <c r="D24" s="82"/>
      <c r="E24" s="112" t="s">
        <v>171</v>
      </c>
    </row>
    <row r="25" spans="1:6" x14ac:dyDescent="0.2">
      <c r="A25" s="111" t="s">
        <v>183</v>
      </c>
      <c r="B25" s="110"/>
      <c r="C25" s="82"/>
      <c r="D25" s="82"/>
      <c r="E25" s="112" t="s">
        <v>184</v>
      </c>
    </row>
    <row r="26" spans="1:6" x14ac:dyDescent="0.2">
      <c r="A26" s="111" t="s">
        <v>185</v>
      </c>
      <c r="B26" s="110"/>
      <c r="C26" s="82"/>
      <c r="D26" s="82"/>
      <c r="E26" s="112" t="s">
        <v>186</v>
      </c>
    </row>
    <row r="27" spans="1:6" x14ac:dyDescent="0.2">
      <c r="A27" s="111" t="s">
        <v>187</v>
      </c>
      <c r="B27" s="110"/>
      <c r="C27" s="82"/>
      <c r="D27" s="82"/>
      <c r="E27" s="112" t="s">
        <v>188</v>
      </c>
    </row>
    <row r="28" spans="1:6" x14ac:dyDescent="0.2">
      <c r="A28" s="111" t="s">
        <v>189</v>
      </c>
      <c r="B28" s="110"/>
      <c r="C28" s="82"/>
      <c r="D28" s="82"/>
      <c r="E28" s="112" t="s">
        <v>190</v>
      </c>
    </row>
    <row r="29" spans="1:6" x14ac:dyDescent="0.2">
      <c r="A29" s="111" t="s">
        <v>191</v>
      </c>
      <c r="B29" s="110"/>
      <c r="C29" s="82"/>
      <c r="D29" s="82"/>
      <c r="E29" s="112" t="s">
        <v>192</v>
      </c>
    </row>
    <row r="30" spans="1:6" x14ac:dyDescent="0.2">
      <c r="A30" s="121" t="s">
        <v>193</v>
      </c>
      <c r="B30" s="161"/>
      <c r="C30" s="116">
        <f>SUBTOTAL(9,C25:C29)</f>
        <v>0</v>
      </c>
      <c r="D30" s="117">
        <f>SUBTOTAL(9,D25:D29)</f>
        <v>0</v>
      </c>
      <c r="E30" s="105" t="s">
        <v>194</v>
      </c>
    </row>
    <row r="31" spans="1:6" x14ac:dyDescent="0.2">
      <c r="A31" s="118"/>
      <c r="B31" s="110"/>
      <c r="C31" s="82"/>
      <c r="D31" s="82"/>
      <c r="E31" s="112" t="s">
        <v>171</v>
      </c>
    </row>
    <row r="32" spans="1:6" x14ac:dyDescent="0.2">
      <c r="A32" s="106" t="s">
        <v>195</v>
      </c>
      <c r="B32" s="110"/>
      <c r="C32" s="82"/>
      <c r="D32" s="82"/>
      <c r="E32" s="112" t="s">
        <v>171</v>
      </c>
    </row>
    <row r="33" spans="1:7" x14ac:dyDescent="0.2">
      <c r="A33" s="111" t="s">
        <v>196</v>
      </c>
      <c r="B33" s="110"/>
      <c r="C33" s="82"/>
      <c r="D33" s="82"/>
      <c r="E33" s="112" t="s">
        <v>197</v>
      </c>
    </row>
    <row r="34" spans="1:7" x14ac:dyDescent="0.2">
      <c r="A34" s="111" t="s">
        <v>198</v>
      </c>
      <c r="B34" s="110"/>
      <c r="C34" s="82"/>
      <c r="D34" s="82"/>
      <c r="E34" s="112" t="s">
        <v>199</v>
      </c>
    </row>
    <row r="35" spans="1:7" x14ac:dyDescent="0.2">
      <c r="A35" s="111" t="s">
        <v>200</v>
      </c>
      <c r="B35" s="110">
        <v>10</v>
      </c>
      <c r="C35" s="82"/>
      <c r="D35" s="82"/>
      <c r="E35" s="112" t="s">
        <v>201</v>
      </c>
    </row>
    <row r="36" spans="1:7" x14ac:dyDescent="0.2">
      <c r="A36" s="111" t="s">
        <v>202</v>
      </c>
      <c r="B36" s="110"/>
      <c r="C36" s="82"/>
      <c r="D36" s="82"/>
      <c r="E36" s="112" t="s">
        <v>203</v>
      </c>
    </row>
    <row r="37" spans="1:7" x14ac:dyDescent="0.2">
      <c r="A37" s="111" t="s">
        <v>204</v>
      </c>
      <c r="B37" s="162" t="s">
        <v>205</v>
      </c>
      <c r="C37" s="82"/>
      <c r="D37" s="82"/>
      <c r="E37" s="112" t="s">
        <v>206</v>
      </c>
    </row>
    <row r="38" spans="1:7" x14ac:dyDescent="0.2">
      <c r="A38" s="121" t="s">
        <v>207</v>
      </c>
      <c r="B38" s="161"/>
      <c r="C38" s="116">
        <f>SUBTOTAL(9,C33:C37)</f>
        <v>0</v>
      </c>
      <c r="D38" s="117">
        <f>SUBTOTAL(9,D33:D37)</f>
        <v>0</v>
      </c>
      <c r="E38" s="105" t="s">
        <v>208</v>
      </c>
    </row>
    <row r="39" spans="1:7" x14ac:dyDescent="0.2">
      <c r="A39" s="118"/>
      <c r="B39" s="110"/>
      <c r="C39" s="82"/>
      <c r="D39" s="82"/>
      <c r="E39" s="112" t="s">
        <v>171</v>
      </c>
    </row>
    <row r="40" spans="1:7" x14ac:dyDescent="0.2">
      <c r="A40" s="106" t="s">
        <v>209</v>
      </c>
      <c r="B40" s="110"/>
      <c r="C40" s="82"/>
      <c r="D40" s="82"/>
      <c r="E40" s="112" t="s">
        <v>171</v>
      </c>
    </row>
    <row r="41" spans="1:7" x14ac:dyDescent="0.2">
      <c r="A41" s="111" t="s">
        <v>196</v>
      </c>
      <c r="B41" s="110"/>
      <c r="C41" s="82"/>
      <c r="D41" s="82"/>
      <c r="E41" s="112" t="s">
        <v>210</v>
      </c>
    </row>
    <row r="42" spans="1:7" x14ac:dyDescent="0.2">
      <c r="A42" s="111" t="s">
        <v>200</v>
      </c>
      <c r="B42" s="110">
        <v>10</v>
      </c>
      <c r="C42" s="82"/>
      <c r="D42" s="82"/>
      <c r="E42" s="112" t="s">
        <v>211</v>
      </c>
    </row>
    <row r="43" spans="1:7" x14ac:dyDescent="0.2">
      <c r="A43" s="111" t="s">
        <v>212</v>
      </c>
      <c r="B43" s="110"/>
      <c r="C43" s="82">
        <v>425</v>
      </c>
      <c r="D43" s="82">
        <v>317</v>
      </c>
      <c r="E43" s="112" t="s">
        <v>213</v>
      </c>
      <c r="F43" s="54"/>
      <c r="G43" s="54">
        <f>+C43-D43</f>
        <v>108</v>
      </c>
    </row>
    <row r="44" spans="1:7" x14ac:dyDescent="0.2">
      <c r="A44" s="111" t="s">
        <v>214</v>
      </c>
      <c r="B44" s="110"/>
      <c r="C44" s="82"/>
      <c r="D44" s="82"/>
      <c r="E44" s="112" t="s">
        <v>215</v>
      </c>
    </row>
    <row r="45" spans="1:7" x14ac:dyDescent="0.2">
      <c r="A45" s="111" t="s">
        <v>216</v>
      </c>
      <c r="B45" s="110"/>
      <c r="C45" s="82">
        <v>398</v>
      </c>
      <c r="D45" s="82">
        <v>396</v>
      </c>
      <c r="E45" s="112" t="s">
        <v>217</v>
      </c>
    </row>
    <row r="46" spans="1:7" x14ac:dyDescent="0.2">
      <c r="A46" s="111" t="s">
        <v>218</v>
      </c>
      <c r="B46" s="162" t="s">
        <v>219</v>
      </c>
      <c r="C46" s="82">
        <v>634</v>
      </c>
      <c r="D46" s="82">
        <v>855</v>
      </c>
      <c r="E46" s="112" t="s">
        <v>220</v>
      </c>
    </row>
    <row r="47" spans="1:7" x14ac:dyDescent="0.2">
      <c r="A47" s="121" t="s">
        <v>221</v>
      </c>
      <c r="B47" s="161"/>
      <c r="C47" s="116">
        <f>SUBTOTAL(9,C41:C46)</f>
        <v>1457</v>
      </c>
      <c r="D47" s="117">
        <f>SUBTOTAL(9,D41:D46)</f>
        <v>1568</v>
      </c>
      <c r="E47" s="105" t="s">
        <v>222</v>
      </c>
    </row>
    <row r="48" spans="1:7" x14ac:dyDescent="0.2">
      <c r="A48" s="118"/>
      <c r="B48" s="110"/>
      <c r="C48" s="151"/>
      <c r="D48" s="151"/>
      <c r="E48" s="112" t="s">
        <v>171</v>
      </c>
    </row>
    <row r="49" spans="1:6" x14ac:dyDescent="0.2">
      <c r="A49" s="121" t="s">
        <v>223</v>
      </c>
      <c r="B49" s="161"/>
      <c r="C49" s="116">
        <f>SUBTOTAL(9,C25:C47)</f>
        <v>1457</v>
      </c>
      <c r="D49" s="117">
        <f>SUBTOTAL(9,D25:D47)</f>
        <v>1568</v>
      </c>
      <c r="E49" s="105" t="s">
        <v>224</v>
      </c>
      <c r="F49" s="58"/>
    </row>
    <row r="50" spans="1:6" x14ac:dyDescent="0.2">
      <c r="A50" s="118"/>
      <c r="B50" s="110"/>
      <c r="C50" s="151"/>
      <c r="D50" s="151"/>
      <c r="E50" s="112" t="s">
        <v>171</v>
      </c>
    </row>
    <row r="51" spans="1:6" x14ac:dyDescent="0.2">
      <c r="A51" s="121" t="s">
        <v>225</v>
      </c>
      <c r="B51" s="161"/>
      <c r="C51" s="116">
        <f>SUBTOTAL(9,C10:C50)</f>
        <v>6389</v>
      </c>
      <c r="D51" s="117">
        <f>SUBTOTAL(9,D10:D50)</f>
        <v>6172</v>
      </c>
      <c r="E51" s="105" t="s">
        <v>226</v>
      </c>
    </row>
    <row r="53" spans="1:6" ht="79.5" customHeight="1" x14ac:dyDescent="0.2">
      <c r="A53" s="453" t="s">
        <v>159</v>
      </c>
      <c r="B53" s="453"/>
      <c r="C53" s="453"/>
      <c r="D53" s="453"/>
      <c r="E53" s="453"/>
    </row>
  </sheetData>
  <sheetProtection formatCells="0" formatColumns="0" formatRows="0" insertColumns="0" insertRows="0" autoFilter="0"/>
  <mergeCells count="1">
    <mergeCell ref="A53:E53"/>
  </mergeCells>
  <phoneticPr fontId="0" type="noConversion"/>
  <pageMargins left="0.70866141732283472" right="0.31496062992125984" top="0.78740157480314965" bottom="0.78740157480314965" header="0.31496062992125984" footer="0.31496062992125984"/>
  <pageSetup paperSize="9" orientation="portrait" horizontalDpi="1200" verticalDpi="1200" r:id="rId1"/>
  <headerFooter>
    <oddHeader>&amp;C&amp;"-,Fet"&amp;12&amp;A</oddHeader>
    <oddFooter>&amp;C&amp;"Calibri"&amp;11&amp;K000000_x000D_&amp;1#&amp;"Calibri"&amp;10&amp;KFFFF00HK-dir Intern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Ark4"/>
  <dimension ref="A1:J58"/>
  <sheetViews>
    <sheetView topLeftCell="A31" zoomScaleNormal="100" workbookViewId="0">
      <selection activeCell="G42" sqref="G42"/>
    </sheetView>
  </sheetViews>
  <sheetFormatPr baseColWidth="10" defaultColWidth="11.42578125" defaultRowHeight="15" x14ac:dyDescent="0.25"/>
  <cols>
    <col min="1" max="1" width="59.42578125" style="10" customWidth="1"/>
    <col min="2" max="2" width="6.5703125" style="10" customWidth="1"/>
    <col min="3" max="3" width="15.5703125" style="168" customWidth="1"/>
    <col min="4" max="4" width="15.5703125" style="10" customWidth="1"/>
    <col min="5" max="5" width="13.5703125" style="10" customWidth="1"/>
    <col min="6" max="16384" width="11.42578125" style="10"/>
  </cols>
  <sheetData>
    <row r="1" spans="1:10" ht="15" customHeight="1" x14ac:dyDescent="0.25">
      <c r="A1" s="163" t="str">
        <f>Resultatregnskap!A1</f>
        <v>Fagskolens navn: Kunstfagskolen i Bergen</v>
      </c>
      <c r="B1" s="164"/>
      <c r="C1" s="164"/>
      <c r="D1" s="165"/>
    </row>
    <row r="2" spans="1:10" ht="15" customHeight="1" x14ac:dyDescent="0.25">
      <c r="A2" s="163"/>
      <c r="B2" s="164"/>
      <c r="C2" s="164"/>
      <c r="D2" s="165"/>
    </row>
    <row r="3" spans="1:10" ht="15" customHeight="1" x14ac:dyDescent="0.25">
      <c r="A3" s="166" t="s">
        <v>227</v>
      </c>
      <c r="B3" s="164"/>
      <c r="C3" s="164"/>
      <c r="D3" s="165"/>
    </row>
    <row r="4" spans="1:10" ht="15" customHeight="1" x14ac:dyDescent="0.25">
      <c r="A4" s="167" t="s">
        <v>32</v>
      </c>
      <c r="B4" s="164"/>
      <c r="C4" s="164"/>
      <c r="D4" s="165"/>
    </row>
    <row r="5" spans="1:10" ht="15" customHeight="1" x14ac:dyDescent="0.25"/>
    <row r="6" spans="1:10" x14ac:dyDescent="0.25">
      <c r="A6" s="169"/>
      <c r="B6" s="170" t="s">
        <v>33</v>
      </c>
      <c r="C6" s="171">
        <f>Resultatregnskap!C6</f>
        <v>45657</v>
      </c>
      <c r="D6" s="172">
        <f>Resultatregnskap!D6</f>
        <v>45291</v>
      </c>
      <c r="E6" s="173" t="s">
        <v>34</v>
      </c>
    </row>
    <row r="7" spans="1:10" x14ac:dyDescent="0.25">
      <c r="A7" s="174" t="s">
        <v>228</v>
      </c>
      <c r="B7" s="175"/>
      <c r="C7" s="176"/>
      <c r="D7" s="177"/>
      <c r="E7" s="178"/>
      <c r="G7" s="47"/>
    </row>
    <row r="8" spans="1:10" x14ac:dyDescent="0.25">
      <c r="A8" s="179" t="s">
        <v>68</v>
      </c>
      <c r="B8" s="175"/>
      <c r="C8" s="176">
        <v>328</v>
      </c>
      <c r="D8" s="177">
        <v>-67</v>
      </c>
      <c r="E8" s="180" t="s">
        <v>229</v>
      </c>
      <c r="G8" s="47"/>
    </row>
    <row r="9" spans="1:10" x14ac:dyDescent="0.25">
      <c r="A9" s="179" t="s">
        <v>230</v>
      </c>
      <c r="B9" s="175"/>
      <c r="C9" s="176"/>
      <c r="D9" s="177"/>
      <c r="E9" s="180" t="s">
        <v>231</v>
      </c>
      <c r="G9" s="47"/>
    </row>
    <row r="10" spans="1:10" x14ac:dyDescent="0.25">
      <c r="A10" s="179" t="s">
        <v>232</v>
      </c>
      <c r="B10" s="175"/>
      <c r="C10" s="176"/>
      <c r="D10" s="177"/>
      <c r="E10" s="180" t="s">
        <v>233</v>
      </c>
      <c r="G10" s="454"/>
      <c r="H10" s="454"/>
      <c r="I10" s="454"/>
      <c r="J10" s="454"/>
    </row>
    <row r="11" spans="1:10" x14ac:dyDescent="0.25">
      <c r="A11" s="179" t="s">
        <v>234</v>
      </c>
      <c r="B11" s="175"/>
      <c r="C11" s="176">
        <v>148</v>
      </c>
      <c r="D11" s="177">
        <v>229</v>
      </c>
      <c r="E11" s="180" t="s">
        <v>235</v>
      </c>
    </row>
    <row r="12" spans="1:10" x14ac:dyDescent="0.25">
      <c r="A12" s="179" t="s">
        <v>236</v>
      </c>
      <c r="B12" s="175"/>
      <c r="C12" s="176"/>
      <c r="D12" s="177"/>
      <c r="E12" s="180" t="s">
        <v>237</v>
      </c>
    </row>
    <row r="13" spans="1:10" x14ac:dyDescent="0.25">
      <c r="A13" s="179" t="s">
        <v>238</v>
      </c>
      <c r="B13" s="175"/>
      <c r="C13" s="176"/>
      <c r="D13" s="177"/>
      <c r="E13" s="180" t="s">
        <v>239</v>
      </c>
    </row>
    <row r="14" spans="1:10" x14ac:dyDescent="0.25">
      <c r="A14" s="179" t="s">
        <v>240</v>
      </c>
      <c r="B14" s="175"/>
      <c r="C14" s="176"/>
      <c r="D14" s="177"/>
      <c r="E14" s="180" t="s">
        <v>241</v>
      </c>
    </row>
    <row r="15" spans="1:10" x14ac:dyDescent="0.25">
      <c r="A15" s="179" t="s">
        <v>242</v>
      </c>
      <c r="B15" s="175"/>
      <c r="C15" s="176">
        <v>70</v>
      </c>
      <c r="D15" s="177">
        <v>50</v>
      </c>
      <c r="E15" s="180" t="s">
        <v>243</v>
      </c>
    </row>
    <row r="16" spans="1:10" x14ac:dyDescent="0.25">
      <c r="A16" s="179" t="s">
        <v>244</v>
      </c>
      <c r="B16" s="175"/>
      <c r="C16" s="176">
        <v>-108</v>
      </c>
      <c r="D16" s="177">
        <v>1</v>
      </c>
      <c r="E16" s="180" t="s">
        <v>245</v>
      </c>
    </row>
    <row r="17" spans="1:5" x14ac:dyDescent="0.25">
      <c r="A17" s="179" t="s">
        <v>246</v>
      </c>
      <c r="B17" s="175"/>
      <c r="C17" s="176"/>
      <c r="D17" s="177"/>
      <c r="E17" s="180" t="s">
        <v>247</v>
      </c>
    </row>
    <row r="18" spans="1:5" x14ac:dyDescent="0.25">
      <c r="A18" s="179" t="s">
        <v>248</v>
      </c>
      <c r="B18" s="175"/>
      <c r="C18" s="176"/>
      <c r="D18" s="177"/>
      <c r="E18" s="180" t="s">
        <v>249</v>
      </c>
    </row>
    <row r="19" spans="1:5" x14ac:dyDescent="0.25">
      <c r="A19" s="181" t="s">
        <v>250</v>
      </c>
      <c r="B19" s="182"/>
      <c r="C19" s="176"/>
      <c r="D19" s="177"/>
      <c r="E19" s="180" t="s">
        <v>251</v>
      </c>
    </row>
    <row r="20" spans="1:5" x14ac:dyDescent="0.25">
      <c r="A20" s="183" t="s">
        <v>252</v>
      </c>
      <c r="B20" s="184"/>
      <c r="C20" s="185">
        <f>SUBTOTAL(9,C8:C19)</f>
        <v>438</v>
      </c>
      <c r="D20" s="186">
        <f>SUBTOTAL(9,D8:D19)</f>
        <v>213</v>
      </c>
      <c r="E20" s="173" t="s">
        <v>253</v>
      </c>
    </row>
    <row r="21" spans="1:5" x14ac:dyDescent="0.25">
      <c r="A21" s="175"/>
      <c r="B21" s="175"/>
      <c r="C21" s="187"/>
      <c r="D21" s="188"/>
      <c r="E21" s="178"/>
    </row>
    <row r="22" spans="1:5" x14ac:dyDescent="0.25">
      <c r="A22" s="174" t="s">
        <v>254</v>
      </c>
      <c r="B22" s="175"/>
      <c r="C22" s="176"/>
      <c r="D22" s="177"/>
      <c r="E22" s="178"/>
    </row>
    <row r="23" spans="1:5" x14ac:dyDescent="0.25">
      <c r="A23" s="179" t="s">
        <v>255</v>
      </c>
      <c r="B23" s="175"/>
      <c r="C23" s="176"/>
      <c r="D23" s="177"/>
      <c r="E23" s="180" t="s">
        <v>256</v>
      </c>
    </row>
    <row r="24" spans="1:5" x14ac:dyDescent="0.25">
      <c r="A24" s="179" t="s">
        <v>257</v>
      </c>
      <c r="B24" s="175"/>
      <c r="C24" s="176"/>
      <c r="D24" s="177"/>
      <c r="E24" s="180" t="s">
        <v>258</v>
      </c>
    </row>
    <row r="25" spans="1:5" x14ac:dyDescent="0.25">
      <c r="A25" s="179" t="s">
        <v>259</v>
      </c>
      <c r="B25" s="175"/>
      <c r="C25" s="176"/>
      <c r="D25" s="177"/>
      <c r="E25" s="180" t="s">
        <v>260</v>
      </c>
    </row>
    <row r="26" spans="1:5" x14ac:dyDescent="0.25">
      <c r="A26" s="179" t="s">
        <v>261</v>
      </c>
      <c r="B26" s="175"/>
      <c r="C26" s="176"/>
      <c r="D26" s="177"/>
      <c r="E26" s="180" t="s">
        <v>262</v>
      </c>
    </row>
    <row r="27" spans="1:5" x14ac:dyDescent="0.25">
      <c r="A27" s="179" t="s">
        <v>263</v>
      </c>
      <c r="B27" s="175"/>
      <c r="C27" s="176"/>
      <c r="D27" s="177"/>
      <c r="E27" s="180" t="s">
        <v>264</v>
      </c>
    </row>
    <row r="28" spans="1:5" x14ac:dyDescent="0.25">
      <c r="A28" s="179" t="s">
        <v>265</v>
      </c>
      <c r="B28" s="175"/>
      <c r="C28" s="176"/>
      <c r="D28" s="177"/>
      <c r="E28" s="180" t="s">
        <v>266</v>
      </c>
    </row>
    <row r="29" spans="1:5" x14ac:dyDescent="0.25">
      <c r="A29" s="183" t="s">
        <v>267</v>
      </c>
      <c r="B29" s="184"/>
      <c r="C29" s="185">
        <f>SUBTOTAL(9,C23:C28)</f>
        <v>0</v>
      </c>
      <c r="D29" s="186">
        <f>SUBTOTAL(9,D23:D28)</f>
        <v>0</v>
      </c>
      <c r="E29" s="173" t="s">
        <v>268</v>
      </c>
    </row>
    <row r="30" spans="1:5" x14ac:dyDescent="0.25">
      <c r="A30" s="175"/>
      <c r="B30" s="175"/>
      <c r="C30" s="187"/>
      <c r="D30" s="188"/>
      <c r="E30" s="178"/>
    </row>
    <row r="31" spans="1:5" x14ac:dyDescent="0.25">
      <c r="A31" s="174" t="s">
        <v>269</v>
      </c>
      <c r="B31" s="175"/>
      <c r="C31" s="176"/>
      <c r="D31" s="177"/>
      <c r="E31" s="178"/>
    </row>
    <row r="32" spans="1:5" x14ac:dyDescent="0.25">
      <c r="A32" s="179" t="s">
        <v>270</v>
      </c>
      <c r="B32" s="175"/>
      <c r="C32" s="176"/>
      <c r="D32" s="177"/>
      <c r="E32" s="180" t="s">
        <v>271</v>
      </c>
    </row>
    <row r="33" spans="1:5" x14ac:dyDescent="0.25">
      <c r="A33" s="179" t="s">
        <v>272</v>
      </c>
      <c r="B33" s="175"/>
      <c r="C33" s="176"/>
      <c r="D33" s="177"/>
      <c r="E33" s="180" t="s">
        <v>273</v>
      </c>
    </row>
    <row r="34" spans="1:5" x14ac:dyDescent="0.25">
      <c r="A34" s="179" t="s">
        <v>274</v>
      </c>
      <c r="B34" s="175"/>
      <c r="C34" s="176"/>
      <c r="D34" s="177"/>
      <c r="E34" s="180" t="s">
        <v>275</v>
      </c>
    </row>
    <row r="35" spans="1:5" x14ac:dyDescent="0.25">
      <c r="A35" s="179" t="s">
        <v>276</v>
      </c>
      <c r="B35" s="175"/>
      <c r="C35" s="176"/>
      <c r="D35" s="177"/>
      <c r="E35" s="180" t="s">
        <v>277</v>
      </c>
    </row>
    <row r="36" spans="1:5" x14ac:dyDescent="0.25">
      <c r="A36" s="179" t="s">
        <v>278</v>
      </c>
      <c r="B36" s="175"/>
      <c r="C36" s="176"/>
      <c r="D36" s="177"/>
      <c r="E36" s="180" t="s">
        <v>279</v>
      </c>
    </row>
    <row r="37" spans="1:5" x14ac:dyDescent="0.25">
      <c r="A37" s="179" t="s">
        <v>280</v>
      </c>
      <c r="B37" s="175"/>
      <c r="C37" s="176"/>
      <c r="D37" s="177"/>
      <c r="E37" s="180" t="s">
        <v>281</v>
      </c>
    </row>
    <row r="38" spans="1:5" x14ac:dyDescent="0.25">
      <c r="A38" s="179" t="s">
        <v>282</v>
      </c>
      <c r="B38" s="175"/>
      <c r="C38" s="176"/>
      <c r="D38" s="177"/>
      <c r="E38" s="180" t="s">
        <v>283</v>
      </c>
    </row>
    <row r="39" spans="1:5" x14ac:dyDescent="0.25">
      <c r="A39" s="179" t="s">
        <v>284</v>
      </c>
      <c r="B39" s="175"/>
      <c r="C39" s="176"/>
      <c r="D39" s="177"/>
      <c r="E39" s="180" t="s">
        <v>285</v>
      </c>
    </row>
    <row r="40" spans="1:5" x14ac:dyDescent="0.25">
      <c r="A40" s="179" t="s">
        <v>286</v>
      </c>
      <c r="B40" s="175"/>
      <c r="C40" s="176"/>
      <c r="D40" s="177"/>
      <c r="E40" s="180" t="s">
        <v>287</v>
      </c>
    </row>
    <row r="41" spans="1:5" x14ac:dyDescent="0.25">
      <c r="A41" s="179" t="s">
        <v>288</v>
      </c>
      <c r="B41" s="175"/>
      <c r="C41" s="176"/>
      <c r="D41" s="177"/>
      <c r="E41" s="180" t="s">
        <v>289</v>
      </c>
    </row>
    <row r="42" spans="1:5" x14ac:dyDescent="0.25">
      <c r="A42" s="179" t="s">
        <v>290</v>
      </c>
      <c r="B42" s="175"/>
      <c r="C42" s="176"/>
      <c r="D42" s="177"/>
      <c r="E42" s="180" t="s">
        <v>291</v>
      </c>
    </row>
    <row r="43" spans="1:5" x14ac:dyDescent="0.25">
      <c r="A43" s="179" t="s">
        <v>292</v>
      </c>
      <c r="B43" s="175"/>
      <c r="C43" s="176"/>
      <c r="D43" s="177"/>
      <c r="E43" s="180" t="s">
        <v>293</v>
      </c>
    </row>
    <row r="44" spans="1:5" x14ac:dyDescent="0.25">
      <c r="A44" s="179" t="s">
        <v>294</v>
      </c>
      <c r="B44" s="175"/>
      <c r="C44" s="176"/>
      <c r="D44" s="177"/>
      <c r="E44" s="180" t="s">
        <v>295</v>
      </c>
    </row>
    <row r="45" spans="1:5" x14ac:dyDescent="0.25">
      <c r="A45" s="179" t="s">
        <v>296</v>
      </c>
      <c r="B45" s="175"/>
      <c r="C45" s="176"/>
      <c r="D45" s="177"/>
      <c r="E45" s="180" t="s">
        <v>297</v>
      </c>
    </row>
    <row r="46" spans="1:5" x14ac:dyDescent="0.25">
      <c r="A46" s="179" t="s">
        <v>298</v>
      </c>
      <c r="B46" s="175"/>
      <c r="C46" s="176"/>
      <c r="D46" s="177"/>
      <c r="E46" s="180" t="s">
        <v>299</v>
      </c>
    </row>
    <row r="47" spans="1:5" x14ac:dyDescent="0.25">
      <c r="A47" s="183" t="s">
        <v>300</v>
      </c>
      <c r="B47" s="184"/>
      <c r="C47" s="185">
        <f>SUBTOTAL(9,C32:C46)</f>
        <v>0</v>
      </c>
      <c r="D47" s="186">
        <f>SUBTOTAL(9,D32:D46)</f>
        <v>0</v>
      </c>
      <c r="E47" s="173" t="s">
        <v>301</v>
      </c>
    </row>
    <row r="48" spans="1:5" x14ac:dyDescent="0.25">
      <c r="A48" s="175"/>
      <c r="B48" s="175"/>
      <c r="C48" s="187"/>
      <c r="D48" s="188"/>
      <c r="E48" s="178"/>
    </row>
    <row r="49" spans="1:5" x14ac:dyDescent="0.25">
      <c r="A49" s="174" t="s">
        <v>302</v>
      </c>
      <c r="B49" s="175"/>
      <c r="C49" s="189"/>
      <c r="D49" s="190"/>
      <c r="E49" s="178" t="s">
        <v>303</v>
      </c>
    </row>
    <row r="50" spans="1:5" x14ac:dyDescent="0.25">
      <c r="A50" s="191" t="s">
        <v>304</v>
      </c>
      <c r="B50" s="184"/>
      <c r="C50" s="185">
        <f>SUBTOTAL(9,C8:C49)</f>
        <v>438</v>
      </c>
      <c r="D50" s="186">
        <f>SUBTOTAL(9,D8:D49)</f>
        <v>213</v>
      </c>
      <c r="E50" s="192" t="s">
        <v>305</v>
      </c>
    </row>
    <row r="51" spans="1:5" x14ac:dyDescent="0.25">
      <c r="A51" s="191" t="s">
        <v>306</v>
      </c>
      <c r="B51" s="184"/>
      <c r="C51" s="193">
        <v>5458</v>
      </c>
      <c r="D51" s="194">
        <v>5245</v>
      </c>
      <c r="E51" s="192" t="s">
        <v>307</v>
      </c>
    </row>
    <row r="52" spans="1:5" x14ac:dyDescent="0.25">
      <c r="A52" s="195" t="s">
        <v>308</v>
      </c>
      <c r="B52" s="182"/>
      <c r="C52" s="185">
        <f>SUBTOTAL(9,C8:C51)</f>
        <v>5896</v>
      </c>
      <c r="D52" s="186">
        <f>SUBTOTAL(9,D8:D51)</f>
        <v>5458</v>
      </c>
      <c r="E52" s="196" t="s">
        <v>309</v>
      </c>
    </row>
    <row r="54" spans="1:5" ht="144" customHeight="1" x14ac:dyDescent="0.25">
      <c r="A54" s="455" t="s">
        <v>310</v>
      </c>
      <c r="B54" s="455"/>
      <c r="C54" s="455"/>
      <c r="D54" s="455"/>
      <c r="E54" s="455"/>
    </row>
    <row r="55" spans="1:5" x14ac:dyDescent="0.25">
      <c r="A55" s="454"/>
      <c r="B55" s="454"/>
      <c r="C55" s="454"/>
      <c r="D55" s="454"/>
      <c r="E55" s="454"/>
    </row>
    <row r="58" spans="1:5" x14ac:dyDescent="0.25">
      <c r="A58" s="47"/>
    </row>
  </sheetData>
  <sheetProtection formatCells="0" formatColumns="0" formatRows="0" insertColumns="0" insertRows="0" autoFilter="0"/>
  <mergeCells count="3">
    <mergeCell ref="G10:J10"/>
    <mergeCell ref="A55:E55"/>
    <mergeCell ref="A54:E54"/>
  </mergeCells>
  <phoneticPr fontId="0" type="noConversion"/>
  <pageMargins left="0.70866141732283472" right="0.70866141732283472" top="0.78740157480314965" bottom="0.78740157480314965" header="0.31496062992125984" footer="0.31496062992125984"/>
  <pageSetup paperSize="9" scale="95" orientation="portrait" horizontalDpi="1200" verticalDpi="1200" r:id="rId1"/>
  <headerFooter>
    <oddHeader>&amp;C&amp;"-,Fet"&amp;12Kontantstrømoppstilling 
etter den indirekte metode</oddHeader>
    <oddFooter>&amp;C&amp;"Calibri"&amp;11&amp;K000000_x000D_&amp;1#&amp;"Calibri"&amp;10&amp;KFFFF00HK-dir Intern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Ark5"/>
  <dimension ref="A1:G74"/>
  <sheetViews>
    <sheetView tabSelected="1" topLeftCell="A27" zoomScaleNormal="100" workbookViewId="0">
      <selection activeCell="E59" sqref="E59"/>
    </sheetView>
  </sheetViews>
  <sheetFormatPr baseColWidth="10" defaultColWidth="11.42578125" defaultRowHeight="12.75" x14ac:dyDescent="0.2"/>
  <cols>
    <col min="1" max="1" width="65" style="54" bestFit="1" customWidth="1"/>
    <col min="2" max="2" width="13.5703125" style="54" customWidth="1"/>
    <col min="3" max="3" width="16.7109375" style="54" customWidth="1"/>
    <col min="4" max="4" width="14" style="54" bestFit="1" customWidth="1"/>
    <col min="5" max="5" width="14" style="54" customWidth="1"/>
    <col min="6" max="6" width="12.85546875" style="54" bestFit="1" customWidth="1"/>
    <col min="7" max="7" width="15.42578125" style="54" customWidth="1"/>
    <col min="8" max="16384" width="11.42578125" style="54"/>
  </cols>
  <sheetData>
    <row r="1" spans="1:7" x14ac:dyDescent="0.2">
      <c r="A1" s="197" t="str">
        <f>Resultatregnskap!A1</f>
        <v>Fagskolens navn: Kunstfagskolen i Bergen</v>
      </c>
      <c r="B1" s="94"/>
      <c r="C1" s="94"/>
      <c r="D1" s="94"/>
      <c r="E1" s="94"/>
      <c r="F1" s="94"/>
    </row>
    <row r="2" spans="1:7" x14ac:dyDescent="0.2">
      <c r="A2" s="94"/>
      <c r="B2" s="94"/>
      <c r="C2" s="94"/>
      <c r="D2" s="94"/>
      <c r="E2" s="94"/>
      <c r="F2" s="94"/>
    </row>
    <row r="3" spans="1:7" x14ac:dyDescent="0.2">
      <c r="A3" s="197" t="s">
        <v>311</v>
      </c>
      <c r="F3" s="94"/>
    </row>
    <row r="4" spans="1:7" x14ac:dyDescent="0.2">
      <c r="A4" s="198" t="s">
        <v>32</v>
      </c>
      <c r="B4" s="199"/>
      <c r="C4" s="199"/>
      <c r="D4" s="200"/>
      <c r="E4" s="200"/>
      <c r="F4" s="94"/>
    </row>
    <row r="5" spans="1:7" x14ac:dyDescent="0.2">
      <c r="A5" s="197"/>
      <c r="B5" s="201"/>
      <c r="C5" s="201"/>
      <c r="D5" s="201"/>
      <c r="E5" s="201"/>
      <c r="F5" s="201"/>
      <c r="G5" s="201"/>
    </row>
    <row r="6" spans="1:7" x14ac:dyDescent="0.2">
      <c r="A6" s="197" t="s">
        <v>312</v>
      </c>
      <c r="F6" s="94"/>
    </row>
    <row r="7" spans="1:7" ht="25.5" x14ac:dyDescent="0.2">
      <c r="A7" s="202" t="s">
        <v>313</v>
      </c>
      <c r="B7" s="203" t="s">
        <v>314</v>
      </c>
      <c r="C7" s="203" t="s">
        <v>315</v>
      </c>
      <c r="D7" s="204" t="s">
        <v>316</v>
      </c>
      <c r="E7" s="205" t="s">
        <v>317</v>
      </c>
      <c r="F7" s="206" t="s">
        <v>34</v>
      </c>
    </row>
    <row r="8" spans="1:7" x14ac:dyDescent="0.2">
      <c r="A8" s="207" t="s">
        <v>318</v>
      </c>
      <c r="B8" s="207"/>
      <c r="C8" s="207"/>
      <c r="D8" s="208"/>
      <c r="E8" s="209">
        <f>B8+C8+D8</f>
        <v>0</v>
      </c>
      <c r="F8" s="207" t="s">
        <v>319</v>
      </c>
    </row>
    <row r="9" spans="1:7" x14ac:dyDescent="0.2">
      <c r="A9" s="210" t="s">
        <v>320</v>
      </c>
      <c r="B9" s="210"/>
      <c r="C9" s="210"/>
      <c r="D9" s="211"/>
      <c r="E9" s="209">
        <f>B9+C9+D9</f>
        <v>0</v>
      </c>
      <c r="F9" s="210" t="s">
        <v>321</v>
      </c>
    </row>
    <row r="10" spans="1:7" x14ac:dyDescent="0.2">
      <c r="A10" s="212" t="s">
        <v>322</v>
      </c>
      <c r="B10" s="91">
        <v>7555</v>
      </c>
      <c r="C10" s="91"/>
      <c r="D10" s="211"/>
      <c r="E10" s="209">
        <f>B10+C10+D10</f>
        <v>7555</v>
      </c>
      <c r="F10" s="210" t="s">
        <v>323</v>
      </c>
    </row>
    <row r="11" spans="1:7" x14ac:dyDescent="0.2">
      <c r="A11" s="210" t="s">
        <v>324</v>
      </c>
      <c r="B11" s="213"/>
      <c r="C11" s="213"/>
      <c r="D11" s="213"/>
      <c r="E11" s="214">
        <f>B11+C11+D11</f>
        <v>0</v>
      </c>
      <c r="F11" s="210" t="s">
        <v>325</v>
      </c>
    </row>
    <row r="12" spans="1:7" x14ac:dyDescent="0.2">
      <c r="A12" s="215" t="s">
        <v>326</v>
      </c>
      <c r="B12" s="216">
        <f>SUM(B8:B11)</f>
        <v>7555</v>
      </c>
      <c r="C12" s="216">
        <f>SUM(C8:C11)</f>
        <v>0</v>
      </c>
      <c r="D12" s="216">
        <f>SUM(D8:D11)</f>
        <v>0</v>
      </c>
      <c r="E12" s="216">
        <f>B12+C12+D12</f>
        <v>7555</v>
      </c>
      <c r="F12" s="206" t="s">
        <v>327</v>
      </c>
    </row>
    <row r="13" spans="1:7" x14ac:dyDescent="0.2">
      <c r="A13" s="197"/>
      <c r="B13" s="217"/>
      <c r="C13" s="217"/>
      <c r="D13" s="217"/>
      <c r="E13" s="217"/>
      <c r="F13" s="200"/>
    </row>
    <row r="14" spans="1:7" x14ac:dyDescent="0.2">
      <c r="A14" s="197"/>
      <c r="B14" s="217"/>
      <c r="C14" s="217"/>
      <c r="D14" s="217"/>
      <c r="E14" s="217"/>
      <c r="F14" s="200"/>
    </row>
    <row r="15" spans="1:7" ht="25.5" x14ac:dyDescent="0.2">
      <c r="A15" s="215" t="s">
        <v>328</v>
      </c>
      <c r="B15" s="218" t="s">
        <v>329</v>
      </c>
      <c r="C15" s="218" t="s">
        <v>330</v>
      </c>
      <c r="D15" s="218" t="s">
        <v>331</v>
      </c>
      <c r="E15" s="205" t="s">
        <v>317</v>
      </c>
      <c r="F15" s="206" t="s">
        <v>34</v>
      </c>
      <c r="G15" s="219"/>
    </row>
    <row r="16" spans="1:7" x14ac:dyDescent="0.2">
      <c r="A16" s="207" t="s">
        <v>318</v>
      </c>
      <c r="B16" s="208">
        <v>79</v>
      </c>
      <c r="C16" s="208"/>
      <c r="D16" s="208"/>
      <c r="E16" s="211">
        <f>+B16+C16+D16</f>
        <v>79</v>
      </c>
      <c r="F16" s="428" t="s">
        <v>332</v>
      </c>
      <c r="G16" s="219"/>
    </row>
    <row r="17" spans="1:7" x14ac:dyDescent="0.2">
      <c r="A17" s="210" t="s">
        <v>320</v>
      </c>
      <c r="B17" s="211"/>
      <c r="C17" s="211"/>
      <c r="D17" s="211"/>
      <c r="E17" s="211">
        <f>+B17+C17+D17</f>
        <v>0</v>
      </c>
      <c r="F17" s="140" t="s">
        <v>333</v>
      </c>
      <c r="G17" s="219"/>
    </row>
    <row r="18" spans="1:7" x14ac:dyDescent="0.2">
      <c r="A18" s="212" t="s">
        <v>322</v>
      </c>
      <c r="B18" s="211">
        <v>7172</v>
      </c>
      <c r="C18" s="211"/>
      <c r="D18" s="211"/>
      <c r="E18" s="211">
        <f>+B18+C18+D18</f>
        <v>7172</v>
      </c>
      <c r="F18" s="140" t="s">
        <v>334</v>
      </c>
      <c r="G18" s="219"/>
    </row>
    <row r="19" spans="1:7" x14ac:dyDescent="0.2">
      <c r="A19" s="210" t="s">
        <v>324</v>
      </c>
      <c r="B19" s="213"/>
      <c r="C19" s="213"/>
      <c r="D19" s="213"/>
      <c r="E19" s="213">
        <f>+B19+C19+D19</f>
        <v>0</v>
      </c>
      <c r="F19" s="140" t="s">
        <v>335</v>
      </c>
      <c r="G19" s="219"/>
    </row>
    <row r="20" spans="1:7" x14ac:dyDescent="0.2">
      <c r="A20" s="215" t="s">
        <v>326</v>
      </c>
      <c r="B20" s="220">
        <f>SUM(B16:B19)</f>
        <v>7251</v>
      </c>
      <c r="C20" s="220">
        <f>SUM(C16:C19)</f>
        <v>0</v>
      </c>
      <c r="D20" s="220">
        <f>SUM(D16:D19)</f>
        <v>0</v>
      </c>
      <c r="E20" s="220">
        <f>+B20+C20+D20</f>
        <v>7251</v>
      </c>
      <c r="F20" s="145" t="s">
        <v>336</v>
      </c>
      <c r="G20" s="221"/>
    </row>
    <row r="21" spans="1:7" x14ac:dyDescent="0.2">
      <c r="A21" s="197"/>
      <c r="B21" s="217"/>
      <c r="C21" s="217"/>
      <c r="D21" s="217"/>
      <c r="E21" s="217"/>
      <c r="F21" s="94"/>
    </row>
    <row r="22" spans="1:7" x14ac:dyDescent="0.2">
      <c r="A22" s="215" t="s">
        <v>337</v>
      </c>
      <c r="B22" s="222">
        <v>2024</v>
      </c>
      <c r="C22" s="223">
        <v>2023</v>
      </c>
      <c r="D22" s="217"/>
      <c r="E22" s="224"/>
      <c r="F22" s="225"/>
    </row>
    <row r="23" spans="1:7" x14ac:dyDescent="0.2">
      <c r="A23" s="215"/>
      <c r="B23" s="216"/>
      <c r="C23" s="216"/>
      <c r="D23" s="217"/>
      <c r="E23" s="224"/>
      <c r="F23" s="221"/>
      <c r="G23" s="221"/>
    </row>
    <row r="24" spans="1:7" x14ac:dyDescent="0.2">
      <c r="A24" s="215"/>
      <c r="B24" s="216"/>
      <c r="C24" s="216"/>
      <c r="D24" s="217"/>
      <c r="E24" s="224"/>
      <c r="F24" s="94"/>
      <c r="G24" s="221"/>
    </row>
    <row r="25" spans="1:7" x14ac:dyDescent="0.2">
      <c r="A25" s="215"/>
      <c r="B25" s="216"/>
      <c r="C25" s="216"/>
      <c r="D25" s="217"/>
      <c r="E25" s="224"/>
      <c r="F25" s="225"/>
    </row>
    <row r="26" spans="1:7" x14ac:dyDescent="0.2">
      <c r="A26" s="226"/>
      <c r="B26" s="52"/>
      <c r="C26" s="53"/>
      <c r="D26" s="94"/>
      <c r="E26" s="94"/>
      <c r="F26" s="94"/>
    </row>
    <row r="27" spans="1:7" x14ac:dyDescent="0.2">
      <c r="A27" s="93" t="s">
        <v>338</v>
      </c>
      <c r="B27" s="52"/>
      <c r="C27" s="53"/>
      <c r="D27" s="94"/>
      <c r="E27" s="94"/>
      <c r="F27" s="94"/>
    </row>
    <row r="28" spans="1:7" x14ac:dyDescent="0.2">
      <c r="A28" s="227" t="s">
        <v>339</v>
      </c>
      <c r="B28" s="205">
        <f>Resultatregnskap!C6</f>
        <v>45657</v>
      </c>
      <c r="C28" s="228">
        <f>Resultatregnskap!D6</f>
        <v>45291</v>
      </c>
      <c r="D28" s="206" t="s">
        <v>34</v>
      </c>
      <c r="E28" s="200"/>
      <c r="F28" s="94"/>
    </row>
    <row r="29" spans="1:7" x14ac:dyDescent="0.2">
      <c r="A29" s="212" t="s">
        <v>340</v>
      </c>
      <c r="B29" s="211">
        <v>2328</v>
      </c>
      <c r="C29" s="229">
        <v>2308</v>
      </c>
      <c r="D29" s="140" t="s">
        <v>341</v>
      </c>
      <c r="E29" s="200"/>
      <c r="F29" s="221"/>
    </row>
    <row r="30" spans="1:7" x14ac:dyDescent="0.2">
      <c r="A30" s="230" t="s">
        <v>342</v>
      </c>
      <c r="B30" s="211"/>
      <c r="C30" s="229"/>
      <c r="D30" s="140" t="s">
        <v>343</v>
      </c>
      <c r="E30" s="200"/>
      <c r="F30" s="221"/>
    </row>
    <row r="31" spans="1:7" x14ac:dyDescent="0.2">
      <c r="A31" s="230" t="s">
        <v>344</v>
      </c>
      <c r="B31" s="213">
        <v>330</v>
      </c>
      <c r="C31" s="231">
        <v>124</v>
      </c>
      <c r="D31" s="429" t="s">
        <v>345</v>
      </c>
      <c r="E31" s="200"/>
      <c r="F31" s="221"/>
    </row>
    <row r="32" spans="1:7" x14ac:dyDescent="0.2">
      <c r="A32" s="215" t="s">
        <v>346</v>
      </c>
      <c r="B32" s="232">
        <f>SUM(B29:B31)</f>
        <v>2658</v>
      </c>
      <c r="C32" s="220">
        <f>SUM(C29:C31)</f>
        <v>2432</v>
      </c>
      <c r="D32" s="429" t="s">
        <v>347</v>
      </c>
      <c r="E32" s="200"/>
      <c r="F32" s="221"/>
    </row>
    <row r="33" spans="1:6" x14ac:dyDescent="0.2">
      <c r="A33" s="197"/>
      <c r="B33" s="217"/>
      <c r="C33" s="219"/>
      <c r="D33" s="200"/>
      <c r="E33" s="200"/>
      <c r="F33" s="94"/>
    </row>
    <row r="34" spans="1:6" x14ac:dyDescent="0.2">
      <c r="A34" s="45" t="s">
        <v>348</v>
      </c>
      <c r="B34" s="217"/>
      <c r="C34" s="219"/>
      <c r="D34" s="200"/>
      <c r="E34" s="200"/>
    </row>
    <row r="35" spans="1:6" x14ac:dyDescent="0.2">
      <c r="A35" s="45"/>
      <c r="B35" s="217"/>
      <c r="C35" s="219"/>
      <c r="D35" s="200"/>
      <c r="E35" s="200"/>
    </row>
    <row r="36" spans="1:6" x14ac:dyDescent="0.2">
      <c r="A36" s="197" t="s">
        <v>349</v>
      </c>
    </row>
    <row r="37" spans="1:6" x14ac:dyDescent="0.2">
      <c r="B37" s="199"/>
      <c r="C37" s="233"/>
      <c r="D37" s="234"/>
      <c r="E37" s="234"/>
    </row>
    <row r="38" spans="1:6" x14ac:dyDescent="0.2">
      <c r="A38" s="235" t="s">
        <v>312</v>
      </c>
      <c r="B38" s="199"/>
      <c r="C38" s="233"/>
      <c r="D38" s="234"/>
      <c r="E38" s="234"/>
    </row>
    <row r="39" spans="1:6" x14ac:dyDescent="0.2">
      <c r="A39" s="198" t="s">
        <v>32</v>
      </c>
      <c r="B39" s="199"/>
      <c r="C39" s="233"/>
      <c r="D39" s="234"/>
      <c r="E39" s="234"/>
    </row>
    <row r="40" spans="1:6" x14ac:dyDescent="0.2">
      <c r="A40" s="236" t="s">
        <v>49</v>
      </c>
      <c r="B40" s="205">
        <f>Resultatregnskap!C6</f>
        <v>45657</v>
      </c>
      <c r="C40" s="228">
        <f>Resultatregnskap!D6</f>
        <v>45291</v>
      </c>
      <c r="D40" s="206" t="s">
        <v>34</v>
      </c>
      <c r="E40" s="200"/>
    </row>
    <row r="41" spans="1:6" x14ac:dyDescent="0.2">
      <c r="A41" s="207" t="s">
        <v>350</v>
      </c>
      <c r="B41" s="237">
        <v>3945</v>
      </c>
      <c r="C41" s="237">
        <v>3925</v>
      </c>
      <c r="D41" s="238" t="s">
        <v>351</v>
      </c>
      <c r="E41" s="239"/>
    </row>
    <row r="42" spans="1:6" x14ac:dyDescent="0.2">
      <c r="A42" s="210" t="s">
        <v>352</v>
      </c>
      <c r="B42" s="240">
        <v>483</v>
      </c>
      <c r="C42" s="240">
        <v>427</v>
      </c>
      <c r="D42" s="241" t="s">
        <v>353</v>
      </c>
      <c r="E42" s="239"/>
    </row>
    <row r="43" spans="1:6" x14ac:dyDescent="0.2">
      <c r="A43" s="210" t="s">
        <v>354</v>
      </c>
      <c r="B43" s="240">
        <v>685</v>
      </c>
      <c r="C43" s="240">
        <v>633</v>
      </c>
      <c r="D43" s="241" t="s">
        <v>355</v>
      </c>
      <c r="E43" s="239"/>
    </row>
    <row r="44" spans="1:6" x14ac:dyDescent="0.2">
      <c r="A44" s="210" t="s">
        <v>356</v>
      </c>
      <c r="B44" s="240">
        <v>291</v>
      </c>
      <c r="C44" s="240">
        <v>240</v>
      </c>
      <c r="D44" s="241" t="s">
        <v>357</v>
      </c>
      <c r="E44" s="239"/>
    </row>
    <row r="45" spans="1:6" x14ac:dyDescent="0.2">
      <c r="A45" s="210" t="s">
        <v>358</v>
      </c>
      <c r="B45" s="240">
        <v>41</v>
      </c>
      <c r="C45" s="240">
        <v>-1</v>
      </c>
      <c r="D45" s="241" t="s">
        <v>359</v>
      </c>
      <c r="E45" s="239"/>
    </row>
    <row r="46" spans="1:6" x14ac:dyDescent="0.2">
      <c r="A46" s="210" t="s">
        <v>360</v>
      </c>
      <c r="B46" s="240">
        <v>909</v>
      </c>
      <c r="C46" s="240">
        <v>252</v>
      </c>
      <c r="D46" s="241" t="s">
        <v>361</v>
      </c>
      <c r="E46" s="239"/>
      <c r="F46" s="225"/>
    </row>
    <row r="47" spans="1:6" x14ac:dyDescent="0.2">
      <c r="A47" s="215" t="s">
        <v>362</v>
      </c>
      <c r="B47" s="216">
        <f>SUM(B41:B46)</f>
        <v>6354</v>
      </c>
      <c r="C47" s="242">
        <f>SUM(C41:C46)</f>
        <v>5476</v>
      </c>
      <c r="D47" s="243" t="s">
        <v>363</v>
      </c>
      <c r="E47" s="239"/>
    </row>
    <row r="48" spans="1:6" x14ac:dyDescent="0.2">
      <c r="A48" s="94"/>
      <c r="B48" s="244"/>
      <c r="C48" s="245"/>
      <c r="D48" s="246"/>
    </row>
    <row r="49" spans="1:6" x14ac:dyDescent="0.2">
      <c r="A49" s="215" t="s">
        <v>364</v>
      </c>
      <c r="B49" s="247"/>
      <c r="C49" s="248"/>
      <c r="D49" s="243" t="s">
        <v>365</v>
      </c>
      <c r="E49" s="239"/>
    </row>
    <row r="50" spans="1:6" x14ac:dyDescent="0.2">
      <c r="A50" s="197"/>
      <c r="B50" s="245"/>
      <c r="C50" s="245"/>
      <c r="D50" s="245"/>
      <c r="E50" s="245"/>
    </row>
    <row r="51" spans="1:6" x14ac:dyDescent="0.2">
      <c r="A51" s="92" t="s">
        <v>338</v>
      </c>
      <c r="B51" s="94"/>
      <c r="C51" s="94"/>
      <c r="D51" s="94"/>
      <c r="E51" s="94"/>
    </row>
    <row r="52" spans="1:6" x14ac:dyDescent="0.2">
      <c r="A52" s="249" t="s">
        <v>366</v>
      </c>
      <c r="B52" s="94"/>
      <c r="C52" s="94"/>
      <c r="D52" s="94"/>
      <c r="E52" s="94"/>
    </row>
    <row r="53" spans="1:6" ht="26.25" x14ac:dyDescent="0.25">
      <c r="A53" s="250" t="s">
        <v>367</v>
      </c>
      <c r="B53" s="251" t="s">
        <v>368</v>
      </c>
      <c r="C53" s="252" t="s">
        <v>369</v>
      </c>
      <c r="D53" s="253" t="s">
        <v>34</v>
      </c>
      <c r="E53" s="254"/>
    </row>
    <row r="54" spans="1:6" ht="15" x14ac:dyDescent="0.25">
      <c r="A54" s="255" t="s">
        <v>370</v>
      </c>
      <c r="B54" s="256">
        <v>822</v>
      </c>
      <c r="C54" s="257"/>
      <c r="D54" s="258" t="s">
        <v>371</v>
      </c>
      <c r="E54" s="259"/>
    </row>
    <row r="55" spans="1:6" ht="15" x14ac:dyDescent="0.25">
      <c r="A55" s="138" t="s">
        <v>372</v>
      </c>
      <c r="B55" s="260"/>
      <c r="C55" s="261"/>
      <c r="D55" s="262" t="s">
        <v>373</v>
      </c>
      <c r="E55" s="259"/>
    </row>
    <row r="56" spans="1:6" ht="15" x14ac:dyDescent="0.25">
      <c r="A56" s="138" t="s">
        <v>374</v>
      </c>
      <c r="B56" s="260">
        <v>35</v>
      </c>
      <c r="C56" s="261"/>
      <c r="D56" s="262" t="s">
        <v>375</v>
      </c>
      <c r="E56" s="259"/>
    </row>
    <row r="57" spans="1:6" ht="15" x14ac:dyDescent="0.25">
      <c r="A57" s="138" t="s">
        <v>376</v>
      </c>
      <c r="B57" s="260"/>
      <c r="C57" s="261"/>
      <c r="D57" s="262" t="s">
        <v>377</v>
      </c>
      <c r="E57" s="259"/>
      <c r="F57" s="225"/>
    </row>
    <row r="58" spans="1:6" ht="15" x14ac:dyDescent="0.25">
      <c r="A58" s="263" t="s">
        <v>378</v>
      </c>
      <c r="B58" s="264"/>
      <c r="C58" s="265"/>
      <c r="D58" s="266" t="s">
        <v>379</v>
      </c>
      <c r="E58" s="259"/>
    </row>
    <row r="59" spans="1:6" x14ac:dyDescent="0.2">
      <c r="A59" s="267"/>
      <c r="B59" s="268"/>
      <c r="C59" s="269"/>
      <c r="D59" s="269"/>
      <c r="E59" s="94"/>
    </row>
    <row r="60" spans="1:6" ht="26.25" x14ac:dyDescent="0.25">
      <c r="A60" s="250" t="s">
        <v>380</v>
      </c>
      <c r="B60" s="252" t="s">
        <v>381</v>
      </c>
      <c r="C60" s="252" t="s">
        <v>382</v>
      </c>
      <c r="D60" s="253" t="s">
        <v>34</v>
      </c>
      <c r="E60" s="254"/>
    </row>
    <row r="61" spans="1:6" ht="15" x14ac:dyDescent="0.25">
      <c r="A61" s="255" t="s">
        <v>383</v>
      </c>
      <c r="B61" s="257"/>
      <c r="C61" s="257"/>
      <c r="D61" s="258" t="s">
        <v>384</v>
      </c>
      <c r="E61" s="259"/>
    </row>
    <row r="62" spans="1:6" ht="15" x14ac:dyDescent="0.25">
      <c r="A62" s="138" t="s">
        <v>385</v>
      </c>
      <c r="B62" s="261"/>
      <c r="C62" s="261">
        <v>1900</v>
      </c>
      <c r="D62" s="262" t="s">
        <v>386</v>
      </c>
      <c r="E62" s="259"/>
    </row>
    <row r="63" spans="1:6" ht="15" x14ac:dyDescent="0.25">
      <c r="A63" s="138" t="s">
        <v>387</v>
      </c>
      <c r="B63" s="261"/>
      <c r="C63" s="261">
        <v>1900</v>
      </c>
      <c r="D63" s="262" t="s">
        <v>388</v>
      </c>
      <c r="E63" s="259"/>
    </row>
    <row r="64" spans="1:6" ht="15" x14ac:dyDescent="0.25">
      <c r="A64" s="138" t="s">
        <v>389</v>
      </c>
      <c r="B64" s="261"/>
      <c r="C64" s="261">
        <v>1900</v>
      </c>
      <c r="D64" s="262" t="s">
        <v>390</v>
      </c>
      <c r="E64" s="259"/>
    </row>
    <row r="65" spans="1:5" ht="15" x14ac:dyDescent="0.25">
      <c r="A65" s="138" t="s">
        <v>391</v>
      </c>
      <c r="B65" s="261"/>
      <c r="C65" s="261">
        <v>1900</v>
      </c>
      <c r="D65" s="262" t="s">
        <v>392</v>
      </c>
      <c r="E65" s="259"/>
    </row>
    <row r="66" spans="1:5" ht="15" x14ac:dyDescent="0.25">
      <c r="A66" s="138" t="s">
        <v>393</v>
      </c>
      <c r="B66" s="261"/>
      <c r="C66" s="261">
        <v>1900</v>
      </c>
      <c r="D66" s="262" t="s">
        <v>394</v>
      </c>
      <c r="E66" s="259"/>
    </row>
    <row r="67" spans="1:5" ht="15" x14ac:dyDescent="0.25">
      <c r="A67" s="263" t="s">
        <v>395</v>
      </c>
      <c r="B67" s="265"/>
      <c r="C67" s="270">
        <v>1900</v>
      </c>
      <c r="D67" s="266" t="s">
        <v>396</v>
      </c>
      <c r="E67" s="259"/>
    </row>
    <row r="68" spans="1:5" x14ac:dyDescent="0.2">
      <c r="A68" s="129"/>
      <c r="B68" s="94"/>
      <c r="C68" s="94"/>
      <c r="D68" s="94"/>
      <c r="E68" s="94"/>
    </row>
    <row r="69" spans="1:5" x14ac:dyDescent="0.2">
      <c r="A69" s="456" t="s">
        <v>397</v>
      </c>
      <c r="B69" s="456"/>
      <c r="C69" s="456"/>
      <c r="D69" s="271"/>
      <c r="E69" s="271"/>
    </row>
    <row r="70" spans="1:5" x14ac:dyDescent="0.2">
      <c r="A70" s="456"/>
      <c r="B70" s="456"/>
      <c r="C70" s="456"/>
      <c r="D70" s="271"/>
      <c r="E70" s="271"/>
    </row>
    <row r="71" spans="1:5" ht="92.45" customHeight="1" x14ac:dyDescent="0.2">
      <c r="A71" s="456"/>
      <c r="B71" s="456"/>
      <c r="C71" s="456"/>
      <c r="D71" s="271"/>
      <c r="E71" s="271"/>
    </row>
    <row r="72" spans="1:5" x14ac:dyDescent="0.2">
      <c r="A72" s="129"/>
      <c r="B72" s="94"/>
      <c r="C72" s="94"/>
      <c r="D72" s="94"/>
      <c r="E72" s="94"/>
    </row>
    <row r="73" spans="1:5" ht="14.25" x14ac:dyDescent="0.2">
      <c r="A73" s="272"/>
      <c r="B73" s="273"/>
      <c r="C73" s="273"/>
    </row>
    <row r="74" spans="1:5" ht="14.25" x14ac:dyDescent="0.2">
      <c r="A74" s="273"/>
      <c r="B74" s="273"/>
      <c r="C74" s="273"/>
    </row>
  </sheetData>
  <sheetProtection formatCells="0" formatColumns="0" formatRows="0" insertColumns="0" insertRows="0" deleteColumns="0" deleteRows="0" autoFilter="0"/>
  <mergeCells count="1">
    <mergeCell ref="A69:C71"/>
  </mergeCells>
  <phoneticPr fontId="81" type="noConversion"/>
  <pageMargins left="0.70866141732283472" right="0.31496062992125984" top="0.59055118110236227" bottom="0.39370078740157483" header="0.31496062992125984" footer="0.31496062992125984"/>
  <pageSetup paperSize="9" orientation="portrait" horizontalDpi="1200" verticalDpi="1200" r:id="rId1"/>
  <headerFooter>
    <oddFooter>&amp;C&amp;"Calibri"&amp;11&amp;K000000_x000D_&amp;1#&amp;"Calibri"&amp;10&amp;KFFFF00HK-dir Intern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5"/>
  <sheetViews>
    <sheetView zoomScaleNormal="100" workbookViewId="0">
      <selection activeCell="J17" sqref="J17"/>
    </sheetView>
  </sheetViews>
  <sheetFormatPr baseColWidth="10" defaultColWidth="11.42578125" defaultRowHeight="12.75" x14ac:dyDescent="0.2"/>
  <cols>
    <col min="1" max="1" width="47.5703125" style="62" customWidth="1"/>
    <col min="2" max="3" width="18.5703125" style="62" bestFit="1" customWidth="1"/>
    <col min="4" max="4" width="16.5703125" style="62" customWidth="1"/>
    <col min="5" max="16384" width="11.42578125" style="62"/>
  </cols>
  <sheetData>
    <row r="1" spans="1:4" ht="16.5" customHeight="1" x14ac:dyDescent="0.2">
      <c r="A1" s="274" t="str">
        <f>Resultatregnskap!A1</f>
        <v>Fagskolens navn: Kunstfagskolen i Bergen</v>
      </c>
      <c r="B1" s="245"/>
      <c r="C1" s="245"/>
      <c r="D1" s="275"/>
    </row>
    <row r="2" spans="1:4" x14ac:dyDescent="0.2">
      <c r="A2" s="276"/>
      <c r="B2" s="277"/>
      <c r="C2" s="277"/>
      <c r="D2" s="275"/>
    </row>
    <row r="3" spans="1:4" x14ac:dyDescent="0.2">
      <c r="A3" s="278" t="s">
        <v>398</v>
      </c>
      <c r="B3" s="279"/>
      <c r="C3" s="279"/>
      <c r="D3" s="280"/>
    </row>
    <row r="4" spans="1:4" x14ac:dyDescent="0.2">
      <c r="A4" s="281" t="s">
        <v>32</v>
      </c>
      <c r="B4" s="279"/>
      <c r="C4" s="279"/>
      <c r="D4" s="280"/>
    </row>
    <row r="5" spans="1:4" x14ac:dyDescent="0.2">
      <c r="A5" s="282"/>
      <c r="B5" s="283">
        <f>Resultatregnskap!C6</f>
        <v>45657</v>
      </c>
      <c r="C5" s="284">
        <f>Resultatregnskap!D6</f>
        <v>45291</v>
      </c>
      <c r="D5" s="285" t="s">
        <v>34</v>
      </c>
    </row>
    <row r="6" spans="1:4" x14ac:dyDescent="0.2">
      <c r="A6" s="286" t="s">
        <v>399</v>
      </c>
      <c r="B6" s="287">
        <v>1150</v>
      </c>
      <c r="C6" s="287">
        <v>1161</v>
      </c>
      <c r="D6" s="288" t="s">
        <v>400</v>
      </c>
    </row>
    <row r="7" spans="1:4" x14ac:dyDescent="0.2">
      <c r="A7" s="286" t="s">
        <v>401</v>
      </c>
      <c r="B7" s="289">
        <v>458</v>
      </c>
      <c r="C7" s="289">
        <v>539</v>
      </c>
      <c r="D7" s="288" t="s">
        <v>402</v>
      </c>
    </row>
    <row r="8" spans="1:4" x14ac:dyDescent="0.2">
      <c r="A8" s="286" t="s">
        <v>403</v>
      </c>
      <c r="B8" s="289">
        <v>90</v>
      </c>
      <c r="C8" s="289">
        <v>54</v>
      </c>
      <c r="D8" s="288" t="s">
        <v>404</v>
      </c>
    </row>
    <row r="9" spans="1:4" x14ac:dyDescent="0.2">
      <c r="A9" s="286" t="s">
        <v>405</v>
      </c>
      <c r="B9" s="289">
        <v>288</v>
      </c>
      <c r="C9" s="289">
        <v>198</v>
      </c>
      <c r="D9" s="288" t="s">
        <v>406</v>
      </c>
    </row>
    <row r="10" spans="1:4" x14ac:dyDescent="0.2">
      <c r="A10" s="286" t="s">
        <v>407</v>
      </c>
      <c r="B10" s="289">
        <v>48</v>
      </c>
      <c r="C10" s="289">
        <v>50</v>
      </c>
      <c r="D10" s="288" t="s">
        <v>408</v>
      </c>
    </row>
    <row r="11" spans="1:4" x14ac:dyDescent="0.2">
      <c r="A11" s="286" t="s">
        <v>409</v>
      </c>
      <c r="B11" s="289"/>
      <c r="C11" s="289"/>
      <c r="D11" s="288" t="s">
        <v>410</v>
      </c>
    </row>
    <row r="12" spans="1:4" x14ac:dyDescent="0.2">
      <c r="A12" s="286" t="s">
        <v>411</v>
      </c>
      <c r="B12" s="289">
        <v>24</v>
      </c>
      <c r="C12" s="289">
        <v>167</v>
      </c>
      <c r="D12" s="288" t="s">
        <v>412</v>
      </c>
    </row>
    <row r="13" spans="1:4" x14ac:dyDescent="0.2">
      <c r="A13" s="286" t="s">
        <v>413</v>
      </c>
      <c r="B13" s="289">
        <v>23</v>
      </c>
      <c r="C13" s="289">
        <v>29</v>
      </c>
      <c r="D13" s="288" t="s">
        <v>414</v>
      </c>
    </row>
    <row r="14" spans="1:4" x14ac:dyDescent="0.2">
      <c r="A14" s="286" t="s">
        <v>415</v>
      </c>
      <c r="B14" s="289">
        <v>21</v>
      </c>
      <c r="C14" s="289">
        <v>25</v>
      </c>
      <c r="D14" s="288" t="s">
        <v>416</v>
      </c>
    </row>
    <row r="15" spans="1:4" x14ac:dyDescent="0.2">
      <c r="A15" s="286" t="s">
        <v>417</v>
      </c>
      <c r="B15" s="289">
        <v>244</v>
      </c>
      <c r="C15" s="289">
        <v>360</v>
      </c>
      <c r="D15" s="288" t="s">
        <v>418</v>
      </c>
    </row>
    <row r="16" spans="1:4" x14ac:dyDescent="0.2">
      <c r="A16" s="290" t="s">
        <v>419</v>
      </c>
      <c r="B16" s="291">
        <v>1257</v>
      </c>
      <c r="C16" s="291">
        <v>1119</v>
      </c>
      <c r="D16" s="288" t="s">
        <v>420</v>
      </c>
    </row>
    <row r="17" spans="1:5" ht="15.75" customHeight="1" x14ac:dyDescent="0.2">
      <c r="A17" s="292" t="s">
        <v>421</v>
      </c>
      <c r="B17" s="293">
        <f>SUM(B6:B16)</f>
        <v>3603</v>
      </c>
      <c r="C17" s="294">
        <f>SUM(C6:C16)</f>
        <v>3702</v>
      </c>
      <c r="D17" s="295" t="s">
        <v>422</v>
      </c>
    </row>
    <row r="18" spans="1:5" x14ac:dyDescent="0.2">
      <c r="A18" s="296"/>
      <c r="B18" s="297"/>
      <c r="C18" s="298"/>
      <c r="D18" s="299"/>
    </row>
    <row r="19" spans="1:5" x14ac:dyDescent="0.2">
      <c r="A19" s="300" t="s">
        <v>423</v>
      </c>
      <c r="B19" s="301">
        <f>B5</f>
        <v>45657</v>
      </c>
      <c r="C19" s="302">
        <f>C5</f>
        <v>45291</v>
      </c>
      <c r="D19" s="303"/>
    </row>
    <row r="20" spans="1:5" x14ac:dyDescent="0.2">
      <c r="A20" s="138" t="s">
        <v>424</v>
      </c>
      <c r="B20" s="289">
        <v>48</v>
      </c>
      <c r="C20" s="289">
        <v>50</v>
      </c>
      <c r="D20" s="304" t="s">
        <v>425</v>
      </c>
    </row>
    <row r="21" spans="1:5" x14ac:dyDescent="0.2">
      <c r="A21" s="138" t="s">
        <v>426</v>
      </c>
      <c r="B21" s="261"/>
      <c r="C21" s="261"/>
      <c r="D21" s="304" t="s">
        <v>427</v>
      </c>
      <c r="E21" s="305"/>
    </row>
    <row r="22" spans="1:5" x14ac:dyDescent="0.2">
      <c r="A22" s="138" t="s">
        <v>428</v>
      </c>
      <c r="B22" s="261"/>
      <c r="C22" s="261"/>
      <c r="D22" s="304" t="s">
        <v>429</v>
      </c>
    </row>
    <row r="23" spans="1:5" x14ac:dyDescent="0.2">
      <c r="A23" s="300" t="s">
        <v>317</v>
      </c>
      <c r="B23" s="227">
        <f>SUBTOTAL(9,B20:B22)</f>
        <v>48</v>
      </c>
      <c r="C23" s="306">
        <f>SUBTOTAL(9,C20:C22)</f>
        <v>50</v>
      </c>
      <c r="D23" s="303" t="s">
        <v>430</v>
      </c>
    </row>
    <row r="24" spans="1:5" x14ac:dyDescent="0.2">
      <c r="A24" s="129"/>
      <c r="B24" s="94"/>
      <c r="C24" s="94"/>
      <c r="D24" s="307"/>
    </row>
    <row r="25" spans="1:5" ht="42" customHeight="1" x14ac:dyDescent="0.2">
      <c r="A25" s="456" t="s">
        <v>431</v>
      </c>
      <c r="B25" s="457"/>
      <c r="C25" s="457"/>
      <c r="D25" s="457"/>
    </row>
  </sheetData>
  <mergeCells count="1">
    <mergeCell ref="A25:D25"/>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Ark1"/>
  <dimension ref="A1:G66"/>
  <sheetViews>
    <sheetView zoomScale="80" zoomScaleNormal="80" workbookViewId="0"/>
  </sheetViews>
  <sheetFormatPr baseColWidth="10" defaultColWidth="17.42578125" defaultRowHeight="15.75" customHeight="1" x14ac:dyDescent="0.2"/>
  <cols>
    <col min="1" max="1" width="44.85546875" style="339" customWidth="1"/>
    <col min="2" max="2" width="24.7109375" style="339" customWidth="1"/>
    <col min="3" max="3" width="21.42578125" style="339" customWidth="1"/>
    <col min="4" max="4" width="24.140625" style="310" customWidth="1"/>
    <col min="5" max="5" width="23.140625" style="61" customWidth="1"/>
    <col min="6" max="6" width="14.85546875" style="61" customWidth="1"/>
    <col min="7" max="16384" width="17.42578125" style="61"/>
  </cols>
  <sheetData>
    <row r="1" spans="1:6" ht="12.75" customHeight="1" x14ac:dyDescent="0.2">
      <c r="A1" s="308"/>
      <c r="B1" s="309"/>
      <c r="C1" s="309"/>
    </row>
    <row r="2" spans="1:6" ht="12.75" x14ac:dyDescent="0.2">
      <c r="A2" s="311" t="str">
        <f>Resultatregnskap!A1</f>
        <v>Fagskolens navn: Kunstfagskolen i Bergen</v>
      </c>
      <c r="B2" s="312"/>
      <c r="C2" s="312"/>
      <c r="D2" s="313"/>
      <c r="E2" s="314"/>
      <c r="F2" s="314"/>
    </row>
    <row r="3" spans="1:6" ht="12.75" x14ac:dyDescent="0.2">
      <c r="A3" s="309"/>
      <c r="B3" s="309"/>
      <c r="C3" s="309"/>
    </row>
    <row r="4" spans="1:6" ht="14.25" customHeight="1" x14ac:dyDescent="0.2">
      <c r="A4" s="315" t="s">
        <v>432</v>
      </c>
      <c r="B4" s="277"/>
      <c r="C4" s="277"/>
      <c r="D4" s="277"/>
      <c r="E4" s="277"/>
      <c r="F4" s="277"/>
    </row>
    <row r="5" spans="1:6" ht="14.25" customHeight="1" x14ac:dyDescent="0.2">
      <c r="A5" s="316" t="s">
        <v>32</v>
      </c>
      <c r="B5" s="277"/>
      <c r="C5" s="277"/>
      <c r="D5" s="277"/>
      <c r="E5" s="277"/>
      <c r="F5" s="317"/>
    </row>
    <row r="6" spans="1:6" ht="12.75" customHeight="1" x14ac:dyDescent="0.2">
      <c r="A6" s="277"/>
      <c r="B6" s="277"/>
      <c r="C6" s="277"/>
      <c r="D6" s="277"/>
      <c r="E6" s="277"/>
      <c r="F6" s="318"/>
    </row>
    <row r="7" spans="1:6" ht="25.5" x14ac:dyDescent="0.2">
      <c r="A7" s="319" t="s">
        <v>433</v>
      </c>
      <c r="B7" s="320" t="s">
        <v>434</v>
      </c>
      <c r="C7" s="321" t="s">
        <v>435</v>
      </c>
      <c r="D7" s="320" t="s">
        <v>436</v>
      </c>
      <c r="E7" s="320" t="s">
        <v>437</v>
      </c>
      <c r="F7" s="322" t="s">
        <v>34</v>
      </c>
    </row>
    <row r="8" spans="1:6" ht="15" customHeight="1" x14ac:dyDescent="0.2">
      <c r="A8" s="277" t="s">
        <v>438</v>
      </c>
      <c r="B8" s="323"/>
      <c r="C8" s="323"/>
      <c r="D8" s="323"/>
      <c r="E8" s="90"/>
      <c r="F8" s="304" t="s">
        <v>439</v>
      </c>
    </row>
    <row r="9" spans="1:6" ht="15" customHeight="1" x14ac:dyDescent="0.2">
      <c r="A9" s="277" t="s">
        <v>440</v>
      </c>
      <c r="B9" s="90"/>
      <c r="C9" s="90"/>
      <c r="D9" s="90"/>
      <c r="E9" s="90"/>
      <c r="F9" s="304" t="s">
        <v>441</v>
      </c>
    </row>
    <row r="10" spans="1:6" ht="15" customHeight="1" x14ac:dyDescent="0.2">
      <c r="A10" s="277" t="s">
        <v>442</v>
      </c>
      <c r="B10" s="324"/>
      <c r="C10" s="324"/>
      <c r="D10" s="324"/>
      <c r="E10" s="90"/>
      <c r="F10" s="304" t="s">
        <v>443</v>
      </c>
    </row>
    <row r="11" spans="1:6" ht="15" customHeight="1" x14ac:dyDescent="0.2">
      <c r="A11" s="325" t="s">
        <v>444</v>
      </c>
      <c r="B11" s="326">
        <f>SUM(B8:B10)</f>
        <v>0</v>
      </c>
      <c r="C11" s="326">
        <f>SUM(C8:C10)</f>
        <v>0</v>
      </c>
      <c r="D11" s="327">
        <f>SUM(D8:D10)</f>
        <v>0</v>
      </c>
      <c r="E11" s="327">
        <f>SUM(E8:E10)</f>
        <v>0</v>
      </c>
      <c r="F11" s="303" t="s">
        <v>445</v>
      </c>
    </row>
    <row r="12" spans="1:6" ht="15" customHeight="1" x14ac:dyDescent="0.2">
      <c r="A12" s="277"/>
      <c r="B12" s="328"/>
      <c r="C12" s="328"/>
      <c r="D12" s="328"/>
      <c r="E12" s="328"/>
      <c r="F12" s="307"/>
    </row>
    <row r="13" spans="1:6" ht="20.100000000000001" customHeight="1" x14ac:dyDescent="0.2">
      <c r="A13" s="277"/>
      <c r="B13" s="277"/>
      <c r="C13" s="277"/>
      <c r="D13" s="277"/>
      <c r="E13" s="277"/>
      <c r="F13" s="129"/>
    </row>
    <row r="14" spans="1:6" ht="25.5" x14ac:dyDescent="0.2">
      <c r="A14" s="319" t="s">
        <v>446</v>
      </c>
      <c r="B14" s="320" t="str">
        <f>B7</f>
        <v>Fagskolevirksomhet 31.12.2024</v>
      </c>
      <c r="C14" s="320" t="str">
        <f t="shared" ref="C14:D14" si="0">C7</f>
        <v>Annen virksomhet 31.12.2024</v>
      </c>
      <c r="D14" s="320" t="str">
        <f t="shared" si="0"/>
        <v>Fagskolevirksomhet 31.12.2023</v>
      </c>
      <c r="E14" s="320" t="str">
        <f>E7</f>
        <v>Annen virksomhet 31.12.2023</v>
      </c>
      <c r="F14" s="322" t="s">
        <v>34</v>
      </c>
    </row>
    <row r="15" spans="1:6" ht="15" customHeight="1" x14ac:dyDescent="0.2">
      <c r="A15" s="277" t="s">
        <v>447</v>
      </c>
      <c r="B15" s="323"/>
      <c r="C15" s="323"/>
      <c r="D15" s="323"/>
      <c r="E15" s="90"/>
      <c r="F15" s="304" t="s">
        <v>448</v>
      </c>
    </row>
    <row r="16" spans="1:6" ht="15" customHeight="1" x14ac:dyDescent="0.2">
      <c r="A16" s="277" t="s">
        <v>449</v>
      </c>
      <c r="B16" s="90"/>
      <c r="C16" s="90"/>
      <c r="D16" s="90"/>
      <c r="E16" s="90"/>
      <c r="F16" s="304" t="s">
        <v>450</v>
      </c>
    </row>
    <row r="17" spans="1:7" ht="15" customHeight="1" x14ac:dyDescent="0.2">
      <c r="A17" s="277" t="s">
        <v>451</v>
      </c>
      <c r="B17" s="324"/>
      <c r="C17" s="324"/>
      <c r="D17" s="324"/>
      <c r="E17" s="90"/>
      <c r="F17" s="304" t="s">
        <v>452</v>
      </c>
    </row>
    <row r="18" spans="1:7" ht="15" customHeight="1" x14ac:dyDescent="0.2">
      <c r="A18" s="325" t="s">
        <v>453</v>
      </c>
      <c r="B18" s="326">
        <f>SUM(B15:B17)</f>
        <v>0</v>
      </c>
      <c r="C18" s="326">
        <f>SUM(C15:C17)</f>
        <v>0</v>
      </c>
      <c r="D18" s="327">
        <f>SUM(D15:D17)</f>
        <v>0</v>
      </c>
      <c r="E18" s="327">
        <f>SUM(E15:E17)</f>
        <v>0</v>
      </c>
      <c r="F18" s="303" t="s">
        <v>454</v>
      </c>
    </row>
    <row r="19" spans="1:7" ht="15.75" customHeight="1" x14ac:dyDescent="0.2">
      <c r="A19" s="277"/>
      <c r="B19" s="277"/>
      <c r="C19" s="277"/>
      <c r="D19" s="277"/>
      <c r="E19" s="277"/>
      <c r="F19" s="318"/>
    </row>
    <row r="20" spans="1:7" ht="15.75" customHeight="1" x14ac:dyDescent="0.2">
      <c r="A20" s="463" t="s">
        <v>455</v>
      </c>
      <c r="B20" s="463"/>
      <c r="C20" s="463"/>
      <c r="D20" s="463"/>
      <c r="E20" s="463"/>
      <c r="F20" s="463"/>
    </row>
    <row r="21" spans="1:7" ht="15.75" customHeight="1" x14ac:dyDescent="0.2">
      <c r="A21" s="325" t="s">
        <v>456</v>
      </c>
      <c r="B21" s="464" t="s">
        <v>457</v>
      </c>
      <c r="C21" s="465"/>
      <c r="D21" s="330" t="str">
        <f>"Beløp "&amp;TEXT('Balanse - eiendeler'!C5,"DD.MM.ÅÅÅÅ")</f>
        <v>Beløp 31.12.2024</v>
      </c>
      <c r="E21" s="330" t="str">
        <f>"Beløp "&amp;TEXT('Balanse - eiendeler'!D5,"DD.MM.ÅÅÅÅ")</f>
        <v>Beløp 31.12.2023</v>
      </c>
      <c r="F21" s="322" t="s">
        <v>34</v>
      </c>
    </row>
    <row r="22" spans="1:7" ht="15.75" customHeight="1" x14ac:dyDescent="0.2">
      <c r="A22" s="277"/>
      <c r="B22" s="466"/>
      <c r="C22" s="467"/>
      <c r="D22" s="323"/>
      <c r="E22" s="90"/>
      <c r="F22" s="304" t="s">
        <v>458</v>
      </c>
    </row>
    <row r="23" spans="1:7" ht="15.75" customHeight="1" x14ac:dyDescent="0.2">
      <c r="A23" s="277"/>
      <c r="B23" s="460"/>
      <c r="C23" s="461"/>
      <c r="D23" s="90"/>
      <c r="E23" s="90"/>
      <c r="F23" s="304" t="s">
        <v>458</v>
      </c>
    </row>
    <row r="24" spans="1:7" ht="15.75" customHeight="1" x14ac:dyDescent="0.2">
      <c r="A24" s="277"/>
      <c r="B24" s="460"/>
      <c r="C24" s="461"/>
      <c r="D24" s="90"/>
      <c r="E24" s="90"/>
      <c r="F24" s="304" t="s">
        <v>458</v>
      </c>
    </row>
    <row r="25" spans="1:7" ht="15.75" customHeight="1" x14ac:dyDescent="0.2">
      <c r="A25" s="277"/>
      <c r="B25" s="460"/>
      <c r="C25" s="461"/>
      <c r="D25" s="90"/>
      <c r="E25" s="90"/>
      <c r="F25" s="304" t="s">
        <v>458</v>
      </c>
    </row>
    <row r="26" spans="1:7" ht="15.75" customHeight="1" x14ac:dyDescent="0.2">
      <c r="A26" s="277"/>
      <c r="B26" s="458"/>
      <c r="C26" s="459"/>
      <c r="D26" s="324"/>
      <c r="E26" s="90"/>
      <c r="F26" s="304" t="s">
        <v>458</v>
      </c>
    </row>
    <row r="27" spans="1:7" ht="15.75" customHeight="1" x14ac:dyDescent="0.2">
      <c r="A27" s="325" t="s">
        <v>459</v>
      </c>
      <c r="B27" s="458"/>
      <c r="C27" s="459"/>
      <c r="D27" s="326">
        <f>SUM(D22:D26)</f>
        <v>0</v>
      </c>
      <c r="E27" s="327">
        <f>SUM(E22:E26)</f>
        <v>0</v>
      </c>
      <c r="F27" s="303" t="s">
        <v>460</v>
      </c>
    </row>
    <row r="28" spans="1:7" ht="15.75" customHeight="1" x14ac:dyDescent="0.2">
      <c r="A28" s="329"/>
      <c r="B28" s="329"/>
      <c r="C28" s="329"/>
      <c r="D28" s="329"/>
      <c r="E28" s="329"/>
      <c r="F28" s="329"/>
    </row>
    <row r="29" spans="1:7" ht="15.75" customHeight="1" x14ac:dyDescent="0.2">
      <c r="A29" s="315" t="s">
        <v>461</v>
      </c>
      <c r="B29" s="315"/>
      <c r="C29" s="315"/>
      <c r="D29" s="315"/>
      <c r="E29" s="315"/>
      <c r="F29" s="315"/>
      <c r="G29" s="331"/>
    </row>
    <row r="30" spans="1:7" ht="15.75" customHeight="1" x14ac:dyDescent="0.2">
      <c r="A30" s="316" t="s">
        <v>32</v>
      </c>
      <c r="B30" s="277"/>
      <c r="C30" s="277"/>
      <c r="D30" s="277"/>
      <c r="E30" s="277"/>
      <c r="F30" s="277"/>
    </row>
    <row r="31" spans="1:7" ht="15.75" customHeight="1" x14ac:dyDescent="0.2">
      <c r="A31" s="94"/>
      <c r="B31" s="94"/>
      <c r="C31" s="94"/>
      <c r="D31" s="94"/>
      <c r="E31" s="94"/>
      <c r="F31" s="277"/>
    </row>
    <row r="32" spans="1:7" ht="25.5" x14ac:dyDescent="0.2">
      <c r="A32" s="325" t="s">
        <v>462</v>
      </c>
      <c r="B32" s="320" t="str">
        <f>B7</f>
        <v>Fagskolevirksomhet 31.12.2024</v>
      </c>
      <c r="C32" s="320" t="str">
        <f t="shared" ref="C32:E32" si="1">C7</f>
        <v>Annen virksomhet 31.12.2024</v>
      </c>
      <c r="D32" s="320" t="str">
        <f t="shared" si="1"/>
        <v>Fagskolevirksomhet 31.12.2023</v>
      </c>
      <c r="E32" s="320" t="str">
        <f t="shared" si="1"/>
        <v>Annen virksomhet 31.12.2023</v>
      </c>
      <c r="F32" s="322" t="s">
        <v>34</v>
      </c>
    </row>
    <row r="33" spans="1:6" ht="15.75" customHeight="1" x14ac:dyDescent="0.2">
      <c r="A33" s="332" t="s">
        <v>463</v>
      </c>
      <c r="B33" s="323"/>
      <c r="C33" s="323"/>
      <c r="D33" s="323"/>
      <c r="E33" s="90"/>
      <c r="F33" s="261" t="s">
        <v>464</v>
      </c>
    </row>
    <row r="34" spans="1:6" ht="15.75" customHeight="1" x14ac:dyDescent="0.2">
      <c r="A34" s="332" t="s">
        <v>465</v>
      </c>
      <c r="B34" s="324"/>
      <c r="C34" s="324"/>
      <c r="D34" s="324"/>
      <c r="E34" s="90"/>
      <c r="F34" s="261" t="s">
        <v>466</v>
      </c>
    </row>
    <row r="35" spans="1:6" ht="15.75" customHeight="1" x14ac:dyDescent="0.2">
      <c r="A35" s="325" t="s">
        <v>467</v>
      </c>
      <c r="B35" s="326">
        <f>SUM(B33:B34)</f>
        <v>0</v>
      </c>
      <c r="C35" s="326">
        <f>SUM(C33:C34)</f>
        <v>0</v>
      </c>
      <c r="D35" s="327">
        <f>SUM(D33:D34)</f>
        <v>0</v>
      </c>
      <c r="E35" s="327">
        <f>SUM(E33:E34)</f>
        <v>0</v>
      </c>
      <c r="F35" s="306" t="s">
        <v>468</v>
      </c>
    </row>
    <row r="36" spans="1:6" ht="15.75" customHeight="1" x14ac:dyDescent="0.2">
      <c r="A36" s="332"/>
      <c r="B36" s="328"/>
      <c r="C36" s="328"/>
      <c r="D36" s="328"/>
      <c r="E36" s="328"/>
      <c r="F36" s="94"/>
    </row>
    <row r="37" spans="1:6" ht="25.5" x14ac:dyDescent="0.2">
      <c r="A37" s="325" t="s">
        <v>469</v>
      </c>
      <c r="B37" s="320" t="str">
        <f>B7</f>
        <v>Fagskolevirksomhet 31.12.2024</v>
      </c>
      <c r="C37" s="320" t="str">
        <f t="shared" ref="C37:E37" si="2">C7</f>
        <v>Annen virksomhet 31.12.2024</v>
      </c>
      <c r="D37" s="320" t="str">
        <f t="shared" si="2"/>
        <v>Fagskolevirksomhet 31.12.2023</v>
      </c>
      <c r="E37" s="320" t="str">
        <f t="shared" si="2"/>
        <v>Annen virksomhet 31.12.2023</v>
      </c>
      <c r="F37" s="322" t="s">
        <v>34</v>
      </c>
    </row>
    <row r="38" spans="1:6" ht="15.75" customHeight="1" x14ac:dyDescent="0.2">
      <c r="A38" s="332" t="s">
        <v>470</v>
      </c>
      <c r="B38" s="323"/>
      <c r="C38" s="323"/>
      <c r="D38" s="323"/>
      <c r="E38" s="90"/>
      <c r="F38" s="261" t="s">
        <v>471</v>
      </c>
    </row>
    <row r="39" spans="1:6" ht="15.75" customHeight="1" x14ac:dyDescent="0.2">
      <c r="A39" s="332" t="s">
        <v>472</v>
      </c>
      <c r="B39" s="324"/>
      <c r="C39" s="324"/>
      <c r="D39" s="324"/>
      <c r="E39" s="90"/>
      <c r="F39" s="261" t="s">
        <v>473</v>
      </c>
    </row>
    <row r="40" spans="1:6" ht="15.75" customHeight="1" x14ac:dyDescent="0.2">
      <c r="A40" s="325" t="s">
        <v>474</v>
      </c>
      <c r="B40" s="326">
        <f>SUM(B38:B39)</f>
        <v>0</v>
      </c>
      <c r="C40" s="326">
        <f>SUM(C38:C39)</f>
        <v>0</v>
      </c>
      <c r="D40" s="327">
        <f>SUM(D38:D39)</f>
        <v>0</v>
      </c>
      <c r="E40" s="327">
        <f>SUM(E38:E39)</f>
        <v>0</v>
      </c>
      <c r="F40" s="306" t="s">
        <v>475</v>
      </c>
    </row>
    <row r="41" spans="1:6" ht="15.75" customHeight="1" x14ac:dyDescent="0.2">
      <c r="A41" s="332"/>
      <c r="B41" s="328"/>
      <c r="C41" s="328"/>
      <c r="D41" s="328"/>
      <c r="E41" s="328"/>
      <c r="F41" s="94"/>
    </row>
    <row r="42" spans="1:6" ht="25.5" x14ac:dyDescent="0.2">
      <c r="A42" s="325" t="s">
        <v>476</v>
      </c>
      <c r="B42" s="320" t="str">
        <f>B7</f>
        <v>Fagskolevirksomhet 31.12.2024</v>
      </c>
      <c r="C42" s="320" t="str">
        <f t="shared" ref="C42:E42" si="3">C7</f>
        <v>Annen virksomhet 31.12.2024</v>
      </c>
      <c r="D42" s="320" t="str">
        <f t="shared" si="3"/>
        <v>Fagskolevirksomhet 31.12.2023</v>
      </c>
      <c r="E42" s="320" t="str">
        <f t="shared" si="3"/>
        <v>Annen virksomhet 31.12.2023</v>
      </c>
      <c r="F42" s="322" t="s">
        <v>34</v>
      </c>
    </row>
    <row r="43" spans="1:6" ht="15.75" customHeight="1" x14ac:dyDescent="0.2">
      <c r="A43" s="332" t="s">
        <v>477</v>
      </c>
      <c r="B43" s="323"/>
      <c r="C43" s="323"/>
      <c r="D43" s="323"/>
      <c r="E43" s="90"/>
      <c r="F43" s="261" t="s">
        <v>478</v>
      </c>
    </row>
    <row r="44" spans="1:6" ht="15.75" customHeight="1" x14ac:dyDescent="0.2">
      <c r="A44" s="332" t="s">
        <v>479</v>
      </c>
      <c r="B44" s="324"/>
      <c r="C44" s="324"/>
      <c r="D44" s="324"/>
      <c r="E44" s="90"/>
      <c r="F44" s="261" t="s">
        <v>480</v>
      </c>
    </row>
    <row r="45" spans="1:6" ht="15.75" customHeight="1" x14ac:dyDescent="0.2">
      <c r="A45" s="325" t="s">
        <v>481</v>
      </c>
      <c r="B45" s="326">
        <f>SUM(B43:B44)</f>
        <v>0</v>
      </c>
      <c r="C45" s="326">
        <f>SUM(C43:C44)</f>
        <v>0</v>
      </c>
      <c r="D45" s="327">
        <f>SUM(D43:D44)</f>
        <v>0</v>
      </c>
      <c r="E45" s="327">
        <f>SUM(E43:E44)</f>
        <v>0</v>
      </c>
      <c r="F45" s="306" t="s">
        <v>482</v>
      </c>
    </row>
    <row r="46" spans="1:6" ht="15.75" customHeight="1" x14ac:dyDescent="0.2">
      <c r="A46" s="333"/>
      <c r="B46" s="334"/>
      <c r="C46" s="334"/>
      <c r="D46" s="334"/>
      <c r="E46" s="334"/>
      <c r="F46" s="94"/>
    </row>
    <row r="47" spans="1:6" ht="25.5" x14ac:dyDescent="0.2">
      <c r="A47" s="325" t="s">
        <v>483</v>
      </c>
      <c r="B47" s="320" t="str">
        <f>B7</f>
        <v>Fagskolevirksomhet 31.12.2024</v>
      </c>
      <c r="C47" s="320" t="str">
        <f t="shared" ref="C47:E47" si="4">C7</f>
        <v>Annen virksomhet 31.12.2024</v>
      </c>
      <c r="D47" s="320" t="str">
        <f t="shared" si="4"/>
        <v>Fagskolevirksomhet 31.12.2023</v>
      </c>
      <c r="E47" s="320" t="str">
        <f t="shared" si="4"/>
        <v>Annen virksomhet 31.12.2023</v>
      </c>
      <c r="F47" s="322" t="s">
        <v>34</v>
      </c>
    </row>
    <row r="48" spans="1:6" ht="15.75" customHeight="1" x14ac:dyDescent="0.2">
      <c r="A48" s="332" t="s">
        <v>484</v>
      </c>
      <c r="B48" s="323"/>
      <c r="C48" s="323"/>
      <c r="D48" s="323"/>
      <c r="E48" s="90"/>
      <c r="F48" s="261" t="s">
        <v>485</v>
      </c>
    </row>
    <row r="49" spans="1:7" ht="15.75" customHeight="1" x14ac:dyDescent="0.2">
      <c r="A49" s="332" t="s">
        <v>486</v>
      </c>
      <c r="B49" s="324"/>
      <c r="C49" s="324"/>
      <c r="D49" s="324"/>
      <c r="E49" s="90"/>
      <c r="F49" s="261" t="s">
        <v>487</v>
      </c>
    </row>
    <row r="50" spans="1:7" ht="15.75" customHeight="1" x14ac:dyDescent="0.2">
      <c r="A50" s="325" t="s">
        <v>488</v>
      </c>
      <c r="B50" s="326">
        <f>SUM(B48:B49)</f>
        <v>0</v>
      </c>
      <c r="C50" s="326">
        <f>SUM(C48:C49)</f>
        <v>0</v>
      </c>
      <c r="D50" s="327">
        <f>SUM(D48:D49)</f>
        <v>0</v>
      </c>
      <c r="E50" s="327">
        <f>SUM(E48:E49)</f>
        <v>0</v>
      </c>
      <c r="F50" s="306" t="s">
        <v>489</v>
      </c>
      <c r="G50" s="335"/>
    </row>
    <row r="51" spans="1:7" ht="15.75" customHeight="1" x14ac:dyDescent="0.2">
      <c r="A51" s="336"/>
      <c r="B51" s="337"/>
      <c r="C51" s="337"/>
      <c r="D51" s="328"/>
      <c r="E51" s="328"/>
      <c r="F51" s="94"/>
      <c r="G51" s="335"/>
    </row>
    <row r="52" spans="1:7" ht="15.75" customHeight="1" x14ac:dyDescent="0.2">
      <c r="A52" s="463" t="s">
        <v>455</v>
      </c>
      <c r="B52" s="463"/>
      <c r="C52" s="463"/>
      <c r="D52" s="463"/>
      <c r="E52" s="463"/>
      <c r="F52" s="463"/>
      <c r="G52" s="335"/>
    </row>
    <row r="53" spans="1:7" ht="15.75" customHeight="1" x14ac:dyDescent="0.2">
      <c r="A53" s="325" t="s">
        <v>490</v>
      </c>
      <c r="B53" s="464" t="s">
        <v>491</v>
      </c>
      <c r="C53" s="465"/>
      <c r="D53" s="330" t="str">
        <f>"Beløp "&amp;TEXT('Balanse - eiendeler'!C5,"DD.MM.ÅÅÅÅ")</f>
        <v>Beløp 31.12.2024</v>
      </c>
      <c r="E53" s="330" t="str">
        <f>"Beløp "&amp;TEXT('Balanse - eiendeler'!D5,"DD.MM.ÅÅÅÅ")</f>
        <v>Beløp 31.12.2023</v>
      </c>
      <c r="F53" s="322" t="s">
        <v>34</v>
      </c>
      <c r="G53" s="335"/>
    </row>
    <row r="54" spans="1:7" ht="15.75" customHeight="1" x14ac:dyDescent="0.2">
      <c r="A54" s="277"/>
      <c r="B54" s="466"/>
      <c r="C54" s="467"/>
      <c r="D54" s="323"/>
      <c r="E54" s="90"/>
      <c r="F54" s="304" t="s">
        <v>492</v>
      </c>
      <c r="G54" s="335"/>
    </row>
    <row r="55" spans="1:7" ht="15.75" customHeight="1" x14ac:dyDescent="0.2">
      <c r="A55" s="277"/>
      <c r="B55" s="460"/>
      <c r="C55" s="461"/>
      <c r="D55" s="90"/>
      <c r="E55" s="90"/>
      <c r="F55" s="304" t="s">
        <v>492</v>
      </c>
      <c r="G55" s="335"/>
    </row>
    <row r="56" spans="1:7" ht="15.75" customHeight="1" x14ac:dyDescent="0.2">
      <c r="A56" s="277"/>
      <c r="B56" s="460"/>
      <c r="C56" s="461"/>
      <c r="D56" s="90"/>
      <c r="E56" s="90"/>
      <c r="F56" s="304" t="s">
        <v>492</v>
      </c>
      <c r="G56" s="335"/>
    </row>
    <row r="57" spans="1:7" ht="15.75" customHeight="1" x14ac:dyDescent="0.2">
      <c r="A57" s="277"/>
      <c r="B57" s="460"/>
      <c r="C57" s="461"/>
      <c r="D57" s="90"/>
      <c r="E57" s="90"/>
      <c r="F57" s="304" t="s">
        <v>492</v>
      </c>
      <c r="G57" s="335"/>
    </row>
    <row r="58" spans="1:7" ht="15.75" customHeight="1" x14ac:dyDescent="0.2">
      <c r="A58" s="277"/>
      <c r="B58" s="458"/>
      <c r="C58" s="459"/>
      <c r="D58" s="324"/>
      <c r="E58" s="90"/>
      <c r="F58" s="304" t="s">
        <v>492</v>
      </c>
      <c r="G58" s="335"/>
    </row>
    <row r="59" spans="1:7" ht="25.5" x14ac:dyDescent="0.2">
      <c r="A59" s="338" t="s">
        <v>493</v>
      </c>
      <c r="B59" s="458"/>
      <c r="C59" s="459"/>
      <c r="D59" s="326">
        <f>SUM(D54:D58)</f>
        <v>0</v>
      </c>
      <c r="E59" s="327">
        <f>SUM(E54:E58)</f>
        <v>0</v>
      </c>
      <c r="F59" s="303" t="s">
        <v>494</v>
      </c>
    </row>
    <row r="60" spans="1:7" ht="15.75" customHeight="1" x14ac:dyDescent="0.2">
      <c r="A60" s="94"/>
      <c r="B60" s="94"/>
      <c r="C60" s="94"/>
      <c r="D60" s="94"/>
      <c r="E60" s="94"/>
      <c r="F60" s="94"/>
    </row>
    <row r="61" spans="1:7" ht="142.15" customHeight="1" x14ac:dyDescent="0.2">
      <c r="A61" s="468" t="s">
        <v>495</v>
      </c>
      <c r="B61" s="468"/>
      <c r="C61" s="468"/>
      <c r="D61" s="468"/>
      <c r="E61" s="468"/>
      <c r="F61" s="468"/>
    </row>
    <row r="62" spans="1:7" ht="15.75" customHeight="1" x14ac:dyDescent="0.2">
      <c r="A62" s="462" t="s">
        <v>496</v>
      </c>
      <c r="B62" s="462"/>
      <c r="C62" s="462"/>
      <c r="D62" s="462"/>
      <c r="E62" s="462"/>
      <c r="F62" s="462"/>
    </row>
    <row r="63" spans="1:7" ht="15.75" customHeight="1" x14ac:dyDescent="0.2">
      <c r="A63" s="462" t="s">
        <v>497</v>
      </c>
      <c r="B63" s="462"/>
      <c r="C63" s="462"/>
      <c r="D63" s="462"/>
      <c r="E63" s="462"/>
      <c r="F63" s="462"/>
    </row>
    <row r="65" ht="15" customHeight="1" x14ac:dyDescent="0.2"/>
    <row r="66" ht="15.75" hidden="1" customHeight="1" x14ac:dyDescent="0.2"/>
  </sheetData>
  <sheetProtection formatCells="0" formatColumns="0" formatRows="0" insertColumns="0" insertRows="0"/>
  <mergeCells count="19">
    <mergeCell ref="A63:F63"/>
    <mergeCell ref="A20:F20"/>
    <mergeCell ref="B21:C21"/>
    <mergeCell ref="B22:C22"/>
    <mergeCell ref="A61:F61"/>
    <mergeCell ref="A62:F62"/>
    <mergeCell ref="B25:C25"/>
    <mergeCell ref="B26:C26"/>
    <mergeCell ref="A52:F52"/>
    <mergeCell ref="B53:C53"/>
    <mergeCell ref="B54:C54"/>
    <mergeCell ref="B57:C57"/>
    <mergeCell ref="B58:C58"/>
    <mergeCell ref="B59:C59"/>
    <mergeCell ref="B27:C27"/>
    <mergeCell ref="B23:C23"/>
    <mergeCell ref="B24:C24"/>
    <mergeCell ref="B55:C55"/>
    <mergeCell ref="B56:C56"/>
  </mergeCells>
  <dataValidations count="3">
    <dataValidation allowBlank="1" showInputMessage="1" showErrorMessage="1" promptTitle="OBS!" prompt="Husk å spesifisere type vare eller tjeneste i neste celle." sqref="A22:A26" xr:uid="{5C74DD20-CBBD-47F0-92BC-D8C510C753E4}"/>
    <dataValidation allowBlank="1" showInputMessage="1" showErrorMessage="1" promptTitle="OBS!" prompt="Husk å spesifisere type fordring eller gjeld i neste celle" sqref="A54:A58" xr:uid="{6F2C2D20-F271-456F-8848-961020CA5779}"/>
    <dataValidation allowBlank="1" showInputMessage="1" showErrorMessage="1" sqref="B54:D54" xr:uid="{2C369E24-893A-446F-A0D5-1BEFDB6D8A56}"/>
  </dataValidations>
  <pageMargins left="0.7" right="0.7" top="0.75" bottom="0.75" header="0.3" footer="0.3"/>
  <pageSetup paperSize="9" orientation="portrait" r:id="rId1"/>
  <headerFooter>
    <oddFooter>&amp;C&amp;"Calibri"&amp;11&amp;K000000_x000D_&amp;1#&amp;"Calibri"&amp;10&amp;KFFFF00HK-dir Intern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8"/>
  <sheetViews>
    <sheetView workbookViewId="0">
      <selection activeCell="A17" sqref="A17"/>
    </sheetView>
  </sheetViews>
  <sheetFormatPr baseColWidth="10" defaultColWidth="9.140625" defaultRowHeight="15" x14ac:dyDescent="0.25"/>
  <cols>
    <col min="1" max="1" width="45" customWidth="1"/>
    <col min="2" max="6" width="11.42578125" customWidth="1"/>
  </cols>
  <sheetData>
    <row r="1" spans="1:6" x14ac:dyDescent="0.25">
      <c r="A1" s="311" t="str">
        <f>Resultatregnskap!A1</f>
        <v>Fagskolens navn: Kunstfagskolen i Bergen</v>
      </c>
      <c r="B1" s="225"/>
      <c r="C1" s="340"/>
      <c r="D1" s="10"/>
      <c r="E1" s="10"/>
      <c r="F1" s="10"/>
    </row>
    <row r="2" spans="1:6" x14ac:dyDescent="0.25">
      <c r="A2" s="10"/>
      <c r="B2" s="341"/>
      <c r="C2" s="342"/>
      <c r="D2" s="10"/>
      <c r="E2" s="10"/>
      <c r="F2" s="10"/>
    </row>
    <row r="3" spans="1:6" x14ac:dyDescent="0.25">
      <c r="A3" s="64" t="s">
        <v>498</v>
      </c>
      <c r="B3" s="343"/>
      <c r="C3" s="343"/>
      <c r="D3" s="343"/>
      <c r="E3" s="10"/>
      <c r="F3" s="10"/>
    </row>
    <row r="4" spans="1:6" x14ac:dyDescent="0.25">
      <c r="A4" s="344" t="s">
        <v>32</v>
      </c>
      <c r="B4" s="341"/>
      <c r="C4" s="341"/>
      <c r="D4" s="32"/>
      <c r="E4" s="10"/>
      <c r="F4" s="345"/>
    </row>
    <row r="5" spans="1:6" ht="38.25" x14ac:dyDescent="0.25">
      <c r="A5" s="346"/>
      <c r="B5" s="80" t="s">
        <v>499</v>
      </c>
      <c r="C5" s="80" t="s">
        <v>500</v>
      </c>
      <c r="D5" s="347" t="s">
        <v>501</v>
      </c>
      <c r="E5" s="347" t="s">
        <v>502</v>
      </c>
      <c r="F5" s="348" t="s">
        <v>503</v>
      </c>
    </row>
    <row r="6" spans="1:6" x14ac:dyDescent="0.25">
      <c r="A6" s="346" t="s">
        <v>504</v>
      </c>
      <c r="B6" s="349"/>
      <c r="C6" s="349"/>
      <c r="D6" s="349"/>
      <c r="E6" s="349">
        <f>SUM(B6:D6)</f>
        <v>0</v>
      </c>
      <c r="F6" s="345" t="s">
        <v>505</v>
      </c>
    </row>
    <row r="7" spans="1:6" x14ac:dyDescent="0.25">
      <c r="A7" s="350" t="s">
        <v>506</v>
      </c>
      <c r="B7" s="349"/>
      <c r="C7" s="349"/>
      <c r="D7" s="349"/>
      <c r="E7" s="349">
        <f>SUM(B7:D7)</f>
        <v>0</v>
      </c>
      <c r="F7" s="345" t="s">
        <v>507</v>
      </c>
    </row>
    <row r="8" spans="1:6" x14ac:dyDescent="0.25">
      <c r="A8" s="350" t="s">
        <v>508</v>
      </c>
      <c r="B8" s="351"/>
      <c r="C8" s="351"/>
      <c r="D8" s="351"/>
      <c r="E8" s="349">
        <f>SUM(B8:D8)</f>
        <v>0</v>
      </c>
      <c r="F8" s="345" t="s">
        <v>509</v>
      </c>
    </row>
    <row r="9" spans="1:6" x14ac:dyDescent="0.25">
      <c r="A9" s="352" t="s">
        <v>510</v>
      </c>
      <c r="B9" s="353"/>
      <c r="C9" s="353"/>
      <c r="D9" s="353"/>
      <c r="E9" s="349">
        <f>SUM(B9:D9)</f>
        <v>0</v>
      </c>
      <c r="F9" s="345" t="s">
        <v>511</v>
      </c>
    </row>
    <row r="10" spans="1:6" x14ac:dyDescent="0.25">
      <c r="A10" s="354" t="s">
        <v>512</v>
      </c>
      <c r="B10" s="355">
        <f>SUBTOTAL(9,B6:B9)</f>
        <v>0</v>
      </c>
      <c r="C10" s="355">
        <f>SUBTOTAL(9,C6:C9)</f>
        <v>0</v>
      </c>
      <c r="D10" s="355">
        <f>SUBTOTAL(9,D6:D9)</f>
        <v>0</v>
      </c>
      <c r="E10" s="355">
        <f>SUBTOTAL(9,E6:E9)</f>
        <v>0</v>
      </c>
      <c r="F10" s="356" t="s">
        <v>513</v>
      </c>
    </row>
    <row r="11" spans="1:6" x14ac:dyDescent="0.25">
      <c r="A11" s="350" t="s">
        <v>514</v>
      </c>
      <c r="B11" s="351"/>
      <c r="C11" s="351"/>
      <c r="D11" s="351"/>
      <c r="E11" s="349">
        <f>SUM(B11:D11)</f>
        <v>0</v>
      </c>
      <c r="F11" s="345" t="s">
        <v>515</v>
      </c>
    </row>
    <row r="12" spans="1:6" x14ac:dyDescent="0.25">
      <c r="A12" s="350" t="s">
        <v>516</v>
      </c>
      <c r="B12" s="351"/>
      <c r="C12" s="351"/>
      <c r="D12" s="351"/>
      <c r="E12" s="349">
        <f>SUM(B12:D12)</f>
        <v>0</v>
      </c>
      <c r="F12" s="345" t="s">
        <v>517</v>
      </c>
    </row>
    <row r="13" spans="1:6" x14ac:dyDescent="0.25">
      <c r="A13" s="350" t="s">
        <v>518</v>
      </c>
      <c r="B13" s="351"/>
      <c r="C13" s="351"/>
      <c r="D13" s="351"/>
      <c r="E13" s="349">
        <f>SUM(B13:D13)</f>
        <v>0</v>
      </c>
      <c r="F13" s="345" t="s">
        <v>519</v>
      </c>
    </row>
    <row r="14" spans="1:6" x14ac:dyDescent="0.25">
      <c r="A14" s="350" t="s">
        <v>520</v>
      </c>
      <c r="B14" s="351"/>
      <c r="C14" s="351"/>
      <c r="D14" s="351"/>
      <c r="E14" s="349">
        <f>SUM(B14:D14)</f>
        <v>0</v>
      </c>
      <c r="F14" s="345" t="s">
        <v>521</v>
      </c>
    </row>
    <row r="15" spans="1:6" x14ac:dyDescent="0.25">
      <c r="A15" s="350" t="s">
        <v>522</v>
      </c>
      <c r="B15" s="351"/>
      <c r="C15" s="351"/>
      <c r="D15" s="351"/>
      <c r="E15" s="349">
        <f>SUM(B15:D15)</f>
        <v>0</v>
      </c>
      <c r="F15" s="345" t="s">
        <v>523</v>
      </c>
    </row>
    <row r="16" spans="1:6" x14ac:dyDescent="0.25">
      <c r="A16" s="354" t="s">
        <v>524</v>
      </c>
      <c r="B16" s="355">
        <f>SUBTOTAL(9,B6:B15)</f>
        <v>0</v>
      </c>
      <c r="C16" s="357">
        <f>SUBTOTAL(9,C6:C15)</f>
        <v>0</v>
      </c>
      <c r="D16" s="357">
        <f>SUBTOTAL(9,D6:D15)</f>
        <v>0</v>
      </c>
      <c r="E16" s="357">
        <f>SUBTOTAL(9,E6:E15)</f>
        <v>0</v>
      </c>
      <c r="F16" s="356" t="s">
        <v>525</v>
      </c>
    </row>
    <row r="17" spans="1:6" x14ac:dyDescent="0.25">
      <c r="A17" s="346"/>
      <c r="B17" s="32"/>
      <c r="C17" s="32"/>
      <c r="D17" s="32"/>
      <c r="E17" s="129"/>
      <c r="F17" s="345"/>
    </row>
    <row r="18" spans="1:6" x14ac:dyDescent="0.25">
      <c r="A18" s="469" t="s">
        <v>526</v>
      </c>
      <c r="B18" s="469"/>
      <c r="C18" s="469"/>
      <c r="D18" s="469"/>
      <c r="E18" s="469"/>
    </row>
  </sheetData>
  <mergeCells count="1">
    <mergeCell ref="A18:E18"/>
  </mergeCells>
  <pageMargins left="0.7" right="0.7" top="0.75" bottom="0.75" header="0.3" footer="0.3"/>
  <pageSetup paperSize="9" orientation="portrait" r:id="rId1"/>
  <headerFooter>
    <oddFooter>&amp;C&amp;"Calibri"&amp;11&amp;K000000_x000D_&amp;1#&amp;"Calibri"&amp;10&amp;KFFFF00HK-dir Intern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54BF01D86634C1429890CA74E6E938AA" ma:contentTypeVersion="18" ma:contentTypeDescription="Opprett et nytt dokument." ma:contentTypeScope="" ma:versionID="5d2fde3af32c351f0d5b2bf7f49a940a">
  <xsd:schema xmlns:xsd="http://www.w3.org/2001/XMLSchema" xmlns:xs="http://www.w3.org/2001/XMLSchema" xmlns:p="http://schemas.microsoft.com/office/2006/metadata/properties" xmlns:ns2="aa7f4dc8-52ef-4ae4-a52f-bf0a165a696d" xmlns:ns3="1ad3215f-9b83-422f-b2bf-5360c9bebb00" targetNamespace="http://schemas.microsoft.com/office/2006/metadata/properties" ma:root="true" ma:fieldsID="bcb0eedfd9f4adcddd8fd15e8dcc5624" ns2:_="" ns3:_="">
    <xsd:import namespace="aa7f4dc8-52ef-4ae4-a52f-bf0a165a696d"/>
    <xsd:import namespace="1ad3215f-9b83-422f-b2bf-5360c9bebb00"/>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7f4dc8-52ef-4ae4-a52f-bf0a165a696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Bildemerkelapper" ma:readOnly="false" ma:fieldId="{5cf76f15-5ced-4ddc-b409-7134ff3c332f}" ma:taxonomyMulti="true" ma:sspId="0ef4b15e-5219-4ae2-9bd3-a07a21a647f4"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ad3215f-9b83-422f-b2bf-5360c9bebb00" elementFormDefault="qualified">
    <xsd:import namespace="http://schemas.microsoft.com/office/2006/documentManagement/types"/>
    <xsd:import namespace="http://schemas.microsoft.com/office/infopath/2007/PartnerControls"/>
    <xsd:element name="SharedWithUsers" ma:index="19"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lingsdetaljer" ma:internalName="SharedWithDetails" ma:readOnly="true">
      <xsd:simpleType>
        <xsd:restriction base="dms:Note">
          <xsd:maxLength value="255"/>
        </xsd:restriction>
      </xsd:simpleType>
    </xsd:element>
    <xsd:element name="TaxCatchAll" ma:index="23" nillable="true" ma:displayName="Taxonomy Catch All Column" ma:hidden="true" ma:list="{63f4783a-6e23-4f11-9466-8ed2406b3d7d}" ma:internalName="TaxCatchAll" ma:showField="CatchAllData" ma:web="1ad3215f-9b83-422f-b2bf-5360c9bebb0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1ad3215f-9b83-422f-b2bf-5360c9bebb00" xsi:nil="true"/>
    <lcf76f155ced4ddcb4097134ff3c332f xmlns="aa7f4dc8-52ef-4ae4-a52f-bf0a165a696d">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A2616483-BA1B-43A8-90D5-36E073DEE374}">
  <ds:schemaRefs>
    <ds:schemaRef ds:uri="http://schemas.microsoft.com/sharepoint/v3/contenttype/forms"/>
  </ds:schemaRefs>
</ds:datastoreItem>
</file>

<file path=customXml/itemProps2.xml><?xml version="1.0" encoding="utf-8"?>
<ds:datastoreItem xmlns:ds="http://schemas.openxmlformats.org/officeDocument/2006/customXml" ds:itemID="{9AE3E879-F26C-4660-B271-99A4A58C3E9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7f4dc8-52ef-4ae4-a52f-bf0a165a696d"/>
    <ds:schemaRef ds:uri="1ad3215f-9b83-422f-b2bf-5360c9bebb0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1EEB05E-15D9-448B-B209-DB1CC7B4A401}">
  <ds:schemaRefs>
    <ds:schemaRef ds:uri="http://schemas.microsoft.com/office/2006/metadata/properties"/>
    <ds:schemaRef ds:uri="http://schemas.microsoft.com/office/infopath/2007/PartnerControls"/>
    <ds:schemaRef ds:uri="1ad3215f-9b83-422f-b2bf-5360c9bebb00"/>
    <ds:schemaRef ds:uri="aa7f4dc8-52ef-4ae4-a52f-bf0a165a696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16</vt:i4>
      </vt:variant>
      <vt:variant>
        <vt:lpstr>Navngitte områder</vt:lpstr>
      </vt:variant>
      <vt:variant>
        <vt:i4>1</vt:i4>
      </vt:variant>
    </vt:vector>
  </HeadingPairs>
  <TitlesOfParts>
    <vt:vector size="17" baseType="lpstr">
      <vt:lpstr>Prinsippnote</vt:lpstr>
      <vt:lpstr>Resultatregnskap</vt:lpstr>
      <vt:lpstr>Balanse - eiendeler</vt:lpstr>
      <vt:lpstr>Balanse - egenkapital og gjeld</vt:lpstr>
      <vt:lpstr>Kontantstrøm</vt:lpstr>
      <vt:lpstr>Note 1 og 2</vt:lpstr>
      <vt:lpstr>Note 3</vt:lpstr>
      <vt:lpstr>Note 5 og 6</vt:lpstr>
      <vt:lpstr>Note 7</vt:lpstr>
      <vt:lpstr>Note 8</vt:lpstr>
      <vt:lpstr>Note 9 og 10</vt:lpstr>
      <vt:lpstr>Note 11</vt:lpstr>
      <vt:lpstr>Note 12</vt:lpstr>
      <vt:lpstr>Note 21</vt:lpstr>
      <vt:lpstr>Genererte nøkkeltall</vt:lpstr>
      <vt:lpstr>Veiledning</vt:lpstr>
      <vt:lpstr>Prinsippnote!Utskriftsområde</vt:lpstr>
    </vt:vector>
  </TitlesOfParts>
  <Manager/>
  <Company>STATEN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kd10363</dc:creator>
  <cp:keywords/>
  <dc:description>Arbeidsversjon</dc:description>
  <cp:lastModifiedBy>Janne Thoresen</cp:lastModifiedBy>
  <cp:revision/>
  <dcterms:created xsi:type="dcterms:W3CDTF">2010-03-24T14:06:30Z</dcterms:created>
  <dcterms:modified xsi:type="dcterms:W3CDTF">2025-05-21T08:59:37Z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0x01010054BF01D86634C1429890CA74E6E938AA</vt:lpwstr>
  </property>
  <property fmtid="{D5CDD505-2E9C-101B-9397-08002B2CF9AE}" pid="3" name="DssEmneord">
    <vt:lpwstr>6;#Fagskoleutdanning|2f2de0c0-2ca5-4e36-b56a-80a3e7a483fa;#7;#H�yere utdanning|dc318931-fe29-41de-8830-f91bec213162</vt:lpwstr>
  </property>
  <property fmtid="{D5CDD505-2E9C-101B-9397-08002B2CF9AE}" pid="4" name="DssFunksjon">
    <vt:lpwstr>9;#Kontroll|463643d5-ce49-409b-a124-2da4fba05cfb</vt:lpwstr>
  </property>
  <property fmtid="{D5CDD505-2E9C-101B-9397-08002B2CF9AE}" pid="5" name="DssAvdeling">
    <vt:lpwstr>2;#Universitets- og h�yskoleavdelingen|12365462-7fd7-4411-aa23-52336f678b67</vt:lpwstr>
  </property>
  <property fmtid="{D5CDD505-2E9C-101B-9397-08002B2CF9AE}" pid="6" name="DssDepartement">
    <vt:lpwstr>1;#Kunnskapsdepartementet|81227de6-cb8e-4f0f-82fe-a653bcaf2db4</vt:lpwstr>
  </property>
  <property fmtid="{D5CDD505-2E9C-101B-9397-08002B2CF9AE}" pid="7" name="DssDokumenttype">
    <vt:lpwstr/>
  </property>
  <property fmtid="{D5CDD505-2E9C-101B-9397-08002B2CF9AE}" pid="8" name="DssRomtype">
    <vt:lpwstr/>
  </property>
  <property fmtid="{D5CDD505-2E9C-101B-9397-08002B2CF9AE}" pid="9" name="_dlc_DocIdItemGuid">
    <vt:lpwstr>b019094b-29cd-434a-93d5-4220b604ad60</vt:lpwstr>
  </property>
  <property fmtid="{D5CDD505-2E9C-101B-9397-08002B2CF9AE}" pid="10" name="MSIP_Label_2724d2c2-06b5-4830-8a42-89f80414a936_Enabled">
    <vt:lpwstr>true</vt:lpwstr>
  </property>
  <property fmtid="{D5CDD505-2E9C-101B-9397-08002B2CF9AE}" pid="11" name="MSIP_Label_2724d2c2-06b5-4830-8a42-89f80414a936_SetDate">
    <vt:lpwstr>2023-03-11T12:36:39Z</vt:lpwstr>
  </property>
  <property fmtid="{D5CDD505-2E9C-101B-9397-08002B2CF9AE}" pid="12" name="MSIP_Label_2724d2c2-06b5-4830-8a42-89f80414a936_Method">
    <vt:lpwstr>Privileged</vt:lpwstr>
  </property>
  <property fmtid="{D5CDD505-2E9C-101B-9397-08002B2CF9AE}" pid="13" name="MSIP_Label_2724d2c2-06b5-4830-8a42-89f80414a936_Name">
    <vt:lpwstr>Intern</vt:lpwstr>
  </property>
  <property fmtid="{D5CDD505-2E9C-101B-9397-08002B2CF9AE}" pid="14" name="MSIP_Label_2724d2c2-06b5-4830-8a42-89f80414a936_SiteId">
    <vt:lpwstr>1ec46890-73f8-4a2a-9b2c-9a6611f1c922</vt:lpwstr>
  </property>
  <property fmtid="{D5CDD505-2E9C-101B-9397-08002B2CF9AE}" pid="15" name="MSIP_Label_2724d2c2-06b5-4830-8a42-89f80414a936_ActionId">
    <vt:lpwstr>764fd392-b7a8-4124-a62c-db9aeec7d98c</vt:lpwstr>
  </property>
  <property fmtid="{D5CDD505-2E9C-101B-9397-08002B2CF9AE}" pid="16" name="MSIP_Label_2724d2c2-06b5-4830-8a42-89f80414a936_ContentBits">
    <vt:lpwstr>2</vt:lpwstr>
  </property>
  <property fmtid="{D5CDD505-2E9C-101B-9397-08002B2CF9AE}" pid="17" name="MediaServiceImageTags">
    <vt:lpwstr/>
  </property>
</Properties>
</file>