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40" windowHeight="7755" tabRatio="732" activeTab="2"/>
  </bookViews>
  <sheets>
    <sheet name="Detail" sheetId="2" r:id="rId1"/>
    <sheet name="New Data" sheetId="7" r:id="rId2"/>
    <sheet name="New Abst" sheetId="1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#REF!</definedName>
    <definedName name="\l">#REF!</definedName>
    <definedName name="\p">#REF!</definedName>
    <definedName name="_______ach1" localSheetId="2">#REF!</definedName>
    <definedName name="_______ach1">#REF!</definedName>
    <definedName name="_______RWE1" localSheetId="2">#REF!</definedName>
    <definedName name="_______RWE1">#REF!</definedName>
    <definedName name="_____ach1" localSheetId="2">#REF!</definedName>
    <definedName name="_____ach1">#REF!</definedName>
    <definedName name="_____RWE1" localSheetId="2">#REF!</definedName>
    <definedName name="_____RWE1">#REF!</definedName>
    <definedName name="____A65539">#REF!</definedName>
    <definedName name="___A65539">#REF!</definedName>
    <definedName name="___ach1" localSheetId="2">#REF!</definedName>
    <definedName name="___ach1">#REF!</definedName>
    <definedName name="___RWE1" localSheetId="2">#REF!</definedName>
    <definedName name="___RWE1">#REF!</definedName>
    <definedName name="__A65539">#REF!</definedName>
    <definedName name="__ach1" localSheetId="2">#REF!</definedName>
    <definedName name="__ach1">#REF!</definedName>
    <definedName name="__agg10">'[1]Materials Cost'!$G$13</definedName>
    <definedName name="__agg20">'[1]Materials Cost'!$G$10</definedName>
    <definedName name="__blg4">'[2]Sqn _Main_ Abs'!#REF!</definedName>
    <definedName name="__car2">#REF!</definedName>
    <definedName name="__csa40">#REF!</definedName>
    <definedName name="__csb40">#REF!</definedName>
    <definedName name="__hmp100">#REF!</definedName>
    <definedName name="__hmp120">#REF!</definedName>
    <definedName name="__HND1">[3]girder!$H$34</definedName>
    <definedName name="__HND2">[3]girder!$H$36</definedName>
    <definedName name="__HNW1">[3]girder!$H$35</definedName>
    <definedName name="__HNW2">[3]girder!$H$37</definedName>
    <definedName name="__Ind1">#REF!</definedName>
    <definedName name="__Ind3">#REF!</definedName>
    <definedName name="__Ind4">#REF!</definedName>
    <definedName name="__Iri2">#REF!</definedName>
    <definedName name="__Iro2">#REF!</definedName>
    <definedName name="__ma1">#REF!</definedName>
    <definedName name="__ma2">#REF!</definedName>
    <definedName name="__mas1">#REF!</definedName>
    <definedName name="__ms6">#REF!</definedName>
    <definedName name="__ms8">#REF!</definedName>
    <definedName name="__mz1">#REF!</definedName>
    <definedName name="__mz2">#REF!</definedName>
    <definedName name="__obm1">#REF!</definedName>
    <definedName name="__obm2">#REF!</definedName>
    <definedName name="__obm3">#REF!</definedName>
    <definedName name="__obm4">#REF!</definedName>
    <definedName name="__Od1">#REF!</definedName>
    <definedName name="__Od3">#REF!</definedName>
    <definedName name="__Od4">#REF!</definedName>
    <definedName name="__ohp1">#REF!</definedName>
    <definedName name="__osf1">#REF!</definedName>
    <definedName name="__osf2">#REF!</definedName>
    <definedName name="__osf3">#REF!</definedName>
    <definedName name="__osf4">#REF!</definedName>
    <definedName name="__pcc148">#REF!</definedName>
    <definedName name="__pvc100">'[4]Materials Cost(PCC)'!$G$32</definedName>
    <definedName name="__RWE1" localSheetId="2">#REF!</definedName>
    <definedName name="__RWE1">#REF!</definedName>
    <definedName name="__SA10">#REF!</definedName>
    <definedName name="__SA20">#REF!</definedName>
    <definedName name="__SA40">#REF!</definedName>
    <definedName name="__Saa40">#REF!</definedName>
    <definedName name="__Sab40">#REF!</definedName>
    <definedName name="__sbm1">#REF!</definedName>
    <definedName name="__sbm2">#REF!</definedName>
    <definedName name="__sbm3">#REF!</definedName>
    <definedName name="__sbm4">#REF!</definedName>
    <definedName name="__sd1">[5]Electrical!#REF!</definedName>
    <definedName name="__sd10">[5]Electrical!#REF!</definedName>
    <definedName name="__sd11">[5]Electrical!#REF!</definedName>
    <definedName name="__sd12">[5]Electrical!#REF!</definedName>
    <definedName name="__sd13">[5]Electrical!#REF!</definedName>
    <definedName name="__sd14">[5]Electrical!#REF!</definedName>
    <definedName name="__sd2">[5]Electrical!#REF!</definedName>
    <definedName name="__sd3">[5]Electrical!#REF!</definedName>
    <definedName name="__sd4">#REF!</definedName>
    <definedName name="__sd5">[5]Electrical!#REF!</definedName>
    <definedName name="__sd6">[5]Electrical!#REF!</definedName>
    <definedName name="__sd7">[5]Electrical!#REF!</definedName>
    <definedName name="__sd8">[5]Electrical!#REF!</definedName>
    <definedName name="__sd9">[5]Electrical!#REF!</definedName>
    <definedName name="__ssf1">#REF!</definedName>
    <definedName name="__ssf2">#REF!</definedName>
    <definedName name="__ssf3">#REF!</definedName>
    <definedName name="__ssf4">#REF!</definedName>
    <definedName name="__st12">#REF!</definedName>
    <definedName name="__st2">#REF!</definedName>
    <definedName name="__st4">#REF!</definedName>
    <definedName name="__st53">#REF!</definedName>
    <definedName name="__st6">#REF!</definedName>
    <definedName name="__st63">#REF!</definedName>
    <definedName name="__st7">#REF!</definedName>
    <definedName name="__st8">#REF!</definedName>
    <definedName name="__st90">#REF!</definedName>
    <definedName name="__tra1">#REF!</definedName>
    <definedName name="__tra2">#REF!</definedName>
    <definedName name="__WD2">[6]girder!#REF!</definedName>
    <definedName name="__WD3">[6]girder!#REF!</definedName>
    <definedName name="__WD4">[6]girder!#REF!</definedName>
    <definedName name="__WL1">[6]girder!#REF!</definedName>
    <definedName name="__WL2">[6]girder!#REF!</definedName>
    <definedName name="__WL3">[6]girder!#REF!</definedName>
    <definedName name="__WL4">[6]girder!#REF!</definedName>
    <definedName name="__ww2">#REF!</definedName>
    <definedName name="__XH1">[3]girder!$H$49</definedName>
    <definedName name="__XH2">[3]girder!$H$50</definedName>
    <definedName name="_A65539">#REF!</definedName>
    <definedName name="_ach1" localSheetId="2">#REF!</definedName>
    <definedName name="_ach1">#REF!</definedName>
    <definedName name="_agg10">'[1]Materials Cost'!$G$13</definedName>
    <definedName name="_agg20">'[1]Materials Cost'!$G$10</definedName>
    <definedName name="_blg4">'[2]Sqn _Main_ Abs'!#REF!</definedName>
    <definedName name="_car2">#REF!</definedName>
    <definedName name="_csa40">#REF!</definedName>
    <definedName name="_csb40">#REF!</definedName>
    <definedName name="_hmp100">#REF!</definedName>
    <definedName name="_hmp120">#REF!</definedName>
    <definedName name="_HND1">[3]girder!$H$34</definedName>
    <definedName name="_HND2">[3]girder!$H$36</definedName>
    <definedName name="_HNW1">[3]girder!$H$35</definedName>
    <definedName name="_HNW2">[3]girder!$H$37</definedName>
    <definedName name="_Ind1">#REF!</definedName>
    <definedName name="_Ind3">#REF!</definedName>
    <definedName name="_Ind4">#REF!</definedName>
    <definedName name="_Iri2">#REF!</definedName>
    <definedName name="_Iro2">#REF!</definedName>
    <definedName name="_ma1">#REF!</definedName>
    <definedName name="_ma2">#REF!</definedName>
    <definedName name="_mas1">#REF!</definedName>
    <definedName name="_ms6">#REF!</definedName>
    <definedName name="_ms8">#REF!</definedName>
    <definedName name="_mz1">#REF!</definedName>
    <definedName name="_mz2">#REF!</definedName>
    <definedName name="_obm1">#REF!</definedName>
    <definedName name="_obm2">#REF!</definedName>
    <definedName name="_obm3">#REF!</definedName>
    <definedName name="_obm4">#REF!</definedName>
    <definedName name="_Od1">#REF!</definedName>
    <definedName name="_Od3">#REF!</definedName>
    <definedName name="_Od4">#REF!</definedName>
    <definedName name="_ohp1">#REF!</definedName>
    <definedName name="_osf1">#REF!</definedName>
    <definedName name="_osf2">#REF!</definedName>
    <definedName name="_osf3">#REF!</definedName>
    <definedName name="_osf4">#REF!</definedName>
    <definedName name="_pcc148">#REF!</definedName>
    <definedName name="_pvc100">'[4]Materials Cost(PCC)'!$G$32</definedName>
    <definedName name="_RWE1" localSheetId="2">#REF!</definedName>
    <definedName name="_RWE1">#REF!</definedName>
    <definedName name="_SA10">#REF!</definedName>
    <definedName name="_SA20">#REF!</definedName>
    <definedName name="_SA40">#REF!</definedName>
    <definedName name="_Saa40">#REF!</definedName>
    <definedName name="_Sab40">#REF!</definedName>
    <definedName name="_sbm1">#REF!</definedName>
    <definedName name="_sbm2">#REF!</definedName>
    <definedName name="_sbm3">#REF!</definedName>
    <definedName name="_sbm4">#REF!</definedName>
    <definedName name="_sd1">[5]Electrical!#REF!</definedName>
    <definedName name="_sd10">[5]Electrical!#REF!</definedName>
    <definedName name="_sd11">[5]Electrical!#REF!</definedName>
    <definedName name="_sd12">[5]Electrical!#REF!</definedName>
    <definedName name="_sd13">[5]Electrical!#REF!</definedName>
    <definedName name="_sd14">[5]Electrical!#REF!</definedName>
    <definedName name="_sd2">[5]Electrical!#REF!</definedName>
    <definedName name="_sd3">[5]Electrical!#REF!</definedName>
    <definedName name="_sd4">#REF!</definedName>
    <definedName name="_sd5">[5]Electrical!#REF!</definedName>
    <definedName name="_sd6">[5]Electrical!#REF!</definedName>
    <definedName name="_sd7">[5]Electrical!#REF!</definedName>
    <definedName name="_sd8">[5]Electrical!#REF!</definedName>
    <definedName name="_sd9">[5]Electrical!#REF!</definedName>
    <definedName name="_ssf1">#REF!</definedName>
    <definedName name="_ssf2">#REF!</definedName>
    <definedName name="_ssf3">#REF!</definedName>
    <definedName name="_ssf4">#REF!</definedName>
    <definedName name="_st12">#REF!</definedName>
    <definedName name="_st2">#REF!</definedName>
    <definedName name="_st4">#REF!</definedName>
    <definedName name="_st53">#REF!</definedName>
    <definedName name="_st6">#REF!</definedName>
    <definedName name="_st63">#REF!</definedName>
    <definedName name="_st7">#REF!</definedName>
    <definedName name="_st8">#REF!</definedName>
    <definedName name="_st90">#REF!</definedName>
    <definedName name="_tra1">#REF!</definedName>
    <definedName name="_tra2">#REF!</definedName>
    <definedName name="_WD2">[6]girder!#REF!</definedName>
    <definedName name="_WD3">[6]girder!#REF!</definedName>
    <definedName name="_WD4">[6]girder!#REF!</definedName>
    <definedName name="_WL1">[6]girder!#REF!</definedName>
    <definedName name="_WL2">[6]girder!#REF!</definedName>
    <definedName name="_WL3">[6]girder!#REF!</definedName>
    <definedName name="_WL4">[6]girder!#REF!</definedName>
    <definedName name="_ww2">#REF!</definedName>
    <definedName name="_XH1">[3]girder!$H$49</definedName>
    <definedName name="_XH2">[3]girder!$H$50</definedName>
    <definedName name="a" localSheetId="2">#REF!</definedName>
    <definedName name="a">#REF!</definedName>
    <definedName name="A_1">#REF!</definedName>
    <definedName name="A_2">#REF!</definedName>
    <definedName name="a3424\">#REF!</definedName>
    <definedName name="abh" localSheetId="2">#REF!</definedName>
    <definedName name="abh">#REF!</definedName>
    <definedName name="ablk" localSheetId="2">#REF!</definedName>
    <definedName name="ablk">#REF!</definedName>
    <definedName name="Abstract">#REF!</definedName>
    <definedName name="Ac">#REF!</definedName>
    <definedName name="ach" localSheetId="2">#REF!</definedName>
    <definedName name="ach">#REF!</definedName>
    <definedName name="ACT">#REF!</definedName>
    <definedName name="ACT_14">#REF!</definedName>
    <definedName name="adhesive">#REF!</definedName>
    <definedName name="admixture">#REF!</definedName>
    <definedName name="ae">#REF!</definedName>
    <definedName name="ae_14">#REF!</definedName>
    <definedName name="aggr10">#REF!</definedName>
    <definedName name="aggr11">#REF!</definedName>
    <definedName name="aggr13">#REF!</definedName>
    <definedName name="aggr2">#REF!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hfk">#REF!</definedName>
    <definedName name="ahh">#REF!</definedName>
    <definedName name="alloysteel">#REF!</definedName>
    <definedName name="alround">#REF!</definedName>
    <definedName name="alround_1">#REF!</definedName>
    <definedName name="alround_10">#REF!</definedName>
    <definedName name="alround_11">#REF!</definedName>
    <definedName name="alround_14">#REF!</definedName>
    <definedName name="alround_4">#REF!</definedName>
    <definedName name="alround_8">#REF!</definedName>
    <definedName name="alround_9">#REF!</definedName>
    <definedName name="anscount" hidden="1">2</definedName>
    <definedName name="as">'[7]4-Int- ele(RA)'!$K$9</definedName>
    <definedName name="ass">#REF!</definedName>
    <definedName name="averatedbmpcc">[8]Ave.wtd.rates!$I$113</definedName>
    <definedName name="b">#REF!</definedName>
    <definedName name="b_14">#REF!</definedName>
    <definedName name="babu">#REF!</definedName>
    <definedName name="Batonite">#REF!</definedName>
    <definedName name="bbb">#REF!</definedName>
    <definedName name="bc">#REF!</definedName>
    <definedName name="bcpcc">#REF!</definedName>
    <definedName name="be">#REF!</definedName>
    <definedName name="be_1">#REF!</definedName>
    <definedName name="be_14">#REF!</definedName>
    <definedName name="Beg_Bal">#REF!</definedName>
    <definedName name="bel">#REF!</definedName>
    <definedName name="bel_14">#REF!</definedName>
    <definedName name="bh">#REF!</definedName>
    <definedName name="bh_14">#REF!</definedName>
    <definedName name="Bhi">#REF!</definedName>
    <definedName name="Bhi_1">#REF!</definedName>
    <definedName name="Bhi_10">#REF!</definedName>
    <definedName name="Bhi_11">#REF!</definedName>
    <definedName name="Bhi_14">#REF!</definedName>
    <definedName name="Bhi_4">#REF!</definedName>
    <definedName name="Bhi_8">#REF!</definedName>
    <definedName name="Bhi_9">#REF!</definedName>
    <definedName name="bhistee">#REF!</definedName>
    <definedName name="bitpaper">#REF!</definedName>
    <definedName name="bitumen6070">#REF!</definedName>
    <definedName name="bitumenboiler">#REF!</definedName>
    <definedName name="bitumenemul">#REF!</definedName>
    <definedName name="bl">#REF!</definedName>
    <definedName name="bl_1">'[9]Sqn_Abs_G_6_ '!#REF!</definedName>
    <definedName name="bl_10">'[9]Sqn_Abs_G_6_ '!#REF!</definedName>
    <definedName name="bl_11">'[9]Sqn_Abs_G_6_ '!#REF!</definedName>
    <definedName name="bl_14">'[10]Sqn_Abs_G_6_ '!#REF!</definedName>
    <definedName name="bl_4">'[9]Sqn_Abs_G_6_ '!#REF!</definedName>
    <definedName name="bl_8">'[9]Sqn_Abs_G_6_ '!#REF!</definedName>
    <definedName name="bl_9">'[9]Sqn_Abs_G_6_ '!#REF!</definedName>
    <definedName name="blacksmith">#REF!</definedName>
    <definedName name="blacksmithhelper">#REF!</definedName>
    <definedName name="blaster">#REF!</definedName>
    <definedName name="blg4_1">'[2]Sqn _Main_ Abs'!#REF!</definedName>
    <definedName name="blg4_10">'[2]Sqn _Main_ Abs'!#REF!</definedName>
    <definedName name="blg4_11">'[2]Sqn _Main_ Abs'!#REF!</definedName>
    <definedName name="blg4_4">'[2]Sqn _Main_ Abs'!#REF!</definedName>
    <definedName name="blg4_8">'[2]Sqn _Main_ Abs'!#REF!</definedName>
    <definedName name="blg4_9">'[2]Sqn _Main_ Abs'!#REF!</definedName>
    <definedName name="bli">'[9]WO_Abs _G_2_ 6 DUs'!#REF!</definedName>
    <definedName name="bli_1">'[9]WO_Abs _G_2_ 6 DUs'!#REF!</definedName>
    <definedName name="bli_10">'[9]WO_Abs _G_2_ 6 DUs'!#REF!</definedName>
    <definedName name="bli_11">'[9]WO_Abs _G_2_ 6 DUs'!#REF!</definedName>
    <definedName name="bli_14">'[10]WO_Abs _G_2_ 6 DUs'!#REF!</definedName>
    <definedName name="bli_4">'[9]WO_Abs _G_2_ 6 DUs'!#REF!</definedName>
    <definedName name="bli_8">'[9]WO_Abs _G_2_ 6 DUs'!#REF!</definedName>
    <definedName name="bli_9">'[9]WO_Abs _G_2_ 6 DUs'!#REF!</definedName>
    <definedName name="Bls">#REF!</definedName>
    <definedName name="bmpccrate">#REF!</definedName>
    <definedName name="BMSFR">#REF!</definedName>
    <definedName name="bo">#REF!</definedName>
    <definedName name="bondstone">#REF!</definedName>
    <definedName name="bottom">[11]s!$H$8</definedName>
    <definedName name="boulder">#REF!</definedName>
    <definedName name="Bp">#REF!</definedName>
    <definedName name="bp20cum">#REF!</definedName>
    <definedName name="br">#REF!</definedName>
    <definedName name="BRAKE1">[12]Annex!$D$11</definedName>
    <definedName name="brc">#REF!</definedName>
    <definedName name="brglvl">[13]Intro!$L$257</definedName>
    <definedName name="brick">#REF!</definedName>
    <definedName name="bricklead">#REF!</definedName>
    <definedName name="bricks">#REF!</definedName>
    <definedName name="broom">#REF!</definedName>
    <definedName name="bs">#REF!</definedName>
    <definedName name="bs_14">#REF!</definedName>
    <definedName name="bs_25">#REF!</definedName>
    <definedName name="bsc">#REF!</definedName>
    <definedName name="bsslab10">#REF!</definedName>
    <definedName name="bwmc">'[14]basic-data'!$D$17</definedName>
    <definedName name="c641.">#REF!</definedName>
    <definedName name="Ca">#REF!</definedName>
    <definedName name="CaA">#REF!</definedName>
    <definedName name="CABLE">#REF!</definedName>
    <definedName name="caI">#REF!</definedName>
    <definedName name="caI_14">#REF!</definedName>
    <definedName name="caII">#REF!</definedName>
    <definedName name="caII_14">#REF!</definedName>
    <definedName name="cal">#REF!</definedName>
    <definedName name="cal_14">#REF!</definedName>
    <definedName name="CANT1">[3]girder!$H$74</definedName>
    <definedName name="CANT2">[3]girder!$H$75</definedName>
    <definedName name="car">#REF!</definedName>
    <definedName name="car_14">#REF!</definedName>
    <definedName name="car2_14">#REF!</definedName>
    <definedName name="carpenter">#REF!</definedName>
    <definedName name="carpenterII">#REF!</definedName>
    <definedName name="carrage_of_coarse_sand">#REF!</definedName>
    <definedName name="carrage_of_Stone_Agg_40mm_and_above">#REF!</definedName>
    <definedName name="carrage_of_Stone_Agg_40mm_below">#REF!</definedName>
    <definedName name="cbe">#REF!</definedName>
    <definedName name="cbe_1">'[15]Civil (RA) _Resi_'!$J$12</definedName>
    <definedName name="cbh">#REF!</definedName>
    <definedName name="cbl">#REF!</definedName>
    <definedName name="cbm">#REF!</definedName>
    <definedName name="cbxcpr">[13]Intro!$L$157</definedName>
    <definedName name="ccbrg">[13]Intro!$L$120</definedName>
    <definedName name="cce">#REF!</definedName>
    <definedName name="ccmii">#REF!</definedName>
    <definedName name="ccmiii">#REF!</definedName>
    <definedName name="ccmiii_1">#REF!</definedName>
    <definedName name="ccmiv">#REF!</definedName>
    <definedName name="ccmiv_1">#REF!</definedName>
    <definedName name="ccmv">#REF!</definedName>
    <definedName name="ccn">'[16]2.civil-RA'!$I$13</definedName>
    <definedName name="cco">#REF!</definedName>
    <definedName name="cco_1">'[15]Civil (RA) _Resi_'!$J$13</definedName>
    <definedName name="ccs">#REF!</definedName>
    <definedName name="ccspanbx">[13]Intro!$L$118</definedName>
    <definedName name="ccspanx">[13]Intro!$L$116</definedName>
    <definedName name="cd">#REF!</definedName>
    <definedName name="cd_14">#REF!</definedName>
    <definedName name="Ce">#REF!</definedName>
    <definedName name="ce_14">#REF!</definedName>
    <definedName name="Cement">#REF!</definedName>
    <definedName name="Cement_14">#REF!</definedName>
    <definedName name="cemlead">#REF!</definedName>
    <definedName name="cfdc">#REF!</definedName>
    <definedName name="cfi">#REF!</definedName>
    <definedName name="Cgrade">'[14]basic-data'!$D$27</definedName>
    <definedName name="ch">#REF!</definedName>
    <definedName name="chiseler">#REF!</definedName>
    <definedName name="ci">#REF!</definedName>
    <definedName name="ci_1">#REF!</definedName>
    <definedName name="ci_11">#REF!</definedName>
    <definedName name="ci_13">#REF!</definedName>
    <definedName name="ci_14">#REF!</definedName>
    <definedName name="ci_2">#REF!</definedName>
    <definedName name="ci_4">#REF!</definedName>
    <definedName name="ci_5">#REF!</definedName>
    <definedName name="ci_6">#REF!</definedName>
    <definedName name="ci_7">#REF!</definedName>
    <definedName name="ci_9">#REF!</definedName>
    <definedName name="CI_m">#REF!</definedName>
    <definedName name="civ">#REF!</definedName>
    <definedName name="civ_1">'[17]1.Civil-RA'!#REF!</definedName>
    <definedName name="cluster">#REF!</definedName>
    <definedName name="CM_vi">#REF!</definedName>
    <definedName name="cm1.3">#REF!</definedName>
    <definedName name="cmas">#REF!</definedName>
    <definedName name="cmas_1">'[15]Civil (RA) _Resi_'!$J$15</definedName>
    <definedName name="cmas1">#REF!</definedName>
    <definedName name="cmas2">'[18]2.civil-RA'!$I$16</definedName>
    <definedName name="cmaz">#REF!</definedName>
    <definedName name="CMDA" localSheetId="2">#REF!</definedName>
    <definedName name="CMDA">#REF!</definedName>
    <definedName name="CMDA1" localSheetId="2">#REF!</definedName>
    <definedName name="CMDA1">#REF!</definedName>
    <definedName name="cmii">#REF!</definedName>
    <definedName name="cmii_1">#REF!</definedName>
    <definedName name="cmiii">#REF!</definedName>
    <definedName name="CMiii_">#REF!</definedName>
    <definedName name="cmiii_1">#REF!</definedName>
    <definedName name="cmiii_2">#REF!</definedName>
    <definedName name="cmiv">#REF!</definedName>
    <definedName name="cmiv_1">#REF!</definedName>
    <definedName name="cmiv_2">#REF!</definedName>
    <definedName name="cmv">#REF!</definedName>
    <definedName name="CMV_">#REF!</definedName>
    <definedName name="CMvi">#REF!</definedName>
    <definedName name="cmvi_2">#REF!</definedName>
    <definedName name="co">#REF!</definedName>
    <definedName name="co_1">#REF!</definedName>
    <definedName name="co_14">#REF!</definedName>
    <definedName name="co_2">#REF!</definedName>
    <definedName name="compressor">#REF!</definedName>
    <definedName name="concbatch">#REF!</definedName>
    <definedName name="concretepump">#REF!</definedName>
    <definedName name="coo">'[19]Cost Index'!$D$28</definedName>
    <definedName name="coo_14">'[20]Cost Index'!$D$28</definedName>
    <definedName name="copperplate">#REF!</definedName>
    <definedName name="cov">[21]data!$I$13</definedName>
    <definedName name="cp">#REF!</definedName>
    <definedName name="cpa">#REF!</definedName>
    <definedName name="cpb">#REF!</definedName>
    <definedName name="cpl">#REF!</definedName>
    <definedName name="Cr">#REF!</definedName>
    <definedName name="crane">#REF!</definedName>
    <definedName name="crane3t">#REF!</definedName>
    <definedName name="crm1.3pcc">#REF!</definedName>
    <definedName name="crmb">#REF!</definedName>
    <definedName name="crs">#REF!</definedName>
    <definedName name="Cs">#REF!</definedName>
    <definedName name="cst">#REF!</definedName>
    <definedName name="cutback">#REF!</definedName>
    <definedName name="cvb">#REF!</definedName>
    <definedName name="cvdb" localSheetId="2">#REF!</definedName>
    <definedName name="cvdb">#REF!</definedName>
    <definedName name="cwa">#REF!</definedName>
    <definedName name="cwc">#REF!</definedName>
    <definedName name="d">#REF!</definedName>
    <definedName name="Data">#REF!</definedName>
    <definedName name="datonators">#REF!</definedName>
    <definedName name="dayworktotal">#REF!</definedName>
    <definedName name="dd">#REF!</definedName>
    <definedName name="ddd">#REF!</definedName>
    <definedName name="ddddd">#REF!</definedName>
    <definedName name="dde">#REF!</definedName>
    <definedName name="de">#REF!</definedName>
    <definedName name="delineators">#REF!</definedName>
    <definedName name="Demolishing_lime_concrete_manually_by_mechanical_means_and_disposal_of_material_as_directed">"CPWD 15.1"</definedName>
    <definedName name="DEN">[22]girder!$H$55</definedName>
    <definedName name="depth">#REF!</definedName>
    <definedName name="DEPTH1">[3]girder!$H$17</definedName>
    <definedName name="DEPTH2">[3]girder!$H$18</definedName>
    <definedName name="detonators">#REF!</definedName>
    <definedName name="detpada">#REF!</definedName>
    <definedName name="df" localSheetId="2">#REF!</definedName>
    <definedName name="df">#REF!</definedName>
    <definedName name="dfg" localSheetId="2">#REF!</definedName>
    <definedName name="dfg">#REF!</definedName>
    <definedName name="DG100kva">#REF!</definedName>
    <definedName name="DG125kva">#REF!</definedName>
    <definedName name="DG33kva">#REF!</definedName>
    <definedName name="dgbmpccrate">#REF!</definedName>
    <definedName name="Di">[21]data!$I$35</definedName>
    <definedName name="dia">[23]Intro!$L$151</definedName>
    <definedName name="diesel">#REF!</definedName>
    <definedName name="dis">'[18]2.civil-RA'!$I$15</definedName>
    <definedName name="disman">'[18]2.civil-RA'!$I$14</definedName>
    <definedName name="dismandling">'[18]2.civil-RA'!$O$16</definedName>
    <definedName name="dlbm">#REF!</definedName>
    <definedName name="dlbx">#REF!</definedName>
    <definedName name="Dmg">'[14]basic-data'!$D$16</definedName>
    <definedName name="dnconc">[13]Intro!$L$222</definedName>
    <definedName name="dnsoil">[13]Intro!$L$226</definedName>
    <definedName name="Do">[21]data!$I$32</definedName>
    <definedName name="dozer">#REF!</definedName>
    <definedName name="dozer200">#REF!</definedName>
    <definedName name="dozeroperator">#REF!</definedName>
    <definedName name="dresser">#REF!</definedName>
    <definedName name="driller">#REF!</definedName>
    <definedName name="drillingequipment">#REF!</definedName>
    <definedName name="driverhmv">#REF!</definedName>
    <definedName name="driverlmv">#REF!</definedName>
    <definedName name="dry">#REF!</definedName>
    <definedName name="Dslab">[24]dlvoid!$H$25</definedName>
    <definedName name="dsz">#REF!</definedName>
    <definedName name="du">'[9]Sqn_Abs_G_6_ '!#REF!</definedName>
    <definedName name="du_1">'[9]Sqn_Abs_G_6_ '!#REF!</definedName>
    <definedName name="du_10">'[9]Sqn_Abs_G_6_ '!#REF!</definedName>
    <definedName name="du_11">'[9]Sqn_Abs_G_6_ '!#REF!</definedName>
    <definedName name="du_14">'[10]Sqn_Abs_G_6_ '!#REF!</definedName>
    <definedName name="du_4">'[9]Sqn_Abs_G_6_ '!#REF!</definedName>
    <definedName name="du_8">'[9]Sqn_Abs_G_6_ '!#REF!</definedName>
    <definedName name="du_9">'[9]Sqn_Abs_G_6_ '!#REF!</definedName>
    <definedName name="duct">#REF!</definedName>
    <definedName name="dui">'[9]WO_Abs _G_2_ 6 DUs'!#REF!</definedName>
    <definedName name="dui_1">'[9]WO_Abs _G_2_ 6 DUs'!#REF!</definedName>
    <definedName name="dui_10">'[9]WO_Abs _G_2_ 6 DUs'!#REF!</definedName>
    <definedName name="dui_11">'[9]WO_Abs _G_2_ 6 DUs'!#REF!</definedName>
    <definedName name="dui_14">'[10]WO_Abs _G_2_ 6 DUs'!#REF!</definedName>
    <definedName name="dui_4">'[9]WO_Abs _G_2_ 6 DUs'!#REF!</definedName>
    <definedName name="dui_8">'[9]WO_Abs _G_2_ 6 DUs'!#REF!</definedName>
    <definedName name="dui_9">'[9]WO_Abs _G_2_ 6 DUs'!#REF!</definedName>
    <definedName name="Dust">#REF!</definedName>
    <definedName name="DW">'[9]Sqn_Abs_G_6_ '!#REF!</definedName>
    <definedName name="DW_1">'[9]Sqn_Abs_G_6_ '!#REF!</definedName>
    <definedName name="DW_10">'[9]Sqn_Abs_G_6_ '!#REF!</definedName>
    <definedName name="DW_11">'[9]Sqn_Abs_G_6_ '!#REF!</definedName>
    <definedName name="DW_14">'[10]Sqn_Abs_G_6_ '!#REF!</definedName>
    <definedName name="DW_4">'[9]Sqn_Abs_G_6_ '!#REF!</definedName>
    <definedName name="DW_8">'[9]Sqn_Abs_G_6_ '!#REF!</definedName>
    <definedName name="DW_9">'[9]Sqn_Abs_G_6_ '!#REF!</definedName>
    <definedName name="dwrl">#REF!</definedName>
    <definedName name="dwrm">#REF!</definedName>
    <definedName name="dwrp">#REF!</definedName>
    <definedName name="dwsd">#N/A</definedName>
    <definedName name="el">#REF!</definedName>
    <definedName name="el_14">#REF!</definedName>
    <definedName name="elasto">#REF!</definedName>
    <definedName name="electri">#REF!</definedName>
    <definedName name="electrician">#REF!</definedName>
    <definedName name="emuldistr">#REF!</definedName>
    <definedName name="enamelpaint">#REF!</definedName>
    <definedName name="End_Bal">#REF!</definedName>
    <definedName name="epoxy">#REF!</definedName>
    <definedName name="er">#REF!</definedName>
    <definedName name="et">[25]Sqn_Abs!#REF!</definedName>
    <definedName name="et_1">[25]Sqn_Abs!#REF!</definedName>
    <definedName name="et_10">[25]Sqn_Abs!#REF!</definedName>
    <definedName name="et_11">[25]Sqn_Abs!#REF!</definedName>
    <definedName name="et_4">[25]Sqn_Abs!#REF!</definedName>
    <definedName name="et_8">[25]Sqn_Abs!#REF!</definedName>
    <definedName name="et_9">[25]Sqn_Abs!#REF!</definedName>
    <definedName name="ew">#REF!</definedName>
    <definedName name="excavator">#REF!</definedName>
    <definedName name="excavnosculvert">#REF!</definedName>
    <definedName name="expnjntbitu20pcc">#REF!</definedName>
    <definedName name="Extra_Pay">#REF!</definedName>
    <definedName name="f">[26]Quotation!$AK$4</definedName>
    <definedName name="fab">#REF!</definedName>
    <definedName name="fab_14">#REF!</definedName>
    <definedName name="facia">#REF!</definedName>
    <definedName name="fb">[27]Formula!$D$39</definedName>
    <definedName name="fbl">#REF!</definedName>
    <definedName name="fbl_14">#REF!</definedName>
    <definedName name="fbl_17">#REF!</definedName>
    <definedName name="fbl_18">#REF!</definedName>
    <definedName name="fbl_19">#REF!</definedName>
    <definedName name="fbl_20">#REF!</definedName>
    <definedName name="fbl_23">#REF!</definedName>
    <definedName name="fbl_3">#REF!</definedName>
    <definedName name="fc">'[14]basic-data'!$D$33</definedName>
    <definedName name="fcd">#REF!</definedName>
    <definedName name="FCK">[28]analysis!$D$195</definedName>
    <definedName name="fcs">#REF!</definedName>
    <definedName name="fd">#REF!</definedName>
    <definedName name="fd_1">#REF!</definedName>
    <definedName name="fd_10">#REF!</definedName>
    <definedName name="fd_11">#REF!</definedName>
    <definedName name="fd_13">#REF!</definedName>
    <definedName name="fd_14">#REF!</definedName>
    <definedName name="fd_15">#REF!</definedName>
    <definedName name="fd_16">#REF!</definedName>
    <definedName name="fd_17">#REF!</definedName>
    <definedName name="fd_18">#REF!</definedName>
    <definedName name="fd_19">#REF!</definedName>
    <definedName name="fd_20">#REF!</definedName>
    <definedName name="fd_23">#REF!</definedName>
    <definedName name="fd_3">#REF!</definedName>
    <definedName name="fd_4">#REF!</definedName>
    <definedName name="fd_8">#REF!</definedName>
    <definedName name="fd_9">#REF!</definedName>
    <definedName name="fe">'[2]Sqn _Main_ Abs'!#REF!</definedName>
    <definedName name="fe_1">'[2]Sqn _Main_ Abs'!#REF!</definedName>
    <definedName name="fe_10">'[2]Sqn _Main_ Abs'!#REF!</definedName>
    <definedName name="fe_11">'[2]Sqn _Main_ Abs'!#REF!</definedName>
    <definedName name="fe_4">'[2]Sqn _Main_ Abs'!#REF!</definedName>
    <definedName name="fe_8">'[2]Sqn _Main_ Abs'!#REF!</definedName>
    <definedName name="fe_9">'[2]Sqn _Main_ Abs'!#REF!</definedName>
    <definedName name="ff">[29]OHT_Abs!#REF!</definedName>
    <definedName name="ff_1">[29]OHT_Abs!#REF!</definedName>
    <definedName name="ff_10">[29]OHT_Abs!#REF!</definedName>
    <definedName name="ff_11">[29]OHT_Abs!#REF!</definedName>
    <definedName name="ff_13">[30]OHT_Abs!#REF!</definedName>
    <definedName name="ff_14">[30]Retainingwall_f!#REF!</definedName>
    <definedName name="ff_15">[31]OHT_Abs!#REF!</definedName>
    <definedName name="ff_16">[30]OHT_Abs!#REF!</definedName>
    <definedName name="ff_17">[32]OHT_Abs!#REF!</definedName>
    <definedName name="ff_19">[30]OHT_Abs!#REF!</definedName>
    <definedName name="ff_20">[30]OHT_Abs!#REF!</definedName>
    <definedName name="ff_23">[30]OHT_Abs!#REF!</definedName>
    <definedName name="ff_3">#REF!</definedName>
    <definedName name="ff_4">[29]OHT_Abs!#REF!</definedName>
    <definedName name="ff_8">[29]OHT_Abs!#REF!</definedName>
    <definedName name="ff_9">[29]OHT_Abs!#REF!</definedName>
    <definedName name="ffff">#REF!</definedName>
    <definedName name="fggg" localSheetId="2">#REF!</definedName>
    <definedName name="fggg">#REF!</definedName>
    <definedName name="fhd">#REF!</definedName>
    <definedName name="fi">#REF!</definedName>
    <definedName name="fi_12">#REF!</definedName>
    <definedName name="fi_13">#REF!</definedName>
    <definedName name="fi_14">#REF!</definedName>
    <definedName name="fi_15">#REF!</definedName>
    <definedName name="fi_16">#REF!</definedName>
    <definedName name="fi_17">#REF!</definedName>
    <definedName name="fi_19">#REF!</definedName>
    <definedName name="fi_2">#REF!</definedName>
    <definedName name="fi_20">#REF!</definedName>
    <definedName name="fi_21">#REF!</definedName>
    <definedName name="fi_23">#REF!</definedName>
    <definedName name="fi_3">#REF!</definedName>
    <definedName name="fiberboard12">#REF!</definedName>
    <definedName name="fiberboard18">#REF!</definedName>
    <definedName name="fiberboard20">#REF!</definedName>
    <definedName name="fiberboard25">#REF!</definedName>
    <definedName name="fiberboard5">#REF!</definedName>
    <definedName name="Filling_Coarse_Sand">#REF!</definedName>
    <definedName name="filterpcc">#REF!</definedName>
    <definedName name="Fine_sand__Pit_Sand">#REF!</definedName>
    <definedName name="Fit">#REF!</definedName>
    <definedName name="Fit_1">#REF!</definedName>
    <definedName name="Fit_10">#REF!</definedName>
    <definedName name="Fit_11">#REF!</definedName>
    <definedName name="Fit_13">#REF!</definedName>
    <definedName name="Fit_14">#REF!</definedName>
    <definedName name="Fit_15">#REF!</definedName>
    <definedName name="Fit_16">#REF!</definedName>
    <definedName name="Fit_17">#REF!</definedName>
    <definedName name="Fit_18">#REF!</definedName>
    <definedName name="Fit_19">#REF!</definedName>
    <definedName name="Fit_20">#REF!</definedName>
    <definedName name="Fit_23">#REF!</definedName>
    <definedName name="Fit_3">#REF!</definedName>
    <definedName name="Fit_4">#REF!</definedName>
    <definedName name="Fit_8">#REF!</definedName>
    <definedName name="Fit_9">#REF!</definedName>
    <definedName name="fitter">#REF!</definedName>
    <definedName name="fitter_1">#REF!</definedName>
    <definedName name="fitter_10">#REF!</definedName>
    <definedName name="fitter_11">#REF!</definedName>
    <definedName name="fitter_13">#REF!</definedName>
    <definedName name="fitter_14">#REF!</definedName>
    <definedName name="fitter_15">#REF!</definedName>
    <definedName name="fitter_16">#REF!</definedName>
    <definedName name="fitter_17">#REF!</definedName>
    <definedName name="fitter_18">#REF!</definedName>
    <definedName name="fitter_19">#REF!</definedName>
    <definedName name="fitter_20">#REF!</definedName>
    <definedName name="fitter_23">#REF!</definedName>
    <definedName name="fitter_3">#REF!</definedName>
    <definedName name="fitter_4">#REF!</definedName>
    <definedName name="fitter_8">#REF!</definedName>
    <definedName name="fitter_9">#REF!</definedName>
    <definedName name="fl">#REF!</definedName>
    <definedName name="FLL">[6]Rocker!#REF!</definedName>
    <definedName name="fo">#REF!</definedName>
    <definedName name="fo_13">#REF!</definedName>
    <definedName name="fo_14">#REF!</definedName>
    <definedName name="fo_15">#REF!</definedName>
    <definedName name="fo_16">#REF!</definedName>
    <definedName name="fo_17">#REF!</definedName>
    <definedName name="fo_19">#REF!</definedName>
    <definedName name="fo_20">#REF!</definedName>
    <definedName name="fo_21">#REF!</definedName>
    <definedName name="fo_23">#REF!</definedName>
    <definedName name="fr">#REF!</definedName>
    <definedName name="fr_13">#REF!</definedName>
    <definedName name="fr_14">#REF!</definedName>
    <definedName name="fr_15">#REF!</definedName>
    <definedName name="fr_16">#REF!</definedName>
    <definedName name="fr_17">#REF!</definedName>
    <definedName name="fr_19">#REF!</definedName>
    <definedName name="fr_20">#REF!</definedName>
    <definedName name="fr_21">#REF!</definedName>
    <definedName name="fr_23">#REF!</definedName>
    <definedName name="fr_3">#REF!</definedName>
    <definedName name="frlvclcw">[13]Intro!#REF!</definedName>
    <definedName name="frlvclpr">[13]Intro!#REF!</definedName>
    <definedName name="FRT">[33]horizontal!#REF!</definedName>
    <definedName name="fs">'[9]Sqn_Abs_G_6_ '!#REF!</definedName>
    <definedName name="fs_1">'[9]Sqn_Abs_G_6_ '!#REF!</definedName>
    <definedName name="fs_10">'[9]Sqn_Abs_G_6_ '!#REF!</definedName>
    <definedName name="fs_11">'[9]Sqn_Abs_G_6_ '!#REF!</definedName>
    <definedName name="fs_13">'[10]Sqn_Abs_G_6_ '!#REF!</definedName>
    <definedName name="fs_14">'[10]Sqn_Abs_G_6_ '!#REF!</definedName>
    <definedName name="fs_16">'[10]Sqn_Abs_G_6_ '!#REF!</definedName>
    <definedName name="fs_17">'[9]Sqn_Abs_G_6_ '!#REF!</definedName>
    <definedName name="fs_19">'[10]Sqn_Abs_G_6_ '!#REF!</definedName>
    <definedName name="fs_20">'[10]Sqn_Abs_G_6_ '!#REF!</definedName>
    <definedName name="fs_23">'[10]Sqn_Abs_G_6_ '!#REF!</definedName>
    <definedName name="fs_4">'[9]Sqn_Abs_G_6_ '!#REF!</definedName>
    <definedName name="fs_8">'[9]Sqn_Abs_G_6_ '!#REF!</definedName>
    <definedName name="fs_9">'[9]Sqn_Abs_G_6_ '!#REF!</definedName>
    <definedName name="fsb">'[9]Sqn_Abs_G_6_ '!#REF!</definedName>
    <definedName name="fsb_1">'[9]Sqn_Abs_G_6_ '!#REF!</definedName>
    <definedName name="fsb_10">'[9]Sqn_Abs_G_6_ '!#REF!</definedName>
    <definedName name="fsb_11">'[9]Sqn_Abs_G_6_ '!#REF!</definedName>
    <definedName name="fsb_13">'[10]Sqn_Abs_G_6_ '!#REF!</definedName>
    <definedName name="fsb_14">'[10]Sqn_Abs_G_6_ '!#REF!</definedName>
    <definedName name="fsb_16">'[10]Sqn_Abs_G_6_ '!#REF!</definedName>
    <definedName name="fsb_17">'[9]Sqn_Abs_G_6_ '!#REF!</definedName>
    <definedName name="fsb_19">'[10]Sqn_Abs_G_6_ '!#REF!</definedName>
    <definedName name="fsb_20">'[10]Sqn_Abs_G_6_ '!#REF!</definedName>
    <definedName name="fsb_23">'[10]Sqn_Abs_G_6_ '!#REF!</definedName>
    <definedName name="fsb_4">'[9]Sqn_Abs_G_6_ '!#REF!</definedName>
    <definedName name="fsb_8">'[9]Sqn_Abs_G_6_ '!#REF!</definedName>
    <definedName name="fsb_9">'[9]Sqn_Abs_G_6_ '!#REF!</definedName>
    <definedName name="fsbl">'[9]Sqn_Abs_G_6_ '!#REF!</definedName>
    <definedName name="fsbl_1">'[9]Sqn_Abs_G_6_ '!#REF!</definedName>
    <definedName name="fsbl_10">'[9]Sqn_Abs_G_6_ '!#REF!</definedName>
    <definedName name="fsbl_11">'[9]Sqn_Abs_G_6_ '!#REF!</definedName>
    <definedName name="fsbl_13">'[10]Sqn_Abs_G_6_ '!#REF!</definedName>
    <definedName name="fsbl_14">'[10]Sqn_Abs_G_6_ '!#REF!</definedName>
    <definedName name="fsbl_16">'[10]Sqn_Abs_G_6_ '!#REF!</definedName>
    <definedName name="fsbl_17">'[9]Sqn_Abs_G_6_ '!#REF!</definedName>
    <definedName name="fsbl_19">'[10]Sqn_Abs_G_6_ '!#REF!</definedName>
    <definedName name="fsbl_20">'[10]Sqn_Abs_G_6_ '!#REF!</definedName>
    <definedName name="fsbl_23">'[10]Sqn_Abs_G_6_ '!#REF!</definedName>
    <definedName name="fsbl_4">'[9]Sqn_Abs_G_6_ '!#REF!</definedName>
    <definedName name="fsbl_8">'[9]Sqn_Abs_G_6_ '!#REF!</definedName>
    <definedName name="fsbl_9">'[9]Sqn_Abs_G_6_ '!#REF!</definedName>
    <definedName name="fsi">'[9]Sqn_Abs_G_6_ '!#REF!</definedName>
    <definedName name="fsi_1">'[9]Sqn_Abs_G_6_ '!#REF!</definedName>
    <definedName name="fsi_10">'[9]Sqn_Abs_G_6_ '!#REF!</definedName>
    <definedName name="fsi_11">'[9]Sqn_Abs_G_6_ '!#REF!</definedName>
    <definedName name="fsi_13">'[10]Sqn_Abs_G_6_ '!#REF!</definedName>
    <definedName name="fsi_14">'[10]Sqn_Abs_G_6_ '!#REF!</definedName>
    <definedName name="fsi_16">'[10]Sqn_Abs_G_6_ '!#REF!</definedName>
    <definedName name="fsi_17">'[9]Sqn_Abs_G_6_ '!#REF!</definedName>
    <definedName name="fsi_19">'[10]Sqn_Abs_G_6_ '!#REF!</definedName>
    <definedName name="fsi_20">'[10]Sqn_Abs_G_6_ '!#REF!</definedName>
    <definedName name="fsi_23">'[10]Sqn_Abs_G_6_ '!#REF!</definedName>
    <definedName name="fsi_4">'[9]Sqn_Abs_G_6_ '!#REF!</definedName>
    <definedName name="fsi_8">'[9]Sqn_Abs_G_6_ '!#REF!</definedName>
    <definedName name="fsi_9">'[9]Sqn_Abs_G_6_ '!#REF!</definedName>
    <definedName name="fst">[11]analysis!$G$195</definedName>
    <definedName name="Full_Print">#REF!</definedName>
    <definedName name="fusewire">#REF!</definedName>
    <definedName name="G">#REF!</definedName>
    <definedName name="gelatine">#REF!</definedName>
    <definedName name="geo">#REF!</definedName>
    <definedName name="GF">#REF!</definedName>
    <definedName name="GF_13">#REF!</definedName>
    <definedName name="GF_14">#REF!</definedName>
    <definedName name="GF_16">#REF!</definedName>
    <definedName name="GF_17">#REF!</definedName>
    <definedName name="GF_19">#REF!</definedName>
    <definedName name="GF_20">#REF!</definedName>
    <definedName name="GF_23">#REF!</definedName>
    <definedName name="GF_3">'[34]sqn_ldr_3 Unit_2_'!#REF!</definedName>
    <definedName name="gfbl">'[9]Sqn_Abs_G_6_ '!#REF!</definedName>
    <definedName name="gfbl_1">'[9]Sqn_Abs_G_6_ '!#REF!</definedName>
    <definedName name="gfbl_10">'[9]Sqn_Abs_G_6_ '!#REF!</definedName>
    <definedName name="gfbl_11">'[9]Sqn_Abs_G_6_ '!#REF!</definedName>
    <definedName name="gfbl_13">'[10]Sqn_Abs_G_6_ '!#REF!</definedName>
    <definedName name="gfbl_14">'[10]Sqn_Abs_G_6_ '!#REF!</definedName>
    <definedName name="gfbl_16">'[10]Sqn_Abs_G_6_ '!#REF!</definedName>
    <definedName name="gfbl_17">'[9]Sqn_Abs_G_6_ '!#REF!</definedName>
    <definedName name="gfbl_19">'[10]Sqn_Abs_G_6_ '!#REF!</definedName>
    <definedName name="gfbl_20">'[10]Sqn_Abs_G_6_ '!#REF!</definedName>
    <definedName name="gfbl_23">'[10]Sqn_Abs_G_6_ '!#REF!</definedName>
    <definedName name="gfbl_4">'[9]Sqn_Abs_G_6_ '!#REF!</definedName>
    <definedName name="gfbl_8">'[9]Sqn_Abs_G_6_ '!#REF!</definedName>
    <definedName name="gfbl_9">'[9]Sqn_Abs_G_6_ '!#REF!</definedName>
    <definedName name="gfi">'[9]Air_Abs_G_6_ 23 DUs'!#REF!</definedName>
    <definedName name="gfi_1">'[9]Air_Abs_G_6_ 23 DUs'!#REF!</definedName>
    <definedName name="gfi_10">'[9]Air_Abs_G_6_ 23 DUs'!#REF!</definedName>
    <definedName name="gfi_11">'[9]Air_Abs_G_6_ 23 DUs'!#REF!</definedName>
    <definedName name="gfi_13">'[10]Air_Abs_G_6_ 23 DUs'!#REF!</definedName>
    <definedName name="gfi_14">'[10]Air_Abs_G_6_ 23 DUs'!#REF!</definedName>
    <definedName name="gfi_16">'[10]Air_Abs_G_6_ 23 DUs'!#REF!</definedName>
    <definedName name="gfi_17">'[9]Air_Abs_G_6_ 23 DUs'!#REF!</definedName>
    <definedName name="gfi_19">'[10]Air_Abs_G_6_ 23 DUs'!#REF!</definedName>
    <definedName name="gfi_20">'[10]Air_Abs_G_6_ 23 DUs'!#REF!</definedName>
    <definedName name="gfi_23">'[10]Air_Abs_G_6_ 23 DUs'!#REF!</definedName>
    <definedName name="gfi_4">'[9]Air_Abs_G_6_ 23 DUs'!#REF!</definedName>
    <definedName name="gfi_8">'[9]Air_Abs_G_6_ 23 DUs'!#REF!</definedName>
    <definedName name="gfi_9">'[9]Air_Abs_G_6_ 23 DUs'!#REF!</definedName>
    <definedName name="GIRDERDIST">[22]girder!$H$32</definedName>
    <definedName name="GIRDERWMS">[3]girder!$H$28</definedName>
    <definedName name="GIRDERWS">[3]girder!$H$27</definedName>
    <definedName name="glassbeads">#REF!</definedName>
    <definedName name="gm_25">#REF!</definedName>
    <definedName name="gm_32">#REF!</definedName>
    <definedName name="gm_40">#REF!</definedName>
    <definedName name="gm_50">#REF!</definedName>
    <definedName name="gm_65">#REF!</definedName>
    <definedName name="gm_80">#REF!</definedName>
    <definedName name="grader">#REF!</definedName>
    <definedName name="grinstone">#REF!</definedName>
    <definedName name="groutpump">#REF!</definedName>
    <definedName name="gsbplantrate">#REF!</definedName>
    <definedName name="gspllant">#REF!</definedName>
    <definedName name="gt">'[9]Sqn_Abs_G_6_ '!#REF!</definedName>
    <definedName name="gt_1">'[9]Sqn_Abs_G_6_ '!#REF!</definedName>
    <definedName name="gt_10">'[9]Sqn_Abs_G_6_ '!#REF!</definedName>
    <definedName name="gt_11">'[9]Sqn_Abs_G_6_ '!#REF!</definedName>
    <definedName name="gt_13">'[10]Sqn_Abs_G_6_ '!#REF!</definedName>
    <definedName name="gt_14">'[10]Sqn_Abs_G_6_ '!#REF!</definedName>
    <definedName name="gt_16">'[10]Sqn_Abs_G_6_ '!#REF!</definedName>
    <definedName name="gt_17">'[9]Sqn_Abs_G_6_ '!#REF!</definedName>
    <definedName name="gt_19">'[10]Sqn_Abs_G_6_ '!#REF!</definedName>
    <definedName name="gt_20">'[10]Sqn_Abs_G_6_ '!#REF!</definedName>
    <definedName name="gt_23">'[10]Sqn_Abs_G_6_ '!#REF!</definedName>
    <definedName name="gt_4">'[9]Sqn_Abs_G_6_ '!#REF!</definedName>
    <definedName name="gt_8">'[9]Sqn_Abs_G_6_ '!#REF!</definedName>
    <definedName name="gt_9">'[9]Sqn_Abs_G_6_ '!#REF!</definedName>
    <definedName name="gtbl">'[9]Sqn_Abs_G_6_ '!#REF!</definedName>
    <definedName name="gtbl_1">'[9]Sqn_Abs_G_6_ '!#REF!</definedName>
    <definedName name="gtbl_10">'[9]Sqn_Abs_G_6_ '!#REF!</definedName>
    <definedName name="gtbl_11">'[9]Sqn_Abs_G_6_ '!#REF!</definedName>
    <definedName name="gtbl_13">'[10]Sqn_Abs_G_6_ '!#REF!</definedName>
    <definedName name="gtbl_14">'[10]Sqn_Abs_G_6_ '!#REF!</definedName>
    <definedName name="gtbl_16">'[10]Sqn_Abs_G_6_ '!#REF!</definedName>
    <definedName name="gtbl_17">'[9]Sqn_Abs_G_6_ '!#REF!</definedName>
    <definedName name="gtbl_19">'[10]Sqn_Abs_G_6_ '!#REF!</definedName>
    <definedName name="gtbl_20">'[10]Sqn_Abs_G_6_ '!#REF!</definedName>
    <definedName name="gtbl_23">'[10]Sqn_Abs_G_6_ '!#REF!</definedName>
    <definedName name="gtbl_4">'[9]Sqn_Abs_G_6_ '!#REF!</definedName>
    <definedName name="gtbl_8">'[9]Sqn_Abs_G_6_ '!#REF!</definedName>
    <definedName name="gtbl_9">'[9]Sqn_Abs_G_6_ '!#REF!</definedName>
    <definedName name="gti">'[9]Sqn_Abs_G_6_ '!#REF!</definedName>
    <definedName name="gti_1">'[9]Sqn_Abs_G_6_ '!#REF!</definedName>
    <definedName name="gti_10">'[9]Sqn_Abs_G_6_ '!#REF!</definedName>
    <definedName name="gti_11">'[9]Sqn_Abs_G_6_ '!#REF!</definedName>
    <definedName name="gti_13">'[10]Sqn_Abs_G_6_ '!#REF!</definedName>
    <definedName name="gti_14">'[10]Sqn_Abs_G_6_ '!#REF!</definedName>
    <definedName name="gti_16">'[10]Sqn_Abs_G_6_ '!#REF!</definedName>
    <definedName name="gti_17">'[9]Sqn_Abs_G_6_ '!#REF!</definedName>
    <definedName name="gti_19">'[10]Sqn_Abs_G_6_ '!#REF!</definedName>
    <definedName name="gti_20">'[10]Sqn_Abs_G_6_ '!#REF!</definedName>
    <definedName name="gti_23">'[10]Sqn_Abs_G_6_ '!#REF!</definedName>
    <definedName name="gti_4">'[9]Sqn_Abs_G_6_ '!#REF!</definedName>
    <definedName name="gti_8">'[9]Sqn_Abs_G_6_ '!#REF!</definedName>
    <definedName name="gti_9">'[9]Sqn_Abs_G_6_ '!#REF!</definedName>
    <definedName name="gtib">'[9]Sqn_Abs_G_6_ '!#REF!</definedName>
    <definedName name="gtib_1">'[9]Sqn_Abs_G_6_ '!#REF!</definedName>
    <definedName name="gtib_10">'[9]Sqn_Abs_G_6_ '!#REF!</definedName>
    <definedName name="gtib_11">'[9]Sqn_Abs_G_6_ '!#REF!</definedName>
    <definedName name="gtib_13">'[10]Sqn_Abs_G_6_ '!#REF!</definedName>
    <definedName name="gtib_14">'[10]Sqn_Abs_G_6_ '!#REF!</definedName>
    <definedName name="gtib_16">'[10]Sqn_Abs_G_6_ '!#REF!</definedName>
    <definedName name="gtib_17">'[9]Sqn_Abs_G_6_ '!#REF!</definedName>
    <definedName name="gtib_19">'[10]Sqn_Abs_G_6_ '!#REF!</definedName>
    <definedName name="gtib_20">'[10]Sqn_Abs_G_6_ '!#REF!</definedName>
    <definedName name="gtib_23">'[10]Sqn_Abs_G_6_ '!#REF!</definedName>
    <definedName name="gtib_4">'[9]Sqn_Abs_G_6_ '!#REF!</definedName>
    <definedName name="gtib_8">'[9]Sqn_Abs_G_6_ '!#REF!</definedName>
    <definedName name="gtib_9">'[9]Sqn_Abs_G_6_ '!#REF!</definedName>
    <definedName name="gyudfudfghjdfg">[35]Electrical!#REF!</definedName>
    <definedName name="gyudfudfghjdfg_1">[35]Electrical!#REF!</definedName>
    <definedName name="gyudfudfghjdfg_10">[35]Electrical!#REF!</definedName>
    <definedName name="gyudfudfghjdfg_11">[35]Electrical!#REF!</definedName>
    <definedName name="gyudfudfghjdfg_12">[35]Electrical!#REF!</definedName>
    <definedName name="gyudfudfghjdfg_13">[35]Electrical!#REF!</definedName>
    <definedName name="gyudfudfghjdfg_15">[35]Electrical!#REF!</definedName>
    <definedName name="gyudfudfghjdfg_16">[35]Electrical!#REF!</definedName>
    <definedName name="gyudfudfghjdfg_17">[35]Electrical!#REF!</definedName>
    <definedName name="gyudfudfghjdfg_19">[35]Electrical!#REF!</definedName>
    <definedName name="gyudfudfghjdfg_4">[35]Electrical!#REF!</definedName>
    <definedName name="gyudfudfghjdfg_8">[35]Electrical!#REF!</definedName>
    <definedName name="gyudfudfghjdfg_9">[35]Electrical!#REF!</definedName>
    <definedName name="h">[26]Quotation!$AK$4</definedName>
    <definedName name="H810.">#REF!</definedName>
    <definedName name="H810._13">#REF!</definedName>
    <definedName name="H810._14">#REF!</definedName>
    <definedName name="H810._16">#REF!</definedName>
    <definedName name="H810._17">#REF!</definedName>
    <definedName name="H810._19">#REF!</definedName>
    <definedName name="H810._20">#REF!</definedName>
    <definedName name="H810._23">#REF!</definedName>
    <definedName name="H810._3">#REF!</definedName>
    <definedName name="Ham">#REF!</definedName>
    <definedName name="Ham_1">#REF!</definedName>
    <definedName name="Ham_10">#REF!</definedName>
    <definedName name="Ham_11">#REF!</definedName>
    <definedName name="Ham_13">#REF!</definedName>
    <definedName name="Ham_14">#REF!</definedName>
    <definedName name="Ham_15">#REF!</definedName>
    <definedName name="Ham_16">#REF!</definedName>
    <definedName name="Ham_17">#REF!</definedName>
    <definedName name="Ham_18">#REF!</definedName>
    <definedName name="Ham_19">#REF!</definedName>
    <definedName name="Ham_20">#REF!</definedName>
    <definedName name="Ham_23">#REF!</definedName>
    <definedName name="Ham_3">#REF!</definedName>
    <definedName name="Ham_4">#REF!</definedName>
    <definedName name="Ham_8">#REF!</definedName>
    <definedName name="Ham_9">#REF!</definedName>
    <definedName name="Hammerman">#REF!</definedName>
    <definedName name="hcurb">[21]data!$I$38</definedName>
    <definedName name="He">#REF!</definedName>
    <definedName name="he_13">#REF!</definedName>
    <definedName name="he_14">#REF!</definedName>
    <definedName name="he_15">#REF!</definedName>
    <definedName name="he_16">#REF!</definedName>
    <definedName name="he_17">#REF!</definedName>
    <definedName name="he_19">#REF!</definedName>
    <definedName name="he_20">#REF!</definedName>
    <definedName name="he_21">#REF!</definedName>
    <definedName name="he_23">#REF!</definedName>
    <definedName name="he_3">#REF!</definedName>
    <definedName name="headblacksmith">#REF!</definedName>
    <definedName name="Header_Row">ROW(#REF!)</definedName>
    <definedName name="headmason">#REF!</definedName>
    <definedName name="Hel">#REF!</definedName>
    <definedName name="Hel_1">#REF!</definedName>
    <definedName name="Hel_10">#REF!</definedName>
    <definedName name="Hel_11">#REF!</definedName>
    <definedName name="Hel_13">#REF!</definedName>
    <definedName name="Hel_14">#REF!</definedName>
    <definedName name="Hel_15">#REF!</definedName>
    <definedName name="Hel_16">#REF!</definedName>
    <definedName name="Hel_17">#REF!</definedName>
    <definedName name="Hel_18">#REF!</definedName>
    <definedName name="Hel_19">#REF!</definedName>
    <definedName name="Hel_20">#REF!</definedName>
    <definedName name="Hel_23">#REF!</definedName>
    <definedName name="Hel_3">#REF!</definedName>
    <definedName name="Hel_4">#REF!</definedName>
    <definedName name="Hel_8">#REF!</definedName>
    <definedName name="Hel_9">#REF!</definedName>
    <definedName name="HFL">[36]loadcal!#REF!</definedName>
    <definedName name="hha">#REF!</definedName>
    <definedName name="hi">#REF!</definedName>
    <definedName name="hia">#REF!</definedName>
    <definedName name="hj">#REF!</definedName>
    <definedName name="hl">[27]Formula!$D$36</definedName>
    <definedName name="hmplant">#REF!</definedName>
    <definedName name="ho">#REF!</definedName>
    <definedName name="hotmixplant">#REF!</definedName>
    <definedName name="hotmixsmall">#REF!</definedName>
    <definedName name="Hp">#REF!</definedName>
    <definedName name="Hrl">#REF!</definedName>
    <definedName name="hrt">#REF!</definedName>
    <definedName name="humepipe1200">'[37]Material '!$G$48</definedName>
    <definedName name="hvbglb">#REF!</definedName>
    <definedName name="hydexcavator">#REF!</definedName>
    <definedName name="hysd">'[16]2.civil-RA'!$J$89</definedName>
    <definedName name="hysdpcc">#REF!</definedName>
    <definedName name="i">#REF!</definedName>
    <definedName name="ic">#REF!</definedName>
    <definedName name="ic_4">#REF!</definedName>
    <definedName name="ICGD">[22]girder!$H$40</definedName>
    <definedName name="ICGTHK">[22]girder!$H$41</definedName>
    <definedName name="ICGW">[22]girder!$H$79</definedName>
    <definedName name="ilkj">#REF!</definedName>
    <definedName name="inAst1">#REF!</definedName>
    <definedName name="inAst3">#REF!</definedName>
    <definedName name="inAst4">#REF!</definedName>
    <definedName name="incgl">#REF!</definedName>
    <definedName name="inexudl">#REF!</definedName>
    <definedName name="ins">#REF!</definedName>
    <definedName name="Int">#REF!</definedName>
    <definedName name="Interest_Rate">#REF!</definedName>
    <definedName name="ITT">#REF!</definedName>
    <definedName name="IWT">#REF!</definedName>
    <definedName name="j">[11]analysis!$E$196</definedName>
    <definedName name="jack">#REF!</definedName>
    <definedName name="jayavel" localSheetId="2">#REF!</definedName>
    <definedName name="jayavel">#REF!</definedName>
    <definedName name="Jcm">#REF!</definedName>
    <definedName name="K" localSheetId="2">#REF!</definedName>
    <definedName name="K">#REF!</definedName>
    <definedName name="k404.">#REF!</definedName>
    <definedName name="kasper">#REF!</definedName>
    <definedName name="kci">[38]Comparative!$K$4</definedName>
    <definedName name="keerthi">'[18]2.civil-RA'!$K$13</definedName>
    <definedName name="Kerbcast">#REF!</definedName>
    <definedName name="KERBW">[3]girder!$H$30</definedName>
    <definedName name="khalasi">#REF!</definedName>
    <definedName name="kur">#REF!</definedName>
    <definedName name="l">#REF!</definedName>
    <definedName name="Last_Row">#N/A</definedName>
    <definedName name="Lcan">'[14]basic-data'!$D$12</definedName>
    <definedName name="le">#REF!</definedName>
    <definedName name="len">[23]Intro!$L$153</definedName>
    <definedName name="limcount" hidden="1">1</definedName>
    <definedName name="Lin">#REF!</definedName>
    <definedName name="Lin_1">#REF!</definedName>
    <definedName name="Lin_10">#REF!</definedName>
    <definedName name="Lin_11">#REF!</definedName>
    <definedName name="Lin_13">#REF!</definedName>
    <definedName name="Lin_14">#REF!</definedName>
    <definedName name="Lin_15">#REF!</definedName>
    <definedName name="Lin_16">#REF!</definedName>
    <definedName name="Lin_17">#REF!</definedName>
    <definedName name="Lin_18">#REF!</definedName>
    <definedName name="Lin_19">#REF!</definedName>
    <definedName name="Lin_20">#REF!</definedName>
    <definedName name="Lin_23">#REF!</definedName>
    <definedName name="Lin_3">#REF!</definedName>
    <definedName name="Lin_4">#REF!</definedName>
    <definedName name="Lin_8">#REF!</definedName>
    <definedName name="Lin_9">#REF!</definedName>
    <definedName name="lmfa">#REF!</definedName>
    <definedName name="lmfr">#REF!</definedName>
    <definedName name="lo">#REF!</definedName>
    <definedName name="loader">#REF!</definedName>
    <definedName name="Loan_Amount">#REF!</definedName>
    <definedName name="Loan_Start">#REF!</definedName>
    <definedName name="Loan_Years">#REF!</definedName>
    <definedName name="LWL">[36]loadcal!#REF!</definedName>
    <definedName name="m">#REF!</definedName>
    <definedName name="m_13">#REF!</definedName>
    <definedName name="m_14">#REF!</definedName>
    <definedName name="m_15">#REF!</definedName>
    <definedName name="m_16">#REF!</definedName>
    <definedName name="m_17">#REF!</definedName>
    <definedName name="m_18">#REF!</definedName>
    <definedName name="m_19">#REF!</definedName>
    <definedName name="m_20">#REF!</definedName>
    <definedName name="m_23">#REF!</definedName>
    <definedName name="m_3">#REF!</definedName>
    <definedName name="m20deckpcc">#REF!</definedName>
    <definedName name="m35pile">#REF!</definedName>
    <definedName name="Ma">#REF!</definedName>
    <definedName name="ma_12">#REF!</definedName>
    <definedName name="ma_13">#REF!</definedName>
    <definedName name="ma_14">#REF!</definedName>
    <definedName name="ma_15">#REF!</definedName>
    <definedName name="ma_16">#REF!</definedName>
    <definedName name="ma_17">#REF!</definedName>
    <definedName name="ma_19">#REF!</definedName>
    <definedName name="ma_20">#REF!</definedName>
    <definedName name="ma_21">#REF!</definedName>
    <definedName name="ma_23">#REF!</definedName>
    <definedName name="ma_3">#REF!</definedName>
    <definedName name="ma1_13">#REF!</definedName>
    <definedName name="ma1_14">#REF!</definedName>
    <definedName name="ma1_15">#REF!</definedName>
    <definedName name="ma1_16">#REF!</definedName>
    <definedName name="ma1_17">#REF!</definedName>
    <definedName name="ma1_19">#REF!</definedName>
    <definedName name="ma1_2">'[16]2.civil-RA'!#REF!</definedName>
    <definedName name="ma1_20">#REF!</definedName>
    <definedName name="ma1_21">#REF!</definedName>
    <definedName name="ma1_23">#REF!</definedName>
    <definedName name="ma1_3">#REF!</definedName>
    <definedName name="ma2_13">#REF!</definedName>
    <definedName name="ma2_14">#REF!</definedName>
    <definedName name="ma2_15">#REF!</definedName>
    <definedName name="ma2_16">#REF!</definedName>
    <definedName name="ma2_17">#REF!</definedName>
    <definedName name="ma2_19">#REF!</definedName>
    <definedName name="ma2_20">#REF!</definedName>
    <definedName name="ma2_21">#REF!</definedName>
    <definedName name="ma2_23">#REF!</definedName>
    <definedName name="ma2_3">#REF!</definedName>
    <definedName name="manure">#REF!</definedName>
    <definedName name="markingmachine">#REF!</definedName>
    <definedName name="mas">#REF!</definedName>
    <definedName name="Mas_1">#REF!</definedName>
    <definedName name="Mas_10">#REF!</definedName>
    <definedName name="Mas_11">#REF!</definedName>
    <definedName name="Mas_13">#REF!</definedName>
    <definedName name="Mas_14">#REF!</definedName>
    <definedName name="Mas_15">#REF!</definedName>
    <definedName name="Mas_16">#REF!</definedName>
    <definedName name="Mas_17">#REF!</definedName>
    <definedName name="Mas_18">#REF!</definedName>
    <definedName name="Mas_19">#REF!</definedName>
    <definedName name="Mas_20">#REF!</definedName>
    <definedName name="Mas_23">#REF!</definedName>
    <definedName name="mas_3">#REF!</definedName>
    <definedName name="Mas_4">#REF!</definedName>
    <definedName name="Mas_8">#REF!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#REF!</definedName>
    <definedName name="mason">#REF!</definedName>
    <definedName name="Mason_2nd_class">#REF!</definedName>
    <definedName name="mason1">'[37]Labour &amp; Plant'!$C$14</definedName>
    <definedName name="mason2">'[37]Labour &amp; Plant'!$C$15</definedName>
    <definedName name="masonhelper">#REF!</definedName>
    <definedName name="mastcooker">#REF!</definedName>
    <definedName name="mat">#REF!</definedName>
    <definedName name="mat_1">#REF!</definedName>
    <definedName name="mat_10">#REF!</definedName>
    <definedName name="mat_11">#REF!</definedName>
    <definedName name="mat_13">#REF!</definedName>
    <definedName name="mat_14">#REF!</definedName>
    <definedName name="mat_15">#REF!</definedName>
    <definedName name="mat_16">#REF!</definedName>
    <definedName name="mat_17">#REF!</definedName>
    <definedName name="mat_18">#REF!</definedName>
    <definedName name="mat_19">#REF!</definedName>
    <definedName name="mat_20">#REF!</definedName>
    <definedName name="mat_23">#REF!</definedName>
    <definedName name="mat_3">#REF!</definedName>
    <definedName name="mat_4">#REF!</definedName>
    <definedName name="mat_8">#REF!</definedName>
    <definedName name="mat_9">#REF!</definedName>
    <definedName name="Mate">#REF!</definedName>
    <definedName name="maz">#REF!</definedName>
    <definedName name="Maz_1">#REF!</definedName>
    <definedName name="Maz_10">#REF!</definedName>
    <definedName name="Maz_11">#REF!</definedName>
    <definedName name="Maz_13">#REF!</definedName>
    <definedName name="Maz_14">#REF!</definedName>
    <definedName name="Maz_15">#REF!</definedName>
    <definedName name="Maz_16">#REF!</definedName>
    <definedName name="Maz_17">#REF!</definedName>
    <definedName name="Maz_18">#REF!</definedName>
    <definedName name="Maz_19">#REF!</definedName>
    <definedName name="Maz_2">#REF!</definedName>
    <definedName name="Maz_20">#REF!</definedName>
    <definedName name="Maz_23">#REF!</definedName>
    <definedName name="maz_3">#REF!</definedName>
    <definedName name="Maz_4">#REF!</definedName>
    <definedName name="Maz_8">#REF!</definedName>
    <definedName name="Maz_9">#REF!</definedName>
    <definedName name="Mazdoor">#REF!</definedName>
    <definedName name="Mazdoor__Female">#REF!</definedName>
    <definedName name="mazf">#REF!</definedName>
    <definedName name="mci">#REF!</definedName>
    <definedName name="mci_1">#REF!</definedName>
    <definedName name="mci_12">#REF!</definedName>
    <definedName name="mci_13">#REF!</definedName>
    <definedName name="mci_15">#REF!</definedName>
    <definedName name="mci_16">#REF!</definedName>
    <definedName name="mci_17">#REF!</definedName>
    <definedName name="mci_2">#REF!</definedName>
    <definedName name="mechbroom">#REF!</definedName>
    <definedName name="mhsplca">[13]Intro!$L$91</definedName>
    <definedName name="mixer">#REF!</definedName>
    <definedName name="mixer4028">#REF!</definedName>
    <definedName name="mmm">#REF!</definedName>
    <definedName name="MOP">#REF!</definedName>
    <definedName name="mr">#REF!</definedName>
    <definedName name="ms6_12">#REF!</definedName>
    <definedName name="ms6_13">#REF!</definedName>
    <definedName name="ms6_14">#REF!</definedName>
    <definedName name="ms6_15">#REF!</definedName>
    <definedName name="ms6_16">#REF!</definedName>
    <definedName name="ms6_17">#REF!</definedName>
    <definedName name="ms6_19">#REF!</definedName>
    <definedName name="ms6_2">'[16]2.civil-RA'!#REF!</definedName>
    <definedName name="ms6_20">#REF!</definedName>
    <definedName name="ms6_23">#REF!</definedName>
    <definedName name="ms6_3">#REF!</definedName>
    <definedName name="ms8_12">#REF!</definedName>
    <definedName name="ms8_13">#REF!</definedName>
    <definedName name="ms8_14">#REF!</definedName>
    <definedName name="ms8_15">#REF!</definedName>
    <definedName name="ms8_16">#REF!</definedName>
    <definedName name="ms8_17">#REF!</definedName>
    <definedName name="ms8_19">#REF!</definedName>
    <definedName name="ms8_2">'[16]2.civil-RA'!#REF!</definedName>
    <definedName name="ms8_20">#REF!</definedName>
    <definedName name="ms8_23">#REF!</definedName>
    <definedName name="ms8_3">#REF!</definedName>
    <definedName name="msbars">#REF!</definedName>
    <definedName name="mssplantrate">#REF!</definedName>
    <definedName name="Mu">#REF!</definedName>
    <definedName name="Muram">#REF!</definedName>
    <definedName name="muramfillpcc">#REF!</definedName>
    <definedName name="mz1_13">#REF!</definedName>
    <definedName name="mz1_14">#REF!</definedName>
    <definedName name="mz1_15">#REF!</definedName>
    <definedName name="mz1_16">#REF!</definedName>
    <definedName name="mz1_17">#REF!</definedName>
    <definedName name="mz1_19">#REF!</definedName>
    <definedName name="mz1_20">#REF!</definedName>
    <definedName name="mz1_21">#REF!</definedName>
    <definedName name="mz1_23">#REF!</definedName>
    <definedName name="mz1_3">#REF!</definedName>
    <definedName name="mz2_13">#REF!</definedName>
    <definedName name="mz2_14">#REF!</definedName>
    <definedName name="mz2_15">#REF!</definedName>
    <definedName name="mz2_16">#REF!</definedName>
    <definedName name="mz2_17">#REF!</definedName>
    <definedName name="mz2_19">#REF!</definedName>
    <definedName name="mz2_20">#REF!</definedName>
    <definedName name="mz2_21">#REF!</definedName>
    <definedName name="mz2_23">#REF!</definedName>
    <definedName name="mz2_3">#REF!</definedName>
    <definedName name="neoprene">#REF!</definedName>
    <definedName name="NH4hume600">#REF!</definedName>
    <definedName name="np2hp300">#REF!</definedName>
    <definedName name="np3hp450">#REF!</definedName>
    <definedName name="NP3HP600">#REF!</definedName>
    <definedName name="NP3HP750">#REF!</definedName>
    <definedName name="NP4hume1.2">#REF!</definedName>
    <definedName name="NP4hume1000">#REF!</definedName>
    <definedName name="NP4hume300">#REF!</definedName>
    <definedName name="NP4hume450">#REF!</definedName>
    <definedName name="NP4hume900">#REF!</definedName>
    <definedName name="nr_40">#REF!</definedName>
    <definedName name="nr_65">#REF!</definedName>
    <definedName name="NSL">[36]loadcal!#REF!</definedName>
    <definedName name="Num_Pmt_Per_Year">#REF!</definedName>
    <definedName name="Number_of_Payments">MATCH(0.01,End_Bal,-1)+1</definedName>
    <definedName name="nut">#REF!</definedName>
    <definedName name="oAst1">#REF!</definedName>
    <definedName name="oAst2">#REF!</definedName>
    <definedName name="oAst3">#REF!</definedName>
    <definedName name="oAst4">#REF!</definedName>
    <definedName name="ocgl">#REF!</definedName>
    <definedName name="ododsksmsmdmxosxs">#REF!</definedName>
    <definedName name="oexudl">#REF!</definedName>
    <definedName name="oh">#REF!</definedName>
    <definedName name="oh_1">#REF!</definedName>
    <definedName name="oh_12">#REF!</definedName>
    <definedName name="oh_13">#REF!</definedName>
    <definedName name="oh_15">#REF!</definedName>
    <definedName name="oh_16">#REF!</definedName>
    <definedName name="oh_17">#REF!</definedName>
    <definedName name="oh_2">#REF!</definedName>
    <definedName name="OHP">[39]Quotation!$AC$4</definedName>
    <definedName name="OHP_3">#REF!</definedName>
    <definedName name="OHP_4">[39]Quotation!$AC$4</definedName>
    <definedName name="ohp1_13">#REF!</definedName>
    <definedName name="ohp1_14">#REF!</definedName>
    <definedName name="ohp1_15">#REF!</definedName>
    <definedName name="ohp1_16">#REF!</definedName>
    <definedName name="ohp1_17">#REF!</definedName>
    <definedName name="ohp1_19">#REF!</definedName>
    <definedName name="ohp1_20">#REF!</definedName>
    <definedName name="ohp1_21">#REF!</definedName>
    <definedName name="ohp1_23">#REF!</definedName>
    <definedName name="ohp1_3">#REF!</definedName>
    <definedName name="omaxm1">#REF!</definedName>
    <definedName name="omaxm2">#REF!</definedName>
    <definedName name="omaxm3">#REF!</definedName>
    <definedName name="omaxm4">#REF!</definedName>
    <definedName name="ooo">#REF!</definedName>
    <definedName name="OrdinaryRodBinder">#REF!</definedName>
    <definedName name="oudl">#REF!</definedName>
    <definedName name="p">'[40]RA-markate'!$A$389:$B$1034</definedName>
    <definedName name="Pa">#REF!</definedName>
    <definedName name="pa_1">#REF!</definedName>
    <definedName name="pa_12">#REF!</definedName>
    <definedName name="pa_13">#REF!</definedName>
    <definedName name="pa_14">#REF!</definedName>
    <definedName name="pa_15">#REF!</definedName>
    <definedName name="pa_16">#REF!</definedName>
    <definedName name="pa_17">#REF!</definedName>
    <definedName name="pa_19">#REF!</definedName>
    <definedName name="pa_2">#REF!</definedName>
    <definedName name="pa_20">#REF!</definedName>
    <definedName name="pa_21">#REF!</definedName>
    <definedName name="pa_23">#REF!</definedName>
    <definedName name="pa_3">#REF!</definedName>
    <definedName name="Pai">#REF!</definedName>
    <definedName name="Pai_1">#REF!</definedName>
    <definedName name="Pai_10">#REF!</definedName>
    <definedName name="Pai_11">#REF!</definedName>
    <definedName name="Pai_13">#REF!</definedName>
    <definedName name="Pai_14">#REF!</definedName>
    <definedName name="Pai_15">#REF!</definedName>
    <definedName name="Pai_16">#REF!</definedName>
    <definedName name="Pai_17">#REF!</definedName>
    <definedName name="Pai_18">#REF!</definedName>
    <definedName name="Pai_19">#REF!</definedName>
    <definedName name="Pai_20">#REF!</definedName>
    <definedName name="Pai_23">#REF!</definedName>
    <definedName name="Pai_3">#REF!</definedName>
    <definedName name="Pai_4">#REF!</definedName>
    <definedName name="Pai_8">#REF!</definedName>
    <definedName name="Pai_9">#REF!</definedName>
    <definedName name="painter">#REF!</definedName>
    <definedName name="parapet">#REF!</definedName>
    <definedName name="part">'[40]RA-markate'!$A$389:$B$1034</definedName>
    <definedName name="paver">#REF!</definedName>
    <definedName name="pavpaint">#REF!</definedName>
    <definedName name="Pay_Date">#REF!</definedName>
    <definedName name="Pay_Num">#REF!</definedName>
    <definedName name="payment">#REF!</definedName>
    <definedName name="Payment_Date">DATE(YEAR(Loan_Start),MONTH(Loan_Start)+Payment_Number,DAY(Loan_Start))</definedName>
    <definedName name="Pbot">[41]strand!#REF!</definedName>
    <definedName name="pc">#REF!</definedName>
    <definedName name="pcc1.3.6pcc">#REF!</definedName>
    <definedName name="pcc148_3">#REF!</definedName>
    <definedName name="pccm15foundnpcc">#REF!</definedName>
    <definedName name="pi">[42]Rate_Analysis!#REF!</definedName>
    <definedName name="pi_1">[42]Rate_Analysis!#REF!</definedName>
    <definedName name="pi_10">[42]Rate_Analysis!#REF!</definedName>
    <definedName name="pi_11">[42]Rate_Analysis!#REF!</definedName>
    <definedName name="pi_13">'[43]Civil '!#REF!</definedName>
    <definedName name="pi_14">[44]Rate_Analysis!#REF!</definedName>
    <definedName name="pi_15">[44]Rate_Analysis!#REF!</definedName>
    <definedName name="pi_16">[44]Rate_Analysis!#REF!</definedName>
    <definedName name="pi_17">[45]Rate_Analysis!#REF!</definedName>
    <definedName name="pi_19">[44]Rate_Analysis!#REF!</definedName>
    <definedName name="pi_20">[44]Rate_Analysis!#REF!</definedName>
    <definedName name="pi_23">[44]Rate_Analysis!#REF!</definedName>
    <definedName name="pi_3">#REF!</definedName>
    <definedName name="pi_4">[42]Rate_Analysis!#REF!</definedName>
    <definedName name="pi_8">[42]Rate_Analysis!#REF!</definedName>
    <definedName name="pi_9">[42]Rate_Analysis!#REF!</definedName>
    <definedName name="Pier">#REF!</definedName>
    <definedName name="piercap">#REF!</definedName>
    <definedName name="pile">#REF!</definedName>
    <definedName name="pilecap">#REF!</definedName>
    <definedName name="pilingrig">#REF!</definedName>
    <definedName name="pl">#REF!</definedName>
    <definedName name="plast1.3pcc">#REF!</definedName>
    <definedName name="platecompactor">#REF!</definedName>
    <definedName name="plcablvl">[13]Intro!$L$192</definedName>
    <definedName name="plcath">[13]Intro!$L$196</definedName>
    <definedName name="plcawdl">[13]Intro!$L$200</definedName>
    <definedName name="plcawdt">[13]Intro!$L$204</definedName>
    <definedName name="Plu">#REF!</definedName>
    <definedName name="Plu_1">#REF!</definedName>
    <definedName name="Plu_10">#REF!</definedName>
    <definedName name="Plu_11">#REF!</definedName>
    <definedName name="Plu_13">#REF!</definedName>
    <definedName name="Plu_14">#REF!</definedName>
    <definedName name="Plu_15">#REF!</definedName>
    <definedName name="Plu_16">#REF!</definedName>
    <definedName name="Plu_17">#REF!</definedName>
    <definedName name="Plu_18">#REF!</definedName>
    <definedName name="Plu_19">#REF!</definedName>
    <definedName name="Plu_20">#REF!</definedName>
    <definedName name="Plu_23">#REF!</definedName>
    <definedName name="Plu_3">#REF!</definedName>
    <definedName name="Plu_4">#REF!</definedName>
    <definedName name="Plu_8">#REF!</definedName>
    <definedName name="Plu_9">#REF!</definedName>
    <definedName name="plumber">#REF!</definedName>
    <definedName name="pot">#REF!</definedName>
    <definedName name="PRA" localSheetId="2">#REF!</definedName>
    <definedName name="PRA">#REF!</definedName>
    <definedName name="PRABHU" localSheetId="2">#REF!</definedName>
    <definedName name="PRABHU">#REF!</definedName>
    <definedName name="prcathm">[13]Intro!$L$169</definedName>
    <definedName name="prcawi">[13]Intro!$L$167</definedName>
    <definedName name="prdia">[13]Intro!$L$178</definedName>
    <definedName name="premoulded">#REF!</definedName>
    <definedName name="Princ">#REF!</definedName>
    <definedName name="print">#REF!</definedName>
    <definedName name="_xlnm.Print_Area" localSheetId="0">Detail!$A$1:$H$69</definedName>
    <definedName name="_xlnm.Print_Area" localSheetId="2">'New Abst'!$A$1:$G$27</definedName>
    <definedName name="_xlnm.Print_Area">#REF!</definedName>
    <definedName name="PRINT_AREA_MI" localSheetId="2">#REF!</definedName>
    <definedName name="PRINT_AREA_MI">#REF!</definedName>
    <definedName name="Print_Area_Reset">OFFSET(Full_Print,0,0,Last_Row)</definedName>
    <definedName name="_xlnm.Print_Titles" localSheetId="0">Detail!$5:$5</definedName>
    <definedName name="_xlnm.Print_Titles" localSheetId="2">'New Abst'!$5:$5</definedName>
    <definedName name="_xlnm.Print_Titles">#REF!</definedName>
    <definedName name="PRINT_TITLES_MI" localSheetId="2">#REF!</definedName>
    <definedName name="PRINT_TITLES_MI">#REF!</definedName>
    <definedName name="ps">#REF!</definedName>
    <definedName name="ps_app">#REF!</definedName>
    <definedName name="ps_est">#REF!</definedName>
    <definedName name="ps_max">#REF!</definedName>
    <definedName name="ps_paid">#REF!</definedName>
    <definedName name="ps_quo">#REF!</definedName>
    <definedName name="ps_rec">#REF!</definedName>
    <definedName name="Ptop">[41]strand!#REF!</definedName>
    <definedName name="Ptroller">#REF!</definedName>
    <definedName name="pudupet">#REF!</definedName>
    <definedName name="pudupetai">#REF!</definedName>
    <definedName name="pvcpipe100">#REF!</definedName>
    <definedName name="pvcpipe150">#REF!</definedName>
    <definedName name="pvcpipe50">#REF!</definedName>
    <definedName name="Q" localSheetId="2">#REF!</definedName>
    <definedName name="Q">#REF!</definedName>
    <definedName name="qnetlat">[46]horizontal!#REF!</definedName>
    <definedName name="qnetseis">[46]horizontal!#REF!</definedName>
    <definedName name="QQE">#REF!</definedName>
    <definedName name="qs">#REF!</definedName>
    <definedName name="QWE">#REF!</definedName>
    <definedName name="r.1">#REF!</definedName>
    <definedName name="Ra">'[18]2.civil-RA'!$O$17</definedName>
    <definedName name="raj">#REF!</definedName>
    <definedName name="raja">#REF!</definedName>
    <definedName name="rb">#REF!</definedName>
    <definedName name="rccm20pcc">#REF!</definedName>
    <definedName name="rccm30pcc">#REF!</definedName>
    <definedName name="Rdeck">'[14]mem-property'!#REF!</definedName>
    <definedName name="re">#REF!</definedName>
    <definedName name="re_13">#REF!</definedName>
    <definedName name="re_14">#REF!</definedName>
    <definedName name="re_15">#REF!</definedName>
    <definedName name="re_16">#REF!</definedName>
    <definedName name="re_17">#REF!</definedName>
    <definedName name="re_19">#REF!</definedName>
    <definedName name="re_20">#REF!</definedName>
    <definedName name="re_23">#REF!</definedName>
    <definedName name="re_3">#REF!</definedName>
    <definedName name="rhd">#REF!</definedName>
    <definedName name="rl">#REF!</definedName>
    <definedName name="RLLmax">[6]Rocker!#REF!</definedName>
    <definedName name="roadexcavation1pcc">#REF!</definedName>
    <definedName name="roller">#REF!</definedName>
    <definedName name="roughstone">#REF!</definedName>
    <definedName name="roya" localSheetId="2">#REF!</definedName>
    <definedName name="roya">#REF!</definedName>
    <definedName name="rs">#REF!</definedName>
    <definedName name="rwe" localSheetId="2">#REF!</definedName>
    <definedName name="rwe">#REF!</definedName>
    <definedName name="Rxy">'[14]mem-property'!#REF!</definedName>
    <definedName name="Ryx">'[14]mem-property'!#REF!</definedName>
    <definedName name="s" localSheetId="2">#REF!</definedName>
    <definedName name="s">#REF!</definedName>
    <definedName name="sa">#REF!</definedName>
    <definedName name="sa_12">#REF!</definedName>
    <definedName name="sa_13">#REF!</definedName>
    <definedName name="sa_14">#REF!</definedName>
    <definedName name="sa_15">#REF!</definedName>
    <definedName name="sa_16">#REF!</definedName>
    <definedName name="sa_17">#REF!</definedName>
    <definedName name="sa_19">#REF!</definedName>
    <definedName name="sa_20">#REF!</definedName>
    <definedName name="sa_21">#REF!</definedName>
    <definedName name="sa_23">#REF!</definedName>
    <definedName name="sa_3">#REF!</definedName>
    <definedName name="salballies">#REF!</definedName>
    <definedName name="Sand">#REF!</definedName>
    <definedName name="Sand_13">#REF!</definedName>
    <definedName name="Sand_14">#REF!</definedName>
    <definedName name="Sand_15">#REF!</definedName>
    <definedName name="Sand_16">#REF!</definedName>
    <definedName name="Sand_17">#REF!</definedName>
    <definedName name="Sand_19">#REF!</definedName>
    <definedName name="Sand_20">#REF!</definedName>
    <definedName name="Sand_21">#REF!</definedName>
    <definedName name="Sand_23">#REF!</definedName>
    <definedName name="Sand_3">#REF!</definedName>
    <definedName name="sandlead">#REF!</definedName>
    <definedName name="saq" localSheetId="2">#REF!</definedName>
    <definedName name="saq">#REF!</definedName>
    <definedName name="sasi" localSheetId="2">#REF!</definedName>
    <definedName name="sasi">#REF!</definedName>
    <definedName name="Sbe">#REF!</definedName>
    <definedName name="sc">#REF!</definedName>
    <definedName name="sc_12">#REF!</definedName>
    <definedName name="sc_13">#REF!</definedName>
    <definedName name="sc_15">#REF!</definedName>
    <definedName name="sc_16">#REF!</definedName>
    <definedName name="sc_17">#REF!</definedName>
    <definedName name="sc_2">#REF!</definedName>
    <definedName name="Sched_Pay">#REF!</definedName>
    <definedName name="Scheduled_Extra_Payments">#REF!</definedName>
    <definedName name="Scheduled_Interest_Rate">#REF!</definedName>
    <definedName name="Scheduled_Monthly_Payment">#REF!</definedName>
    <definedName name="scraper">#REF!</definedName>
    <definedName name="sd1_1">[5]Electrical!#REF!</definedName>
    <definedName name="sd1_10">[5]Electrical!#REF!</definedName>
    <definedName name="sd1_11">[5]Electrical!#REF!</definedName>
    <definedName name="sd1_13">[47]Electrical!#REF!</definedName>
    <definedName name="sd1_14">[47]Electrical!#REF!</definedName>
    <definedName name="sd1_15">[48]Electrical!#REF!</definedName>
    <definedName name="sd1_16">[47]Electrical!#REF!</definedName>
    <definedName name="sd1_19">[47]Electrical!#REF!</definedName>
    <definedName name="sd1_20">[47]Electrical!#REF!</definedName>
    <definedName name="sd1_23">[47]Electrical!#REF!</definedName>
    <definedName name="sd1_3">#REF!</definedName>
    <definedName name="sd1_4">[5]Electrical!#REF!</definedName>
    <definedName name="sd1_8">[5]Electrical!#REF!</definedName>
    <definedName name="sd1_9">[5]Electrical!#REF!</definedName>
    <definedName name="sd10_1">[5]Electrical!#REF!</definedName>
    <definedName name="sd10_10">[5]Electrical!#REF!</definedName>
    <definedName name="sd10_11">[5]Electrical!#REF!</definedName>
    <definedName name="sd10_13">[47]Electrical!#REF!</definedName>
    <definedName name="sd10_14">[47]Electrical!#REF!</definedName>
    <definedName name="sd10_15">[48]Electrical!#REF!</definedName>
    <definedName name="sd10_16">[47]Electrical!#REF!</definedName>
    <definedName name="sd10_19">[47]Electrical!#REF!</definedName>
    <definedName name="sd10_20">[47]Electrical!#REF!</definedName>
    <definedName name="sd10_23">[47]Electrical!#REF!</definedName>
    <definedName name="sd10_3">#REF!</definedName>
    <definedName name="sd10_4">[5]Electrical!#REF!</definedName>
    <definedName name="sd10_8">[5]Electrical!#REF!</definedName>
    <definedName name="sd10_9">[5]Electrical!#REF!</definedName>
    <definedName name="sd11_1">[5]Electrical!#REF!</definedName>
    <definedName name="sd11_10">[5]Electrical!#REF!</definedName>
    <definedName name="sd11_11">[5]Electrical!#REF!</definedName>
    <definedName name="sd11_13">[47]Electrical!#REF!</definedName>
    <definedName name="sd11_14">[47]Electrical!#REF!</definedName>
    <definedName name="sd11_15">[48]Electrical!#REF!</definedName>
    <definedName name="sd11_16">[47]Electrical!#REF!</definedName>
    <definedName name="sd11_19">[47]Electrical!#REF!</definedName>
    <definedName name="sd11_20">[47]Electrical!#REF!</definedName>
    <definedName name="sd11_23">[47]Electrical!#REF!</definedName>
    <definedName name="sd11_3">#REF!</definedName>
    <definedName name="sd11_4">[5]Electrical!#REF!</definedName>
    <definedName name="sd11_8">[5]Electrical!#REF!</definedName>
    <definedName name="sd11_9">[5]Electrical!#REF!</definedName>
    <definedName name="sd12_1">[5]Electrical!#REF!</definedName>
    <definedName name="sd12_10">[5]Electrical!#REF!</definedName>
    <definedName name="sd12_11">[5]Electrical!#REF!</definedName>
    <definedName name="sd12_13">[47]Electrical!#REF!</definedName>
    <definedName name="sd12_14">[47]Electrical!#REF!</definedName>
    <definedName name="sd12_15">[48]Electrical!#REF!</definedName>
    <definedName name="sd12_16">[47]Electrical!#REF!</definedName>
    <definedName name="sd12_19">[47]Electrical!#REF!</definedName>
    <definedName name="sd12_20">[47]Electrical!#REF!</definedName>
    <definedName name="sd12_23">[47]Electrical!#REF!</definedName>
    <definedName name="sd12_3">#REF!</definedName>
    <definedName name="sd12_4">[5]Electrical!#REF!</definedName>
    <definedName name="sd12_8">[5]Electrical!#REF!</definedName>
    <definedName name="sd12_9">[5]Electrical!#REF!</definedName>
    <definedName name="sd13_1">[5]Electrical!#REF!</definedName>
    <definedName name="sd13_10">[5]Electrical!#REF!</definedName>
    <definedName name="sd13_11">[5]Electrical!#REF!</definedName>
    <definedName name="sd13_13">[47]Electrical!#REF!</definedName>
    <definedName name="sd13_14">[47]Electrical!#REF!</definedName>
    <definedName name="sd13_15">[48]Electrical!#REF!</definedName>
    <definedName name="sd13_16">[47]Electrical!#REF!</definedName>
    <definedName name="sd13_19">[47]Electrical!#REF!</definedName>
    <definedName name="sd13_20">[47]Electrical!#REF!</definedName>
    <definedName name="sd13_23">[47]Electrical!#REF!</definedName>
    <definedName name="sd13_3">#REF!</definedName>
    <definedName name="sd13_4">[5]Electrical!#REF!</definedName>
    <definedName name="sd13_8">[5]Electrical!#REF!</definedName>
    <definedName name="sd13_9">[5]Electrical!#REF!</definedName>
    <definedName name="sd14_1">[5]Electrical!#REF!</definedName>
    <definedName name="sd14_10">[5]Electrical!#REF!</definedName>
    <definedName name="sd14_11">[5]Electrical!#REF!</definedName>
    <definedName name="sd14_13">[47]Electrical!#REF!</definedName>
    <definedName name="sd14_14">[47]Electrical!#REF!</definedName>
    <definedName name="sd14_15">[48]Electrical!#REF!</definedName>
    <definedName name="sd14_16">[47]Electrical!#REF!</definedName>
    <definedName name="sd14_19">[47]Electrical!#REF!</definedName>
    <definedName name="sd14_20">[47]Electrical!#REF!</definedName>
    <definedName name="sd14_23">[47]Electrical!#REF!</definedName>
    <definedName name="sd14_3">#REF!</definedName>
    <definedName name="sd14_4">[5]Electrical!#REF!</definedName>
    <definedName name="sd14_8">[5]Electrical!#REF!</definedName>
    <definedName name="sd14_9">[5]Electrical!#REF!</definedName>
    <definedName name="sd2_1">[5]Electrical!#REF!</definedName>
    <definedName name="sd2_10">[5]Electrical!#REF!</definedName>
    <definedName name="sd2_11">[5]Electrical!#REF!</definedName>
    <definedName name="sd2_13">[47]Electrical!#REF!</definedName>
    <definedName name="sd2_14">[47]Electrical!#REF!</definedName>
    <definedName name="sd2_15">[48]Electrical!#REF!</definedName>
    <definedName name="sd2_16">[47]Electrical!#REF!</definedName>
    <definedName name="sd2_19">[47]Electrical!#REF!</definedName>
    <definedName name="sd2_20">[47]Electrical!#REF!</definedName>
    <definedName name="sd2_23">[47]Electrical!#REF!</definedName>
    <definedName name="sd2_3">#REF!</definedName>
    <definedName name="sd2_4">[5]Electrical!#REF!</definedName>
    <definedName name="sd2_8">[5]Electrical!#REF!</definedName>
    <definedName name="sd2_9">[5]Electrical!#REF!</definedName>
    <definedName name="sd3_1">[5]Electrical!#REF!</definedName>
    <definedName name="sd3_10">[5]Electrical!#REF!</definedName>
    <definedName name="sd3_11">[5]Electrical!#REF!</definedName>
    <definedName name="sd3_13">[47]Electrical!#REF!</definedName>
    <definedName name="sd3_14">[47]Electrical!#REF!</definedName>
    <definedName name="sd3_15">[48]Electrical!#REF!</definedName>
    <definedName name="sd3_16">[47]Electrical!#REF!</definedName>
    <definedName name="sd3_19">[47]Electrical!#REF!</definedName>
    <definedName name="sd3_20">[47]Electrical!#REF!</definedName>
    <definedName name="sd3_23">[47]Electrical!#REF!</definedName>
    <definedName name="sd3_3">#REF!</definedName>
    <definedName name="sd3_4">[5]Electrical!#REF!</definedName>
    <definedName name="sd3_8">[5]Electrical!#REF!</definedName>
    <definedName name="sd3_9">[5]Electrical!#REF!</definedName>
    <definedName name="sd4_13">#REF!</definedName>
    <definedName name="sd4_14">#REF!</definedName>
    <definedName name="sd4_15">#REF!</definedName>
    <definedName name="sd4_16">#REF!</definedName>
    <definedName name="sd4_17">#REF!</definedName>
    <definedName name="sd4_18">#REF!</definedName>
    <definedName name="sd4_19">#REF!</definedName>
    <definedName name="sd4_20">#REF!</definedName>
    <definedName name="sd4_23">#REF!</definedName>
    <definedName name="sd4_3">#REF!</definedName>
    <definedName name="sd5_1">[5]Electrical!#REF!</definedName>
    <definedName name="sd5_10">[5]Electrical!#REF!</definedName>
    <definedName name="sd5_11">[5]Electrical!#REF!</definedName>
    <definedName name="sd5_13">[47]Electrical!#REF!</definedName>
    <definedName name="sd5_14">[47]Electrical!#REF!</definedName>
    <definedName name="sd5_15">[48]Electrical!#REF!</definedName>
    <definedName name="sd5_16">[47]Electrical!#REF!</definedName>
    <definedName name="sd5_19">[47]Electrical!#REF!</definedName>
    <definedName name="sd5_20">[47]Electrical!#REF!</definedName>
    <definedName name="sd5_23">[47]Electrical!#REF!</definedName>
    <definedName name="sd5_3">#REF!</definedName>
    <definedName name="sd5_4">[5]Electrical!#REF!</definedName>
    <definedName name="sd5_8">[5]Electrical!#REF!</definedName>
    <definedName name="sd5_9">[5]Electrical!#REF!</definedName>
    <definedName name="sd6_1">[5]Electrical!#REF!</definedName>
    <definedName name="sd6_10">[5]Electrical!#REF!</definedName>
    <definedName name="sd6_11">[5]Electrical!#REF!</definedName>
    <definedName name="sd6_13">[47]Electrical!#REF!</definedName>
    <definedName name="sd6_14">[47]Electrical!#REF!</definedName>
    <definedName name="sd6_15">[48]Electrical!#REF!</definedName>
    <definedName name="sd6_16">[47]Electrical!#REF!</definedName>
    <definedName name="sd6_19">[47]Electrical!#REF!</definedName>
    <definedName name="sd6_20">[47]Electrical!#REF!</definedName>
    <definedName name="sd6_23">[47]Electrical!#REF!</definedName>
    <definedName name="sd6_3">#REF!</definedName>
    <definedName name="sd6_4">[5]Electrical!#REF!</definedName>
    <definedName name="sd6_8">[5]Electrical!#REF!</definedName>
    <definedName name="sd6_9">[5]Electrical!#REF!</definedName>
    <definedName name="sd7_1">[5]Electrical!#REF!</definedName>
    <definedName name="sd7_10">[5]Electrical!#REF!</definedName>
    <definedName name="sd7_11">[5]Electrical!#REF!</definedName>
    <definedName name="sd7_13">[47]Electrical!#REF!</definedName>
    <definedName name="sd7_14">[47]Electrical!#REF!</definedName>
    <definedName name="sd7_15">[48]Electrical!#REF!</definedName>
    <definedName name="sd7_16">[47]Electrical!#REF!</definedName>
    <definedName name="sd7_19">[47]Electrical!#REF!</definedName>
    <definedName name="sd7_20">[47]Electrical!#REF!</definedName>
    <definedName name="sd7_23">[47]Electrical!#REF!</definedName>
    <definedName name="sd7_3">#REF!</definedName>
    <definedName name="sd7_4">[5]Electrical!#REF!</definedName>
    <definedName name="sd7_8">[5]Electrical!#REF!</definedName>
    <definedName name="sd7_9">[5]Electrical!#REF!</definedName>
    <definedName name="sd8_1">[5]Electrical!#REF!</definedName>
    <definedName name="sd8_10">[5]Electrical!#REF!</definedName>
    <definedName name="sd8_11">[5]Electrical!#REF!</definedName>
    <definedName name="sd8_13">[47]Electrical!#REF!</definedName>
    <definedName name="sd8_14">[47]Electrical!#REF!</definedName>
    <definedName name="sd8_15">[48]Electrical!#REF!</definedName>
    <definedName name="sd8_16">[47]Electrical!#REF!</definedName>
    <definedName name="sd8_19">[47]Electrical!#REF!</definedName>
    <definedName name="sd8_20">[47]Electrical!#REF!</definedName>
    <definedName name="sd8_23">[47]Electrical!#REF!</definedName>
    <definedName name="sd8_3">#REF!</definedName>
    <definedName name="sd8_4">[5]Electrical!#REF!</definedName>
    <definedName name="sd8_8">[5]Electrical!#REF!</definedName>
    <definedName name="sd8_9">[5]Electrical!#REF!</definedName>
    <definedName name="sd9_1">[5]Electrical!#REF!</definedName>
    <definedName name="sd9_10">[5]Electrical!#REF!</definedName>
    <definedName name="sd9_11">[5]Electrical!#REF!</definedName>
    <definedName name="sd9_13">[47]Electrical!#REF!</definedName>
    <definedName name="sd9_14">[47]Electrical!#REF!</definedName>
    <definedName name="sd9_15">[48]Electrical!#REF!</definedName>
    <definedName name="sd9_16">[47]Electrical!#REF!</definedName>
    <definedName name="sd9_19">[47]Electrical!#REF!</definedName>
    <definedName name="sd9_20">[47]Electrical!#REF!</definedName>
    <definedName name="sd9_23">[47]Electrical!#REF!</definedName>
    <definedName name="sd9_3">#REF!</definedName>
    <definedName name="sd9_4">[5]Electrical!#REF!</definedName>
    <definedName name="sd9_8">[5]Electrical!#REF!</definedName>
    <definedName name="sd9_9">[5]Electrical!#REF!</definedName>
    <definedName name="sda" localSheetId="2">#REF!</definedName>
    <definedName name="sda">#REF!</definedName>
    <definedName name="SDF">#REF!</definedName>
    <definedName name="sdfghskjgrkjg" localSheetId="2">#REF!</definedName>
    <definedName name="sdfghskjgrkjg">#REF!</definedName>
    <definedName name="Se">#REF!</definedName>
    <definedName name="sec">'[49]RA-markate'!$A$389:$B$1034</definedName>
    <definedName name="SECTION">#REF!</definedName>
    <definedName name="segment">#REF!</definedName>
    <definedName name="seishcof">[13]Intro!$L$145</definedName>
    <definedName name="sew">[48]Electrical!#REF!</definedName>
    <definedName name="sew_1">[48]Electrical!#REF!</definedName>
    <definedName name="sew_10">[48]Electrical!#REF!</definedName>
    <definedName name="sew_11">[48]Electrical!#REF!</definedName>
    <definedName name="sew_3">[47]Electrical!#REF!</definedName>
    <definedName name="sew_4">[48]Electrical!#REF!</definedName>
    <definedName name="sew_8">[48]Electrical!#REF!</definedName>
    <definedName name="sew_9">[48]Electrical!#REF!</definedName>
    <definedName name="sf">#REF!</definedName>
    <definedName name="sf_13">#REF!</definedName>
    <definedName name="sf_14">#REF!</definedName>
    <definedName name="sf_15">#REF!</definedName>
    <definedName name="sf_16">#REF!</definedName>
    <definedName name="sf_17">#REF!</definedName>
    <definedName name="sf_18">#REF!</definedName>
    <definedName name="sf_19">#REF!</definedName>
    <definedName name="sf_20">#REF!</definedName>
    <definedName name="sf_23">#REF!</definedName>
    <definedName name="sf_3">#REF!</definedName>
    <definedName name="sfysisjghisufgisghifdgh" localSheetId="2">#REF!</definedName>
    <definedName name="sfysisjghisufgisghifdgh">#REF!</definedName>
    <definedName name="Sgrade">'[14]basic-data'!$D$28</definedName>
    <definedName name="sh">#REF!</definedName>
    <definedName name="sheet">#REF!</definedName>
    <definedName name="shutteringtimb">#REF!</definedName>
    <definedName name="skilldresser">#REF!</definedName>
    <definedName name="skillmazdoor">#REF!</definedName>
    <definedName name="SLABTHK1">[3]girder!$H$20</definedName>
    <definedName name="SLABTHK2">[22]girder!$H$21</definedName>
    <definedName name="SLABTHK3">[6]girder!$H$22</definedName>
    <definedName name="sp">#REF!</definedName>
    <definedName name="SPAN">[50]girder!$H$14</definedName>
    <definedName name="spc">#REF!</definedName>
    <definedName name="Spmg">'[14]basic-data'!$D$7</definedName>
    <definedName name="sprayer">#REF!</definedName>
    <definedName name="srgfrthfjjhgj" localSheetId="2">#REF!</definedName>
    <definedName name="srgfrthfjjhgj">#REF!</definedName>
    <definedName name="srs">#REF!</definedName>
    <definedName name="ss">'[51]Sqn_Abs _G_1'!$D$11</definedName>
    <definedName name="SSL">[36]loadcal!#REF!</definedName>
    <definedName name="sss">#REF!</definedName>
    <definedName name="sss_13">#REF!</definedName>
    <definedName name="sss_14">#REF!</definedName>
    <definedName name="sss_15">#REF!</definedName>
    <definedName name="sss_16">#REF!</definedName>
    <definedName name="sss_17">#REF!</definedName>
    <definedName name="sss_18">#REF!</definedName>
    <definedName name="sss_19">#REF!</definedName>
    <definedName name="sss_20">#REF!</definedName>
    <definedName name="sss_23">#REF!</definedName>
    <definedName name="sss_3">#REF!</definedName>
    <definedName name="Sst">[22]girder!$H$64</definedName>
    <definedName name="st">#REF!</definedName>
    <definedName name="st_12">#REF!</definedName>
    <definedName name="St_13">#REF!</definedName>
    <definedName name="St_14">#REF!</definedName>
    <definedName name="St_15">#REF!</definedName>
    <definedName name="St_16">#REF!</definedName>
    <definedName name="St_17">#REF!</definedName>
    <definedName name="St_19">#REF!</definedName>
    <definedName name="st_2">#REF!</definedName>
    <definedName name="St_20">#REF!</definedName>
    <definedName name="St_21">#REF!</definedName>
    <definedName name="St_23">#REF!</definedName>
    <definedName name="st_3">#REF!</definedName>
    <definedName name="st12_12">#REF!</definedName>
    <definedName name="st12_13">#REF!</definedName>
    <definedName name="st12_14">#REF!</definedName>
    <definedName name="st12_15">#REF!</definedName>
    <definedName name="st12_16">#REF!</definedName>
    <definedName name="st12_17">#REF!</definedName>
    <definedName name="st12_19">#REF!</definedName>
    <definedName name="st12_2">'[16]2.civil-RA'!#REF!</definedName>
    <definedName name="st12_20">#REF!</definedName>
    <definedName name="st12_21">#REF!</definedName>
    <definedName name="st12_23">#REF!</definedName>
    <definedName name="st12_3">#REF!</definedName>
    <definedName name="st2_12">#REF!</definedName>
    <definedName name="st2_13">#REF!</definedName>
    <definedName name="st2_14">#REF!</definedName>
    <definedName name="st2_15">#REF!</definedName>
    <definedName name="st2_16">#REF!</definedName>
    <definedName name="st2_17">#REF!</definedName>
    <definedName name="st2_19">#REF!</definedName>
    <definedName name="st2_2">'[18]2.civil-RA'!#REF!</definedName>
    <definedName name="st2_20">#REF!</definedName>
    <definedName name="st2_21">#REF!</definedName>
    <definedName name="st2_23">#REF!</definedName>
    <definedName name="st2_3">#REF!</definedName>
    <definedName name="st4_12">#REF!</definedName>
    <definedName name="st4_13">#REF!</definedName>
    <definedName name="st4_14">#REF!</definedName>
    <definedName name="st4_15">#REF!</definedName>
    <definedName name="st4_16">#REF!</definedName>
    <definedName name="st4_17">#REF!</definedName>
    <definedName name="st4_19">#REF!</definedName>
    <definedName name="st4_2">'[16]2.civil-RA'!#REF!</definedName>
    <definedName name="st4_20">#REF!</definedName>
    <definedName name="st4_21">#REF!</definedName>
    <definedName name="st4_23">#REF!</definedName>
    <definedName name="st4_3">#REF!</definedName>
    <definedName name="st53_12">#REF!</definedName>
    <definedName name="st53_13">#REF!</definedName>
    <definedName name="st53_14">#REF!</definedName>
    <definedName name="st53_15">#REF!</definedName>
    <definedName name="st53_16">#REF!</definedName>
    <definedName name="st53_17">#REF!</definedName>
    <definedName name="st53_19">#REF!</definedName>
    <definedName name="st53_2">'[16]2.civil-RA'!#REF!</definedName>
    <definedName name="st53_20">#REF!</definedName>
    <definedName name="st53_23">#REF!</definedName>
    <definedName name="st53_3">#REF!</definedName>
    <definedName name="st6_13">#REF!</definedName>
    <definedName name="st6_14">#REF!</definedName>
    <definedName name="st6_15">#REF!</definedName>
    <definedName name="st6_16">#REF!</definedName>
    <definedName name="st6_17">#REF!</definedName>
    <definedName name="st6_19">#REF!</definedName>
    <definedName name="st6_20">#REF!</definedName>
    <definedName name="st6_23">#REF!</definedName>
    <definedName name="st6_3">#REF!</definedName>
    <definedName name="st63_12">#REF!</definedName>
    <definedName name="st63_13">#REF!</definedName>
    <definedName name="st63_14">#REF!</definedName>
    <definedName name="st63_15">#REF!</definedName>
    <definedName name="st63_16">#REF!</definedName>
    <definedName name="st63_17">#REF!</definedName>
    <definedName name="st63_19">#REF!</definedName>
    <definedName name="st63_2">'[16]2.civil-RA'!#REF!</definedName>
    <definedName name="st63_20">#REF!</definedName>
    <definedName name="st63_23">#REF!</definedName>
    <definedName name="st63_3">#REF!</definedName>
    <definedName name="st7_13">#REF!</definedName>
    <definedName name="st7_14">#REF!</definedName>
    <definedName name="st7_15">#REF!</definedName>
    <definedName name="st7_16">#REF!</definedName>
    <definedName name="st7_17">#REF!</definedName>
    <definedName name="st7_18">#REF!</definedName>
    <definedName name="st7_19">#REF!</definedName>
    <definedName name="st7_20">#REF!</definedName>
    <definedName name="st7_23">#REF!</definedName>
    <definedName name="st7_3">#REF!</definedName>
    <definedName name="st8_13">#REF!</definedName>
    <definedName name="st8_14">#REF!</definedName>
    <definedName name="st8_15">#REF!</definedName>
    <definedName name="st8_16">#REF!</definedName>
    <definedName name="st8_17">#REF!</definedName>
    <definedName name="st8_18">#REF!</definedName>
    <definedName name="st8_19">#REF!</definedName>
    <definedName name="st8_20">#REF!</definedName>
    <definedName name="st8_23">#REF!</definedName>
    <definedName name="st8_3">#REF!</definedName>
    <definedName name="st90_12">#REF!</definedName>
    <definedName name="st90_13">#REF!</definedName>
    <definedName name="st90_14">#REF!</definedName>
    <definedName name="st90_15">#REF!</definedName>
    <definedName name="st90_16">#REF!</definedName>
    <definedName name="st90_17">#REF!</definedName>
    <definedName name="st90_19">#REF!</definedName>
    <definedName name="st90_2">'[16]2.civil-RA'!#REF!</definedName>
    <definedName name="st90_20">#REF!</definedName>
    <definedName name="st90_23">#REF!</definedName>
    <definedName name="st90_3">#REF!</definedName>
    <definedName name="staticpaver">#REF!</definedName>
    <definedName name="steel">#REF!</definedName>
    <definedName name="steelbars">#REF!</definedName>
    <definedName name="steellead">#REF!</definedName>
    <definedName name="steelwires">#REF!</definedName>
    <definedName name="steelwires1">'[8]Material '!$G$25</definedName>
    <definedName name="strands">#REF!</definedName>
    <definedName name="stripseal">#REF!</definedName>
    <definedName name="structuralsteel">#REF!</definedName>
    <definedName name="studs">#REF!</definedName>
    <definedName name="stupid">'[52]SSR _ NSSR Market final'!#REF!</definedName>
    <definedName name="stupid_1">'[52]SSR _ NSSR Market final'!#REF!</definedName>
    <definedName name="stupid_10">'[52]SSR _ NSSR Market final'!#REF!</definedName>
    <definedName name="stupid_11">'[52]SSR _ NSSR Market final'!#REF!</definedName>
    <definedName name="stupid_13">#REF!</definedName>
    <definedName name="stupid_14">#REF!</definedName>
    <definedName name="stupid_15">#REF!</definedName>
    <definedName name="stupid_16">#REF!</definedName>
    <definedName name="stupid_17">#REF!</definedName>
    <definedName name="stupid_19">#REF!</definedName>
    <definedName name="stupid_20">#REF!</definedName>
    <definedName name="stupid_23">#REF!</definedName>
    <definedName name="stupid_3">#REF!</definedName>
    <definedName name="stupid_4">'[52]SSR _ NSSR Market final'!#REF!</definedName>
    <definedName name="stupid_8">'[52]SSR _ NSSR Market final'!#REF!</definedName>
    <definedName name="stupid_9">'[52]SSR _ NSSR Market final'!#REF!</definedName>
    <definedName name="subshoulderpcc">#REF!</definedName>
    <definedName name="sump">#REF!</definedName>
    <definedName name="sun">#REF!</definedName>
    <definedName name="t">#REF!</definedName>
    <definedName name="table250">#REF!</definedName>
    <definedName name="table275">#REF!</definedName>
    <definedName name="table300">#REF!</definedName>
    <definedName name="table325">#REF!</definedName>
    <definedName name="table350">#REF!</definedName>
    <definedName name="table375">#REF!</definedName>
    <definedName name="table400">#REF!</definedName>
    <definedName name="table425">#REF!</definedName>
    <definedName name="table450">#REF!</definedName>
    <definedName name="table475">#REF!</definedName>
    <definedName name="table500">#REF!</definedName>
    <definedName name="table525">#REF!</definedName>
    <definedName name="table550">#REF!</definedName>
    <definedName name="table575">#REF!</definedName>
    <definedName name="table600">#REF!</definedName>
    <definedName name="table625">#REF!</definedName>
    <definedName name="table650">#REF!</definedName>
    <definedName name="table675">#REF!</definedName>
    <definedName name="table700">#REF!</definedName>
    <definedName name="table725">#REF!</definedName>
    <definedName name="table750">#REF!</definedName>
    <definedName name="table775">#REF!</definedName>
    <definedName name="table800">#REF!</definedName>
    <definedName name="tackbetweenpcc">#REF!</definedName>
    <definedName name="Tandrolr">#REF!</definedName>
    <definedName name="tarman">#REF!</definedName>
    <definedName name="tgg">#REF!</definedName>
    <definedName name="theta">#REF!</definedName>
    <definedName name="Theta1">#REF!</definedName>
    <definedName name="Theta2">#REF!</definedName>
    <definedName name="tibmth">[13]Intro!$L$206</definedName>
    <definedName name="Tiles">'[53]Material '!$G$52</definedName>
    <definedName name="tipp5t">'[8]Labour &amp; Plant'!$G$8</definedName>
    <definedName name="tipper">#REF!</definedName>
    <definedName name="tipper5t">#REF!</definedName>
    <definedName name="Total_Interest">#REF!</definedName>
    <definedName name="Total_Pay">#REF!</definedName>
    <definedName name="Total_Payment">Scheduled_Payment+Extra_Payment</definedName>
    <definedName name="tr70r">#REF!</definedName>
    <definedName name="tractor">#REF!</definedName>
    <definedName name="transitmixer">#REF!</definedName>
    <definedName name="tst">[21]data!$I$34</definedName>
    <definedName name="tw">#REF!</definedName>
    <definedName name="Twt">#REF!</definedName>
    <definedName name="udl">'[54]analysis-superstructure'!#REF!</definedName>
    <definedName name="unit">Scheduled_Payment+Extra_Payment</definedName>
    <definedName name="v">#REF!</definedName>
    <definedName name="v_app">#REF!</definedName>
    <definedName name="v_est">#REF!</definedName>
    <definedName name="v_paid">#REF!</definedName>
    <definedName name="v_quo">#REF!</definedName>
    <definedName name="v_rec">#REF!</definedName>
    <definedName name="v_tot">#REF!</definedName>
    <definedName name="va">#REF!</definedName>
    <definedName name="Values_Entered">IF(Loan_Amount*Interest_Rate*Loan_Years*Loan_Start&gt;0,1,0)</definedName>
    <definedName name="vat">#REF!</definedName>
    <definedName name="vat_12">#REF!</definedName>
    <definedName name="vat_13">#REF!</definedName>
    <definedName name="vat_15">#REF!</definedName>
    <definedName name="vat_16">#REF!</definedName>
    <definedName name="vat_17">#REF!</definedName>
    <definedName name="vat_2">#REF!</definedName>
    <definedName name="vat_3">#REF!</definedName>
    <definedName name="vd">DATE(YEAR(dde),MONTH(dde)+Payment_Number,DAY(dde))</definedName>
    <definedName name="vibrator">#REF!</definedName>
    <definedName name="vibro">#REF!</definedName>
    <definedName name="vignesh">#REF!</definedName>
    <definedName name="W" localSheetId="2">#REF!</definedName>
    <definedName name="W">#REF!</definedName>
    <definedName name="wa">#REF!</definedName>
    <definedName name="wa_12">#REF!</definedName>
    <definedName name="wa_13">#REF!</definedName>
    <definedName name="wa_14">#REF!</definedName>
    <definedName name="wa_15">#REF!</definedName>
    <definedName name="wa_16">#REF!</definedName>
    <definedName name="wa_17">#REF!</definedName>
    <definedName name="wa_19">#REF!</definedName>
    <definedName name="wa_2">#REF!</definedName>
    <definedName name="wa_20">#REF!</definedName>
    <definedName name="wa_21">#REF!</definedName>
    <definedName name="wa_23">#REF!</definedName>
    <definedName name="wa_3">#REF!</definedName>
    <definedName name="water">#REF!</definedName>
    <definedName name="watertank">#REF!</definedName>
    <definedName name="watertanker">#REF!</definedName>
    <definedName name="wbeam">#REF!</definedName>
    <definedName name="Wc">#REF!</definedName>
    <definedName name="wc_1">#REF!</definedName>
    <definedName name="wc_13">#REF!</definedName>
    <definedName name="wc_14">#REF!</definedName>
    <definedName name="wc_15">#REF!</definedName>
    <definedName name="wc_16">#REF!</definedName>
    <definedName name="wc_17">#REF!</definedName>
    <definedName name="wc_19">#REF!</definedName>
    <definedName name="wc_20">#REF!</definedName>
    <definedName name="wc_21">#REF!</definedName>
    <definedName name="wc_23">#REF!</definedName>
    <definedName name="wc_3">#REF!</definedName>
    <definedName name="WCL">[22]girder!$H$56</definedName>
    <definedName name="WCTHK">[6]girder!$H$52</definedName>
    <definedName name="we">#REF!</definedName>
    <definedName name="we_13">#REF!</definedName>
    <definedName name="we_14">#REF!</definedName>
    <definedName name="we_15">#REF!</definedName>
    <definedName name="we_16">#REF!</definedName>
    <definedName name="we_17">#REF!</definedName>
    <definedName name="we_19">#REF!</definedName>
    <definedName name="we_20">#REF!</definedName>
    <definedName name="we_21">#REF!</definedName>
    <definedName name="we_23">#REF!</definedName>
    <definedName name="we_3">#REF!</definedName>
    <definedName name="Welder">#REF!</definedName>
    <definedName name="welderhelper">#REF!</definedName>
    <definedName name="wh">#REF!</definedName>
    <definedName name="wh_12">#REF!</definedName>
    <definedName name="wh_13">#REF!</definedName>
    <definedName name="wh_14">#REF!</definedName>
    <definedName name="wh_15">#REF!</definedName>
    <definedName name="wh_16">#REF!</definedName>
    <definedName name="wh_17">#REF!</definedName>
    <definedName name="wh_19">#REF!</definedName>
    <definedName name="wh_2">#REF!</definedName>
    <definedName name="wh_20">#REF!</definedName>
    <definedName name="wh_21">#REF!</definedName>
    <definedName name="wh_23">#REF!</definedName>
    <definedName name="wh_3">#REF!</definedName>
    <definedName name="whc">#REF!</definedName>
    <definedName name="whc_12">#REF!</definedName>
    <definedName name="whc_13">#REF!</definedName>
    <definedName name="whc_15">#REF!</definedName>
    <definedName name="whc_16">#REF!</definedName>
    <definedName name="whc_17">#REF!</definedName>
    <definedName name="whc_2">'[16]2.civil-RA'!#REF!</definedName>
    <definedName name="wl">#REF!</definedName>
    <definedName name="wmmplant">#REF!</definedName>
    <definedName name="work">#REF!</definedName>
    <definedName name="wp">#REF!</definedName>
    <definedName name="WTP">#REF!</definedName>
    <definedName name="ww">#REF!</definedName>
    <definedName name="ww_13">#REF!</definedName>
    <definedName name="ww_14">#REF!</definedName>
    <definedName name="ww_15">#REF!</definedName>
    <definedName name="ww_16">#REF!</definedName>
    <definedName name="ww_17">#REF!</definedName>
    <definedName name="ww_19">#REF!</definedName>
    <definedName name="ww_20">#REF!</definedName>
    <definedName name="ww_21">#REF!</definedName>
    <definedName name="ww_23">#REF!</definedName>
    <definedName name="ww_3">#REF!</definedName>
    <definedName name="ww2_13">#REF!</definedName>
    <definedName name="ww2_14">#REF!</definedName>
    <definedName name="ww2_15">#REF!</definedName>
    <definedName name="ww2_16">#REF!</definedName>
    <definedName name="ww2_17">#REF!</definedName>
    <definedName name="ww2_19">#REF!</definedName>
    <definedName name="ww2_20">#REF!</definedName>
    <definedName name="ww2_23">#REF!</definedName>
    <definedName name="ww2_3">#REF!</definedName>
    <definedName name="www">#REF!</definedName>
    <definedName name="wwwwwwww">#REF!</definedName>
    <definedName name="wwwwwwwwwwwwwwwwww">#REF!</definedName>
    <definedName name="xgjhvfxfhkl">#REF!</definedName>
    <definedName name="xx">#REF!</definedName>
  </definedNames>
  <calcPr calcId="124519"/>
</workbook>
</file>

<file path=xl/calcChain.xml><?xml version="1.0" encoding="utf-8"?>
<calcChain xmlns="http://schemas.openxmlformats.org/spreadsheetml/2006/main">
  <c r="G11" i="11"/>
  <c r="G9"/>
  <c r="G7"/>
  <c r="G6"/>
  <c r="G13"/>
  <c r="G10"/>
  <c r="G8"/>
  <c r="G16"/>
  <c r="G15"/>
  <c r="G14"/>
  <c r="G12"/>
  <c r="G17"/>
  <c r="G18" l="1"/>
  <c r="G19" s="1"/>
  <c r="G20" s="1"/>
  <c r="G22" l="1"/>
  <c r="G23"/>
  <c r="G24" s="1"/>
  <c r="G21"/>
  <c r="G25" l="1"/>
  <c r="K40" i="2" l="1"/>
  <c r="H37"/>
  <c r="H36"/>
  <c r="H35"/>
  <c r="H34"/>
  <c r="H33"/>
  <c r="H57" l="1"/>
  <c r="H56"/>
  <c r="H55"/>
  <c r="H54"/>
  <c r="H53"/>
  <c r="H58" l="1"/>
  <c r="D60" l="1"/>
  <c r="F91" i="7" l="1"/>
  <c r="F89"/>
  <c r="F81"/>
  <c r="F80"/>
  <c r="F82" s="1"/>
  <c r="F83" s="1"/>
  <c r="D75" s="1"/>
  <c r="F75" s="1"/>
  <c r="F79"/>
  <c r="F74"/>
  <c r="F73"/>
  <c r="F63"/>
  <c r="F62"/>
  <c r="D52"/>
  <c r="D90" s="1"/>
  <c r="F90" s="1"/>
  <c r="F26"/>
  <c r="F25"/>
  <c r="F24"/>
  <c r="F23"/>
  <c r="F22"/>
  <c r="F21"/>
  <c r="F20"/>
  <c r="A19"/>
  <c r="F19" s="1"/>
  <c r="D18"/>
  <c r="A18"/>
  <c r="F18" s="1"/>
  <c r="F28" s="1"/>
  <c r="F29" s="1"/>
  <c r="H50" i="2"/>
  <c r="H47"/>
  <c r="H43"/>
  <c r="H31"/>
  <c r="H28"/>
  <c r="H26"/>
  <c r="H23"/>
  <c r="H22"/>
  <c r="H21"/>
  <c r="H16"/>
  <c r="L15"/>
  <c r="H15"/>
  <c r="H13"/>
  <c r="H12"/>
  <c r="H7"/>
  <c r="A3"/>
  <c r="F77" i="7" l="1"/>
  <c r="F94"/>
  <c r="F96" s="1"/>
  <c r="H38" i="2"/>
  <c r="H8"/>
  <c r="H24"/>
  <c r="H17"/>
  <c r="D64" i="7"/>
  <c r="F64" s="1"/>
  <c r="F67" s="1"/>
  <c r="F69" s="1"/>
  <c r="F52"/>
  <c r="F54" s="1"/>
  <c r="F55" s="1"/>
  <c r="E40" i="2" l="1"/>
  <c r="H40" s="1"/>
  <c r="H60"/>
</calcChain>
</file>

<file path=xl/sharedStrings.xml><?xml version="1.0" encoding="utf-8"?>
<sst xmlns="http://schemas.openxmlformats.org/spreadsheetml/2006/main" count="415" uniqueCount="220">
  <si>
    <t xml:space="preserve"> </t>
  </si>
  <si>
    <t>Kg</t>
  </si>
  <si>
    <t>Sub total</t>
  </si>
  <si>
    <t>Total</t>
  </si>
  <si>
    <t>Sqm</t>
  </si>
  <si>
    <t>Rmt</t>
  </si>
  <si>
    <t>Each</t>
  </si>
  <si>
    <t>LS</t>
  </si>
  <si>
    <t>Rate for 1 Sqm</t>
  </si>
  <si>
    <t>Labour charges</t>
  </si>
  <si>
    <t>TAMIL NADU POLICE HOUSING CORPORATION LTD</t>
  </si>
  <si>
    <t>CHENNAI DIVISION - I</t>
  </si>
  <si>
    <t>ABSTRACT</t>
  </si>
  <si>
    <t>SI.NO</t>
  </si>
  <si>
    <t>Qty</t>
  </si>
  <si>
    <t>DESCRIPTION</t>
  </si>
  <si>
    <t>Rate</t>
  </si>
  <si>
    <t>Per</t>
  </si>
  <si>
    <t>Amount</t>
  </si>
  <si>
    <t>Removing and refixing the existing lights &amp; Fans For Studio room</t>
  </si>
  <si>
    <t>Wiring with 1.5 sqmm PVC insulated single core multi strand fire retardant flexible copper cable with ISI mark confirming IS: 694:1990 for 5 amps 5 pin plug socket point @ Switch Board Itself.</t>
  </si>
  <si>
    <t>No</t>
  </si>
  <si>
    <t>Supplying and fixing of SS Sink of size 
1200 x 550 x 180mm</t>
  </si>
  <si>
    <t>GST @ 12%</t>
  </si>
  <si>
    <t>Provision for labour welfare funds @ 1%</t>
  </si>
  <si>
    <t>Petty supervision and contingencies charges @ 2.5%</t>
  </si>
  <si>
    <t>Provision for supervision charges @ 7.5%</t>
  </si>
  <si>
    <t>GST 12% for supervision charges</t>
  </si>
  <si>
    <t>Say</t>
  </si>
  <si>
    <t>DETAILED ESTIMATE</t>
  </si>
  <si>
    <t>NOS</t>
  </si>
  <si>
    <t>L</t>
  </si>
  <si>
    <t>B</t>
  </si>
  <si>
    <t>D</t>
  </si>
  <si>
    <t>QTY</t>
  </si>
  <si>
    <t>Mini studio</t>
  </si>
  <si>
    <t>5th floor</t>
  </si>
  <si>
    <t>Open food court Arae</t>
  </si>
  <si>
    <t>PCR room</t>
  </si>
  <si>
    <t>6th floor</t>
  </si>
  <si>
    <t>Server room</t>
  </si>
  <si>
    <t>Removing the existing lights &amp; Fans For Studio room</t>
  </si>
  <si>
    <t xml:space="preserve">Sixth floor </t>
  </si>
  <si>
    <t>Supply and fixing of Partition Tile Based System (75mm thk.x 1200mm ht ) -Made of Aluminium extrusions duly powder coated with 40 to 60 microns of your color choice. The frame is fixed with Tiles to the choice of Pre laminated particle Board,Fabric Board, Magnetic Board,and White Board for writing and glass. 100mm skirting will be provided at the bottom of the partition that can be used to run the cable if reqd. The system is developed to run the cable ( Power &amp; data) from the bottom to the table top level (Universal Cabling System) .Necessary provision will be given to fix table tops with the partition along with vertical supports wherever required.</t>
  </si>
  <si>
    <t>5 th floor</t>
  </si>
  <si>
    <t xml:space="preserve">Editing section Window side wall </t>
  </si>
  <si>
    <t>Side end</t>
  </si>
  <si>
    <t>For call center</t>
  </si>
  <si>
    <t>Supplying and providing table top &amp; vertical support legs are made of 25mm thick particle board finished with approved edge band laminated and the modesty panel made of 18mm thick pre laminated partial board with matching edge band finish.</t>
  </si>
  <si>
    <t>Table top</t>
  </si>
  <si>
    <t>Providing and fixing Mobile pedestal (3 Drawer) made of pretaminated particle board pannels of 18mm thick with matching post forming, and face pannels of drawers are to finished with postform laminate. (lncl. Lock handles, etc) (Laminate: Merino)</t>
  </si>
  <si>
    <t>Providing and fixing Keyboard unit with EBCO Channels Key board tray made of 18mm thk. Particle board post formed finish with EBCO channels and CPU trolley MS powder coated etc</t>
  </si>
  <si>
    <t>For working station</t>
  </si>
  <si>
    <t xml:space="preserve">MCR </t>
  </si>
  <si>
    <t>Audio Studio</t>
  </si>
  <si>
    <t>Run off main with 2 wires of 1.5 sq.mm. copper PVC insulated unsheathed single core 1.1 kv grade cablewith continuous earth by meansof 1.5 sqm copper PVC insulated unsheathed single core1.1. k.v. grade cable in fully concealed   19mm/20mm dia rigidPVC conduit pipe heavy dutywith ISI mark cost of allmaterials specials etc., all complete.</t>
  </si>
  <si>
    <t>Qty for above</t>
  </si>
  <si>
    <r>
      <rPr>
        <sz val="12"/>
        <color theme="1"/>
        <rFont val="Arial Unicode MS"/>
        <family val="2"/>
      </rPr>
      <t xml:space="preserve">Supplying, laying, fixing and jointing the following </t>
    </r>
    <r>
      <rPr>
        <b/>
        <sz val="12"/>
        <rFont val="Arial Unicode MS"/>
        <family val="2"/>
      </rPr>
      <t>PVC pipes as per ASTM D - 1785</t>
    </r>
    <r>
      <rPr>
        <sz val="12"/>
        <rFont val="Arial Unicode MS"/>
        <family val="2"/>
      </rPr>
      <t xml:space="preserve">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r>
  </si>
  <si>
    <t>b) 25mm ASTM D schedule 40 threaded PVC pipe with necessary PVC/GI specials</t>
  </si>
  <si>
    <t>Tank to SS sink</t>
  </si>
  <si>
    <r>
      <rPr>
        <sz val="11"/>
        <rFont val="Arial Unicode MS"/>
        <family val="2"/>
      </rPr>
      <t xml:space="preserve">Supplying and fixing the following dia </t>
    </r>
    <r>
      <rPr>
        <b/>
        <sz val="11"/>
        <rFont val="Arial Unicode MS"/>
        <family val="2"/>
      </rPr>
      <t>PVC (SWR) pipe</t>
    </r>
    <r>
      <rPr>
        <sz val="11"/>
        <rFont val="Arial Unicode MS"/>
        <family val="2"/>
      </rPr>
      <t xml:space="preserv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t>
    </r>
  </si>
  <si>
    <t>b) 75mm dia PVC SWR pipe including all required PVC specials etc., all complete.,</t>
  </si>
  <si>
    <t>Supplying and fixing 15amps 3 pin plug type socket on a suitable MS box 16g thick concealed and covered with 3 mm thick laminated hylem sheet inclusive of  all connections and cost of all materials.</t>
  </si>
  <si>
    <t>Run off main with 2 wires of 2.5 sq.mm. copper PVC insulated unsheathed single core 1.1 kv grade cablewith continuous earth by meansof 1.5 sqm copper PVC insulated unsheathed single core1.1. k.v. grade cable in fully concealed   19mm/20mm dia rigidPVC conduit pipe heavy dutywith ISI mark cost of allmaterials specials etc., all complete.</t>
  </si>
  <si>
    <t>As per above qty</t>
  </si>
  <si>
    <t>L.S</t>
  </si>
  <si>
    <t>*</t>
  </si>
  <si>
    <t>=</t>
  </si>
  <si>
    <t>-</t>
  </si>
  <si>
    <t>LABOUR FOR LAYING &amp; FIXING</t>
  </si>
  <si>
    <t>TOTAL FOR 1 RMT</t>
  </si>
  <si>
    <t>b.</t>
  </si>
  <si>
    <t xml:space="preserve"> 25MM DIA PVC PIPE ABOVE G.L:-</t>
  </si>
  <si>
    <t xml:space="preserve">COST OF 25MM DIA PVC PIPE </t>
  </si>
  <si>
    <t>ADD 40% FOR PVC/GI SPECIALS</t>
  </si>
  <si>
    <t>58.1(b)</t>
  </si>
  <si>
    <t>B.</t>
  </si>
  <si>
    <t>SUPPLY AND FIXING OF PVC PIPE</t>
  </si>
  <si>
    <t xml:space="preserve">75MM DIA OF PVC SWR PIPE INCLUDING </t>
  </si>
  <si>
    <t>PACKING THE JOINTS WITH RUBBER</t>
  </si>
  <si>
    <t>LUBERICANT AND FIXING IN TO</t>
  </si>
  <si>
    <t>WALL WITH WOODEN PLUGES</t>
  </si>
  <si>
    <t>SCREWSHOLDING CLAMPSETC</t>
  </si>
  <si>
    <t>COMPLETE  type 'B'.</t>
  </si>
  <si>
    <t>RMT</t>
  </si>
  <si>
    <t>P.V.C. PIPE 75mm DIA</t>
  </si>
  <si>
    <t>NO</t>
  </si>
  <si>
    <t>P.V.C BEND WITH DOOR</t>
  </si>
  <si>
    <t>EACH</t>
  </si>
  <si>
    <t>P.V.C COWL</t>
  </si>
  <si>
    <t>P.V.C DOOR TEE</t>
  </si>
  <si>
    <t>NO.</t>
  </si>
  <si>
    <t>PLUMBER I</t>
  </si>
  <si>
    <t>MASON II</t>
  </si>
  <si>
    <t>MAZDOOR I</t>
  </si>
  <si>
    <t>COST OF RUBBER</t>
  </si>
  <si>
    <t>LUBRICANTT.W.PLUGS AND</t>
  </si>
  <si>
    <t>C.I.CLAMPS ETC</t>
  </si>
  <si>
    <t>TOTAL FOR 3 RMT</t>
  </si>
  <si>
    <t>RATE PER RMT</t>
  </si>
  <si>
    <t>One coat Putty</t>
  </si>
  <si>
    <t>Putty</t>
  </si>
  <si>
    <t>Painter - I</t>
  </si>
  <si>
    <t>Sundries</t>
  </si>
  <si>
    <t>Total for10 Sqm</t>
  </si>
  <si>
    <t>40.</t>
  </si>
  <si>
    <t>PAINTING TWO COATS OVER NEW             (as per CER-112/2007-08)</t>
  </si>
  <si>
    <t xml:space="preserve">PLASTERED SURFACE WITH </t>
  </si>
  <si>
    <t>Plastic Emulsion PAINT</t>
  </si>
  <si>
    <t>LIT</t>
  </si>
  <si>
    <t>Plastic Emulsion PAINT  (LMR item 113) p-50 132( First qty</t>
  </si>
  <si>
    <t>Primer     (LMR item 112) p44</t>
  </si>
  <si>
    <t xml:space="preserve">PAINTER I </t>
  </si>
  <si>
    <t>SUNDRIES FOR BRUSHES,ETC</t>
  </si>
  <si>
    <t>TOTAL FOR 10 SQM</t>
  </si>
  <si>
    <t>RATE PER SQM</t>
  </si>
  <si>
    <t>Supply and Fixing 24W LED 4000K 2 x 2 Square Type Recessed Fitting</t>
  </si>
  <si>
    <t>Rm</t>
  </si>
  <si>
    <t>Connecting lead 1sqmm</t>
  </si>
  <si>
    <t>24W LED 4000K 2 x 2 Square Type Recessed Fitting</t>
  </si>
  <si>
    <t>Labour charges for fixing the LED light fitting with the required accessories including connection etc., complete.</t>
  </si>
  <si>
    <t>Sundries for painting the, MS clamps, screws, etc., complete in all respects.</t>
  </si>
  <si>
    <t>Rate for  Each</t>
  </si>
  <si>
    <t>Labour charges for 6 Nos</t>
  </si>
  <si>
    <t>Wiremen Grade I</t>
  </si>
  <si>
    <t>Wiremen Grade II</t>
  </si>
  <si>
    <t>Helper</t>
  </si>
  <si>
    <t>Total for 16 Nos</t>
  </si>
  <si>
    <t>Rate for 1 No</t>
  </si>
  <si>
    <t xml:space="preserve">PAINTING TWO COATS OVER old             </t>
  </si>
  <si>
    <t>Plastic Emulsion PAINT  (LMR item 113)</t>
  </si>
  <si>
    <t>Thorough scrapping</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</si>
  <si>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</si>
  <si>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</si>
  <si>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</si>
  <si>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</si>
  <si>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1 Rmt</t>
  </si>
  <si>
    <t>PVC rigid conduit pipe 19 mm / 20mm heavy duty with ISI mark</t>
  </si>
  <si>
    <t>Rate for 1 point</t>
  </si>
  <si>
    <t>TEAK WOOD WROUGHT &amp; PUT UP</t>
  </si>
  <si>
    <t>A</t>
  </si>
  <si>
    <t>T.W.SCANTLING 2M-3M LONG</t>
  </si>
  <si>
    <t>CUM</t>
  </si>
  <si>
    <t>LABOUR CHARGE FOR WROUGHT &amp; PUTUP</t>
  </si>
  <si>
    <t>RATE FOR T.W.SCANDLING 2M-3M LONG</t>
  </si>
  <si>
    <t>T.W.SCANTLING UP TO 2M LONG</t>
  </si>
  <si>
    <t>RATE FOR T.W.SCANTLING 2M LONG</t>
  </si>
  <si>
    <t xml:space="preserve">DATA    - 8 </t>
  </si>
  <si>
    <t>15 AMPS POWER PLUG</t>
  </si>
  <si>
    <t>Supplying and fixing of 15 Amps 3 pin flush type plug socket on suitable MS box of 16g thick concealed and covered with 3 mm thick laminated hylem sheet inclusive of all materials, etc., all complete.</t>
  </si>
  <si>
    <t xml:space="preserve">MS box 150 x 100 x 75mm </t>
  </si>
  <si>
    <t xml:space="preserve">3 mm thick laminated hulem sheet </t>
  </si>
  <si>
    <t>Labour charges and sundries such as cement, screws etc.,</t>
  </si>
  <si>
    <t>Rate for Each</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</si>
  <si>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</si>
  <si>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</si>
  <si>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</si>
  <si>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</si>
  <si>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Deduct 1.5 Sqmm copper PVC insulated unsheathed S.C. cable</t>
  </si>
  <si>
    <t xml:space="preserve"> Rmt</t>
  </si>
  <si>
    <t>Total for 90 metres</t>
  </si>
  <si>
    <t>Rate for 1 Rmt</t>
  </si>
  <si>
    <t>Flush door shutter size 1000x2100 ( Single leaf)</t>
  </si>
  <si>
    <t>Shutter size (0.9 x 2.025)</t>
  </si>
  <si>
    <t>SQM</t>
  </si>
  <si>
    <t>Solid core flush door shutter with TW palin</t>
  </si>
  <si>
    <t>Labour for Wrought &amp; Putup p31/156a</t>
  </si>
  <si>
    <t>Door Handle with CP screws 6'</t>
  </si>
  <si>
    <t>5" Butt Hings</t>
  </si>
  <si>
    <t>6"x1/2" Tower Bolt</t>
  </si>
  <si>
    <t>10"x5/8" Aldrop</t>
  </si>
  <si>
    <t>Brass Screws</t>
  </si>
  <si>
    <t>Rubber bush</t>
  </si>
  <si>
    <t>Door Stopper</t>
  </si>
  <si>
    <t>Painting Two Coats</t>
  </si>
  <si>
    <t>Rate for 1.82 Sqm</t>
  </si>
  <si>
    <t>Flush door shutter size 2000x2100 (Double leaves)</t>
  </si>
  <si>
    <t>shutter size 2000x2100 (Double leaves)=1.90 x 2.025 =</t>
  </si>
  <si>
    <t>Solid core flush door shutter with TW palin -it-93 p-42</t>
  </si>
  <si>
    <t>Labour for Wrought &amp; Putup (SR P.31,it-156)</t>
  </si>
  <si>
    <t>Varnish Two Coats</t>
  </si>
  <si>
    <t>Rate for 3.85 Sqm</t>
  </si>
  <si>
    <t>5 A 5 pin non - inter locking switch and plug ( flush type ) part - c (I a) + part - d (I a)( Rs. 207/12 + 28.20) p-72+77</t>
  </si>
  <si>
    <t>15 Amps 3 pin flush type plug socket Part-D1 b p-77</t>
  </si>
  <si>
    <t>DATA   - 12</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</si>
  <si>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</si>
  <si>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</si>
  <si>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Bag</t>
  </si>
  <si>
    <t>Cement</t>
  </si>
  <si>
    <t>1.5 sqmm copper PVC insulated unsheathed single core cable for continuous earth connection</t>
  </si>
  <si>
    <t>Total for 90 Metres</t>
  </si>
  <si>
    <t>.</t>
  </si>
  <si>
    <t>Add 180 mt 2.5 Sqmm copper PVC insulated unsheathed S.C. cable p-79, it- 2 c</t>
  </si>
  <si>
    <t>astm 35</t>
  </si>
  <si>
    <t>upvc 75.60</t>
  </si>
  <si>
    <t>Supply and fixing of Partition Tile Based System (75mm thk.x 1200mm ht ) -</t>
  </si>
  <si>
    <t xml:space="preserve">Supplying and providing table top &amp; vertical support legs are made of 25mm thick particle board finished </t>
  </si>
  <si>
    <t>Providing and fixing Keyboard unit with EBCO Channels Key board tray made of 18mm thk.</t>
  </si>
  <si>
    <t>Run off main with 2 wires of 1.5 sq.mm. copper PVC insulated unsheathed single core</t>
  </si>
  <si>
    <t>Supplying, laying, fixing and jointing the following PVC pipes as per ASTM D - 1785 of schedule 40
b) 25mm ASTM D schedule 40 threaded PVC pipe with necessary UPVC specials</t>
  </si>
  <si>
    <t>Supplying and fixing the following dia PVC (SWR) pipe
b) 75mm dia PVC SWR pipe including all required PVC specials etc., all complete.,</t>
  </si>
  <si>
    <t xml:space="preserve">Supply and fixing of 15amps 3pin plug socket type ( PVC Box , Fire Retarded Box) </t>
  </si>
  <si>
    <t xml:space="preserve">Run off main with 2 wires of 2.5 sq.mm. copper PVC insulated unsheathed single core </t>
  </si>
  <si>
    <t>Item No</t>
  </si>
  <si>
    <t>378.1.2</t>
  </si>
  <si>
    <t>530.1.1</t>
  </si>
  <si>
    <t>530.1.2</t>
  </si>
  <si>
    <t>530.2.1</t>
  </si>
  <si>
    <t>52.1.1</t>
  </si>
  <si>
    <t>615.2.9</t>
  </si>
  <si>
    <t>1 No</t>
  </si>
  <si>
    <t>1 Sqm</t>
  </si>
  <si>
    <t>1 Job</t>
  </si>
  <si>
    <t>SI. No</t>
  </si>
  <si>
    <t>383.4.4</t>
  </si>
  <si>
    <t>2700600/-</t>
  </si>
  <si>
    <t xml:space="preserve"> Labour welfare funds @ 1%</t>
  </si>
  <si>
    <t>Supervision charges @ 7.5%</t>
  </si>
  <si>
    <t>Providing and fixing Mobile pedestal (3 Drawer) made of pretaminated particle board panels of 18mm thick</t>
  </si>
  <si>
    <t>Name of Work:- Providing Additional amenities such as Tile base partition,particle board table top and internal electrical arrangements for 5th &amp; 6th floor in M.G.R Centenary Building in DPI campus at Nungambakkam in Chennai City</t>
  </si>
</sst>
</file>

<file path=xl/styles.xml><?xml version="1.0" encoding="utf-8"?>
<styleSheet xmlns="http://schemas.openxmlformats.org/spreadsheetml/2006/main">
  <numFmts count="33">
    <numFmt numFmtId="5" formatCode="&quot;Rs.&quot;\ #,##0;&quot;Rs.&quot;\ \-#,##0"/>
    <numFmt numFmtId="8" formatCode="&quot;Rs.&quot;\ #,##0.00;[Red]&quot;Rs.&quot;\ \-#,##0.00"/>
    <numFmt numFmtId="43" formatCode="_ * #,##0.00_ ;_ * \-#,##0.00_ ;_ * &quot;-&quot;??_ ;_ @_ "/>
    <numFmt numFmtId="164" formatCode="&quot;₹&quot;\ #,##0;&quot;₹&quot;\ \-#,##0"/>
    <numFmt numFmtId="165" formatCode="_ &quot;₹&quot;\ * #,##0.00_ ;_ &quot;₹&quot;\ * \-#,##0.00_ ;_ &quot;₹&quot;\ * &quot;-&quot;??_ ;_ @_ "/>
    <numFmt numFmtId="166" formatCode="_(&quot;$&quot;* #,##0_);_(&quot;$&quot;* \(#,##0\);_(&quot;$&quot;* &quot;-&quot;_);_(@_)"/>
    <numFmt numFmtId="167" formatCode="_(&quot;$&quot;* #,##0.00_);_(&quot;$&quot;* \(#,##0.00\);_(&quot;$&quot;* &quot;-&quot;??_);_(@_)"/>
    <numFmt numFmtId="168" formatCode="_(* #,##0.00_);_(* \(#,##0.00\);_(* &quot;-&quot;??_);_(@_)"/>
    <numFmt numFmtId="169" formatCode="0.0_)"/>
    <numFmt numFmtId="170" formatCode="0.000_)"/>
    <numFmt numFmtId="171" formatCode="0.00_)"/>
    <numFmt numFmtId="172" formatCode="0_)"/>
    <numFmt numFmtId="173" formatCode="0.00_ "/>
    <numFmt numFmtId="174" formatCode="#,##0.0"/>
    <numFmt numFmtId="175" formatCode="0.0"/>
    <numFmt numFmtId="176" formatCode="&quot;L.&quot;\ #,##0;[Red]\-&quot;L.&quot;\ #,##0"/>
    <numFmt numFmtId="177" formatCode="#,##0.0000_);\(#,##0.0000\)"/>
    <numFmt numFmtId="178" formatCode="_-* #,##0\ &quot;F&quot;_-;\-* #,##0\ &quot;F&quot;_-;_-* &quot;-&quot;\ &quot;F&quot;_-;_-@_-"/>
    <numFmt numFmtId="179" formatCode="0.00000_)"/>
    <numFmt numFmtId="180" formatCode="_-* #,##0\ _F_-;\-* #,##0\ _F_-;_-* &quot;-&quot;\ _F_-;_-@_-"/>
    <numFmt numFmtId="181" formatCode="&quot;\&quot;#,##0.00;[Red]\-&quot;\&quot;#,##0.00"/>
    <numFmt numFmtId="182" formatCode="0.00_);\(0.00\)"/>
    <numFmt numFmtId="183" formatCode="_([$€-2]* #,##0.00_);_([$€-2]* \(#,##0.00\);_([$€-2]* &quot;-&quot;??_)"/>
    <numFmt numFmtId="184" formatCode="0.000"/>
    <numFmt numFmtId="185" formatCode="_-* #,##0.00\ _F_-;\-* #,##0.00\ _F_-;_-* &quot;-&quot;??\ _F_-;_-@_-"/>
    <numFmt numFmtId="186" formatCode="_ * #,##0_)\ &quot;$&quot;_ ;_ * \(#,##0\)\ &quot;$&quot;_ ;_ * &quot;-&quot;_)\ &quot;$&quot;_ ;_ @_ "/>
    <numFmt numFmtId="187" formatCode="_ * #,##0.00_)\ &quot;$&quot;_ ;_ * \(#,##0.00\)\ &quot;$&quot;_ ;_ * &quot;-&quot;??_)\ &quot;$&quot;_ ;_ @_ "/>
    <numFmt numFmtId="188" formatCode="0.0000000000"/>
    <numFmt numFmtId="189" formatCode="_-&quot;€&quot;* #,##0.00_-;\-&quot;€&quot;* #,##0.00_-;_-&quot;€&quot;* &quot;-&quot;??_-;_-@_-"/>
    <numFmt numFmtId="190" formatCode="&quot;$&quot;#,##0_);\(&quot;$&quot;#,##0\)"/>
    <numFmt numFmtId="191" formatCode="_-&quot;€&quot;* #,##0_-;\-&quot;€&quot;* #,##0_-;_-&quot;€&quot;* &quot;-&quot;_-;_-@_-"/>
    <numFmt numFmtId="192" formatCode="&quot;₹&quot;\ #,##0.00"/>
    <numFmt numFmtId="193" formatCode="_ [$₹-4009]\ * #,##0.00_ ;_ [$₹-4009]\ * \-#,##0.00_ ;_ [$₹-4009]\ * &quot;-&quot;??_ ;_ @_ "/>
  </numFmts>
  <fonts count="77">
    <font>
      <sz val="11"/>
      <color theme="1"/>
      <name val="Calibri"/>
      <charset val="134"/>
      <scheme val="minor"/>
    </font>
    <font>
      <sz val="11"/>
      <color theme="1"/>
      <name val="Calibri"/>
      <family val="2"/>
      <scheme val="minor"/>
    </font>
    <font>
      <sz val="11"/>
      <color theme="1"/>
      <name val="Calibri"/>
      <family val="2"/>
      <scheme val="minor"/>
    </font>
    <font>
      <sz val="14"/>
      <name val="Arial"/>
      <family val="2"/>
    </font>
    <font>
      <sz val="12"/>
      <name val="Helv"/>
    </font>
    <font>
      <sz val="14"/>
      <color rgb="FFFF0000"/>
      <name val="Arial"/>
      <family val="2"/>
    </font>
    <font>
      <b/>
      <sz val="14"/>
      <name val="Arial"/>
      <family val="2"/>
    </font>
    <font>
      <sz val="11"/>
      <name val="Arial"/>
      <family val="2"/>
    </font>
    <font>
      <b/>
      <sz val="12"/>
      <name val="Helv"/>
    </font>
    <font>
      <b/>
      <u/>
      <sz val="15"/>
      <name val="Helv"/>
      <charset val="134"/>
    </font>
    <font>
      <sz val="15"/>
      <color rgb="FFFF0000"/>
      <name val="Helv"/>
      <charset val="134"/>
    </font>
    <font>
      <sz val="15"/>
      <name val="Helv"/>
      <charset val="134"/>
    </font>
    <font>
      <b/>
      <sz val="15"/>
      <name val="Helv"/>
      <charset val="134"/>
    </font>
    <font>
      <sz val="12"/>
      <name val="Helv"/>
      <charset val="134"/>
    </font>
    <font>
      <b/>
      <sz val="12"/>
      <name val="Helv"/>
      <charset val="134"/>
    </font>
    <font>
      <sz val="12"/>
      <color indexed="10"/>
      <name val="Helv"/>
      <charset val="134"/>
    </font>
    <font>
      <sz val="12"/>
      <color theme="1"/>
      <name val="Latha"/>
      <charset val="134"/>
    </font>
    <font>
      <sz val="12"/>
      <color rgb="FFFF0000"/>
      <name val="Helv"/>
      <charset val="134"/>
    </font>
    <font>
      <sz val="14"/>
      <name val="Times New Roman"/>
      <family val="1"/>
    </font>
    <font>
      <b/>
      <sz val="14"/>
      <name val="Times New Roman"/>
      <family val="1"/>
    </font>
    <font>
      <sz val="14"/>
      <color indexed="10"/>
      <name val="Times New Roman"/>
      <family val="1"/>
    </font>
    <font>
      <b/>
      <u/>
      <sz val="14"/>
      <name val="Times New Roman"/>
      <family val="1"/>
    </font>
    <font>
      <sz val="14"/>
      <color rgb="FFFF0000"/>
      <name val="Times New Roman"/>
      <family val="1"/>
    </font>
    <font>
      <u/>
      <sz val="14"/>
      <name val="Times New Roman"/>
      <family val="1"/>
    </font>
    <font>
      <sz val="12"/>
      <color theme="1"/>
      <name val="Arial Unicode MS"/>
      <family val="2"/>
    </font>
    <font>
      <b/>
      <sz val="12"/>
      <color theme="1"/>
      <name val="Arial Unicode MS"/>
      <family val="2"/>
    </font>
    <font>
      <sz val="12"/>
      <name val="Arial Unicode MS"/>
      <family val="2"/>
    </font>
    <font>
      <b/>
      <sz val="12"/>
      <name val="Arial Unicode MS"/>
      <family val="2"/>
    </font>
    <font>
      <b/>
      <sz val="11"/>
      <name val="Arial Unicode MS"/>
      <family val="2"/>
    </font>
    <font>
      <sz val="11"/>
      <name val="Arial Unicode MS"/>
      <family val="2"/>
    </font>
    <font>
      <sz val="11"/>
      <name val="Arial Unicode MS"/>
      <family val="2"/>
    </font>
    <font>
      <sz val="10"/>
      <name val="Arial"/>
      <family val="2"/>
    </font>
    <font>
      <sz val="11"/>
      <name val="Times New Roman"/>
      <family val="1"/>
    </font>
    <font>
      <b/>
      <sz val="11"/>
      <name val="Times New Roman"/>
      <family val="1"/>
    </font>
    <font>
      <sz val="10"/>
      <name val="Arial"/>
      <family val="2"/>
    </font>
    <font>
      <sz val="11"/>
      <color theme="1"/>
      <name val="Calibri"/>
      <family val="2"/>
      <scheme val="minor"/>
    </font>
    <font>
      <sz val="12"/>
      <color theme="1"/>
      <name val="Arial Unicode MS"/>
      <family val="2"/>
    </font>
    <font>
      <sz val="12"/>
      <name val="Arial Unicode MS"/>
      <family val="2"/>
    </font>
    <font>
      <sz val="14"/>
      <color theme="1"/>
      <name val="Times New Roman"/>
      <family val="1"/>
    </font>
    <font>
      <b/>
      <sz val="14"/>
      <color theme="1"/>
      <name val="Times New Roman"/>
      <family val="1"/>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sz val="12"/>
      <name val="Times New Roman"/>
      <family val="1"/>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
      <sz val="9"/>
      <name val="Times New Roman"/>
      <family val="1"/>
    </font>
    <font>
      <b/>
      <i/>
      <sz val="16"/>
      <name val="Helv"/>
      <charset val="134"/>
    </font>
    <font>
      <sz val="11"/>
      <color rgb="FF000000"/>
      <name val="Calibri"/>
      <family val="2"/>
    </font>
    <font>
      <sz val="12"/>
      <name val="Helv"/>
      <family val="2"/>
    </font>
    <font>
      <sz val="12"/>
      <color theme="1"/>
      <name val="Calibri"/>
      <family val="2"/>
      <scheme val="minor"/>
    </font>
    <font>
      <u/>
      <sz val="10"/>
      <color indexed="12"/>
      <name val="Arial"/>
      <family val="2"/>
    </font>
    <font>
      <u/>
      <sz val="7.5"/>
      <color indexed="12"/>
      <name val="Arial"/>
      <family val="2"/>
    </font>
    <font>
      <b/>
      <i/>
      <sz val="16"/>
      <name val="Helv"/>
    </font>
    <font>
      <sz val="10"/>
      <name val="Helv"/>
    </font>
    <font>
      <sz val="11"/>
      <color theme="1"/>
      <name val="Calibri"/>
      <family val="2"/>
      <charset val="1"/>
      <scheme val="minor"/>
    </font>
  </fonts>
  <fills count="8">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12">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500">
    <xf numFmtId="0" fontId="0" fillId="0" borderId="0"/>
    <xf numFmtId="0" fontId="35" fillId="0" borderId="0"/>
    <xf numFmtId="171" fontId="13" fillId="0" borderId="0"/>
    <xf numFmtId="171" fontId="13" fillId="0" borderId="0"/>
    <xf numFmtId="0" fontId="4" fillId="0" borderId="0"/>
    <xf numFmtId="0" fontId="2" fillId="0" borderId="0"/>
    <xf numFmtId="0" fontId="31" fillId="0" borderId="0"/>
    <xf numFmtId="0" fontId="2" fillId="0" borderId="0"/>
    <xf numFmtId="174" fontId="31" fillId="0" borderId="0" applyFont="0" applyFill="0" applyBorder="0" applyAlignment="0" applyProtection="0"/>
    <xf numFmtId="176" fontId="31" fillId="0" borderId="0" applyFont="0" applyFill="0" applyBorder="0" applyAlignment="0" applyProtection="0"/>
    <xf numFmtId="174" fontId="31" fillId="0" borderId="0" applyFont="0" applyFill="0" applyBorder="0" applyAlignment="0" applyProtection="0"/>
    <xf numFmtId="174" fontId="31" fillId="0" borderId="0" applyFont="0" applyFill="0" applyBorder="0" applyAlignment="0" applyProtection="0"/>
    <xf numFmtId="174" fontId="31" fillId="0" borderId="0" applyFont="0" applyFill="0" applyBorder="0" applyAlignment="0" applyProtection="0"/>
    <xf numFmtId="40" fontId="40" fillId="0" borderId="0" applyFont="0" applyFill="0" applyBorder="0" applyAlignment="0" applyProtection="0"/>
    <xf numFmtId="38" fontId="40" fillId="0" borderId="0" applyFont="0" applyFill="0" applyBorder="0" applyAlignment="0" applyProtection="0"/>
    <xf numFmtId="0" fontId="41" fillId="0" borderId="0"/>
    <xf numFmtId="0" fontId="42" fillId="0" borderId="0"/>
    <xf numFmtId="0" fontId="42" fillId="0" borderId="0"/>
    <xf numFmtId="0" fontId="43" fillId="0" borderId="0"/>
    <xf numFmtId="0" fontId="31" fillId="0" borderId="0"/>
    <xf numFmtId="9" fontId="44" fillId="0" borderId="0"/>
    <xf numFmtId="9" fontId="44" fillId="0" borderId="0"/>
    <xf numFmtId="9" fontId="44" fillId="0" borderId="0"/>
    <xf numFmtId="9" fontId="44" fillId="0" borderId="0"/>
    <xf numFmtId="0" fontId="45" fillId="0" borderId="0" applyNumberFormat="0" applyAlignment="0"/>
    <xf numFmtId="177" fontId="44" fillId="0" borderId="0" applyFont="0" applyFill="0" applyBorder="0" applyAlignment="0" applyProtection="0"/>
    <xf numFmtId="178" fontId="44" fillId="0" borderId="0" applyFont="0" applyFill="0" applyBorder="0" applyAlignment="0" applyProtection="0"/>
    <xf numFmtId="179" fontId="44" fillId="0" borderId="0" applyFont="0" applyFill="0" applyBorder="0" applyAlignment="0" applyProtection="0"/>
    <xf numFmtId="180" fontId="44" fillId="0" borderId="0" applyFont="0" applyFill="0" applyBorder="0" applyAlignment="0" applyProtection="0"/>
    <xf numFmtId="0" fontId="46" fillId="0" borderId="0"/>
    <xf numFmtId="0" fontId="47"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68" fontId="31" fillId="0" borderId="0" applyFont="0" applyFill="0" applyBorder="0" applyAlignment="0" applyProtection="0"/>
    <xf numFmtId="0"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82" fontId="31" fillId="0" borderId="0" applyFill="0" applyBorder="0" applyAlignment="0" applyProtection="0"/>
    <xf numFmtId="168" fontId="31" fillId="0" borderId="0" applyFont="0" applyFill="0" applyBorder="0" applyAlignment="0" applyProtection="0"/>
    <xf numFmtId="168" fontId="48" fillId="0" borderId="0" applyFont="0" applyFill="0" applyBorder="0" applyAlignment="0" applyProtection="0"/>
    <xf numFmtId="168" fontId="48" fillId="0" borderId="0" applyFont="0" applyFill="0" applyBorder="0" applyAlignment="0" applyProtection="0"/>
    <xf numFmtId="168" fontId="48" fillId="0" borderId="0" applyFont="0" applyFill="0" applyBorder="0" applyAlignment="0" applyProtection="0"/>
    <xf numFmtId="168" fontId="48"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0" fontId="49" fillId="0" borderId="0"/>
    <xf numFmtId="0" fontId="49" fillId="0" borderId="5"/>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0" fontId="50" fillId="0" borderId="0"/>
    <xf numFmtId="0" fontId="50" fillId="0" borderId="0"/>
    <xf numFmtId="0" fontId="50" fillId="0" borderId="0"/>
    <xf numFmtId="174" fontId="51" fillId="0" borderId="6">
      <alignment horizontal="right"/>
    </xf>
    <xf numFmtId="174" fontId="51" fillId="0" borderId="6">
      <alignment horizontal="right"/>
    </xf>
    <xf numFmtId="174" fontId="51" fillId="0" borderId="6">
      <alignment horizontal="right"/>
    </xf>
    <xf numFmtId="174" fontId="51" fillId="0" borderId="6">
      <alignment horizontal="right"/>
    </xf>
    <xf numFmtId="2" fontId="52" fillId="0" borderId="1">
      <alignment horizontal="center" vertical="top" wrapText="1"/>
    </xf>
    <xf numFmtId="38" fontId="45" fillId="4" borderId="0" applyNumberFormat="0" applyBorder="0" applyAlignment="0" applyProtection="0"/>
    <xf numFmtId="0" fontId="53" fillId="0" borderId="7" applyNumberFormat="0" applyAlignment="0" applyProtection="0">
      <alignment horizontal="left" vertical="center"/>
    </xf>
    <xf numFmtId="0" fontId="53" fillId="0" borderId="8">
      <alignment horizontal="left" vertical="center"/>
    </xf>
    <xf numFmtId="0" fontId="54"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10" fontId="45" fillId="5" borderId="1" applyNumberFormat="0" applyBorder="0" applyAlignment="0" applyProtection="0"/>
    <xf numFmtId="184" fontId="52" fillId="0" borderId="1">
      <alignment horizontal="right" vertical="center" wrapText="1"/>
    </xf>
    <xf numFmtId="0" fontId="56" fillId="6" borderId="5"/>
    <xf numFmtId="0" fontId="46" fillId="0" borderId="0"/>
    <xf numFmtId="180" fontId="31" fillId="0" borderId="0" applyFont="0" applyFill="0" applyBorder="0" applyAlignment="0" applyProtection="0"/>
    <xf numFmtId="185" fontId="31" fillId="0" borderId="0" applyFont="0" applyFill="0" applyBorder="0" applyAlignment="0" applyProtection="0"/>
    <xf numFmtId="186" fontId="31" fillId="0" borderId="0" applyFont="0" applyFill="0" applyBorder="0" applyAlignment="0" applyProtection="0"/>
    <xf numFmtId="187" fontId="31" fillId="0" borderId="0" applyFont="0" applyFill="0" applyBorder="0" applyAlignment="0" applyProtection="0"/>
    <xf numFmtId="37" fontId="57" fillId="0" borderId="0"/>
    <xf numFmtId="37" fontId="57" fillId="0" borderId="0"/>
    <xf numFmtId="37" fontId="57" fillId="0" borderId="0"/>
    <xf numFmtId="37" fontId="57" fillId="0" borderId="0"/>
    <xf numFmtId="188" fontId="31" fillId="0" borderId="0"/>
    <xf numFmtId="188" fontId="31" fillId="0" borderId="0"/>
    <xf numFmtId="188" fontId="31" fillId="0" borderId="0"/>
    <xf numFmtId="188" fontId="31" fillId="0" borderId="0"/>
    <xf numFmtId="166" fontId="4" fillId="0" borderId="0"/>
    <xf numFmtId="0" fontId="2" fillId="0" borderId="0"/>
    <xf numFmtId="0" fontId="4" fillId="0" borderId="0"/>
    <xf numFmtId="0" fontId="2" fillId="0" borderId="0"/>
    <xf numFmtId="0" fontId="31" fillId="0" borderId="0"/>
    <xf numFmtId="0" fontId="2" fillId="0" borderId="0"/>
    <xf numFmtId="0" fontId="4" fillId="0" borderId="0"/>
    <xf numFmtId="0" fontId="2" fillId="0" borderId="0"/>
    <xf numFmtId="171" fontId="13" fillId="0" borderId="0"/>
    <xf numFmtId="0" fontId="2" fillId="0" borderId="0"/>
    <xf numFmtId="0" fontId="2" fillId="0" borderId="0"/>
    <xf numFmtId="0" fontId="31" fillId="0" borderId="0"/>
    <xf numFmtId="5" fontId="4" fillId="0" borderId="0"/>
    <xf numFmtId="0" fontId="31" fillId="0" borderId="0"/>
    <xf numFmtId="5" fontId="4" fillId="0" borderId="0"/>
    <xf numFmtId="0" fontId="2" fillId="0" borderId="0"/>
    <xf numFmtId="0" fontId="2" fillId="0" borderId="0"/>
    <xf numFmtId="43" fontId="4" fillId="0" borderId="0"/>
    <xf numFmtId="171" fontId="4" fillId="0" borderId="0"/>
    <xf numFmtId="171" fontId="13" fillId="0" borderId="0"/>
    <xf numFmtId="171" fontId="4" fillId="0" borderId="0"/>
    <xf numFmtId="0" fontId="31" fillId="0" borderId="0"/>
    <xf numFmtId="0" fontId="2" fillId="0" borderId="0"/>
    <xf numFmtId="0" fontId="2" fillId="0" borderId="0"/>
    <xf numFmtId="0" fontId="50" fillId="0" borderId="0"/>
    <xf numFmtId="0" fontId="50" fillId="0" borderId="0"/>
    <xf numFmtId="0" fontId="50" fillId="0" borderId="0"/>
    <xf numFmtId="0" fontId="2" fillId="0" borderId="0"/>
    <xf numFmtId="0" fontId="58" fillId="0" borderId="0"/>
    <xf numFmtId="0" fontId="48" fillId="0" borderId="0"/>
    <xf numFmtId="189" fontId="4" fillId="0" borderId="0"/>
    <xf numFmtId="0" fontId="58" fillId="0" borderId="0"/>
    <xf numFmtId="0" fontId="31" fillId="0" borderId="0"/>
    <xf numFmtId="0" fontId="31" fillId="0" borderId="0"/>
    <xf numFmtId="0" fontId="58" fillId="0" borderId="0"/>
    <xf numFmtId="0" fontId="2" fillId="0" borderId="0"/>
    <xf numFmtId="0" fontId="2" fillId="0" borderId="0"/>
    <xf numFmtId="0" fontId="2" fillId="0" borderId="0"/>
    <xf numFmtId="0" fontId="32" fillId="0" borderId="0"/>
    <xf numFmtId="171" fontId="4" fillId="0" borderId="0"/>
    <xf numFmtId="0" fontId="2" fillId="0" borderId="0"/>
    <xf numFmtId="14" fontId="31" fillId="0" borderId="0"/>
    <xf numFmtId="14" fontId="31" fillId="0" borderId="0"/>
    <xf numFmtId="0" fontId="58" fillId="0" borderId="0"/>
    <xf numFmtId="0" fontId="2" fillId="0" borderId="0"/>
    <xf numFmtId="0" fontId="31" fillId="0" borderId="0"/>
    <xf numFmtId="0" fontId="31" fillId="0" borderId="0"/>
    <xf numFmtId="10"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50" fillId="0" borderId="0" applyFont="0" applyFill="0" applyBorder="0" applyAlignment="0" applyProtection="0"/>
    <xf numFmtId="9" fontId="58" fillId="0" borderId="0" applyFont="0" applyFill="0" applyBorder="0" applyAlignment="0" applyProtection="0"/>
    <xf numFmtId="0" fontId="59" fillId="0" borderId="0" applyFont="0"/>
    <xf numFmtId="0" fontId="49" fillId="0" borderId="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xf numFmtId="0" fontId="62" fillId="0" borderId="0"/>
    <xf numFmtId="0" fontId="58" fillId="0" borderId="1">
      <alignment horizontal="left" vertical="center"/>
    </xf>
    <xf numFmtId="14" fontId="42" fillId="0" borderId="0"/>
    <xf numFmtId="0" fontId="49" fillId="0" borderId="5"/>
    <xf numFmtId="40" fontId="33" fillId="0" borderId="0"/>
    <xf numFmtId="0" fontId="63" fillId="7" borderId="0"/>
    <xf numFmtId="0" fontId="56" fillId="0" borderId="9"/>
    <xf numFmtId="0" fontId="56" fillId="0" borderId="5"/>
    <xf numFmtId="0" fontId="64" fillId="0" borderId="0"/>
    <xf numFmtId="40" fontId="65" fillId="0" borderId="0" applyFont="0" applyFill="0" applyBorder="0" applyAlignment="0" applyProtection="0"/>
    <xf numFmtId="38" fontId="65" fillId="0" borderId="0" applyFont="0" applyFill="0" applyBorder="0" applyAlignment="0" applyProtection="0"/>
    <xf numFmtId="0" fontId="66" fillId="0" borderId="0"/>
    <xf numFmtId="176" fontId="31" fillId="0" borderId="0" applyFont="0" applyFill="0" applyBorder="0" applyAlignment="0" applyProtection="0"/>
    <xf numFmtId="174" fontId="31" fillId="0" borderId="0" applyFont="0" applyFill="0" applyBorder="0" applyAlignment="0" applyProtection="0"/>
    <xf numFmtId="0" fontId="31" fillId="0" borderId="0"/>
    <xf numFmtId="0" fontId="1" fillId="0" borderId="0"/>
    <xf numFmtId="0" fontId="1" fillId="0" borderId="0"/>
    <xf numFmtId="0" fontId="31" fillId="0" borderId="0"/>
    <xf numFmtId="0" fontId="1" fillId="0" borderId="0"/>
    <xf numFmtId="0" fontId="76" fillId="0" borderId="0"/>
    <xf numFmtId="0" fontId="58" fillId="0" borderId="0"/>
    <xf numFmtId="0" fontId="31" fillId="0" borderId="0"/>
    <xf numFmtId="0" fontId="58" fillId="0" borderId="0"/>
    <xf numFmtId="0" fontId="58" fillId="0" borderId="0"/>
    <xf numFmtId="0" fontId="58" fillId="0" borderId="0"/>
    <xf numFmtId="0" fontId="31" fillId="0" borderId="0"/>
    <xf numFmtId="0" fontId="31" fillId="0" borderId="0"/>
    <xf numFmtId="0" fontId="31" fillId="0" borderId="0"/>
    <xf numFmtId="0" fontId="31" fillId="0" borderId="0"/>
    <xf numFmtId="0" fontId="31" fillId="0" borderId="0"/>
    <xf numFmtId="0" fontId="58" fillId="0" borderId="0"/>
    <xf numFmtId="171" fontId="74" fillId="0" borderId="0"/>
    <xf numFmtId="171" fontId="74" fillId="0" borderId="0"/>
    <xf numFmtId="184" fontId="52" fillId="0" borderId="10">
      <alignment horizontal="right" vertical="center" wrapText="1"/>
    </xf>
    <xf numFmtId="10" fontId="45" fillId="5" borderId="10" applyNumberFormat="0" applyBorder="0" applyAlignment="0" applyProtection="0"/>
    <xf numFmtId="0" fontId="7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53" fillId="0" borderId="11">
      <alignment horizontal="left" vertical="center"/>
    </xf>
    <xf numFmtId="2" fontId="52" fillId="0" borderId="10">
      <alignment horizontal="center" vertical="top" wrapText="1"/>
    </xf>
    <xf numFmtId="0" fontId="50" fillId="0" borderId="0"/>
    <xf numFmtId="0" fontId="50" fillId="0" borderId="0"/>
    <xf numFmtId="8" fontId="67" fillId="0" borderId="0" applyFont="0" applyFill="0" applyBorder="0" applyAlignment="0" applyProtection="0"/>
    <xf numFmtId="171"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0" fontId="45" fillId="5" borderId="10" applyNumberFormat="0" applyBorder="0" applyAlignment="0" applyProtection="0"/>
    <xf numFmtId="184" fontId="52" fillId="0" borderId="10">
      <alignment horizontal="right" vertical="center" wrapText="1"/>
    </xf>
    <xf numFmtId="171" fontId="68" fillId="0" borderId="0"/>
    <xf numFmtId="191" fontId="13" fillId="0" borderId="0"/>
    <xf numFmtId="0" fontId="1" fillId="0" borderId="0"/>
    <xf numFmtId="0" fontId="31" fillId="0" borderId="0"/>
    <xf numFmtId="0" fontId="1" fillId="0" borderId="0"/>
    <xf numFmtId="0" fontId="58"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175" fontId="4" fillId="0" borderId="0"/>
    <xf numFmtId="190" fontId="4" fillId="0" borderId="0"/>
    <xf numFmtId="171" fontId="4" fillId="0" borderId="0"/>
    <xf numFmtId="171" fontId="4" fillId="0" borderId="0"/>
    <xf numFmtId="184" fontId="4" fillId="0" borderId="0"/>
    <xf numFmtId="167" fontId="4" fillId="0" borderId="0"/>
    <xf numFmtId="0" fontId="31" fillId="0" borderId="0"/>
    <xf numFmtId="5" fontId="4" fillId="0" borderId="0"/>
    <xf numFmtId="168" fontId="4" fillId="0" borderId="0"/>
    <xf numFmtId="0" fontId="1" fillId="0" borderId="0"/>
    <xf numFmtId="0" fontId="1" fillId="0" borderId="0"/>
    <xf numFmtId="0" fontId="1" fillId="0" borderId="0"/>
    <xf numFmtId="171" fontId="13" fillId="0" borderId="0"/>
    <xf numFmtId="0" fontId="31" fillId="0" borderId="0"/>
    <xf numFmtId="0" fontId="31" fillId="0" borderId="0"/>
    <xf numFmtId="5" fontId="13" fillId="0" borderId="0"/>
    <xf numFmtId="164" fontId="13" fillId="0" borderId="0"/>
    <xf numFmtId="0" fontId="4" fillId="0" borderId="0"/>
    <xf numFmtId="0" fontId="1" fillId="0" borderId="0"/>
    <xf numFmtId="0" fontId="1" fillId="0" borderId="0"/>
    <xf numFmtId="171" fontId="4" fillId="0" borderId="0"/>
    <xf numFmtId="0" fontId="4" fillId="0" borderId="0"/>
    <xf numFmtId="0" fontId="4" fillId="0" borderId="0"/>
    <xf numFmtId="171" fontId="13" fillId="0" borderId="0"/>
    <xf numFmtId="171" fontId="13" fillId="0" borderId="0"/>
    <xf numFmtId="5" fontId="4" fillId="0" borderId="0"/>
    <xf numFmtId="0" fontId="1" fillId="0" borderId="0"/>
    <xf numFmtId="43" fontId="4"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4" fillId="0" borderId="0"/>
    <xf numFmtId="0" fontId="4" fillId="0" borderId="0"/>
    <xf numFmtId="0" fontId="58" fillId="0" borderId="0"/>
    <xf numFmtId="0" fontId="58" fillId="0" borderId="0"/>
    <xf numFmtId="0" fontId="31" fillId="0" borderId="0"/>
    <xf numFmtId="165" fontId="13" fillId="0" borderId="0"/>
    <xf numFmtId="0" fontId="1" fillId="0" borderId="0"/>
    <xf numFmtId="165" fontId="13" fillId="0" borderId="0"/>
    <xf numFmtId="165" fontId="13" fillId="0" borderId="0"/>
    <xf numFmtId="189" fontId="13" fillId="0" borderId="0"/>
    <xf numFmtId="0" fontId="1" fillId="0" borderId="0"/>
    <xf numFmtId="0" fontId="31" fillId="0" borderId="0"/>
    <xf numFmtId="0" fontId="1" fillId="0" borderId="0"/>
    <xf numFmtId="0" fontId="1" fillId="0" borderId="0"/>
    <xf numFmtId="0" fontId="1" fillId="0" borderId="0"/>
    <xf numFmtId="0" fontId="69" fillId="0" borderId="0"/>
    <xf numFmtId="0" fontId="32" fillId="0" borderId="0"/>
    <xf numFmtId="0" fontId="32" fillId="0" borderId="0"/>
    <xf numFmtId="0" fontId="58" fillId="0" borderId="0"/>
    <xf numFmtId="0" fontId="67" fillId="0" borderId="0"/>
    <xf numFmtId="0" fontId="67" fillId="0" borderId="0"/>
    <xf numFmtId="167" fontId="13" fillId="0" borderId="0"/>
    <xf numFmtId="167" fontId="13" fillId="0" borderId="0"/>
    <xf numFmtId="183" fontId="70" fillId="0" borderId="0"/>
    <xf numFmtId="183" fontId="70" fillId="0" borderId="0"/>
    <xf numFmtId="9" fontId="58" fillId="0" borderId="0" applyFont="0" applyFill="0" applyBorder="0" applyAlignment="0" applyProtection="0"/>
    <xf numFmtId="9" fontId="58" fillId="0" borderId="0" applyFont="0" applyFill="0" applyBorder="0" applyAlignment="0" applyProtection="0"/>
    <xf numFmtId="9" fontId="1" fillId="0" borderId="0" applyFont="0" applyFill="0" applyBorder="0" applyAlignment="0" applyProtection="0"/>
    <xf numFmtId="0" fontId="42" fillId="0" borderId="0"/>
    <xf numFmtId="172" fontId="4" fillId="0" borderId="0"/>
    <xf numFmtId="0" fontId="4" fillId="0" borderId="0"/>
    <xf numFmtId="0" fontId="1" fillId="0" borderId="0"/>
    <xf numFmtId="5" fontId="4" fillId="0" borderId="0"/>
    <xf numFmtId="0" fontId="4" fillId="0" borderId="0"/>
    <xf numFmtId="175" fontId="4" fillId="0" borderId="0"/>
    <xf numFmtId="0" fontId="4" fillId="0" borderId="0"/>
    <xf numFmtId="167" fontId="4" fillId="0" borderId="0"/>
    <xf numFmtId="0" fontId="31" fillId="0" borderId="0"/>
    <xf numFmtId="167" fontId="4" fillId="0" borderId="0"/>
    <xf numFmtId="0" fontId="31" fillId="0" borderId="0"/>
    <xf numFmtId="0" fontId="31" fillId="0" borderId="0"/>
    <xf numFmtId="0" fontId="31" fillId="0" borderId="0"/>
    <xf numFmtId="0" fontId="7" fillId="0" borderId="0"/>
    <xf numFmtId="175" fontId="4" fillId="0" borderId="0"/>
    <xf numFmtId="175" fontId="4" fillId="0" borderId="0"/>
    <xf numFmtId="175" fontId="4" fillId="0" borderId="0"/>
    <xf numFmtId="175" fontId="4" fillId="0" borderId="0"/>
    <xf numFmtId="0" fontId="31" fillId="0" borderId="0"/>
    <xf numFmtId="0" fontId="31" fillId="0" borderId="0"/>
    <xf numFmtId="0" fontId="7" fillId="0" borderId="0"/>
    <xf numFmtId="0" fontId="58" fillId="0" borderId="0"/>
    <xf numFmtId="0" fontId="31" fillId="0" borderId="0"/>
    <xf numFmtId="0" fontId="31" fillId="0" borderId="0"/>
    <xf numFmtId="43" fontId="4" fillId="0" borderId="0"/>
    <xf numFmtId="0" fontId="4" fillId="0" borderId="0"/>
    <xf numFmtId="0" fontId="31" fillId="0" borderId="0"/>
    <xf numFmtId="43" fontId="4" fillId="0" borderId="0"/>
    <xf numFmtId="0" fontId="58" fillId="0" borderId="0"/>
    <xf numFmtId="0" fontId="58" fillId="0" borderId="0"/>
    <xf numFmtId="0" fontId="58" fillId="0" borderId="0"/>
    <xf numFmtId="0" fontId="58" fillId="0" borderId="0"/>
    <xf numFmtId="0" fontId="31" fillId="0" borderId="0"/>
    <xf numFmtId="0" fontId="31" fillId="0" borderId="0"/>
    <xf numFmtId="0" fontId="1" fillId="0" borderId="0"/>
    <xf numFmtId="0" fontId="31" fillId="0" borderId="0"/>
    <xf numFmtId="0" fontId="1" fillId="0" borderId="0"/>
    <xf numFmtId="0" fontId="31" fillId="0" borderId="0"/>
    <xf numFmtId="0" fontId="31" fillId="0" borderId="0"/>
    <xf numFmtId="0" fontId="31" fillId="0" borderId="0"/>
    <xf numFmtId="0" fontId="31" fillId="0" borderId="0"/>
    <xf numFmtId="0" fontId="31" fillId="0" borderId="0"/>
    <xf numFmtId="171" fontId="4" fillId="0" borderId="0"/>
    <xf numFmtId="5" fontId="4" fillId="0" borderId="0"/>
    <xf numFmtId="5" fontId="4" fillId="0" borderId="0"/>
    <xf numFmtId="5" fontId="4" fillId="0" borderId="0"/>
    <xf numFmtId="171" fontId="4" fillId="0" borderId="0"/>
    <xf numFmtId="171" fontId="4" fillId="0" borderId="0"/>
    <xf numFmtId="171" fontId="4" fillId="0" borderId="0"/>
    <xf numFmtId="171" fontId="4" fillId="0" borderId="0"/>
    <xf numFmtId="171" fontId="4" fillId="0" borderId="0"/>
    <xf numFmtId="171" fontId="4" fillId="0" borderId="0"/>
    <xf numFmtId="5" fontId="4" fillId="0" borderId="0"/>
    <xf numFmtId="5" fontId="4" fillId="0" borderId="0"/>
    <xf numFmtId="0" fontId="31" fillId="0" borderId="0"/>
    <xf numFmtId="0" fontId="31" fillId="0" borderId="0"/>
    <xf numFmtId="171" fontId="4" fillId="0" borderId="0"/>
    <xf numFmtId="192" fontId="4" fillId="0" borderId="0"/>
    <xf numFmtId="0" fontId="76" fillId="0" borderId="0"/>
    <xf numFmtId="0" fontId="1" fillId="0" borderId="0"/>
    <xf numFmtId="0" fontId="76" fillId="0" borderId="0"/>
    <xf numFmtId="0" fontId="76" fillId="0" borderId="0"/>
    <xf numFmtId="0" fontId="76" fillId="0" borderId="0"/>
    <xf numFmtId="0" fontId="76" fillId="0" borderId="0"/>
    <xf numFmtId="0" fontId="31" fillId="0" borderId="0"/>
    <xf numFmtId="0" fontId="31" fillId="0" borderId="0"/>
    <xf numFmtId="0" fontId="1" fillId="0" borderId="0"/>
    <xf numFmtId="0" fontId="31" fillId="0" borderId="0"/>
    <xf numFmtId="193" fontId="4" fillId="0" borderId="0"/>
    <xf numFmtId="43" fontId="4" fillId="0" borderId="0"/>
    <xf numFmtId="0" fontId="31" fillId="0" borderId="0"/>
    <xf numFmtId="0" fontId="31" fillId="0" borderId="0"/>
    <xf numFmtId="0" fontId="31" fillId="0" borderId="0"/>
    <xf numFmtId="0" fontId="31" fillId="0" borderId="0"/>
    <xf numFmtId="171" fontId="4" fillId="0" borderId="0"/>
    <xf numFmtId="171" fontId="4" fillId="0" borderId="0"/>
    <xf numFmtId="43" fontId="4" fillId="0" borderId="0"/>
    <xf numFmtId="0" fontId="31" fillId="0" borderId="0"/>
    <xf numFmtId="43" fontId="4" fillId="0" borderId="0"/>
    <xf numFmtId="0" fontId="31" fillId="0" borderId="0"/>
    <xf numFmtId="0" fontId="31" fillId="0" borderId="0"/>
    <xf numFmtId="0" fontId="31" fillId="0" borderId="0"/>
    <xf numFmtId="0" fontId="31" fillId="0" borderId="0"/>
    <xf numFmtId="171" fontId="4" fillId="0" borderId="0"/>
    <xf numFmtId="0" fontId="4" fillId="0" borderId="0"/>
    <xf numFmtId="0" fontId="4" fillId="0" borderId="0"/>
    <xf numFmtId="0" fontId="31" fillId="0" borderId="0"/>
    <xf numFmtId="0" fontId="58" fillId="0" borderId="0"/>
    <xf numFmtId="0" fontId="58" fillId="0" borderId="0"/>
    <xf numFmtId="0" fontId="31" fillId="0" borderId="0"/>
    <xf numFmtId="0" fontId="31"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58" fillId="0" borderId="0"/>
    <xf numFmtId="0" fontId="58" fillId="0" borderId="0"/>
    <xf numFmtId="0" fontId="58" fillId="0" borderId="0"/>
    <xf numFmtId="0" fontId="58" fillId="0" borderId="0"/>
    <xf numFmtId="0" fontId="58" fillId="0" borderId="0"/>
    <xf numFmtId="0" fontId="58" fillId="0" borderId="0"/>
    <xf numFmtId="0" fontId="31" fillId="0" borderId="0"/>
    <xf numFmtId="0" fontId="31" fillId="0" borderId="0"/>
    <xf numFmtId="0" fontId="58" fillId="0" borderId="0"/>
    <xf numFmtId="0" fontId="58" fillId="0" borderId="0"/>
    <xf numFmtId="0" fontId="58" fillId="0" borderId="0"/>
    <xf numFmtId="0" fontId="58" fillId="0" borderId="0"/>
    <xf numFmtId="0" fontId="58" fillId="0" borderId="0"/>
    <xf numFmtId="0" fontId="58" fillId="0" borderId="0"/>
    <xf numFmtId="0" fontId="31" fillId="0" borderId="0"/>
    <xf numFmtId="171" fontId="4"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171" fontId="4" fillId="0" borderId="0"/>
    <xf numFmtId="0" fontId="1" fillId="0" borderId="0"/>
    <xf numFmtId="0" fontId="58" fillId="0" borderId="0"/>
    <xf numFmtId="0" fontId="32" fillId="0" borderId="0"/>
    <xf numFmtId="0" fontId="58" fillId="0" borderId="0"/>
    <xf numFmtId="0" fontId="58" fillId="0" borderId="0"/>
    <xf numFmtId="0" fontId="58" fillId="0" borderId="0"/>
    <xf numFmtId="0" fontId="58" fillId="0" borderId="0"/>
    <xf numFmtId="0" fontId="58" fillId="0" borderId="0"/>
    <xf numFmtId="0" fontId="58" fillId="0" borderId="0"/>
    <xf numFmtId="0" fontId="32" fillId="0" borderId="0"/>
    <xf numFmtId="0" fontId="58" fillId="0" borderId="0"/>
    <xf numFmtId="0" fontId="71" fillId="0" borderId="0"/>
    <xf numFmtId="0" fontId="58" fillId="0" borderId="0"/>
    <xf numFmtId="0" fontId="58" fillId="0" borderId="0"/>
    <xf numFmtId="0" fontId="58" fillId="0" borderId="0"/>
    <xf numFmtId="0" fontId="58" fillId="0" borderId="0"/>
    <xf numFmtId="0" fontId="58" fillId="0" borderId="0"/>
    <xf numFmtId="0" fontId="71" fillId="0" borderId="0"/>
    <xf numFmtId="0" fontId="58" fillId="0" borderId="0"/>
    <xf numFmtId="171" fontId="4" fillId="0" borderId="0"/>
    <xf numFmtId="0" fontId="31" fillId="0" borderId="0"/>
    <xf numFmtId="0" fontId="31" fillId="0" borderId="0"/>
    <xf numFmtId="171" fontId="4" fillId="0" borderId="0"/>
    <xf numFmtId="0" fontId="58" fillId="0" borderId="0"/>
    <xf numFmtId="0" fontId="58" fillId="0" borderId="0"/>
    <xf numFmtId="0" fontId="58" fillId="0" borderId="0"/>
    <xf numFmtId="0" fontId="58" fillId="0" borderId="0"/>
    <xf numFmtId="0" fontId="58" fillId="0" borderId="0"/>
    <xf numFmtId="0" fontId="31" fillId="0" borderId="0"/>
    <xf numFmtId="0" fontId="31" fillId="0" borderId="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0" fontId="58" fillId="0" borderId="10">
      <alignment horizontal="left" vertical="center"/>
    </xf>
    <xf numFmtId="0" fontId="75" fillId="0" borderId="0"/>
    <xf numFmtId="0" fontId="75" fillId="0" borderId="0"/>
    <xf numFmtId="0" fontId="75" fillId="0" borderId="0"/>
    <xf numFmtId="0" fontId="75" fillId="0" borderId="0"/>
    <xf numFmtId="0" fontId="58" fillId="0" borderId="10">
      <alignment horizontal="left" vertical="center"/>
    </xf>
    <xf numFmtId="0" fontId="58" fillId="0" borderId="10">
      <alignment horizontal="left" vertical="center"/>
    </xf>
    <xf numFmtId="0" fontId="58" fillId="0" borderId="10">
      <alignment horizontal="left" vertical="center"/>
    </xf>
    <xf numFmtId="0" fontId="58" fillId="0" borderId="10">
      <alignment horizontal="left" vertical="center"/>
    </xf>
    <xf numFmtId="0" fontId="58" fillId="0" borderId="10">
      <alignment horizontal="left" vertical="center"/>
    </xf>
    <xf numFmtId="0" fontId="58" fillId="0" borderId="10">
      <alignment horizontal="left" vertical="center"/>
    </xf>
    <xf numFmtId="171" fontId="4" fillId="0" borderId="0"/>
  </cellStyleXfs>
  <cellXfs count="132">
    <xf numFmtId="0" fontId="0" fillId="0" borderId="0" xfId="0"/>
    <xf numFmtId="171" fontId="3" fillId="0" borderId="0" xfId="0" applyNumberFormat="1" applyFont="1" applyFill="1" applyBorder="1" applyAlignment="1"/>
    <xf numFmtId="171" fontId="3" fillId="0" borderId="0" xfId="0" applyNumberFormat="1" applyFont="1" applyFill="1" applyBorder="1" applyAlignment="1">
      <alignment horizontal="left"/>
    </xf>
    <xf numFmtId="171" fontId="4" fillId="0" borderId="0" xfId="0" applyNumberFormat="1" applyFont="1" applyFill="1" applyBorder="1" applyAlignment="1"/>
    <xf numFmtId="171" fontId="4" fillId="0" borderId="0" xfId="0" applyNumberFormat="1" applyFont="1" applyFill="1" applyBorder="1" applyAlignment="1">
      <alignment horizontal="left"/>
    </xf>
    <xf numFmtId="171" fontId="5" fillId="0" borderId="0" xfId="0" applyNumberFormat="1" applyFont="1" applyFill="1" applyBorder="1" applyAlignment="1"/>
    <xf numFmtId="170" fontId="5" fillId="0" borderId="0" xfId="0" applyNumberFormat="1" applyFont="1" applyFill="1" applyBorder="1" applyAlignment="1"/>
    <xf numFmtId="171" fontId="6" fillId="0" borderId="0" xfId="0" applyNumberFormat="1" applyFont="1" applyFill="1" applyBorder="1" applyAlignment="1"/>
    <xf numFmtId="171" fontId="7" fillId="0" borderId="0" xfId="0" applyNumberFormat="1" applyFont="1" applyFill="1" applyBorder="1" applyAlignment="1"/>
    <xf numFmtId="170" fontId="3" fillId="0" borderId="0" xfId="0" applyNumberFormat="1" applyFont="1" applyFill="1" applyBorder="1" applyAlignment="1"/>
    <xf numFmtId="169" fontId="4" fillId="0" borderId="0" xfId="0" applyNumberFormat="1" applyFont="1" applyFill="1" applyBorder="1" applyAlignment="1">
      <alignment horizontal="center"/>
    </xf>
    <xf numFmtId="171" fontId="8" fillId="0" borderId="0" xfId="0" applyNumberFormat="1" applyFont="1" applyFill="1" applyBorder="1" applyAlignment="1"/>
    <xf numFmtId="171" fontId="4" fillId="0" borderId="0" xfId="0" applyNumberFormat="1" applyFont="1" applyFill="1" applyBorder="1" applyAlignment="1" applyProtection="1">
      <alignment horizontal="fill"/>
    </xf>
    <xf numFmtId="171" fontId="4" fillId="0" borderId="0" xfId="0" applyNumberFormat="1" applyFont="1" applyFill="1" applyBorder="1" applyAlignment="1" applyProtection="1"/>
    <xf numFmtId="171" fontId="4" fillId="0" borderId="0" xfId="0" applyNumberFormat="1" applyFont="1" applyFill="1" applyBorder="1" applyAlignment="1" applyProtection="1">
      <alignment horizontal="left"/>
    </xf>
    <xf numFmtId="171" fontId="8" fillId="0" borderId="0" xfId="0" applyNumberFormat="1" applyFont="1" applyFill="1" applyBorder="1" applyAlignment="1" applyProtection="1"/>
    <xf numFmtId="171" fontId="10" fillId="0" borderId="0" xfId="0" applyNumberFormat="1" applyFont="1" applyFill="1" applyBorder="1" applyAlignment="1">
      <alignment vertical="top"/>
    </xf>
    <xf numFmtId="171" fontId="11" fillId="0" borderId="0" xfId="0" applyNumberFormat="1" applyFont="1" applyFill="1" applyBorder="1" applyAlignment="1">
      <alignment vertical="top"/>
    </xf>
    <xf numFmtId="171" fontId="11" fillId="0" borderId="0" xfId="0" applyNumberFormat="1" applyFont="1" applyFill="1" applyBorder="1" applyAlignment="1">
      <alignment horizontal="left" vertical="top"/>
    </xf>
    <xf numFmtId="171" fontId="11" fillId="0" borderId="0" xfId="0" applyNumberFormat="1" applyFont="1" applyFill="1" applyBorder="1" applyAlignment="1">
      <alignment horizontal="right" vertical="top"/>
    </xf>
    <xf numFmtId="171" fontId="12" fillId="0" borderId="0" xfId="0" applyNumberFormat="1" applyFont="1" applyFill="1" applyBorder="1" applyAlignment="1">
      <alignment vertical="top"/>
    </xf>
    <xf numFmtId="171" fontId="12" fillId="0" borderId="0" xfId="0" applyNumberFormat="1" applyFont="1" applyFill="1" applyBorder="1" applyAlignment="1">
      <alignment horizontal="right" vertical="top"/>
    </xf>
    <xf numFmtId="171" fontId="12" fillId="0" borderId="0" xfId="0" applyNumberFormat="1" applyFont="1" applyFill="1" applyBorder="1" applyAlignment="1">
      <alignment horizontal="left" vertical="top"/>
    </xf>
    <xf numFmtId="171" fontId="13" fillId="0" borderId="0" xfId="0" applyNumberFormat="1" applyFont="1" applyFill="1" applyBorder="1" applyAlignment="1" applyProtection="1">
      <alignment horizontal="center"/>
    </xf>
    <xf numFmtId="171" fontId="13" fillId="0" borderId="0" xfId="0" applyNumberFormat="1" applyFont="1" applyFill="1" applyBorder="1" applyAlignment="1" applyProtection="1"/>
    <xf numFmtId="171" fontId="13" fillId="0" borderId="0" xfId="0" applyNumberFormat="1" applyFont="1" applyFill="1" applyBorder="1" applyAlignment="1" applyProtection="1">
      <alignment horizontal="left"/>
    </xf>
    <xf numFmtId="171" fontId="13" fillId="0" borderId="0" xfId="0" applyNumberFormat="1" applyFont="1" applyFill="1" applyBorder="1" applyAlignment="1"/>
    <xf numFmtId="171" fontId="13" fillId="0" borderId="0" xfId="0" applyNumberFormat="1" applyFont="1" applyFill="1" applyBorder="1" applyAlignment="1">
      <alignment horizontal="center"/>
    </xf>
    <xf numFmtId="171" fontId="14" fillId="0" borderId="0" xfId="0" applyNumberFormat="1" applyFont="1" applyFill="1" applyBorder="1" applyAlignment="1" applyProtection="1">
      <alignment horizontal="left"/>
    </xf>
    <xf numFmtId="171" fontId="13" fillId="0" borderId="0" xfId="0" applyNumberFormat="1" applyFont="1" applyFill="1" applyBorder="1" applyAlignment="1" applyProtection="1">
      <alignment horizontal="fill"/>
    </xf>
    <xf numFmtId="171" fontId="14" fillId="2" borderId="0" xfId="0" applyNumberFormat="1" applyFont="1" applyFill="1" applyBorder="1" applyAlignment="1" applyProtection="1">
      <alignment horizontal="left"/>
    </xf>
    <xf numFmtId="171" fontId="15" fillId="0" borderId="0" xfId="0" applyNumberFormat="1" applyFont="1" applyFill="1" applyBorder="1" applyAlignment="1" applyProtection="1">
      <alignment horizontal="right"/>
    </xf>
    <xf numFmtId="171" fontId="13" fillId="2" borderId="0" xfId="0" applyNumberFormat="1" applyFont="1" applyFill="1" applyBorder="1" applyAlignment="1" applyProtection="1">
      <alignment horizontal="left"/>
    </xf>
    <xf numFmtId="171" fontId="14" fillId="0" borderId="0" xfId="0" applyNumberFormat="1" applyFont="1" applyFill="1" applyBorder="1" applyAlignment="1" applyProtection="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2" fontId="16" fillId="0" borderId="0" xfId="0" applyNumberFormat="1" applyFont="1" applyAlignment="1">
      <alignment horizontal="center" vertical="center"/>
    </xf>
    <xf numFmtId="2" fontId="16" fillId="0" borderId="0" xfId="0" applyNumberFormat="1" applyFont="1" applyAlignment="1">
      <alignment horizontal="right" vertical="center"/>
    </xf>
    <xf numFmtId="0" fontId="16" fillId="0" borderId="0" xfId="0" applyFont="1" applyAlignment="1">
      <alignment horizontal="left" vertical="center" wrapText="1"/>
    </xf>
    <xf numFmtId="0" fontId="16" fillId="0" borderId="0" xfId="0" applyFont="1" applyAlignment="1">
      <alignment horizontal="right" vertical="center"/>
    </xf>
    <xf numFmtId="171" fontId="13" fillId="0" borderId="0" xfId="0" applyNumberFormat="1" applyFont="1" applyFill="1" applyBorder="1" applyAlignment="1" applyProtection="1">
      <alignment horizontal="center" vertical="top"/>
    </xf>
    <xf numFmtId="171" fontId="17" fillId="0" borderId="0" xfId="0" applyNumberFormat="1" applyFont="1" applyFill="1" applyBorder="1" applyAlignment="1" applyProtection="1">
      <alignment vertical="top"/>
    </xf>
    <xf numFmtId="171" fontId="14" fillId="0" borderId="0" xfId="0" applyNumberFormat="1" applyFont="1" applyFill="1" applyBorder="1" applyAlignment="1" applyProtection="1">
      <alignment horizontal="left" vertical="top"/>
    </xf>
    <xf numFmtId="171" fontId="13" fillId="0" borderId="0" xfId="0" applyNumberFormat="1" applyFont="1" applyFill="1" applyBorder="1" applyAlignment="1">
      <alignment vertical="top"/>
    </xf>
    <xf numFmtId="171" fontId="13" fillId="0" borderId="0" xfId="0" applyNumberFormat="1" applyFont="1" applyFill="1" applyBorder="1" applyAlignment="1">
      <alignment horizontal="center" vertical="top"/>
    </xf>
    <xf numFmtId="171" fontId="13" fillId="0" borderId="0" xfId="0" applyNumberFormat="1" applyFont="1" applyFill="1" applyBorder="1" applyAlignment="1" applyProtection="1">
      <alignment horizontal="fill" vertical="top"/>
    </xf>
    <xf numFmtId="171" fontId="13" fillId="0" borderId="0" xfId="0" applyNumberFormat="1" applyFont="1" applyFill="1" applyBorder="1" applyAlignment="1" applyProtection="1">
      <alignment vertical="top"/>
    </xf>
    <xf numFmtId="171" fontId="15" fillId="0" borderId="0" xfId="0" applyNumberFormat="1" applyFont="1" applyFill="1" applyBorder="1" applyAlignment="1" applyProtection="1">
      <alignment vertical="top"/>
    </xf>
    <xf numFmtId="171" fontId="13" fillId="0" borderId="0" xfId="0" applyNumberFormat="1" applyFont="1" applyFill="1" applyBorder="1" applyAlignment="1" applyProtection="1">
      <alignment horizontal="left" vertical="top"/>
    </xf>
    <xf numFmtId="171" fontId="14" fillId="0" borderId="0" xfId="0" applyNumberFormat="1" applyFont="1" applyFill="1" applyBorder="1" applyAlignment="1" applyProtection="1">
      <alignment vertical="top"/>
    </xf>
    <xf numFmtId="171" fontId="18" fillId="0" borderId="0" xfId="0" applyNumberFormat="1" applyFont="1" applyFill="1" applyBorder="1" applyAlignment="1">
      <alignment horizontal="left" vertical="top"/>
    </xf>
    <xf numFmtId="171" fontId="19" fillId="0" borderId="0" xfId="0" applyNumberFormat="1" applyFont="1" applyFill="1" applyBorder="1" applyAlignment="1">
      <alignment horizontal="left" vertical="top"/>
    </xf>
    <xf numFmtId="171" fontId="18" fillId="0" borderId="0" xfId="0" applyNumberFormat="1" applyFont="1" applyFill="1" applyBorder="1" applyAlignment="1">
      <alignment horizontal="left" vertical="top" wrapText="1"/>
    </xf>
    <xf numFmtId="171" fontId="18" fillId="0" borderId="0" xfId="0" applyNumberFormat="1" applyFont="1" applyFill="1" applyBorder="1" applyAlignment="1">
      <alignment vertical="top" wrapText="1"/>
    </xf>
    <xf numFmtId="171" fontId="20" fillId="0" borderId="0" xfId="0" applyNumberFormat="1" applyFont="1" applyFill="1" applyBorder="1" applyAlignment="1">
      <alignment horizontal="left" vertical="top"/>
    </xf>
    <xf numFmtId="171" fontId="19" fillId="0" borderId="0" xfId="0" applyNumberFormat="1" applyFont="1" applyFill="1" applyBorder="1" applyAlignment="1">
      <alignment horizontal="right" vertical="top"/>
    </xf>
    <xf numFmtId="171" fontId="21" fillId="0" borderId="0" xfId="0" applyNumberFormat="1" applyFont="1" applyFill="1" applyBorder="1" applyAlignment="1">
      <alignment horizontal="left" vertical="top"/>
    </xf>
    <xf numFmtId="171" fontId="22" fillId="0" borderId="0" xfId="0" applyNumberFormat="1" applyFont="1" applyFill="1" applyBorder="1" applyAlignment="1">
      <alignment horizontal="left" vertical="top"/>
    </xf>
    <xf numFmtId="170" fontId="18" fillId="0" borderId="0" xfId="0" applyNumberFormat="1" applyFont="1" applyFill="1" applyBorder="1" applyAlignment="1">
      <alignment horizontal="left" vertical="top"/>
    </xf>
    <xf numFmtId="171" fontId="18" fillId="0" borderId="0" xfId="0" applyNumberFormat="1" applyFont="1" applyFill="1" applyBorder="1" applyAlignment="1">
      <alignment horizontal="right" vertical="top"/>
    </xf>
    <xf numFmtId="171" fontId="23" fillId="0" borderId="0" xfId="0" applyNumberFormat="1" applyFont="1" applyFill="1" applyBorder="1" applyAlignment="1">
      <alignment horizontal="left" vertical="top"/>
    </xf>
    <xf numFmtId="171" fontId="4" fillId="0" borderId="0" xfId="0" applyNumberFormat="1" applyFont="1" applyFill="1" applyBorder="1" applyAlignment="1" applyProtection="1">
      <alignment horizontal="center"/>
    </xf>
    <xf numFmtId="0" fontId="24" fillId="0" borderId="0" xfId="0" applyFont="1" applyAlignment="1">
      <alignment horizontal="center" vertical="center"/>
    </xf>
    <xf numFmtId="0" fontId="24" fillId="0" borderId="0" xfId="0" applyFont="1" applyAlignment="1">
      <alignment vertical="top"/>
    </xf>
    <xf numFmtId="0" fontId="24" fillId="0" borderId="0" xfId="0" applyFont="1"/>
    <xf numFmtId="0" fontId="25" fillId="0" borderId="1" xfId="0" applyFont="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vertical="top" wrapText="1"/>
    </xf>
    <xf numFmtId="173" fontId="24" fillId="0" borderId="1" xfId="0" applyNumberFormat="1" applyFont="1" applyBorder="1" applyAlignment="1">
      <alignment horizontal="center" vertical="center"/>
    </xf>
    <xf numFmtId="0" fontId="24" fillId="0" borderId="1" xfId="0" applyFont="1" applyBorder="1"/>
    <xf numFmtId="2" fontId="24" fillId="0" borderId="1" xfId="0" applyNumberFormat="1" applyFont="1" applyBorder="1"/>
    <xf numFmtId="173" fontId="24" fillId="0" borderId="1" xfId="0" applyNumberFormat="1" applyFont="1" applyBorder="1"/>
    <xf numFmtId="0" fontId="24" fillId="0" borderId="1" xfId="0" applyFont="1" applyBorder="1" applyAlignment="1">
      <alignment horizontal="left" vertical="top" wrapText="1"/>
    </xf>
    <xf numFmtId="2" fontId="25" fillId="0" borderId="1" xfId="0" applyNumberFormat="1" applyFont="1" applyBorder="1"/>
    <xf numFmtId="0" fontId="24" fillId="0" borderId="1" xfId="0" applyFont="1" applyBorder="1" applyAlignment="1">
      <alignment vertical="top"/>
    </xf>
    <xf numFmtId="0" fontId="24" fillId="0" borderId="1" xfId="0" applyFont="1" applyFill="1" applyBorder="1" applyAlignment="1">
      <alignment horizontal="center" vertical="center"/>
    </xf>
    <xf numFmtId="0" fontId="26" fillId="0" borderId="1" xfId="0" applyFont="1" applyFill="1" applyBorder="1" applyAlignment="1">
      <alignment horizontal="justify" vertical="top" wrapText="1"/>
    </xf>
    <xf numFmtId="0" fontId="26" fillId="0" borderId="1" xfId="0" applyFont="1" applyFill="1" applyBorder="1" applyAlignment="1">
      <alignment horizontal="center" vertical="center"/>
    </xf>
    <xf numFmtId="173" fontId="26" fillId="0" borderId="1" xfId="0" applyNumberFormat="1" applyFont="1" applyFill="1" applyBorder="1" applyAlignment="1">
      <alignment horizontal="center" vertical="center"/>
    </xf>
    <xf numFmtId="2" fontId="26" fillId="3" borderId="1" xfId="0" applyNumberFormat="1" applyFont="1" applyFill="1" applyBorder="1" applyAlignment="1">
      <alignment horizontal="right" vertical="center" wrapText="1"/>
    </xf>
    <xf numFmtId="2" fontId="27" fillId="3" borderId="1" xfId="0" applyNumberFormat="1" applyFont="1" applyFill="1" applyBorder="1" applyAlignment="1">
      <alignment horizontal="right" vertical="center" wrapText="1"/>
    </xf>
    <xf numFmtId="0" fontId="26" fillId="0" borderId="1" xfId="0" applyFont="1" applyBorder="1" applyAlignment="1">
      <alignment horizontal="justify" vertical="top" wrapText="1"/>
    </xf>
    <xf numFmtId="0" fontId="28" fillId="0" borderId="1" xfId="0" applyFont="1" applyFill="1" applyBorder="1" applyAlignment="1">
      <alignment horizontal="justify" vertical="top" wrapText="1"/>
    </xf>
    <xf numFmtId="0" fontId="29" fillId="0" borderId="1" xfId="0" applyFont="1" applyFill="1" applyBorder="1" applyAlignment="1">
      <alignment horizontal="justify" vertical="top" wrapText="1"/>
    </xf>
    <xf numFmtId="0" fontId="24" fillId="0" borderId="1" xfId="0" applyFont="1" applyBorder="1" applyAlignment="1">
      <alignment horizontal="right"/>
    </xf>
    <xf numFmtId="0" fontId="26" fillId="0" borderId="1" xfId="0" applyFont="1" applyBorder="1" applyAlignment="1">
      <alignment horizontal="justify" vertical="center" wrapText="1"/>
    </xf>
    <xf numFmtId="0" fontId="30" fillId="0" borderId="2" xfId="0" applyFont="1" applyFill="1" applyBorder="1" applyAlignment="1">
      <alignment horizontal="justify" vertical="top" wrapText="1"/>
    </xf>
    <xf numFmtId="0" fontId="36" fillId="0" borderId="1" xfId="0" applyFont="1" applyBorder="1" applyAlignment="1">
      <alignment horizontal="center" vertical="center"/>
    </xf>
    <xf numFmtId="0" fontId="36" fillId="0" borderId="1" xfId="0" applyFont="1" applyBorder="1" applyAlignment="1">
      <alignment vertical="top" wrapText="1"/>
    </xf>
    <xf numFmtId="173" fontId="36" fillId="0" borderId="1" xfId="0" applyNumberFormat="1" applyFont="1" applyBorder="1" applyAlignment="1">
      <alignment horizontal="center" vertical="center"/>
    </xf>
    <xf numFmtId="173" fontId="36" fillId="0" borderId="1" xfId="0" applyNumberFormat="1" applyFont="1" applyBorder="1"/>
    <xf numFmtId="2" fontId="37" fillId="3" borderId="1" xfId="0" applyNumberFormat="1" applyFont="1" applyFill="1" applyBorder="1" applyAlignment="1">
      <alignment horizontal="right" vertical="center" wrapText="1"/>
    </xf>
    <xf numFmtId="2" fontId="24" fillId="0" borderId="1" xfId="0" applyNumberFormat="1" applyFont="1" applyBorder="1" applyAlignment="1">
      <alignment horizontal="center" vertical="center"/>
    </xf>
    <xf numFmtId="0" fontId="18" fillId="3" borderId="1" xfId="0" applyFont="1" applyFill="1" applyBorder="1" applyAlignment="1">
      <alignment horizontal="justify" vertical="center" wrapText="1"/>
    </xf>
    <xf numFmtId="0" fontId="38" fillId="0" borderId="0" xfId="0" applyFont="1"/>
    <xf numFmtId="0" fontId="18" fillId="0" borderId="0" xfId="0" applyFont="1"/>
    <xf numFmtId="0" fontId="38" fillId="0" borderId="1" xfId="0" applyFont="1" applyBorder="1" applyAlignment="1">
      <alignment vertical="top" wrapText="1"/>
    </xf>
    <xf numFmtId="0" fontId="39" fillId="0" borderId="1" xfId="0" applyFont="1" applyBorder="1" applyAlignment="1">
      <alignment horizontal="center" vertical="center" wrapText="1"/>
    </xf>
    <xf numFmtId="0" fontId="39" fillId="0" borderId="1" xfId="0" applyFont="1" applyBorder="1" applyAlignment="1">
      <alignment horizontal="center" vertical="center"/>
    </xf>
    <xf numFmtId="0" fontId="38" fillId="0" borderId="1" xfId="0" applyFont="1" applyBorder="1" applyAlignment="1">
      <alignment horizontal="center" vertical="center"/>
    </xf>
    <xf numFmtId="173" fontId="38" fillId="0" borderId="1" xfId="0" applyNumberFormat="1" applyFont="1" applyBorder="1" applyAlignment="1">
      <alignment horizontal="center" vertical="center"/>
    </xf>
    <xf numFmtId="173" fontId="18" fillId="0" borderId="1" xfId="0" applyNumberFormat="1" applyFont="1" applyBorder="1" applyAlignment="1">
      <alignment horizontal="center" vertical="center"/>
    </xf>
    <xf numFmtId="0" fontId="18" fillId="0" borderId="1" xfId="0" applyFont="1" applyFill="1" applyBorder="1" applyAlignment="1">
      <alignment horizontal="justify" vertical="top" wrapText="1"/>
    </xf>
    <xf numFmtId="173" fontId="38" fillId="0" borderId="3" xfId="0" applyNumberFormat="1" applyFont="1" applyBorder="1" applyAlignment="1">
      <alignment horizontal="center" vertical="center"/>
    </xf>
    <xf numFmtId="0" fontId="38" fillId="0" borderId="1" xfId="0" applyFont="1" applyFill="1" applyBorder="1" applyAlignment="1">
      <alignment horizontal="center" vertical="center"/>
    </xf>
    <xf numFmtId="173" fontId="38" fillId="0" borderId="1" xfId="0" applyNumberFormat="1" applyFont="1" applyFill="1" applyBorder="1" applyAlignment="1">
      <alignment horizontal="center" vertical="center"/>
    </xf>
    <xf numFmtId="173" fontId="18" fillId="0" borderId="1" xfId="0" applyNumberFormat="1" applyFont="1" applyFill="1" applyBorder="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left" vertical="top" wrapText="1"/>
    </xf>
    <xf numFmtId="0" fontId="38" fillId="0" borderId="1" xfId="0" applyFont="1" applyBorder="1" applyAlignment="1">
      <alignment vertical="top"/>
    </xf>
    <xf numFmtId="173" fontId="39" fillId="0" borderId="1" xfId="0" applyNumberFormat="1" applyFont="1" applyBorder="1" applyAlignment="1">
      <alignment horizontal="center" vertical="center"/>
    </xf>
    <xf numFmtId="0" fontId="38" fillId="0" borderId="1" xfId="0" applyFont="1" applyBorder="1" applyAlignment="1">
      <alignment horizontal="left" vertical="center" wrapText="1"/>
    </xf>
    <xf numFmtId="0" fontId="38" fillId="0" borderId="1" xfId="0" applyFont="1" applyBorder="1" applyAlignment="1">
      <alignment vertical="center"/>
    </xf>
    <xf numFmtId="0" fontId="38" fillId="0" borderId="0" xfId="0" applyFont="1" applyAlignment="1">
      <alignment horizontal="center" vertical="center"/>
    </xf>
    <xf numFmtId="0" fontId="38" fillId="0" borderId="0" xfId="0" applyFont="1" applyAlignment="1">
      <alignment vertical="top"/>
    </xf>
    <xf numFmtId="0" fontId="39" fillId="0" borderId="0" xfId="0" applyFont="1" applyAlignment="1">
      <alignment horizontal="center" vertical="center"/>
    </xf>
    <xf numFmtId="0" fontId="25" fillId="0" borderId="1" xfId="0" applyFont="1" applyBorder="1" applyAlignment="1">
      <alignment horizontal="center" vertical="center"/>
    </xf>
    <xf numFmtId="0" fontId="25" fillId="0" borderId="1" xfId="0" applyFont="1" applyBorder="1" applyAlignment="1">
      <alignment horizontal="center" vertical="top"/>
    </xf>
    <xf numFmtId="0" fontId="25" fillId="0" borderId="1" xfId="0" applyFont="1" applyBorder="1" applyAlignment="1">
      <alignment horizontal="left" vertical="top" wrapText="1"/>
    </xf>
    <xf numFmtId="0" fontId="25" fillId="0" borderId="1" xfId="0" applyFont="1" applyBorder="1" applyAlignment="1">
      <alignment horizontal="center"/>
    </xf>
    <xf numFmtId="171" fontId="9" fillId="0" borderId="0" xfId="0" applyNumberFormat="1" applyFont="1" applyFill="1" applyBorder="1" applyAlignment="1">
      <alignment horizontal="center" vertical="center"/>
    </xf>
    <xf numFmtId="0" fontId="39" fillId="0" borderId="4" xfId="0" applyFont="1" applyBorder="1" applyAlignment="1">
      <alignment horizontal="center" vertical="center" wrapText="1"/>
    </xf>
    <xf numFmtId="0" fontId="39" fillId="0" borderId="3" xfId="0" applyFont="1" applyBorder="1" applyAlignment="1">
      <alignment horizontal="center" vertical="center" wrapText="1"/>
    </xf>
    <xf numFmtId="2" fontId="39" fillId="0" borderId="0" xfId="0" applyNumberFormat="1" applyFont="1" applyAlignment="1">
      <alignment horizontal="center" vertical="center" wrapText="1"/>
    </xf>
    <xf numFmtId="0" fontId="39" fillId="0" borderId="1" xfId="0" applyFont="1" applyBorder="1" applyAlignment="1">
      <alignment horizontal="center" vertical="center"/>
    </xf>
    <xf numFmtId="0" fontId="39" fillId="0" borderId="1" xfId="0" applyFont="1" applyBorder="1" applyAlignment="1">
      <alignment horizontal="center" vertical="top"/>
    </xf>
    <xf numFmtId="0" fontId="39" fillId="0" borderId="1" xfId="0" applyFont="1" applyBorder="1" applyAlignment="1">
      <alignment horizontal="left" vertical="top" wrapText="1"/>
    </xf>
    <xf numFmtId="173" fontId="39" fillId="0" borderId="4" xfId="0" applyNumberFormat="1" applyFont="1" applyBorder="1" applyAlignment="1">
      <alignment horizontal="center" vertical="center" wrapText="1"/>
    </xf>
    <xf numFmtId="173" fontId="39" fillId="0" borderId="3" xfId="0" applyNumberFormat="1" applyFont="1" applyBorder="1" applyAlignment="1">
      <alignment horizontal="center" vertical="center" wrapText="1"/>
    </xf>
    <xf numFmtId="0" fontId="39" fillId="0" borderId="4" xfId="0" applyFont="1" applyBorder="1" applyAlignment="1">
      <alignment horizontal="center" vertical="center"/>
    </xf>
    <xf numFmtId="0" fontId="39" fillId="0" borderId="3" xfId="0" applyFont="1" applyBorder="1" applyAlignment="1">
      <alignment horizontal="center" vertical="center"/>
    </xf>
  </cellXfs>
  <cellStyles count="500">
    <cellStyle name="??" xfId="8"/>
    <cellStyle name="?? [0.00]_laroux" xfId="9"/>
    <cellStyle name="?? 2" xfId="10"/>
    <cellStyle name="?? 3" xfId="11"/>
    <cellStyle name="?? 4" xfId="12"/>
    <cellStyle name="???? [0.00]_laroux" xfId="13"/>
    <cellStyle name="????_laroux" xfId="14"/>
    <cellStyle name="??_??" xfId="15"/>
    <cellStyle name="_Pri Sch 7216" xfId="16"/>
    <cellStyle name="_Pri Sch 7220" xfId="17"/>
    <cellStyle name="_Pri Sch 7403" xfId="18"/>
    <cellStyle name="•W_Electrical" xfId="19"/>
    <cellStyle name="0,0_x000d_&#10;NA_x000d_&#10;" xfId="205"/>
    <cellStyle name="75" xfId="20"/>
    <cellStyle name="75 2" xfId="21"/>
    <cellStyle name="75 3" xfId="22"/>
    <cellStyle name="75 4" xfId="23"/>
    <cellStyle name="active" xfId="24"/>
    <cellStyle name="ÅëÈ­ [0]_±âÅ¸" xfId="25"/>
    <cellStyle name="ÅëÈ­_±âÅ¸" xfId="26"/>
    <cellStyle name="ÄÞ¸¶ [0]_±âÅ¸" xfId="27"/>
    <cellStyle name="ÄÞ¸¶_±âÅ¸" xfId="28"/>
    <cellStyle name="br" xfId="29"/>
    <cellStyle name="Ç¥ÁØ_¿¬°£´©°è¿¹»ó" xfId="30"/>
    <cellStyle name="Comma  - Style1" xfId="31"/>
    <cellStyle name="Comma  - Style1 2" xfId="32"/>
    <cellStyle name="Comma  - Style1 3" xfId="33"/>
    <cellStyle name="Comma  - Style1 4" xfId="34"/>
    <cellStyle name="Comma  - Style2" xfId="35"/>
    <cellStyle name="Comma  - Style2 2" xfId="36"/>
    <cellStyle name="Comma  - Style2 3" xfId="37"/>
    <cellStyle name="Comma  - Style2 4" xfId="38"/>
    <cellStyle name="Comma  - Style3" xfId="39"/>
    <cellStyle name="Comma  - Style3 2" xfId="40"/>
    <cellStyle name="Comma  - Style3 3" xfId="41"/>
    <cellStyle name="Comma  - Style3 4" xfId="42"/>
    <cellStyle name="Comma  - Style4" xfId="43"/>
    <cellStyle name="Comma  - Style4 2" xfId="44"/>
    <cellStyle name="Comma  - Style4 3" xfId="45"/>
    <cellStyle name="Comma  - Style4 4" xfId="46"/>
    <cellStyle name="Comma  - Style5" xfId="47"/>
    <cellStyle name="Comma  - Style5 2" xfId="48"/>
    <cellStyle name="Comma  - Style5 3" xfId="49"/>
    <cellStyle name="Comma  - Style5 4" xfId="50"/>
    <cellStyle name="Comma  - Style6" xfId="51"/>
    <cellStyle name="Comma  - Style6 2" xfId="52"/>
    <cellStyle name="Comma  - Style6 3" xfId="53"/>
    <cellStyle name="Comma  - Style6 4" xfId="54"/>
    <cellStyle name="Comma  - Style7" xfId="55"/>
    <cellStyle name="Comma  - Style7 2" xfId="56"/>
    <cellStyle name="Comma  - Style7 3" xfId="57"/>
    <cellStyle name="Comma  - Style7 4" xfId="58"/>
    <cellStyle name="Comma  - Style8" xfId="59"/>
    <cellStyle name="Comma  - Style8 2" xfId="60"/>
    <cellStyle name="Comma  - Style8 3" xfId="61"/>
    <cellStyle name="Comma  - Style8 4" xfId="62"/>
    <cellStyle name="Comma 2" xfId="63"/>
    <cellStyle name="Comma 2 2" xfId="64"/>
    <cellStyle name="Comma 2 2 2" xfId="219"/>
    <cellStyle name="Comma 2 2 3" xfId="226"/>
    <cellStyle name="Comma 2 3" xfId="65"/>
    <cellStyle name="Comma 2 4" xfId="66"/>
    <cellStyle name="Comma 2 5" xfId="67"/>
    <cellStyle name="Comma 2 6" xfId="227"/>
    <cellStyle name="Comma 2 6 2" xfId="225"/>
    <cellStyle name="Comma 2 7" xfId="224"/>
    <cellStyle name="Comma 2 8" xfId="223"/>
    <cellStyle name="Comma 2_1. Summary_cost_1" xfId="68"/>
    <cellStyle name="Comma 3" xfId="69"/>
    <cellStyle name="Comma 3 2" xfId="220"/>
    <cellStyle name="Comma 3 3" xfId="222"/>
    <cellStyle name="Comma 4" xfId="70"/>
    <cellStyle name="Comma 4 2" xfId="71"/>
    <cellStyle name="Comma 4 3" xfId="72"/>
    <cellStyle name="Comma 4 4" xfId="73"/>
    <cellStyle name="Comma 9" xfId="221"/>
    <cellStyle name="Currency 2" xfId="74"/>
    <cellStyle name="Currency 2 2" xfId="75"/>
    <cellStyle name="Currency 3" xfId="76"/>
    <cellStyle name="Currency 4" xfId="77"/>
    <cellStyle name="Custom - Style8" xfId="78"/>
    <cellStyle name="Data   - Style2" xfId="79"/>
    <cellStyle name="Euro" xfId="80"/>
    <cellStyle name="Euro 2" xfId="81"/>
    <cellStyle name="Euro 3" xfId="82"/>
    <cellStyle name="Euro 4" xfId="83"/>
    <cellStyle name="Excel Built-in Normal" xfId="84"/>
    <cellStyle name="Excel Built-in Normal 2" xfId="85"/>
    <cellStyle name="Excel Built-in Normal 3" xfId="86"/>
    <cellStyle name="Excel Built-in Normal 4" xfId="218"/>
    <cellStyle name="Excel Built-in Normal 5" xfId="217"/>
    <cellStyle name="Formula" xfId="87"/>
    <cellStyle name="Formula 2" xfId="88"/>
    <cellStyle name="Formula 3" xfId="89"/>
    <cellStyle name="Formula 4" xfId="90"/>
    <cellStyle name="GOKUL" xfId="91"/>
    <cellStyle name="GOKUL 2" xfId="216"/>
    <cellStyle name="Grey" xfId="92"/>
    <cellStyle name="Header1" xfId="93"/>
    <cellStyle name="Header2" xfId="94"/>
    <cellStyle name="Header2 2" xfId="215"/>
    <cellStyle name="Hyperlink 2" xfId="95"/>
    <cellStyle name="Hyperlink 2 2" xfId="214"/>
    <cellStyle name="Hyperlink 3" xfId="213"/>
    <cellStyle name="Hypertextový odkaz" xfId="96"/>
    <cellStyle name="Hypertextový odkaz 2" xfId="97"/>
    <cellStyle name="Hypertextový odkaz 3" xfId="98"/>
    <cellStyle name="Hypertextový odkaz 4" xfId="99"/>
    <cellStyle name="Input [yellow]" xfId="100"/>
    <cellStyle name="Input [yellow] 2" xfId="228"/>
    <cellStyle name="Input [yellow] 3" xfId="212"/>
    <cellStyle name="jugal" xfId="101"/>
    <cellStyle name="jugal 2" xfId="229"/>
    <cellStyle name="jugal 3" xfId="211"/>
    <cellStyle name="Labels - Style3" xfId="102"/>
    <cellStyle name="lm" xfId="103"/>
    <cellStyle name="Milliers [0]_laroux" xfId="104"/>
    <cellStyle name="Milliers_laroux" xfId="105"/>
    <cellStyle name="Monétaire [0]_laroux" xfId="106"/>
    <cellStyle name="Monétaire_laroux" xfId="107"/>
    <cellStyle name="no dec" xfId="108"/>
    <cellStyle name="no dec 2" xfId="109"/>
    <cellStyle name="no dec 3" xfId="110"/>
    <cellStyle name="no dec 4" xfId="111"/>
    <cellStyle name="Normal" xfId="0" builtinId="0"/>
    <cellStyle name="Normal - Style1" xfId="112"/>
    <cellStyle name="Normal - Style1 2" xfId="113"/>
    <cellStyle name="Normal - Style1 3" xfId="114"/>
    <cellStyle name="Normal - Style1 4" xfId="115"/>
    <cellStyle name="Normal - Style1 5" xfId="230"/>
    <cellStyle name="Normal - Style1 5 2" xfId="209"/>
    <cellStyle name="Normal - Style1 6" xfId="210"/>
    <cellStyle name="Normal 10" xfId="116"/>
    <cellStyle name="Normal 10 2" xfId="117"/>
    <cellStyle name="Normal 10 2 2" xfId="192"/>
    <cellStyle name="Normal 10 2 3" xfId="232"/>
    <cellStyle name="Normal 10 2 3 2" xfId="233"/>
    <cellStyle name="Normal 10 2 3 2 3" xfId="204"/>
    <cellStyle name="Normal 10 2 3 3" xfId="206"/>
    <cellStyle name="Normal 10 2 4" xfId="207"/>
    <cellStyle name="Normal 10 3" xfId="7"/>
    <cellStyle name="Normal 10 3 2" xfId="234"/>
    <cellStyle name="Normal 10 3 2 2" xfId="202"/>
    <cellStyle name="Normal 10 3 3" xfId="203"/>
    <cellStyle name="Normal 10 3 3 2" xfId="201"/>
    <cellStyle name="Normal 10 4" xfId="231"/>
    <cellStyle name="Normal 10 4 2" xfId="200"/>
    <cellStyle name="Normal 10 5" xfId="208"/>
    <cellStyle name="Normal 10 6" xfId="199"/>
    <cellStyle name="Normal 11" xfId="118"/>
    <cellStyle name="Normal 11 2" xfId="119"/>
    <cellStyle name="Normal 11 2 2" xfId="236"/>
    <cellStyle name="Normal 11 2 3" xfId="198"/>
    <cellStyle name="Normal 11 3" xfId="235"/>
    <cellStyle name="Normal 12" xfId="120"/>
    <cellStyle name="Normal 12 2" xfId="121"/>
    <cellStyle name="Normal 12 2 2" xfId="237"/>
    <cellStyle name="Normal 12 2 3" xfId="197"/>
    <cellStyle name="Normal 12 3" xfId="194"/>
    <cellStyle name="Normal 13" xfId="122"/>
    <cellStyle name="Normal 13 2" xfId="238"/>
    <cellStyle name="Normal 13 2 2" xfId="239"/>
    <cellStyle name="Normal 13 3" xfId="240"/>
    <cellStyle name="Normal 13 4" xfId="196"/>
    <cellStyle name="Normal 14 2" xfId="241"/>
    <cellStyle name="Normal 14 2 2" xfId="312"/>
    <cellStyle name="Normal 14 3" xfId="311"/>
    <cellStyle name="Normal 15" xfId="242"/>
    <cellStyle name="Normal 15 3" xfId="313"/>
    <cellStyle name="Normal 16" xfId="243"/>
    <cellStyle name="Normal 17" xfId="244"/>
    <cellStyle name="Normal 18" xfId="245"/>
    <cellStyle name="Normal 18 2" xfId="246"/>
    <cellStyle name="Normal 18 3" xfId="247"/>
    <cellStyle name="Normal 19" xfId="248"/>
    <cellStyle name="Normal 2" xfId="123"/>
    <cellStyle name="Normal 2 10" xfId="249"/>
    <cellStyle name="Normal 2 10 2" xfId="250"/>
    <cellStyle name="Normal 2 10 2 2" xfId="251"/>
    <cellStyle name="Normal 2 10 2 2 2" xfId="317"/>
    <cellStyle name="Normal 2 10 2 2 2 2 2" xfId="309"/>
    <cellStyle name="Normal 2 10 2 2 2 2 2 2" xfId="318"/>
    <cellStyle name="Normal 2 10 2 3" xfId="316"/>
    <cellStyle name="Normal 2 10 3" xfId="315"/>
    <cellStyle name="Normal 2 11" xfId="314"/>
    <cellStyle name="Normal 2 11 2" xfId="319"/>
    <cellStyle name="Normal 2 12" xfId="320"/>
    <cellStyle name="Normal 2 13" xfId="321"/>
    <cellStyle name="Normal 2 14" xfId="322"/>
    <cellStyle name="Normal 2 14 2" xfId="323"/>
    <cellStyle name="Normal 2 14 3" xfId="324"/>
    <cellStyle name="Normal 2 15" xfId="325"/>
    <cellStyle name="Normal 2 16" xfId="326"/>
    <cellStyle name="Normal 2 17" xfId="327"/>
    <cellStyle name="Normal 2 18" xfId="328"/>
    <cellStyle name="Normal 2 19" xfId="329"/>
    <cellStyle name="Normal 2 2" xfId="124"/>
    <cellStyle name="Normal 2 2 10" xfId="331"/>
    <cellStyle name="Normal 2 2 11" xfId="332"/>
    <cellStyle name="Normal 2 2 12" xfId="333"/>
    <cellStyle name="Normal 2 2 2" xfId="4"/>
    <cellStyle name="Normal 2 2 2 2" xfId="125"/>
    <cellStyle name="Normal 2 2 2 2 2" xfId="253"/>
    <cellStyle name="Normal 2 2 2 3" xfId="252"/>
    <cellStyle name="Normal 2 2 23" xfId="254"/>
    <cellStyle name="Normal 2 2 3" xfId="126"/>
    <cellStyle name="Normal 2 2 3 2" xfId="255"/>
    <cellStyle name="Normal 2 2 3 3" xfId="334"/>
    <cellStyle name="Normal 2 2 4" xfId="6"/>
    <cellStyle name="Normal 2 2 5" xfId="195"/>
    <cellStyle name="Normal 2 2 6" xfId="330"/>
    <cellStyle name="Normal 2 2 6 2" xfId="335"/>
    <cellStyle name="Normal 2 2 7" xfId="336"/>
    <cellStyle name="Normal 2 2 7 2" xfId="337"/>
    <cellStyle name="Normal 2 2 7 3" xfId="338"/>
    <cellStyle name="Normal 2 2 8" xfId="339"/>
    <cellStyle name="Normal 2 2 9" xfId="340"/>
    <cellStyle name="Normal 2 21 2" xfId="310"/>
    <cellStyle name="Normal 2 3" xfId="3"/>
    <cellStyle name="Normal 2 3 10" xfId="342"/>
    <cellStyle name="Normal 2 3 11" xfId="343"/>
    <cellStyle name="Normal 2 3 2" xfId="127"/>
    <cellStyle name="Normal 2 3 2 2" xfId="256"/>
    <cellStyle name="Normal 2 3 3" xfId="341"/>
    <cellStyle name="Normal 2 3 4" xfId="344"/>
    <cellStyle name="Normal 2 3 5" xfId="257"/>
    <cellStyle name="Normal 2 3 6" xfId="345"/>
    <cellStyle name="Normal 2 3 6 2" xfId="346"/>
    <cellStyle name="Normal 2 3 6 3" xfId="347"/>
    <cellStyle name="Normal 2 3 7" xfId="348"/>
    <cellStyle name="Normal 2 3 8" xfId="349"/>
    <cellStyle name="Normal 2 3 9" xfId="350"/>
    <cellStyle name="Normal 2 4" xfId="128"/>
    <cellStyle name="Normal 2 4 2" xfId="258"/>
    <cellStyle name="Normal 2 4 2 2" xfId="352"/>
    <cellStyle name="Normal 2 4 3" xfId="351"/>
    <cellStyle name="Normal 2 4 3 2" xfId="353"/>
    <cellStyle name="Normal 2 4 4" xfId="354"/>
    <cellStyle name="Normal 2 4 4 2" xfId="355"/>
    <cellStyle name="Normal 2 4 4 3" xfId="356"/>
    <cellStyle name="Normal 2 4 5" xfId="357"/>
    <cellStyle name="Normal 2 4 6" xfId="358"/>
    <cellStyle name="Normal 2 4 7" xfId="359"/>
    <cellStyle name="Normal 2 4 8" xfId="360"/>
    <cellStyle name="Normal 2 4 9" xfId="361"/>
    <cellStyle name="Normal 2 5" xfId="129"/>
    <cellStyle name="Normal 2 5 2" xfId="259"/>
    <cellStyle name="Normal 2 5 3" xfId="362"/>
    <cellStyle name="Normal 2 6" xfId="130"/>
    <cellStyle name="Normal 2 6 2" xfId="260"/>
    <cellStyle name="Normal 2 7" xfId="131"/>
    <cellStyle name="Normal 2 7 2" xfId="261"/>
    <cellStyle name="Normal 2 7 3" xfId="363"/>
    <cellStyle name="Normal 2 8" xfId="132"/>
    <cellStyle name="Normal 2 8 2" xfId="262"/>
    <cellStyle name="Normal 2 8 3" xfId="364"/>
    <cellStyle name="Normal 2 9" xfId="133"/>
    <cellStyle name="Normal 2 9 2" xfId="263"/>
    <cellStyle name="Normal 2 9 2 2" xfId="366"/>
    <cellStyle name="Normal 2 9 3" xfId="365"/>
    <cellStyle name="Normal 20" xfId="264"/>
    <cellStyle name="Normal 21" xfId="265"/>
    <cellStyle name="Normal 3" xfId="2"/>
    <cellStyle name="Normal 3 10" xfId="367"/>
    <cellStyle name="Normal 3 10 2" xfId="368"/>
    <cellStyle name="Normal 3 10 2 2" xfId="369"/>
    <cellStyle name="Normal 3 10 3" xfId="370"/>
    <cellStyle name="Normal 3 11" xfId="371"/>
    <cellStyle name="Normal 3 12" xfId="372"/>
    <cellStyle name="Normal 3 13" xfId="373"/>
    <cellStyle name="Normal 3 14" xfId="374"/>
    <cellStyle name="Normal 3 15" xfId="375"/>
    <cellStyle name="Normal 3 2" xfId="5"/>
    <cellStyle name="Normal 3 2 2" xfId="134"/>
    <cellStyle name="Normal 3 2 2 2" xfId="267"/>
    <cellStyle name="Normal 3 2 2 2 2" xfId="268"/>
    <cellStyle name="Normal 3 2 3" xfId="266"/>
    <cellStyle name="Normal 3 2 3 2" xfId="377"/>
    <cellStyle name="Normal 3 2 4" xfId="376"/>
    <cellStyle name="Normal 3 2 4 2" xfId="378"/>
    <cellStyle name="Normal 3 2 4 2 2" xfId="379"/>
    <cellStyle name="Normal 3 2 4 3" xfId="380"/>
    <cellStyle name="Normal 3 2 5" xfId="381"/>
    <cellStyle name="Normal 3 2 6" xfId="382"/>
    <cellStyle name="Normal 3 2 7" xfId="383"/>
    <cellStyle name="Normal 3 2 8" xfId="384"/>
    <cellStyle name="Normal 3 2 9" xfId="385"/>
    <cellStyle name="Normal 3 3" xfId="135"/>
    <cellStyle name="Normal 3 3 2" xfId="136"/>
    <cellStyle name="Normal 3 3 2 2" xfId="270"/>
    <cellStyle name="Normal 3 3 2 2 2" xfId="271"/>
    <cellStyle name="Normal 3 3 2 3" xfId="387"/>
    <cellStyle name="Normal 3 3 3" xfId="269"/>
    <cellStyle name="Normal 3 3 3 2" xfId="272"/>
    <cellStyle name="Normal 3 3 4" xfId="386"/>
    <cellStyle name="Normal 3 4" xfId="137"/>
    <cellStyle name="Normal 3 5" xfId="273"/>
    <cellStyle name="Normal 3 6" xfId="274"/>
    <cellStyle name="Normal 3 7" xfId="275"/>
    <cellStyle name="Normal 3 8" xfId="276"/>
    <cellStyle name="Normal 3 9" xfId="277"/>
    <cellStyle name="Normal 4" xfId="138"/>
    <cellStyle name="Normal 4 10" xfId="389"/>
    <cellStyle name="Normal 4 11" xfId="390"/>
    <cellStyle name="Normal 4 12" xfId="391"/>
    <cellStyle name="Normal 4 13" xfId="392"/>
    <cellStyle name="Normal 4 2" xfId="139"/>
    <cellStyle name="Normal 4 2 10" xfId="394"/>
    <cellStyle name="Normal 4 2 11" xfId="395"/>
    <cellStyle name="Normal 4 2 2" xfId="140"/>
    <cellStyle name="Normal 4 2 2 2" xfId="396"/>
    <cellStyle name="Normal 4 2 3" xfId="141"/>
    <cellStyle name="Normal 4 2 3 2" xfId="397"/>
    <cellStyle name="Normal 4 2 4" xfId="279"/>
    <cellStyle name="Normal 4 2 4 2" xfId="398"/>
    <cellStyle name="Normal 4 2 5" xfId="393"/>
    <cellStyle name="Normal 4 2 5 2" xfId="399"/>
    <cellStyle name="Normal 4 2 6" xfId="400"/>
    <cellStyle name="Normal 4 2 6 2" xfId="401"/>
    <cellStyle name="Normal 4 2 6 3" xfId="402"/>
    <cellStyle name="Normal 4 2 7" xfId="403"/>
    <cellStyle name="Normal 4 2 8" xfId="404"/>
    <cellStyle name="Normal 4 2 9" xfId="405"/>
    <cellStyle name="Normal 4 3" xfId="278"/>
    <cellStyle name="Normal 4 3 2" xfId="280"/>
    <cellStyle name="Normal 4 3 2 2" xfId="407"/>
    <cellStyle name="Normal 4 3 3" xfId="406"/>
    <cellStyle name="Normal 4 3 3 2" xfId="408"/>
    <cellStyle name="Normal 4 3 3 2 2" xfId="409"/>
    <cellStyle name="Normal 4 3 3 3" xfId="410"/>
    <cellStyle name="Normal 4 3 4" xfId="411"/>
    <cellStyle name="Normal 4 3 5" xfId="412"/>
    <cellStyle name="Normal 4 3 6" xfId="413"/>
    <cellStyle name="Normal 4 3 7" xfId="414"/>
    <cellStyle name="Normal 4 3 8" xfId="415"/>
    <cellStyle name="Normal 4 4" xfId="281"/>
    <cellStyle name="Normal 4 4 2" xfId="416"/>
    <cellStyle name="Normal 4 4 2 2" xfId="417"/>
    <cellStyle name="Normal 4 4 2 3" xfId="418"/>
    <cellStyle name="Normal 4 4 3" xfId="419"/>
    <cellStyle name="Normal 4 4 4" xfId="420"/>
    <cellStyle name="Normal 4 4 5" xfId="421"/>
    <cellStyle name="Normal 4 4 6" xfId="422"/>
    <cellStyle name="Normal 4 4 7" xfId="423"/>
    <cellStyle name="Normal 4 5" xfId="282"/>
    <cellStyle name="Normal 4 5 2" xfId="424"/>
    <cellStyle name="Normal 4 5 2 2" xfId="425"/>
    <cellStyle name="Normal 4 5 2 3" xfId="426"/>
    <cellStyle name="Normal 4 5 3" xfId="427"/>
    <cellStyle name="Normal 4 5 4" xfId="428"/>
    <cellStyle name="Normal 4 5 5" xfId="429"/>
    <cellStyle name="Normal 4 5 6" xfId="430"/>
    <cellStyle name="Normal 4 5 7" xfId="431"/>
    <cellStyle name="Normal 4 6" xfId="283"/>
    <cellStyle name="Normal 4 6 2" xfId="432"/>
    <cellStyle name="Normal 4 6 2 2" xfId="433"/>
    <cellStyle name="Normal 4 6 2 3" xfId="434"/>
    <cellStyle name="Normal 4 6 3" xfId="435"/>
    <cellStyle name="Normal 4 6 4" xfId="436"/>
    <cellStyle name="Normal 4 6 5" xfId="437"/>
    <cellStyle name="Normal 4 6 6" xfId="438"/>
    <cellStyle name="Normal 4 6 7" xfId="439"/>
    <cellStyle name="Normal 4 7" xfId="284"/>
    <cellStyle name="Normal 4 8" xfId="388"/>
    <cellStyle name="Normal 4 8 2" xfId="440"/>
    <cellStyle name="Normal 4 8 2 2" xfId="441"/>
    <cellStyle name="Normal 4 8 3" xfId="442"/>
    <cellStyle name="Normal 4 9" xfId="443"/>
    <cellStyle name="Normal 4_02-01 BOQ-STN FINAL" xfId="142"/>
    <cellStyle name="Normal 5" xfId="1"/>
    <cellStyle name="Normal 5 2" xfId="143"/>
    <cellStyle name="Normal 5 2 2" xfId="285"/>
    <cellStyle name="Normal 5 2 2 2" xfId="286"/>
    <cellStyle name="Normal 5 2 2 3" xfId="446"/>
    <cellStyle name="Normal 5 2 3" xfId="445"/>
    <cellStyle name="Normal 5 3" xfId="144"/>
    <cellStyle name="Normal 5 3 2" xfId="287"/>
    <cellStyle name="Normal 5 4" xfId="145"/>
    <cellStyle name="Normal 5 4 2" xfId="288"/>
    <cellStyle name="Normal 5 4 3" xfId="447"/>
    <cellStyle name="Normal 5 5" xfId="146"/>
    <cellStyle name="Normal 5 5 2" xfId="289"/>
    <cellStyle name="Normal 5 5 3" xfId="448"/>
    <cellStyle name="Normal 5 6" xfId="193"/>
    <cellStyle name="Normal 5 7" xfId="290"/>
    <cellStyle name="Normal 5 8" xfId="444"/>
    <cellStyle name="Normal 5_4th 11-12" xfId="147"/>
    <cellStyle name="Normal 51" xfId="148"/>
    <cellStyle name="Normal 57" xfId="291"/>
    <cellStyle name="Normal 6" xfId="149"/>
    <cellStyle name="Normal 6 2" xfId="150"/>
    <cellStyle name="Normal 6 2 2" xfId="151"/>
    <cellStyle name="Normal 6 2 2 2" xfId="293"/>
    <cellStyle name="Normal 6 3" xfId="152"/>
    <cellStyle name="Normal 6 3 2" xfId="294"/>
    <cellStyle name="Normal 6 3 3" xfId="450"/>
    <cellStyle name="Normal 6 4" xfId="292"/>
    <cellStyle name="Normal 6 5" xfId="449"/>
    <cellStyle name="Normal 7" xfId="153"/>
    <cellStyle name="Normal 7 2" xfId="154"/>
    <cellStyle name="Normal 7 2 2" xfId="296"/>
    <cellStyle name="Normal 7 2 3" xfId="297"/>
    <cellStyle name="Normal 7 2 4" xfId="452"/>
    <cellStyle name="Normal 7 2 4 2" xfId="453"/>
    <cellStyle name="Normal 7 2 4 2 2" xfId="454"/>
    <cellStyle name="Normal 7 2 4 3" xfId="455"/>
    <cellStyle name="Normal 7 2 5" xfId="456"/>
    <cellStyle name="Normal 7 2 6" xfId="457"/>
    <cellStyle name="Normal 7 2 7" xfId="458"/>
    <cellStyle name="Normal 7 2 8" xfId="459"/>
    <cellStyle name="Normal 7 2 9" xfId="460"/>
    <cellStyle name="Normal 7 3" xfId="295"/>
    <cellStyle name="Normal 7 3 2" xfId="298"/>
    <cellStyle name="Normal 7 3 2 2" xfId="462"/>
    <cellStyle name="Normal 7 3 2 2 2" xfId="463"/>
    <cellStyle name="Normal 7 3 2 3" xfId="464"/>
    <cellStyle name="Normal 7 3 3" xfId="461"/>
    <cellStyle name="Normal 7 3 4" xfId="465"/>
    <cellStyle name="Normal 7 3 5" xfId="466"/>
    <cellStyle name="Normal 7 3 6" xfId="467"/>
    <cellStyle name="Normal 7 3 7" xfId="468"/>
    <cellStyle name="Normal 7 4" xfId="451"/>
    <cellStyle name="Normal 8" xfId="155"/>
    <cellStyle name="Normal 8 10" xfId="470"/>
    <cellStyle name="Normal 8 2" xfId="156"/>
    <cellStyle name="Normal 8 2 2" xfId="300"/>
    <cellStyle name="Normal 8 2 2 2" xfId="472"/>
    <cellStyle name="Normal 8 2 3" xfId="471"/>
    <cellStyle name="Normal 8 3" xfId="157"/>
    <cellStyle name="Normal 8 4" xfId="158"/>
    <cellStyle name="Normal 8 5" xfId="299"/>
    <cellStyle name="Normal 8 5 2" xfId="473"/>
    <cellStyle name="Normal 8 5 2 2" xfId="474"/>
    <cellStyle name="Normal 8 5 3" xfId="475"/>
    <cellStyle name="Normal 8 6" xfId="469"/>
    <cellStyle name="Normal 8 7" xfId="476"/>
    <cellStyle name="Normal 8 8" xfId="477"/>
    <cellStyle name="Normal 8 9" xfId="478"/>
    <cellStyle name="Normal 9" xfId="159"/>
    <cellStyle name="Normal 9 2" xfId="160"/>
    <cellStyle name="Normal 9 2 2" xfId="302"/>
    <cellStyle name="Normal 9 2 3" xfId="480"/>
    <cellStyle name="Normal 9 3" xfId="161"/>
    <cellStyle name="Normal 9 4" xfId="162"/>
    <cellStyle name="Normal 9 5" xfId="301"/>
    <cellStyle name="Normal 9 5 2" xfId="303"/>
    <cellStyle name="Normal 9 6" xfId="304"/>
    <cellStyle name="Normal 9 7" xfId="479"/>
    <cellStyle name="Percent [2]" xfId="163"/>
    <cellStyle name="Percent [2] 2" xfId="164"/>
    <cellStyle name="Percent [2] 3" xfId="165"/>
    <cellStyle name="Percent [2] 4" xfId="166"/>
    <cellStyle name="Percent 2" xfId="167"/>
    <cellStyle name="Percent 2 2" xfId="305"/>
    <cellStyle name="Percent 2 3" xfId="306"/>
    <cellStyle name="Percent 3" xfId="168"/>
    <cellStyle name="Percent 3 2" xfId="169"/>
    <cellStyle name="Percent 3 2 2" xfId="481"/>
    <cellStyle name="Percent 3 2 3" xfId="482"/>
    <cellStyle name="Percent 3 2 4" xfId="483"/>
    <cellStyle name="Percent 3 2 5" xfId="484"/>
    <cellStyle name="Percent 3 2 6" xfId="485"/>
    <cellStyle name="Percent 3 2 7" xfId="486"/>
    <cellStyle name="Percent 3 2 8" xfId="487"/>
    <cellStyle name="Percent 4" xfId="170"/>
    <cellStyle name="Percent 5" xfId="307"/>
    <cellStyle name="Popis" xfId="171"/>
    <cellStyle name="Reset  - Style7" xfId="172"/>
    <cellStyle name="Sledovaný hypertextový odkaz" xfId="173"/>
    <cellStyle name="Sledovaný hypertextový odkaz 2" xfId="174"/>
    <cellStyle name="Sledovaný hypertextový odkaz 3" xfId="175"/>
    <cellStyle name="Sledovaný hypertextový odkaz 4" xfId="176"/>
    <cellStyle name="Standard_aktuell" xfId="177"/>
    <cellStyle name="STYL1 - Style1" xfId="178"/>
    <cellStyle name="Style 1" xfId="179"/>
    <cellStyle name="Style 1 10" xfId="489"/>
    <cellStyle name="Style 1 2" xfId="180"/>
    <cellStyle name="Style 1 3" xfId="308"/>
    <cellStyle name="Style 1 3 2" xfId="490"/>
    <cellStyle name="Style 1 4" xfId="488"/>
    <cellStyle name="Style 1 4 2" xfId="491"/>
    <cellStyle name="Style 1 5" xfId="492"/>
    <cellStyle name="Style 1 5 2" xfId="493"/>
    <cellStyle name="Style 1 5 3" xfId="494"/>
    <cellStyle name="Style 1 6" xfId="495"/>
    <cellStyle name="Style 1 7" xfId="496"/>
    <cellStyle name="Style 1 8" xfId="497"/>
    <cellStyle name="Style 1 9" xfId="498"/>
    <cellStyle name="Table  - Style6" xfId="181"/>
    <cellStyle name="Times New Roman" xfId="182"/>
    <cellStyle name="Title  - Style1" xfId="183"/>
    <cellStyle name="TotCol - Style5" xfId="184"/>
    <cellStyle name="TotRow - Style4" xfId="185"/>
    <cellStyle name="சராசரி 2" xfId="499"/>
    <cellStyle name="一般_MAIN FAB (87.06.01)" xfId="186"/>
    <cellStyle name="桁区切り [0.00]_laroux" xfId="187"/>
    <cellStyle name="桁区切り_laroux" xfId="188"/>
    <cellStyle name="標準_94物件" xfId="189"/>
    <cellStyle name="通貨 [0.00]_laroux" xfId="190"/>
    <cellStyle name="通貨_laroux" xfId="19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61"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SR%2021-22/Egmore%20Data%20-%202021-2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lead  charge"/>
      <sheetName val="Elec.Data"/>
      <sheetName val="Data"/>
      <sheetName val="Building (2)"/>
      <sheetName val="pile data"/>
      <sheetName val="Develop"/>
      <sheetName val="Abstract"/>
      <sheetName val="G. Abstract"/>
      <sheetName val="Sheet1"/>
      <sheetName val="Sheet2"/>
      <sheetName val="appd local rates"/>
      <sheetName val="pvc pipes"/>
      <sheetName val="Sheet3"/>
      <sheetName val="Sheet4"/>
      <sheetName val="Building (3)"/>
    </sheetNames>
    <sheetDataSet>
      <sheetData sheetId="0"/>
      <sheetData sheetId="1"/>
      <sheetData sheetId="2"/>
      <sheetData sheetId="3"/>
      <sheetData sheetId="4"/>
      <sheetData sheetId="5"/>
      <sheetData sheetId="6">
        <row r="13">
          <cell r="AE13">
            <v>756.8</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70"/>
  <sheetViews>
    <sheetView view="pageBreakPreview" zoomScale="85" zoomScaleSheetLayoutView="85" workbookViewId="0">
      <selection activeCell="O10" sqref="O10"/>
    </sheetView>
  </sheetViews>
  <sheetFormatPr defaultColWidth="9" defaultRowHeight="17.25"/>
  <cols>
    <col min="1" max="1" width="7.85546875" style="63" customWidth="1"/>
    <col min="2" max="2" width="46.85546875" style="64" customWidth="1"/>
    <col min="3" max="3" width="4.140625" style="63" customWidth="1"/>
    <col min="4" max="4" width="8.5703125" style="63" bestFit="1" customWidth="1"/>
    <col min="5" max="5" width="9.140625" style="63" customWidth="1"/>
    <col min="6" max="6" width="7.5703125" style="63" customWidth="1"/>
    <col min="7" max="7" width="7.42578125" style="65" customWidth="1"/>
    <col min="8" max="8" width="11.28515625" style="65" customWidth="1"/>
    <col min="9" max="10" width="9" style="65"/>
    <col min="11" max="11" width="12.85546875" style="65"/>
    <col min="12" max="16384" width="9" style="65"/>
  </cols>
  <sheetData>
    <row r="1" spans="1:12">
      <c r="A1" s="117" t="s">
        <v>10</v>
      </c>
      <c r="B1" s="118"/>
      <c r="C1" s="117"/>
      <c r="D1" s="117"/>
      <c r="E1" s="117"/>
      <c r="F1" s="117"/>
      <c r="G1" s="120"/>
      <c r="H1" s="120"/>
    </row>
    <row r="2" spans="1:12">
      <c r="A2" s="117" t="s">
        <v>11</v>
      </c>
      <c r="B2" s="118"/>
      <c r="C2" s="117"/>
      <c r="D2" s="117"/>
      <c r="E2" s="117"/>
      <c r="F2" s="117"/>
      <c r="G2" s="120"/>
      <c r="H2" s="120"/>
    </row>
    <row r="3" spans="1:12" ht="60.75" customHeight="1">
      <c r="A3" s="119" t="e">
        <f>#REF!</f>
        <v>#REF!</v>
      </c>
      <c r="B3" s="119"/>
      <c r="C3" s="119"/>
      <c r="D3" s="119"/>
      <c r="E3" s="119"/>
      <c r="F3" s="119"/>
      <c r="G3" s="119"/>
      <c r="H3" s="119"/>
    </row>
    <row r="4" spans="1:12">
      <c r="A4" s="117" t="s">
        <v>29</v>
      </c>
      <c r="B4" s="118"/>
      <c r="C4" s="117"/>
      <c r="D4" s="117"/>
      <c r="E4" s="117"/>
      <c r="F4" s="117"/>
      <c r="G4" s="120"/>
      <c r="H4" s="120"/>
    </row>
    <row r="5" spans="1:12" ht="30.75" customHeight="1">
      <c r="A5" s="66" t="s">
        <v>13</v>
      </c>
      <c r="B5" s="66" t="s">
        <v>15</v>
      </c>
      <c r="C5" s="117" t="s">
        <v>30</v>
      </c>
      <c r="D5" s="117"/>
      <c r="E5" s="66" t="s">
        <v>31</v>
      </c>
      <c r="F5" s="66" t="s">
        <v>32</v>
      </c>
      <c r="G5" s="66" t="s">
        <v>33</v>
      </c>
      <c r="H5" s="66" t="s">
        <v>34</v>
      </c>
    </row>
    <row r="6" spans="1:12" ht="34.5">
      <c r="A6" s="67">
        <v>1</v>
      </c>
      <c r="B6" s="73" t="s">
        <v>41</v>
      </c>
      <c r="C6" s="67"/>
      <c r="D6" s="67"/>
      <c r="E6" s="69"/>
      <c r="F6" s="69"/>
      <c r="G6" s="72"/>
      <c r="H6" s="71"/>
    </row>
    <row r="7" spans="1:12" ht="18" customHeight="1">
      <c r="A7" s="67"/>
      <c r="B7" s="75" t="s">
        <v>42</v>
      </c>
      <c r="C7" s="67">
        <v>1</v>
      </c>
      <c r="D7" s="67">
        <v>2</v>
      </c>
      <c r="E7" s="69"/>
      <c r="F7" s="69"/>
      <c r="G7" s="72"/>
      <c r="H7" s="71">
        <f>PRODUCT(C7:G7)</f>
        <v>2</v>
      </c>
    </row>
    <row r="8" spans="1:12" ht="18" customHeight="1">
      <c r="A8" s="67"/>
      <c r="B8" s="75"/>
      <c r="C8" s="67"/>
      <c r="D8" s="67"/>
      <c r="E8" s="69"/>
      <c r="F8" s="69"/>
      <c r="G8" s="72"/>
      <c r="H8" s="74">
        <f>SUM(H7:H7)</f>
        <v>2</v>
      </c>
    </row>
    <row r="9" spans="1:12" ht="18" customHeight="1">
      <c r="A9" s="67"/>
      <c r="B9" s="75"/>
      <c r="C9" s="67"/>
      <c r="D9" s="67"/>
      <c r="E9" s="69"/>
      <c r="F9" s="69"/>
      <c r="G9" s="72"/>
      <c r="H9" s="74"/>
    </row>
    <row r="10" spans="1:12" ht="282" customHeight="1">
      <c r="A10" s="76">
        <v>2</v>
      </c>
      <c r="B10" s="82" t="s">
        <v>43</v>
      </c>
      <c r="C10" s="78"/>
      <c r="D10" s="78"/>
      <c r="E10" s="79"/>
      <c r="F10" s="79"/>
      <c r="G10" s="79"/>
      <c r="H10" s="80"/>
    </row>
    <row r="11" spans="1:12">
      <c r="A11" s="76"/>
      <c r="B11" s="77" t="s">
        <v>44</v>
      </c>
      <c r="C11" s="78"/>
      <c r="D11" s="78"/>
      <c r="E11" s="79"/>
      <c r="F11" s="79"/>
      <c r="G11" s="79"/>
      <c r="H11" s="80"/>
    </row>
    <row r="12" spans="1:12" ht="18" customHeight="1">
      <c r="A12" s="76"/>
      <c r="B12" s="77" t="s">
        <v>45</v>
      </c>
      <c r="C12" s="78">
        <v>1</v>
      </c>
      <c r="D12" s="78">
        <v>31</v>
      </c>
      <c r="E12" s="79">
        <v>1.2</v>
      </c>
      <c r="F12" s="79"/>
      <c r="G12" s="79">
        <v>1.2</v>
      </c>
      <c r="H12" s="80">
        <f>PRODUCT(C12:G12)</f>
        <v>44.639999999999993</v>
      </c>
    </row>
    <row r="13" spans="1:12" ht="18" customHeight="1">
      <c r="A13" s="76"/>
      <c r="B13" s="77" t="s">
        <v>46</v>
      </c>
      <c r="C13" s="78">
        <v>1</v>
      </c>
      <c r="D13" s="78">
        <v>35</v>
      </c>
      <c r="E13" s="79">
        <v>0.6</v>
      </c>
      <c r="F13" s="79"/>
      <c r="G13" s="79">
        <v>1.2</v>
      </c>
      <c r="H13" s="80">
        <f>PRODUCT(C13:G13)</f>
        <v>25.2</v>
      </c>
    </row>
    <row r="14" spans="1:12" ht="18" customHeight="1">
      <c r="A14" s="76"/>
      <c r="B14" s="77" t="s">
        <v>39</v>
      </c>
      <c r="C14" s="78"/>
      <c r="D14" s="78"/>
      <c r="E14" s="79"/>
      <c r="F14" s="79"/>
      <c r="G14" s="79"/>
      <c r="H14" s="80"/>
      <c r="L14" s="65">
        <v>6</v>
      </c>
    </row>
    <row r="15" spans="1:12" ht="18" customHeight="1">
      <c r="A15" s="76"/>
      <c r="B15" s="77" t="s">
        <v>47</v>
      </c>
      <c r="C15" s="78">
        <v>1</v>
      </c>
      <c r="D15" s="78">
        <v>6</v>
      </c>
      <c r="E15" s="79">
        <v>1.35</v>
      </c>
      <c r="F15" s="79"/>
      <c r="G15" s="79">
        <v>1.2</v>
      </c>
      <c r="H15" s="80">
        <f>PRODUCT(C15:G15)</f>
        <v>9.7200000000000006</v>
      </c>
      <c r="L15" s="65">
        <f>SUM(L14:L14)</f>
        <v>6</v>
      </c>
    </row>
    <row r="16" spans="1:12" ht="18" customHeight="1">
      <c r="A16" s="76"/>
      <c r="B16" s="77" t="s">
        <v>46</v>
      </c>
      <c r="C16" s="78">
        <v>2</v>
      </c>
      <c r="D16" s="78">
        <v>6</v>
      </c>
      <c r="E16" s="79">
        <v>1.2</v>
      </c>
      <c r="F16" s="79"/>
      <c r="G16" s="79">
        <v>1.2</v>
      </c>
      <c r="H16" s="80">
        <f>PRODUCT(C16:G16)</f>
        <v>17.279999999999998</v>
      </c>
    </row>
    <row r="17" spans="1:8">
      <c r="A17" s="76"/>
      <c r="B17" s="77"/>
      <c r="C17" s="78"/>
      <c r="D17" s="78"/>
      <c r="E17" s="79"/>
      <c r="F17" s="79"/>
      <c r="G17" s="79"/>
      <c r="H17" s="80">
        <f>SUM(H12:H16)</f>
        <v>96.839999999999989</v>
      </c>
    </row>
    <row r="18" spans="1:8" ht="18" customHeight="1">
      <c r="A18" s="76"/>
      <c r="B18" s="77"/>
      <c r="C18" s="78"/>
      <c r="D18" s="78"/>
      <c r="E18" s="79"/>
      <c r="F18" s="79"/>
      <c r="G18" s="79"/>
      <c r="H18" s="81">
        <v>97</v>
      </c>
    </row>
    <row r="19" spans="1:8" ht="103.5">
      <c r="A19" s="76">
        <v>3</v>
      </c>
      <c r="B19" s="77" t="s">
        <v>48</v>
      </c>
      <c r="C19" s="78"/>
      <c r="D19" s="78"/>
      <c r="E19" s="79"/>
      <c r="F19" s="79"/>
      <c r="G19" s="79"/>
      <c r="H19" s="80"/>
    </row>
    <row r="20" spans="1:8">
      <c r="A20" s="76"/>
      <c r="B20" s="77" t="s">
        <v>36</v>
      </c>
      <c r="C20" s="78"/>
      <c r="D20" s="78"/>
      <c r="E20" s="79"/>
      <c r="F20" s="79"/>
      <c r="G20" s="79"/>
      <c r="H20" s="80"/>
    </row>
    <row r="21" spans="1:8" ht="18" customHeight="1">
      <c r="A21" s="76"/>
      <c r="B21" s="77" t="s">
        <v>49</v>
      </c>
      <c r="C21" s="78">
        <v>1</v>
      </c>
      <c r="D21" s="78">
        <v>31</v>
      </c>
      <c r="E21" s="79">
        <v>1.2</v>
      </c>
      <c r="F21" s="79">
        <v>0.6</v>
      </c>
      <c r="G21" s="79"/>
      <c r="H21" s="80">
        <f>PRODUCT(C21:G21)</f>
        <v>22.319999999999997</v>
      </c>
    </row>
    <row r="22" spans="1:8" ht="18" customHeight="1">
      <c r="A22" s="76"/>
      <c r="B22" s="77" t="s">
        <v>39</v>
      </c>
      <c r="C22" s="78"/>
      <c r="D22" s="78"/>
      <c r="E22" s="79"/>
      <c r="F22" s="79"/>
      <c r="G22" s="79"/>
      <c r="H22" s="80">
        <f>PRODUCT(C22:G22)</f>
        <v>0</v>
      </c>
    </row>
    <row r="23" spans="1:8" ht="18" customHeight="1">
      <c r="A23" s="76"/>
      <c r="B23" s="77" t="s">
        <v>47</v>
      </c>
      <c r="C23" s="78">
        <v>2</v>
      </c>
      <c r="D23" s="78">
        <v>3</v>
      </c>
      <c r="E23" s="79">
        <v>1.35</v>
      </c>
      <c r="F23" s="79">
        <v>0.6</v>
      </c>
      <c r="G23" s="79"/>
      <c r="H23" s="80">
        <f>PRODUCT(C23:G23)</f>
        <v>4.8600000000000003</v>
      </c>
    </row>
    <row r="24" spans="1:8" ht="18" customHeight="1">
      <c r="A24" s="76"/>
      <c r="B24" s="77"/>
      <c r="C24" s="78"/>
      <c r="D24" s="78"/>
      <c r="E24" s="79"/>
      <c r="F24" s="79"/>
      <c r="G24" s="79"/>
      <c r="H24" s="80">
        <f>SUM(H21:H23)</f>
        <v>27.179999999999996</v>
      </c>
    </row>
    <row r="25" spans="1:8" ht="18" customHeight="1">
      <c r="A25" s="76"/>
      <c r="B25" s="77"/>
      <c r="C25" s="78"/>
      <c r="D25" s="78"/>
      <c r="E25" s="79"/>
      <c r="F25" s="79"/>
      <c r="G25" s="79"/>
      <c r="H25" s="81">
        <v>27.18</v>
      </c>
    </row>
    <row r="26" spans="1:8" ht="103.5">
      <c r="A26" s="76">
        <v>4</v>
      </c>
      <c r="B26" s="86" t="s">
        <v>50</v>
      </c>
      <c r="C26" s="78">
        <v>1</v>
      </c>
      <c r="D26" s="78">
        <v>37</v>
      </c>
      <c r="E26" s="79"/>
      <c r="F26" s="79"/>
      <c r="G26" s="79"/>
      <c r="H26" s="80">
        <f t="shared" ref="H26:H31" si="0">PRODUCT(C26:G26)</f>
        <v>37</v>
      </c>
    </row>
    <row r="27" spans="1:8" ht="18" customHeight="1">
      <c r="A27" s="76"/>
      <c r="B27" s="77"/>
      <c r="C27" s="78"/>
      <c r="D27" s="78"/>
      <c r="E27" s="79"/>
      <c r="F27" s="79"/>
      <c r="G27" s="79"/>
      <c r="H27" s="80"/>
    </row>
    <row r="28" spans="1:8" ht="86.25">
      <c r="A28" s="76">
        <v>5</v>
      </c>
      <c r="B28" s="86" t="s">
        <v>51</v>
      </c>
      <c r="C28" s="78">
        <v>1</v>
      </c>
      <c r="D28" s="78">
        <v>37</v>
      </c>
      <c r="E28" s="79"/>
      <c r="F28" s="79"/>
      <c r="G28" s="79"/>
      <c r="H28" s="80">
        <f t="shared" si="0"/>
        <v>37</v>
      </c>
    </row>
    <row r="29" spans="1:8" ht="18" customHeight="1">
      <c r="A29" s="76"/>
      <c r="B29" s="77"/>
      <c r="C29" s="78"/>
      <c r="D29" s="78"/>
      <c r="E29" s="79"/>
      <c r="F29" s="79"/>
      <c r="G29" s="79"/>
      <c r="H29" s="80"/>
    </row>
    <row r="30" spans="1:8" ht="111" customHeight="1">
      <c r="A30" s="67">
        <v>6</v>
      </c>
      <c r="B30" s="77" t="s">
        <v>20</v>
      </c>
      <c r="C30" s="67"/>
      <c r="D30" s="67"/>
      <c r="E30" s="69"/>
      <c r="F30" s="69"/>
      <c r="G30" s="72"/>
      <c r="H30" s="71"/>
    </row>
    <row r="31" spans="1:8" ht="18" customHeight="1">
      <c r="A31" s="67"/>
      <c r="B31" s="75" t="s">
        <v>52</v>
      </c>
      <c r="C31" s="67">
        <v>4</v>
      </c>
      <c r="D31" s="67">
        <v>37</v>
      </c>
      <c r="E31" s="69"/>
      <c r="F31" s="69"/>
      <c r="G31" s="72"/>
      <c r="H31" s="80">
        <f t="shared" si="0"/>
        <v>148</v>
      </c>
    </row>
    <row r="32" spans="1:8" ht="18" customHeight="1">
      <c r="A32" s="67"/>
      <c r="B32" s="75"/>
      <c r="C32" s="67"/>
      <c r="D32" s="67"/>
      <c r="E32" s="69"/>
      <c r="F32" s="69"/>
      <c r="G32" s="72"/>
      <c r="H32" s="80"/>
    </row>
    <row r="33" spans="1:11" ht="18" customHeight="1">
      <c r="A33" s="67"/>
      <c r="B33" s="68" t="s">
        <v>35</v>
      </c>
      <c r="C33" s="67">
        <v>1</v>
      </c>
      <c r="D33" s="67">
        <v>30</v>
      </c>
      <c r="E33" s="69"/>
      <c r="F33" s="69"/>
      <c r="G33" s="72"/>
      <c r="H33" s="80">
        <f t="shared" ref="H33:H37" si="1">PRODUCT(C33:G33)</f>
        <v>30</v>
      </c>
    </row>
    <row r="34" spans="1:11" ht="18" customHeight="1">
      <c r="A34" s="67"/>
      <c r="B34" s="68" t="s">
        <v>38</v>
      </c>
      <c r="C34" s="67">
        <v>1</v>
      </c>
      <c r="D34" s="67">
        <v>30</v>
      </c>
      <c r="E34" s="69"/>
      <c r="F34" s="69"/>
      <c r="G34" s="72"/>
      <c r="H34" s="80">
        <f t="shared" si="1"/>
        <v>30</v>
      </c>
    </row>
    <row r="35" spans="1:11" ht="18" customHeight="1">
      <c r="A35" s="67"/>
      <c r="B35" s="68" t="s">
        <v>53</v>
      </c>
      <c r="C35" s="67">
        <v>1</v>
      </c>
      <c r="D35" s="67">
        <v>50</v>
      </c>
      <c r="E35" s="69"/>
      <c r="F35" s="69"/>
      <c r="G35" s="72"/>
      <c r="H35" s="80">
        <f t="shared" si="1"/>
        <v>50</v>
      </c>
    </row>
    <row r="36" spans="1:11" ht="18" customHeight="1">
      <c r="A36" s="67"/>
      <c r="B36" s="68" t="s">
        <v>40</v>
      </c>
      <c r="C36" s="67">
        <v>1</v>
      </c>
      <c r="D36" s="67">
        <v>50</v>
      </c>
      <c r="E36" s="69"/>
      <c r="F36" s="69"/>
      <c r="G36" s="72"/>
      <c r="H36" s="80">
        <f t="shared" si="1"/>
        <v>50</v>
      </c>
    </row>
    <row r="37" spans="1:11" ht="18" customHeight="1">
      <c r="A37" s="67"/>
      <c r="B37" s="68" t="s">
        <v>54</v>
      </c>
      <c r="C37" s="67">
        <v>1</v>
      </c>
      <c r="D37" s="67">
        <v>15</v>
      </c>
      <c r="E37" s="69"/>
      <c r="F37" s="69"/>
      <c r="G37" s="72"/>
      <c r="H37" s="80">
        <f t="shared" si="1"/>
        <v>15</v>
      </c>
    </row>
    <row r="38" spans="1:11" ht="18" customHeight="1">
      <c r="A38" s="67"/>
      <c r="B38" s="75"/>
      <c r="C38" s="67"/>
      <c r="D38" s="67"/>
      <c r="E38" s="69"/>
      <c r="F38" s="69"/>
      <c r="G38" s="72"/>
      <c r="H38" s="80">
        <f>SUM(H31:H37)</f>
        <v>323</v>
      </c>
    </row>
    <row r="39" spans="1:11" ht="155.25">
      <c r="A39" s="67">
        <v>7</v>
      </c>
      <c r="B39" s="77" t="s">
        <v>55</v>
      </c>
      <c r="C39" s="67"/>
      <c r="D39" s="67"/>
      <c r="E39" s="69"/>
      <c r="F39" s="69"/>
      <c r="G39" s="72"/>
      <c r="H39" s="80"/>
    </row>
    <row r="40" spans="1:11">
      <c r="A40" s="67"/>
      <c r="B40" s="77" t="s">
        <v>56</v>
      </c>
      <c r="C40" s="67"/>
      <c r="D40" s="67"/>
      <c r="E40" s="69">
        <f>H38</f>
        <v>323</v>
      </c>
      <c r="F40" s="69">
        <v>6</v>
      </c>
      <c r="G40" s="72"/>
      <c r="H40" s="80">
        <f t="shared" ref="H40" si="2">PRODUCT(C40:G40)</f>
        <v>1938</v>
      </c>
      <c r="K40" s="65">
        <f>1938/323</f>
        <v>6</v>
      </c>
    </row>
    <row r="41" spans="1:11">
      <c r="A41" s="67"/>
      <c r="B41" s="75"/>
      <c r="C41" s="67"/>
      <c r="D41" s="67"/>
      <c r="E41" s="69"/>
      <c r="F41" s="69"/>
      <c r="G41" s="72"/>
      <c r="H41" s="71"/>
    </row>
    <row r="42" spans="1:11" ht="34.5">
      <c r="A42" s="67">
        <v>8</v>
      </c>
      <c r="B42" s="68" t="s">
        <v>22</v>
      </c>
      <c r="C42" s="67"/>
      <c r="D42" s="67"/>
      <c r="E42" s="69"/>
      <c r="F42" s="69"/>
      <c r="G42" s="72"/>
      <c r="H42" s="71"/>
    </row>
    <row r="43" spans="1:11">
      <c r="A43" s="67"/>
      <c r="B43" s="68" t="s">
        <v>37</v>
      </c>
      <c r="C43" s="67">
        <v>1</v>
      </c>
      <c r="D43" s="67">
        <v>2</v>
      </c>
      <c r="E43" s="69"/>
      <c r="F43" s="69"/>
      <c r="G43" s="72"/>
      <c r="H43" s="80">
        <f>PRODUCT(C43:G43)</f>
        <v>2</v>
      </c>
    </row>
    <row r="44" spans="1:11">
      <c r="A44" s="67"/>
      <c r="B44" s="68"/>
      <c r="C44" s="67"/>
      <c r="D44" s="67"/>
      <c r="E44" s="69"/>
      <c r="F44" s="69"/>
      <c r="G44" s="72"/>
      <c r="H44" s="71"/>
    </row>
    <row r="45" spans="1:11" ht="282" customHeight="1">
      <c r="A45" s="67">
        <v>9</v>
      </c>
      <c r="B45" s="68" t="s">
        <v>57</v>
      </c>
      <c r="C45" s="67"/>
      <c r="D45" s="67"/>
      <c r="E45" s="69"/>
      <c r="F45" s="69"/>
      <c r="G45" s="72"/>
      <c r="H45" s="71"/>
    </row>
    <row r="46" spans="1:11" ht="49.5">
      <c r="A46" s="67"/>
      <c r="B46" s="83" t="s">
        <v>58</v>
      </c>
      <c r="C46" s="67"/>
      <c r="D46" s="67"/>
      <c r="E46" s="69"/>
      <c r="F46" s="69"/>
      <c r="G46" s="72"/>
      <c r="H46" s="71"/>
    </row>
    <row r="47" spans="1:11">
      <c r="A47" s="67"/>
      <c r="B47" s="68" t="s">
        <v>59</v>
      </c>
      <c r="C47" s="67">
        <v>1</v>
      </c>
      <c r="D47" s="67">
        <v>1</v>
      </c>
      <c r="E47" s="69">
        <v>25</v>
      </c>
      <c r="F47" s="69"/>
      <c r="G47" s="72"/>
      <c r="H47" s="80">
        <f>PRODUCT(C47:G47)</f>
        <v>25</v>
      </c>
    </row>
    <row r="48" spans="1:11">
      <c r="A48" s="67"/>
      <c r="B48" s="68"/>
      <c r="C48" s="67"/>
      <c r="D48" s="67"/>
      <c r="E48" s="69"/>
      <c r="F48" s="69"/>
      <c r="G48" s="72"/>
      <c r="H48" s="71"/>
    </row>
    <row r="49" spans="1:8" ht="148.5">
      <c r="A49" s="67">
        <v>10</v>
      </c>
      <c r="B49" s="84" t="s">
        <v>60</v>
      </c>
      <c r="C49" s="67"/>
      <c r="D49" s="67"/>
      <c r="E49" s="69"/>
      <c r="F49" s="69"/>
      <c r="G49" s="72"/>
      <c r="H49" s="71"/>
    </row>
    <row r="50" spans="1:8" ht="34.5">
      <c r="A50" s="67"/>
      <c r="B50" s="68" t="s">
        <v>61</v>
      </c>
      <c r="C50" s="67">
        <v>1</v>
      </c>
      <c r="D50" s="67">
        <v>1</v>
      </c>
      <c r="E50" s="69">
        <v>21.6</v>
      </c>
      <c r="F50" s="69"/>
      <c r="G50" s="72"/>
      <c r="H50" s="80">
        <f>PRODUCT(C50:G50)</f>
        <v>21.6</v>
      </c>
    </row>
    <row r="51" spans="1:8">
      <c r="A51" s="67"/>
      <c r="B51" s="68"/>
      <c r="C51" s="67"/>
      <c r="D51" s="67"/>
      <c r="E51" s="69"/>
      <c r="F51" s="69"/>
      <c r="G51" s="72"/>
      <c r="H51" s="80"/>
    </row>
    <row r="52" spans="1:8" ht="82.5">
      <c r="A52" s="67">
        <v>11</v>
      </c>
      <c r="B52" s="87" t="s">
        <v>62</v>
      </c>
      <c r="C52" s="67"/>
      <c r="D52" s="67"/>
      <c r="E52" s="69"/>
      <c r="F52" s="69"/>
      <c r="G52" s="72"/>
      <c r="H52" s="80"/>
    </row>
    <row r="53" spans="1:8">
      <c r="A53" s="88"/>
      <c r="B53" s="89" t="s">
        <v>35</v>
      </c>
      <c r="C53" s="88">
        <v>1</v>
      </c>
      <c r="D53" s="88">
        <v>60</v>
      </c>
      <c r="E53" s="90"/>
      <c r="F53" s="90"/>
      <c r="G53" s="91"/>
      <c r="H53" s="92">
        <f t="shared" ref="H53:H57" si="3">PRODUCT(C53:G53)</f>
        <v>60</v>
      </c>
    </row>
    <row r="54" spans="1:8">
      <c r="A54" s="88"/>
      <c r="B54" s="89" t="s">
        <v>38</v>
      </c>
      <c r="C54" s="88">
        <v>1</v>
      </c>
      <c r="D54" s="88">
        <v>60</v>
      </c>
      <c r="E54" s="90"/>
      <c r="F54" s="90"/>
      <c r="G54" s="91"/>
      <c r="H54" s="92">
        <f t="shared" si="3"/>
        <v>60</v>
      </c>
    </row>
    <row r="55" spans="1:8">
      <c r="A55" s="88"/>
      <c r="B55" s="89" t="s">
        <v>53</v>
      </c>
      <c r="C55" s="88">
        <v>1</v>
      </c>
      <c r="D55" s="88">
        <v>100</v>
      </c>
      <c r="E55" s="90"/>
      <c r="F55" s="90"/>
      <c r="G55" s="91"/>
      <c r="H55" s="92">
        <f t="shared" si="3"/>
        <v>100</v>
      </c>
    </row>
    <row r="56" spans="1:8">
      <c r="A56" s="88"/>
      <c r="B56" s="89" t="s">
        <v>40</v>
      </c>
      <c r="C56" s="88">
        <v>1</v>
      </c>
      <c r="D56" s="88">
        <v>100</v>
      </c>
      <c r="E56" s="90"/>
      <c r="F56" s="90"/>
      <c r="G56" s="91"/>
      <c r="H56" s="92">
        <f t="shared" si="3"/>
        <v>100</v>
      </c>
    </row>
    <row r="57" spans="1:8">
      <c r="A57" s="88"/>
      <c r="B57" s="89" t="s">
        <v>54</v>
      </c>
      <c r="C57" s="88">
        <v>1</v>
      </c>
      <c r="D57" s="88">
        <v>30</v>
      </c>
      <c r="E57" s="90"/>
      <c r="F57" s="90"/>
      <c r="G57" s="91"/>
      <c r="H57" s="92">
        <f t="shared" si="3"/>
        <v>30</v>
      </c>
    </row>
    <row r="58" spans="1:8">
      <c r="A58" s="88"/>
      <c r="B58" s="89"/>
      <c r="C58" s="88"/>
      <c r="D58" s="88"/>
      <c r="E58" s="90"/>
      <c r="F58" s="90"/>
      <c r="G58" s="91"/>
      <c r="H58" s="92">
        <f>SUM(H53:H57)</f>
        <v>350</v>
      </c>
    </row>
    <row r="59" spans="1:8" ht="132">
      <c r="A59" s="67">
        <v>12</v>
      </c>
      <c r="B59" s="87" t="s">
        <v>63</v>
      </c>
      <c r="C59" s="67"/>
      <c r="D59" s="67"/>
      <c r="E59" s="69"/>
      <c r="F59" s="69"/>
      <c r="G59" s="72"/>
      <c r="H59" s="80"/>
    </row>
    <row r="60" spans="1:8">
      <c r="A60" s="67"/>
      <c r="B60" s="68" t="s">
        <v>64</v>
      </c>
      <c r="C60" s="67">
        <v>1</v>
      </c>
      <c r="D60" s="93">
        <f>H58</f>
        <v>350</v>
      </c>
      <c r="E60" s="69">
        <v>7.5</v>
      </c>
      <c r="F60" s="69"/>
      <c r="G60" s="72"/>
      <c r="H60" s="80">
        <f>PRODUCT(C60:G60)</f>
        <v>2625</v>
      </c>
    </row>
    <row r="61" spans="1:8">
      <c r="A61" s="67"/>
      <c r="B61" s="68"/>
      <c r="C61" s="67"/>
      <c r="D61" s="67"/>
      <c r="E61" s="69"/>
      <c r="F61" s="69"/>
      <c r="G61" s="72"/>
      <c r="H61" s="80"/>
    </row>
    <row r="62" spans="1:8">
      <c r="A62" s="67"/>
      <c r="B62" s="68"/>
      <c r="C62" s="67"/>
      <c r="D62" s="67"/>
      <c r="E62" s="69"/>
      <c r="F62" s="69"/>
      <c r="G62" s="72"/>
      <c r="H62" s="71"/>
    </row>
    <row r="63" spans="1:8">
      <c r="A63" s="67">
        <v>13</v>
      </c>
      <c r="B63" s="73" t="s">
        <v>23</v>
      </c>
      <c r="C63" s="67"/>
      <c r="D63" s="67"/>
      <c r="E63" s="67"/>
      <c r="F63" s="67"/>
      <c r="G63" s="70"/>
      <c r="H63" s="67" t="s">
        <v>65</v>
      </c>
    </row>
    <row r="64" spans="1:8">
      <c r="A64" s="67"/>
      <c r="B64" s="75"/>
      <c r="C64" s="67"/>
      <c r="D64" s="67"/>
      <c r="E64" s="67"/>
      <c r="F64" s="67"/>
      <c r="G64" s="70"/>
      <c r="H64" s="67"/>
    </row>
    <row r="65" spans="1:8">
      <c r="A65" s="67">
        <v>14</v>
      </c>
      <c r="B65" s="73" t="s">
        <v>24</v>
      </c>
      <c r="C65" s="67"/>
      <c r="D65" s="67"/>
      <c r="E65" s="67"/>
      <c r="F65" s="67"/>
      <c r="G65" s="70"/>
      <c r="H65" s="67" t="s">
        <v>65</v>
      </c>
    </row>
    <row r="66" spans="1:8">
      <c r="A66" s="67"/>
      <c r="B66" s="73"/>
      <c r="C66" s="67"/>
      <c r="D66" s="67"/>
      <c r="E66" s="67"/>
      <c r="F66" s="67"/>
      <c r="G66" s="70"/>
      <c r="H66" s="85"/>
    </row>
    <row r="67" spans="1:8" ht="34.5">
      <c r="A67" s="67">
        <v>15</v>
      </c>
      <c r="B67" s="73" t="s">
        <v>25</v>
      </c>
      <c r="C67" s="67"/>
      <c r="D67" s="67"/>
      <c r="E67" s="67"/>
      <c r="F67" s="67"/>
      <c r="G67" s="70"/>
      <c r="H67" s="67" t="s">
        <v>65</v>
      </c>
    </row>
    <row r="68" spans="1:8">
      <c r="A68" s="67"/>
      <c r="B68" s="73"/>
      <c r="C68" s="67"/>
      <c r="D68" s="67"/>
      <c r="E68" s="67"/>
      <c r="F68" s="67"/>
      <c r="G68" s="70"/>
      <c r="H68" s="85"/>
    </row>
    <row r="69" spans="1:8">
      <c r="A69" s="67">
        <v>16</v>
      </c>
      <c r="B69" s="73" t="s">
        <v>26</v>
      </c>
      <c r="C69" s="67"/>
      <c r="D69" s="67"/>
      <c r="E69" s="67"/>
      <c r="F69" s="67"/>
      <c r="G69" s="70"/>
      <c r="H69" s="67" t="s">
        <v>65</v>
      </c>
    </row>
    <row r="70" spans="1:8">
      <c r="A70" s="67"/>
      <c r="B70" s="75"/>
      <c r="C70" s="67"/>
      <c r="D70" s="67"/>
      <c r="E70" s="67"/>
      <c r="F70" s="67"/>
      <c r="G70" s="70"/>
      <c r="H70" s="70"/>
    </row>
  </sheetData>
  <mergeCells count="5">
    <mergeCell ref="A1:H1"/>
    <mergeCell ref="A2:H2"/>
    <mergeCell ref="A3:H3"/>
    <mergeCell ref="A4:H4"/>
    <mergeCell ref="C5:D5"/>
  </mergeCells>
  <pageMargins left="0.7" right="0.7" top="0.5" bottom="0.31458333333333299" header="0.3" footer="0.3"/>
  <pageSetup paperSize="9" scale="84" orientation="portrait" verticalDpi="300" r:id="rId1"/>
</worksheet>
</file>

<file path=xl/worksheets/sheet2.xml><?xml version="1.0" encoding="utf-8"?>
<worksheet xmlns="http://schemas.openxmlformats.org/spreadsheetml/2006/main" xmlns:r="http://schemas.openxmlformats.org/officeDocument/2006/relationships">
  <dimension ref="A1:F178"/>
  <sheetViews>
    <sheetView view="pageBreakPreview" topLeftCell="A158" zoomScale="85" zoomScaleNormal="85" zoomScaleSheetLayoutView="85" workbookViewId="0">
      <selection activeCell="C173" sqref="C173"/>
    </sheetView>
  </sheetViews>
  <sheetFormatPr defaultColWidth="9.140625" defaultRowHeight="15"/>
  <cols>
    <col min="1" max="1" width="11.28515625" customWidth="1"/>
    <col min="3" max="3" width="65.7109375" customWidth="1"/>
    <col min="4" max="4" width="13" customWidth="1"/>
    <col min="6" max="6" width="14.85546875" customWidth="1"/>
  </cols>
  <sheetData>
    <row r="1" spans="1:6" ht="18">
      <c r="A1" s="1"/>
      <c r="B1" s="1"/>
      <c r="C1" s="1" t="s">
        <v>162</v>
      </c>
      <c r="D1" s="1"/>
      <c r="E1" s="2"/>
      <c r="F1" s="3"/>
    </row>
    <row r="2" spans="1:6" ht="18">
      <c r="A2" s="3"/>
      <c r="B2" s="3"/>
      <c r="C2" s="1" t="s">
        <v>163</v>
      </c>
      <c r="D2" s="3">
        <v>1.82</v>
      </c>
      <c r="E2" s="4"/>
      <c r="F2" s="3"/>
    </row>
    <row r="3" spans="1:6" ht="18">
      <c r="A3" s="1">
        <v>1.82</v>
      </c>
      <c r="B3" s="1" t="s">
        <v>164</v>
      </c>
      <c r="C3" s="1" t="s">
        <v>165</v>
      </c>
      <c r="D3" s="5">
        <v>2233</v>
      </c>
      <c r="E3" s="1" t="s">
        <v>164</v>
      </c>
      <c r="F3" s="1">
        <v>4064.06</v>
      </c>
    </row>
    <row r="4" spans="1:6" ht="18">
      <c r="A4" s="1">
        <v>1.82</v>
      </c>
      <c r="B4" s="1" t="s">
        <v>164</v>
      </c>
      <c r="C4" s="1" t="s">
        <v>166</v>
      </c>
      <c r="D4" s="5">
        <v>203.5</v>
      </c>
      <c r="E4" s="1" t="s">
        <v>164</v>
      </c>
      <c r="F4" s="1">
        <v>370.37</v>
      </c>
    </row>
    <row r="5" spans="1:6" ht="18">
      <c r="A5" s="1">
        <v>2</v>
      </c>
      <c r="B5" s="1" t="s">
        <v>86</v>
      </c>
      <c r="C5" s="1" t="s">
        <v>167</v>
      </c>
      <c r="D5" s="1">
        <v>53.4</v>
      </c>
      <c r="E5" s="1" t="s">
        <v>86</v>
      </c>
      <c r="F5" s="1">
        <v>106.8</v>
      </c>
    </row>
    <row r="6" spans="1:6" ht="18">
      <c r="A6" s="1">
        <v>3</v>
      </c>
      <c r="B6" s="1" t="s">
        <v>86</v>
      </c>
      <c r="C6" s="1" t="s">
        <v>168</v>
      </c>
      <c r="D6" s="1">
        <v>83</v>
      </c>
      <c r="E6" s="1" t="s">
        <v>86</v>
      </c>
      <c r="F6" s="1">
        <v>249</v>
      </c>
    </row>
    <row r="7" spans="1:6" ht="18">
      <c r="A7" s="1">
        <v>2</v>
      </c>
      <c r="B7" s="1" t="s">
        <v>86</v>
      </c>
      <c r="C7" s="1" t="s">
        <v>169</v>
      </c>
      <c r="D7" s="1">
        <v>60</v>
      </c>
      <c r="E7" s="1" t="s">
        <v>86</v>
      </c>
      <c r="F7" s="1">
        <v>120</v>
      </c>
    </row>
    <row r="8" spans="1:6" ht="18">
      <c r="A8" s="1">
        <v>1</v>
      </c>
      <c r="B8" s="1" t="s">
        <v>86</v>
      </c>
      <c r="C8" s="1" t="s">
        <v>170</v>
      </c>
      <c r="D8" s="1">
        <v>167.6</v>
      </c>
      <c r="E8" s="1" t="s">
        <v>86</v>
      </c>
      <c r="F8" s="1">
        <v>167.6</v>
      </c>
    </row>
    <row r="9" spans="1:6" ht="18">
      <c r="A9" s="1">
        <v>92</v>
      </c>
      <c r="B9" s="1" t="s">
        <v>86</v>
      </c>
      <c r="C9" s="1" t="s">
        <v>171</v>
      </c>
      <c r="D9" s="1">
        <v>2.39</v>
      </c>
      <c r="E9" s="1" t="s">
        <v>86</v>
      </c>
      <c r="F9" s="1">
        <v>219.88</v>
      </c>
    </row>
    <row r="10" spans="1:6" ht="18">
      <c r="A10" s="1">
        <v>1</v>
      </c>
      <c r="B10" s="1" t="s">
        <v>86</v>
      </c>
      <c r="C10" s="1" t="s">
        <v>172</v>
      </c>
      <c r="D10" s="1">
        <v>22.9</v>
      </c>
      <c r="E10" s="1" t="s">
        <v>86</v>
      </c>
      <c r="F10" s="1">
        <v>22.9</v>
      </c>
    </row>
    <row r="11" spans="1:6" ht="18">
      <c r="A11" s="1">
        <v>1</v>
      </c>
      <c r="B11" s="1" t="s">
        <v>86</v>
      </c>
      <c r="C11" s="1" t="s">
        <v>173</v>
      </c>
      <c r="D11" s="1">
        <v>45.9</v>
      </c>
      <c r="E11" s="1" t="s">
        <v>86</v>
      </c>
      <c r="F11" s="1">
        <v>45.9</v>
      </c>
    </row>
    <row r="12" spans="1:6" ht="18">
      <c r="A12" s="6">
        <v>0.35</v>
      </c>
      <c r="B12" s="5" t="s">
        <v>164</v>
      </c>
      <c r="C12" s="5" t="s">
        <v>174</v>
      </c>
      <c r="D12" s="5"/>
      <c r="E12" s="5" t="s">
        <v>164</v>
      </c>
      <c r="F12" s="5">
        <v>0</v>
      </c>
    </row>
    <row r="13" spans="1:6" ht="18">
      <c r="A13" s="1"/>
      <c r="B13" s="1"/>
      <c r="C13" s="1" t="s">
        <v>175</v>
      </c>
      <c r="D13" s="1"/>
      <c r="E13" s="2"/>
      <c r="F13" s="1">
        <v>5366.51</v>
      </c>
    </row>
    <row r="14" spans="1:6" ht="18">
      <c r="A14" s="1"/>
      <c r="B14" s="1"/>
      <c r="C14" s="1" t="s">
        <v>8</v>
      </c>
      <c r="D14" s="1"/>
      <c r="E14" s="2"/>
      <c r="F14" s="1">
        <v>2948.63</v>
      </c>
    </row>
    <row r="15" spans="1:6" ht="15.75">
      <c r="A15" s="3"/>
      <c r="B15" s="3"/>
      <c r="C15" s="3"/>
      <c r="D15" s="3"/>
      <c r="E15" s="4"/>
      <c r="F15" s="3"/>
    </row>
    <row r="16" spans="1:6" ht="18">
      <c r="A16" s="1"/>
      <c r="B16" s="1"/>
      <c r="C16" s="7" t="s">
        <v>176</v>
      </c>
      <c r="D16" s="1"/>
      <c r="E16" s="2"/>
      <c r="F16" s="3"/>
    </row>
    <row r="17" spans="1:6" ht="15.75">
      <c r="A17" s="3"/>
      <c r="B17" s="3"/>
      <c r="C17" s="8" t="s">
        <v>177</v>
      </c>
      <c r="D17" s="8">
        <v>3.85</v>
      </c>
      <c r="E17" s="4"/>
      <c r="F17" s="3"/>
    </row>
    <row r="18" spans="1:6" ht="18">
      <c r="A18" s="1">
        <f>D17</f>
        <v>3.85</v>
      </c>
      <c r="B18" s="1" t="s">
        <v>164</v>
      </c>
      <c r="C18" s="1" t="s">
        <v>178</v>
      </c>
      <c r="D18" s="1">
        <f>D3</f>
        <v>2233</v>
      </c>
      <c r="E18" s="1" t="s">
        <v>164</v>
      </c>
      <c r="F18" s="1">
        <f>A18*D18</f>
        <v>8597.0500000000011</v>
      </c>
    </row>
    <row r="19" spans="1:6" ht="18">
      <c r="A19" s="1">
        <f>D17</f>
        <v>3.85</v>
      </c>
      <c r="B19" s="1" t="s">
        <v>164</v>
      </c>
      <c r="C19" s="1" t="s">
        <v>179</v>
      </c>
      <c r="D19" s="1">
        <v>272.8</v>
      </c>
      <c r="E19" s="1" t="s">
        <v>164</v>
      </c>
      <c r="F19" s="1">
        <f t="shared" ref="F19:F26" si="0">A19*D19</f>
        <v>1050.28</v>
      </c>
    </row>
    <row r="20" spans="1:6" ht="18">
      <c r="A20" s="1">
        <v>4</v>
      </c>
      <c r="B20" s="1" t="s">
        <v>86</v>
      </c>
      <c r="C20" s="1" t="s">
        <v>167</v>
      </c>
      <c r="D20" s="1">
        <v>53.4</v>
      </c>
      <c r="E20" s="1" t="s">
        <v>86</v>
      </c>
      <c r="F20" s="1">
        <f t="shared" si="0"/>
        <v>213.6</v>
      </c>
    </row>
    <row r="21" spans="1:6" ht="18">
      <c r="A21" s="1">
        <v>10</v>
      </c>
      <c r="B21" s="1" t="s">
        <v>86</v>
      </c>
      <c r="C21" s="1" t="s">
        <v>168</v>
      </c>
      <c r="D21" s="1">
        <v>83</v>
      </c>
      <c r="E21" s="1" t="s">
        <v>86</v>
      </c>
      <c r="F21" s="1">
        <f t="shared" si="0"/>
        <v>830</v>
      </c>
    </row>
    <row r="22" spans="1:6" ht="18">
      <c r="A22" s="1">
        <v>3</v>
      </c>
      <c r="B22" s="1" t="s">
        <v>86</v>
      </c>
      <c r="C22" s="1" t="s">
        <v>169</v>
      </c>
      <c r="D22" s="1">
        <v>60</v>
      </c>
      <c r="E22" s="1" t="s">
        <v>86</v>
      </c>
      <c r="F22" s="1">
        <f t="shared" si="0"/>
        <v>180</v>
      </c>
    </row>
    <row r="23" spans="1:6" ht="18">
      <c r="A23" s="1">
        <v>1</v>
      </c>
      <c r="B23" s="1" t="s">
        <v>86</v>
      </c>
      <c r="C23" s="1" t="s">
        <v>170</v>
      </c>
      <c r="D23" s="1">
        <v>167.6</v>
      </c>
      <c r="E23" s="1" t="s">
        <v>86</v>
      </c>
      <c r="F23" s="1">
        <f t="shared" si="0"/>
        <v>167.6</v>
      </c>
    </row>
    <row r="24" spans="1:6" ht="18">
      <c r="A24" s="1">
        <v>162</v>
      </c>
      <c r="B24" s="1" t="s">
        <v>86</v>
      </c>
      <c r="C24" s="1" t="s">
        <v>171</v>
      </c>
      <c r="D24" s="1">
        <v>2.39</v>
      </c>
      <c r="E24" s="1" t="s">
        <v>86</v>
      </c>
      <c r="F24" s="1">
        <f t="shared" si="0"/>
        <v>387.18</v>
      </c>
    </row>
    <row r="25" spans="1:6" ht="18">
      <c r="A25" s="1">
        <v>2</v>
      </c>
      <c r="B25" s="1" t="s">
        <v>86</v>
      </c>
      <c r="C25" s="1" t="s">
        <v>172</v>
      </c>
      <c r="D25" s="1">
        <v>22.9</v>
      </c>
      <c r="E25" s="1" t="s">
        <v>86</v>
      </c>
      <c r="F25" s="1">
        <f t="shared" si="0"/>
        <v>45.8</v>
      </c>
    </row>
    <row r="26" spans="1:6" ht="18">
      <c r="A26" s="1">
        <v>2</v>
      </c>
      <c r="B26" s="1" t="s">
        <v>86</v>
      </c>
      <c r="C26" s="1" t="s">
        <v>173</v>
      </c>
      <c r="D26" s="1">
        <v>45.9</v>
      </c>
      <c r="E26" s="1" t="s">
        <v>86</v>
      </c>
      <c r="F26" s="1">
        <f t="shared" si="0"/>
        <v>91.8</v>
      </c>
    </row>
    <row r="27" spans="1:6" ht="18">
      <c r="A27" s="9">
        <v>0</v>
      </c>
      <c r="B27" s="1" t="s">
        <v>164</v>
      </c>
      <c r="C27" s="1" t="s">
        <v>180</v>
      </c>
      <c r="D27" s="1">
        <v>185.88</v>
      </c>
      <c r="E27" s="1" t="s">
        <v>164</v>
      </c>
      <c r="F27" s="1">
        <v>0</v>
      </c>
    </row>
    <row r="28" spans="1:6" ht="18">
      <c r="A28" s="1"/>
      <c r="B28" s="1"/>
      <c r="C28" s="1" t="s">
        <v>181</v>
      </c>
      <c r="D28" s="1"/>
      <c r="E28" s="2"/>
      <c r="F28" s="1">
        <f>SUM(F18:F27)</f>
        <v>11563.310000000001</v>
      </c>
    </row>
    <row r="29" spans="1:6" ht="18">
      <c r="A29" s="1"/>
      <c r="B29" s="1"/>
      <c r="C29" s="1" t="s">
        <v>8</v>
      </c>
      <c r="D29" s="1"/>
      <c r="E29" s="2"/>
      <c r="F29" s="1">
        <f>F28/3.85</f>
        <v>3003.457142857143</v>
      </c>
    </row>
    <row r="30" spans="1:6" ht="18">
      <c r="A30" s="3"/>
      <c r="B30" s="3"/>
      <c r="C30" s="3"/>
      <c r="D30" s="3"/>
      <c r="E30" s="1"/>
      <c r="F30" s="7"/>
    </row>
    <row r="32" spans="1:6" ht="15.75">
      <c r="A32" s="10">
        <v>21.2</v>
      </c>
      <c r="B32" s="3"/>
      <c r="C32" s="11" t="s">
        <v>139</v>
      </c>
      <c r="D32" s="3"/>
      <c r="E32" s="4"/>
      <c r="F32" s="3"/>
    </row>
    <row r="33" spans="1:6" ht="15.75">
      <c r="A33" s="10"/>
      <c r="B33" s="3"/>
      <c r="C33" s="12" t="s">
        <v>68</v>
      </c>
      <c r="D33" s="3"/>
      <c r="E33" s="4"/>
      <c r="F33" s="3"/>
    </row>
    <row r="34" spans="1:6" ht="15.75">
      <c r="A34" s="3"/>
      <c r="B34" s="13" t="s">
        <v>140</v>
      </c>
      <c r="C34" s="14" t="s">
        <v>141</v>
      </c>
      <c r="D34" s="3"/>
      <c r="E34" s="4"/>
      <c r="F34" s="14" t="s">
        <v>0</v>
      </c>
    </row>
    <row r="35" spans="1:6" ht="15.75">
      <c r="A35" s="3"/>
      <c r="B35" s="3"/>
      <c r="C35" s="12" t="s">
        <v>68</v>
      </c>
      <c r="D35" s="3"/>
      <c r="E35" s="4"/>
      <c r="F35" s="14" t="s">
        <v>0</v>
      </c>
    </row>
    <row r="36" spans="1:6" ht="15.75">
      <c r="A36" s="13">
        <v>1</v>
      </c>
      <c r="B36" s="13" t="s">
        <v>142</v>
      </c>
      <c r="C36" s="14" t="s">
        <v>143</v>
      </c>
      <c r="D36" s="13">
        <v>12980</v>
      </c>
      <c r="E36" s="14" t="s">
        <v>142</v>
      </c>
      <c r="F36" s="13">
        <v>12980</v>
      </c>
    </row>
    <row r="37" spans="1:6" ht="15.75">
      <c r="A37" s="13">
        <v>1</v>
      </c>
      <c r="B37" s="13" t="s">
        <v>142</v>
      </c>
      <c r="C37" s="14" t="s">
        <v>141</v>
      </c>
      <c r="D37" s="13">
        <v>111600</v>
      </c>
      <c r="E37" s="14" t="s">
        <v>142</v>
      </c>
      <c r="F37" s="13">
        <v>111600</v>
      </c>
    </row>
    <row r="38" spans="1:6" ht="15.75">
      <c r="A38" s="3"/>
      <c r="B38" s="3"/>
      <c r="C38" s="3"/>
      <c r="D38" s="3"/>
      <c r="E38" s="4"/>
      <c r="F38" s="12" t="s">
        <v>67</v>
      </c>
    </row>
    <row r="39" spans="1:6" ht="15.75">
      <c r="A39" s="3"/>
      <c r="B39" s="3"/>
      <c r="C39" s="14" t="s">
        <v>144</v>
      </c>
      <c r="D39" s="3"/>
      <c r="E39" s="4"/>
      <c r="F39" s="15">
        <v>124580</v>
      </c>
    </row>
    <row r="40" spans="1:6" ht="15.75">
      <c r="A40" s="3"/>
      <c r="B40" s="3"/>
      <c r="C40" s="3"/>
      <c r="D40" s="3"/>
      <c r="E40" s="4"/>
      <c r="F40" s="12" t="s">
        <v>67</v>
      </c>
    </row>
    <row r="41" spans="1:6" ht="15.75">
      <c r="A41" s="3"/>
      <c r="B41" s="13" t="s">
        <v>32</v>
      </c>
      <c r="C41" s="14" t="s">
        <v>145</v>
      </c>
      <c r="D41" s="3"/>
      <c r="E41" s="4"/>
      <c r="F41" s="14" t="s">
        <v>0</v>
      </c>
    </row>
    <row r="42" spans="1:6" ht="15.75">
      <c r="A42" s="3"/>
      <c r="B42" s="3"/>
      <c r="C42" s="12" t="s">
        <v>68</v>
      </c>
      <c r="D42" s="3"/>
      <c r="E42" s="4"/>
      <c r="F42" s="3"/>
    </row>
    <row r="43" spans="1:6" ht="15.75">
      <c r="A43" s="13">
        <v>1</v>
      </c>
      <c r="B43" s="13" t="s">
        <v>142</v>
      </c>
      <c r="C43" s="14" t="s">
        <v>143</v>
      </c>
      <c r="D43" s="13">
        <v>12980</v>
      </c>
      <c r="E43" s="14" t="s">
        <v>142</v>
      </c>
      <c r="F43" s="13">
        <v>12980</v>
      </c>
    </row>
    <row r="44" spans="1:6" ht="15.75">
      <c r="A44" s="13">
        <v>1</v>
      </c>
      <c r="B44" s="13" t="s">
        <v>142</v>
      </c>
      <c r="C44" s="14" t="s">
        <v>141</v>
      </c>
      <c r="D44" s="13">
        <v>99400</v>
      </c>
      <c r="E44" s="14" t="s">
        <v>142</v>
      </c>
      <c r="F44" s="13">
        <v>99400</v>
      </c>
    </row>
    <row r="45" spans="1:6" ht="15.75">
      <c r="A45" s="3"/>
      <c r="B45" s="3"/>
      <c r="C45" s="3"/>
      <c r="D45" s="3"/>
      <c r="E45" s="4"/>
      <c r="F45" s="12" t="s">
        <v>67</v>
      </c>
    </row>
    <row r="46" spans="1:6" ht="15.75">
      <c r="A46" s="3"/>
      <c r="B46" s="3"/>
      <c r="C46" s="14" t="s">
        <v>146</v>
      </c>
      <c r="D46" s="3"/>
      <c r="E46" s="4"/>
      <c r="F46" s="15">
        <v>112380</v>
      </c>
    </row>
    <row r="47" spans="1:6" ht="15.75">
      <c r="A47" s="3"/>
      <c r="B47" s="3"/>
      <c r="C47" s="3"/>
      <c r="D47" s="3"/>
      <c r="E47" s="4"/>
      <c r="F47" s="12" t="s">
        <v>67</v>
      </c>
    </row>
    <row r="48" spans="1:6" ht="19.5">
      <c r="A48" s="121" t="s">
        <v>100</v>
      </c>
      <c r="B48" s="121"/>
      <c r="C48" s="121"/>
      <c r="D48" s="121"/>
      <c r="E48" s="121"/>
      <c r="F48" s="121"/>
    </row>
    <row r="49" spans="1:6" ht="19.5">
      <c r="A49" s="16" t="s">
        <v>66</v>
      </c>
      <c r="B49" s="17"/>
      <c r="C49" s="17"/>
      <c r="D49" s="17"/>
      <c r="E49" s="18"/>
      <c r="F49" s="17"/>
    </row>
    <row r="50" spans="1:6" ht="19.5">
      <c r="A50" s="17"/>
      <c r="B50" s="17"/>
      <c r="C50" s="17"/>
      <c r="D50" s="17"/>
      <c r="E50" s="18"/>
      <c r="F50" s="17"/>
    </row>
    <row r="51" spans="1:6" ht="19.5">
      <c r="A51" s="17">
        <v>5</v>
      </c>
      <c r="B51" s="17" t="s">
        <v>1</v>
      </c>
      <c r="C51" s="17" t="s">
        <v>101</v>
      </c>
      <c r="D51" s="17">
        <v>27</v>
      </c>
      <c r="E51" s="18" t="s">
        <v>1</v>
      </c>
      <c r="F51" s="17">
        <v>135</v>
      </c>
    </row>
    <row r="52" spans="1:6" ht="19.5">
      <c r="A52" s="17">
        <v>1</v>
      </c>
      <c r="B52" s="17" t="s">
        <v>21</v>
      </c>
      <c r="C52" s="17" t="s">
        <v>102</v>
      </c>
      <c r="D52" s="17">
        <f>[55]Data!$AE$13</f>
        <v>756.8</v>
      </c>
      <c r="E52" s="18" t="s">
        <v>21</v>
      </c>
      <c r="F52" s="17">
        <f>A52*D52</f>
        <v>756.8</v>
      </c>
    </row>
    <row r="53" spans="1:6" ht="19.5">
      <c r="A53" s="17"/>
      <c r="B53" s="17"/>
      <c r="C53" s="17" t="s">
        <v>103</v>
      </c>
      <c r="D53" s="17"/>
      <c r="E53" s="18"/>
      <c r="F53" s="17">
        <v>3.5</v>
      </c>
    </row>
    <row r="54" spans="1:6" ht="19.5">
      <c r="A54" s="17"/>
      <c r="B54" s="17"/>
      <c r="C54" s="19" t="s">
        <v>104</v>
      </c>
      <c r="D54" s="17"/>
      <c r="E54" s="18"/>
      <c r="F54" s="17">
        <f>SUM(F51:F53)</f>
        <v>895.3</v>
      </c>
    </row>
    <row r="55" spans="1:6" ht="19.5">
      <c r="A55" s="20"/>
      <c r="B55" s="20"/>
      <c r="C55" s="21" t="s">
        <v>8</v>
      </c>
      <c r="D55" s="20"/>
      <c r="E55" s="22"/>
      <c r="F55" s="20">
        <f>F54/10</f>
        <v>89.53</v>
      </c>
    </row>
    <row r="58" spans="1:6" ht="15.75">
      <c r="A58" s="23" t="s">
        <v>105</v>
      </c>
      <c r="B58" s="24" t="s">
        <v>66</v>
      </c>
      <c r="C58" s="25" t="s">
        <v>106</v>
      </c>
      <c r="D58" s="26"/>
      <c r="E58" s="27"/>
      <c r="F58" s="26"/>
    </row>
    <row r="59" spans="1:6" ht="15.75">
      <c r="A59" s="26"/>
      <c r="B59" s="26"/>
      <c r="C59" s="25" t="s">
        <v>107</v>
      </c>
      <c r="D59" s="26"/>
      <c r="E59" s="27"/>
      <c r="F59" s="26"/>
    </row>
    <row r="60" spans="1:6" ht="15.75">
      <c r="A60" s="26"/>
      <c r="B60" s="26"/>
      <c r="C60" s="28" t="s">
        <v>108</v>
      </c>
      <c r="D60" s="26"/>
      <c r="E60" s="27"/>
      <c r="F60" s="26"/>
    </row>
    <row r="61" spans="1:6" ht="15.75">
      <c r="A61" s="26"/>
      <c r="B61" s="26"/>
      <c r="C61" s="29" t="s">
        <v>68</v>
      </c>
      <c r="D61" s="26"/>
      <c r="E61" s="27"/>
      <c r="F61" s="26"/>
    </row>
    <row r="62" spans="1:6" ht="15.75">
      <c r="A62" s="24">
        <v>1.4</v>
      </c>
      <c r="B62" s="24" t="s">
        <v>109</v>
      </c>
      <c r="C62" s="30" t="s">
        <v>110</v>
      </c>
      <c r="D62" s="31">
        <v>292.7</v>
      </c>
      <c r="E62" s="23" t="s">
        <v>109</v>
      </c>
      <c r="F62" s="24">
        <f>A62*D62</f>
        <v>409.78</v>
      </c>
    </row>
    <row r="63" spans="1:6" ht="15.75">
      <c r="A63" s="24">
        <v>0.98</v>
      </c>
      <c r="B63" s="24" t="s">
        <v>109</v>
      </c>
      <c r="C63" s="32" t="s">
        <v>111</v>
      </c>
      <c r="D63" s="24">
        <v>146.1</v>
      </c>
      <c r="E63" s="23" t="s">
        <v>109</v>
      </c>
      <c r="F63" s="24">
        <f>A63*D63</f>
        <v>143.178</v>
      </c>
    </row>
    <row r="64" spans="1:6" ht="15.75">
      <c r="A64" s="24">
        <v>2.2000000000000002</v>
      </c>
      <c r="B64" s="24" t="s">
        <v>86</v>
      </c>
      <c r="C64" s="25" t="s">
        <v>112</v>
      </c>
      <c r="D64" s="24">
        <f>D52</f>
        <v>756.8</v>
      </c>
      <c r="E64" s="23" t="s">
        <v>86</v>
      </c>
      <c r="F64" s="24">
        <f>A64*D64</f>
        <v>1664.96</v>
      </c>
    </row>
    <row r="65" spans="1:6" ht="15.75">
      <c r="A65" s="26"/>
      <c r="B65" s="24" t="s">
        <v>65</v>
      </c>
      <c r="C65" s="25" t="s">
        <v>113</v>
      </c>
      <c r="D65" s="25" t="s">
        <v>0</v>
      </c>
      <c r="E65" s="23" t="s">
        <v>65</v>
      </c>
      <c r="F65" s="24">
        <v>2.5499999999999998</v>
      </c>
    </row>
    <row r="66" spans="1:6" ht="15.75">
      <c r="A66" s="26"/>
      <c r="B66" s="26"/>
      <c r="C66" s="26"/>
      <c r="D66" s="26"/>
      <c r="E66" s="27"/>
      <c r="F66" s="29"/>
    </row>
    <row r="67" spans="1:6" ht="15.75">
      <c r="A67" s="26"/>
      <c r="B67" s="26"/>
      <c r="C67" s="25" t="s">
        <v>114</v>
      </c>
      <c r="D67" s="26"/>
      <c r="E67" s="27"/>
      <c r="F67" s="24">
        <f>SUM(F62:F66)</f>
        <v>2220.4680000000003</v>
      </c>
    </row>
    <row r="68" spans="1:6" ht="15.75">
      <c r="A68" s="26"/>
      <c r="B68" s="26"/>
      <c r="C68" s="26"/>
      <c r="D68" s="26"/>
      <c r="E68" s="27"/>
      <c r="F68" s="29" t="s">
        <v>68</v>
      </c>
    </row>
    <row r="69" spans="1:6" ht="15.75">
      <c r="A69" s="26"/>
      <c r="B69" s="26"/>
      <c r="C69" s="25" t="s">
        <v>115</v>
      </c>
      <c r="D69" s="26"/>
      <c r="E69" s="27"/>
      <c r="F69" s="33">
        <f>F67/10</f>
        <v>222.04680000000002</v>
      </c>
    </row>
    <row r="70" spans="1:6" ht="15.75">
      <c r="A70" s="26"/>
      <c r="B70" s="26"/>
      <c r="C70" s="26"/>
      <c r="D70" s="26"/>
      <c r="E70" s="27"/>
      <c r="F70" s="29" t="s">
        <v>67</v>
      </c>
    </row>
    <row r="72" spans="1:6" ht="22.5">
      <c r="A72" s="34"/>
      <c r="B72" s="34"/>
      <c r="C72" s="35" t="s">
        <v>116</v>
      </c>
      <c r="D72" s="34"/>
      <c r="E72" s="34"/>
      <c r="F72" s="34"/>
    </row>
    <row r="73" spans="1:6" ht="22.5">
      <c r="A73" s="36">
        <v>1</v>
      </c>
      <c r="B73" s="36" t="s">
        <v>117</v>
      </c>
      <c r="C73" s="35" t="s">
        <v>118</v>
      </c>
      <c r="D73" s="37">
        <v>9.8000000000000007</v>
      </c>
      <c r="E73" s="36" t="s">
        <v>117</v>
      </c>
      <c r="F73" s="38">
        <f>A73*D73</f>
        <v>9.8000000000000007</v>
      </c>
    </row>
    <row r="74" spans="1:6" ht="22.5">
      <c r="A74" s="36">
        <v>1</v>
      </c>
      <c r="B74" s="36" t="s">
        <v>21</v>
      </c>
      <c r="C74" s="35" t="s">
        <v>119</v>
      </c>
      <c r="D74" s="37">
        <v>3508</v>
      </c>
      <c r="E74" s="37" t="s">
        <v>6</v>
      </c>
      <c r="F74" s="38">
        <f>A74*D74</f>
        <v>3508</v>
      </c>
    </row>
    <row r="75" spans="1:6" ht="45">
      <c r="A75" s="36">
        <v>1</v>
      </c>
      <c r="B75" s="36" t="s">
        <v>21</v>
      </c>
      <c r="C75" s="39" t="s">
        <v>120</v>
      </c>
      <c r="D75" s="37">
        <f>F83</f>
        <v>316.33333333333331</v>
      </c>
      <c r="E75" s="36" t="s">
        <v>6</v>
      </c>
      <c r="F75" s="38">
        <f>A75*D75</f>
        <v>316.33333333333331</v>
      </c>
    </row>
    <row r="76" spans="1:6" ht="45">
      <c r="A76" s="36"/>
      <c r="B76" s="36"/>
      <c r="C76" s="39" t="s">
        <v>121</v>
      </c>
      <c r="D76" s="37" t="s">
        <v>7</v>
      </c>
      <c r="E76" s="36"/>
      <c r="F76" s="38">
        <v>10.75</v>
      </c>
    </row>
    <row r="77" spans="1:6" ht="22.5">
      <c r="A77" s="36"/>
      <c r="B77" s="36"/>
      <c r="C77" s="40" t="s">
        <v>122</v>
      </c>
      <c r="D77" s="37"/>
      <c r="E77" s="36"/>
      <c r="F77" s="38">
        <f>SUM(F73:F76)</f>
        <v>3844.8833333333337</v>
      </c>
    </row>
    <row r="78" spans="1:6" ht="22.5">
      <c r="A78" s="36"/>
      <c r="B78" s="36"/>
      <c r="C78" s="35" t="s">
        <v>123</v>
      </c>
      <c r="D78" s="37"/>
      <c r="E78" s="36"/>
      <c r="F78" s="38"/>
    </row>
    <row r="79" spans="1:6" ht="22.5">
      <c r="A79" s="36">
        <v>1</v>
      </c>
      <c r="B79" s="36" t="s">
        <v>21</v>
      </c>
      <c r="C79" s="35" t="s">
        <v>124</v>
      </c>
      <c r="D79" s="37">
        <v>712</v>
      </c>
      <c r="E79" s="36" t="s">
        <v>21</v>
      </c>
      <c r="F79" s="38">
        <f>A79*D79</f>
        <v>712</v>
      </c>
    </row>
    <row r="80" spans="1:6" ht="22.5">
      <c r="A80" s="36">
        <v>2</v>
      </c>
      <c r="B80" s="36" t="s">
        <v>21</v>
      </c>
      <c r="C80" s="35" t="s">
        <v>125</v>
      </c>
      <c r="D80" s="37">
        <v>708</v>
      </c>
      <c r="E80" s="36" t="s">
        <v>21</v>
      </c>
      <c r="F80" s="38">
        <f>A80*D80</f>
        <v>1416</v>
      </c>
    </row>
    <row r="81" spans="1:6" ht="22.5">
      <c r="A81" s="36">
        <v>3</v>
      </c>
      <c r="B81" s="36" t="s">
        <v>21</v>
      </c>
      <c r="C81" s="35" t="s">
        <v>126</v>
      </c>
      <c r="D81" s="37">
        <v>556</v>
      </c>
      <c r="E81" s="36" t="s">
        <v>21</v>
      </c>
      <c r="F81" s="38">
        <f>A81*D81</f>
        <v>1668</v>
      </c>
    </row>
    <row r="82" spans="1:6" ht="22.5">
      <c r="A82" s="34"/>
      <c r="B82" s="34"/>
      <c r="C82" s="40" t="s">
        <v>127</v>
      </c>
      <c r="D82" s="34"/>
      <c r="E82" s="34"/>
      <c r="F82" s="38">
        <f>SUM(F79:F81)</f>
        <v>3796</v>
      </c>
    </row>
    <row r="83" spans="1:6" ht="22.5">
      <c r="A83" s="34"/>
      <c r="B83" s="34"/>
      <c r="C83" s="40" t="s">
        <v>128</v>
      </c>
      <c r="D83" s="34"/>
      <c r="E83" s="34"/>
      <c r="F83" s="38">
        <f>F82/12</f>
        <v>316.33333333333331</v>
      </c>
    </row>
    <row r="85" spans="1:6" ht="15.75">
      <c r="A85" s="41"/>
      <c r="B85" s="42" t="s">
        <v>66</v>
      </c>
      <c r="C85" s="43" t="s">
        <v>129</v>
      </c>
      <c r="D85" s="44"/>
      <c r="E85" s="45"/>
      <c r="F85" s="44"/>
    </row>
    <row r="86" spans="1:6" ht="15.75">
      <c r="A86" s="44"/>
      <c r="B86" s="44"/>
      <c r="C86" s="43" t="s">
        <v>107</v>
      </c>
      <c r="D86" s="44"/>
      <c r="E86" s="45"/>
      <c r="F86" s="44"/>
    </row>
    <row r="87" spans="1:6" ht="15.75">
      <c r="A87" s="44"/>
      <c r="B87" s="44"/>
      <c r="C87" s="43" t="s">
        <v>108</v>
      </c>
      <c r="D87" s="44"/>
      <c r="E87" s="45"/>
      <c r="F87" s="44"/>
    </row>
    <row r="88" spans="1:6" ht="15.75">
      <c r="A88" s="44"/>
      <c r="B88" s="44"/>
      <c r="C88" s="46" t="s">
        <v>68</v>
      </c>
      <c r="D88" s="44"/>
      <c r="E88" s="45"/>
      <c r="F88" s="44"/>
    </row>
    <row r="89" spans="1:6" ht="15.75">
      <c r="A89" s="47">
        <v>1.4</v>
      </c>
      <c r="B89" s="47" t="s">
        <v>109</v>
      </c>
      <c r="C89" s="43" t="s">
        <v>130</v>
      </c>
      <c r="D89" s="48">
        <v>292.7</v>
      </c>
      <c r="E89" s="41" t="s">
        <v>109</v>
      </c>
      <c r="F89" s="47">
        <f>A89*D89</f>
        <v>409.78</v>
      </c>
    </row>
    <row r="90" spans="1:6" ht="15.75">
      <c r="A90" s="47">
        <v>1.5</v>
      </c>
      <c r="B90" s="47" t="s">
        <v>109</v>
      </c>
      <c r="C90" s="49" t="s">
        <v>112</v>
      </c>
      <c r="D90" s="48">
        <f>D52</f>
        <v>756.8</v>
      </c>
      <c r="E90" s="41" t="s">
        <v>109</v>
      </c>
      <c r="F90" s="47">
        <f>A90*D90</f>
        <v>1135.1999999999998</v>
      </c>
    </row>
    <row r="91" spans="1:6" ht="15.75">
      <c r="A91" s="47">
        <v>10</v>
      </c>
      <c r="B91" s="47" t="s">
        <v>86</v>
      </c>
      <c r="C91" s="44" t="s">
        <v>131</v>
      </c>
      <c r="D91" s="42">
        <v>4.0199999999999996</v>
      </c>
      <c r="E91" s="41" t="s">
        <v>86</v>
      </c>
      <c r="F91" s="47">
        <f>A91*D91</f>
        <v>40.199999999999996</v>
      </c>
    </row>
    <row r="92" spans="1:6" ht="15.75">
      <c r="A92" s="44"/>
      <c r="B92" s="47" t="s">
        <v>65</v>
      </c>
      <c r="C92" s="49" t="s">
        <v>113</v>
      </c>
      <c r="D92" s="49" t="s">
        <v>0</v>
      </c>
      <c r="E92" s="41" t="s">
        <v>65</v>
      </c>
      <c r="F92" s="47">
        <v>4.32</v>
      </c>
    </row>
    <row r="93" spans="1:6" ht="15.75">
      <c r="A93" s="44"/>
      <c r="B93" s="44"/>
      <c r="C93" s="44"/>
      <c r="D93" s="44"/>
      <c r="E93" s="45"/>
      <c r="F93" s="46" t="s">
        <v>68</v>
      </c>
    </row>
    <row r="94" spans="1:6" ht="15.75">
      <c r="A94" s="44"/>
      <c r="B94" s="44"/>
      <c r="C94" s="49" t="s">
        <v>114</v>
      </c>
      <c r="D94" s="44"/>
      <c r="E94" s="45"/>
      <c r="F94" s="47">
        <f>SUM(F89:F92)</f>
        <v>1589.4999999999998</v>
      </c>
    </row>
    <row r="95" spans="1:6" ht="15.75">
      <c r="A95" s="44"/>
      <c r="B95" s="44"/>
      <c r="C95" s="44"/>
      <c r="D95" s="44"/>
      <c r="E95" s="45"/>
      <c r="F95" s="46" t="s">
        <v>68</v>
      </c>
    </row>
    <row r="96" spans="1:6" ht="15.75">
      <c r="A96" s="44"/>
      <c r="B96" s="44"/>
      <c r="C96" s="43" t="s">
        <v>115</v>
      </c>
      <c r="D96" s="44"/>
      <c r="E96" s="45"/>
      <c r="F96" s="50">
        <f>F94/10</f>
        <v>158.94999999999999</v>
      </c>
    </row>
    <row r="98" spans="1:6" ht="18.75">
      <c r="A98" s="51"/>
      <c r="B98" s="51"/>
      <c r="C98" s="52" t="s">
        <v>132</v>
      </c>
      <c r="D98" s="51"/>
      <c r="E98" s="51"/>
      <c r="F98" s="51"/>
    </row>
    <row r="99" spans="1:6" ht="18.75">
      <c r="A99" s="51"/>
      <c r="B99" s="51"/>
      <c r="C99" s="52" t="s">
        <v>133</v>
      </c>
      <c r="D99" s="51"/>
      <c r="E99" s="51"/>
      <c r="F99" s="51"/>
    </row>
    <row r="100" spans="1:6" ht="18.75">
      <c r="A100" s="51"/>
      <c r="B100" s="51"/>
      <c r="C100" s="51"/>
      <c r="D100" s="51"/>
      <c r="E100" s="51"/>
      <c r="F100" s="51"/>
    </row>
    <row r="101" spans="1:6" ht="187.5">
      <c r="A101" s="51"/>
      <c r="B101" s="51"/>
      <c r="C101" s="53" t="s">
        <v>134</v>
      </c>
      <c r="D101" s="51"/>
      <c r="E101" s="51"/>
      <c r="F101" s="51"/>
    </row>
    <row r="102" spans="1:6" ht="18.75">
      <c r="A102" s="51"/>
      <c r="B102" s="51"/>
      <c r="C102" s="51"/>
      <c r="D102" s="51"/>
      <c r="E102" s="51"/>
      <c r="F102" s="51"/>
    </row>
    <row r="103" spans="1:6" ht="37.5">
      <c r="A103" s="51">
        <v>5</v>
      </c>
      <c r="B103" s="51" t="s">
        <v>5</v>
      </c>
      <c r="C103" s="54" t="s">
        <v>135</v>
      </c>
      <c r="D103" s="51">
        <v>15.5</v>
      </c>
      <c r="E103" s="51" t="s">
        <v>136</v>
      </c>
      <c r="F103" s="51">
        <v>77.5</v>
      </c>
    </row>
    <row r="104" spans="1:6" ht="37.5">
      <c r="A104" s="51">
        <v>2.5</v>
      </c>
      <c r="B104" s="51" t="s">
        <v>5</v>
      </c>
      <c r="C104" s="53" t="s">
        <v>137</v>
      </c>
      <c r="D104" s="51">
        <v>19.100000000000001</v>
      </c>
      <c r="E104" s="51" t="s">
        <v>5</v>
      </c>
      <c r="F104" s="51">
        <v>47.75</v>
      </c>
    </row>
    <row r="105" spans="1:6" ht="37.5">
      <c r="A105" s="51">
        <v>1</v>
      </c>
      <c r="B105" s="51" t="s">
        <v>21</v>
      </c>
      <c r="C105" s="53" t="s">
        <v>182</v>
      </c>
      <c r="D105" s="55">
        <v>39.950000000000003</v>
      </c>
      <c r="E105" s="51" t="s">
        <v>21</v>
      </c>
      <c r="F105" s="51">
        <v>39.950000000000003</v>
      </c>
    </row>
    <row r="106" spans="1:6" ht="18.75">
      <c r="A106" s="51"/>
      <c r="B106" s="51"/>
      <c r="C106" s="51" t="s">
        <v>9</v>
      </c>
      <c r="D106" s="51"/>
      <c r="E106" s="51"/>
      <c r="F106" s="51">
        <v>578.94000000000005</v>
      </c>
    </row>
    <row r="107" spans="1:6" ht="18.75">
      <c r="A107" s="51"/>
      <c r="B107" s="51"/>
      <c r="C107" s="51" t="s">
        <v>103</v>
      </c>
      <c r="D107" s="51"/>
      <c r="E107" s="51"/>
      <c r="F107" s="51">
        <v>20.86</v>
      </c>
    </row>
    <row r="108" spans="1:6" ht="18.75">
      <c r="A108" s="51"/>
      <c r="B108" s="51"/>
      <c r="C108" s="56" t="s">
        <v>138</v>
      </c>
      <c r="D108" s="51"/>
      <c r="E108" s="51"/>
      <c r="F108" s="57">
        <v>765</v>
      </c>
    </row>
    <row r="109" spans="1:6" ht="18.75">
      <c r="A109" s="51"/>
      <c r="B109" s="51"/>
      <c r="C109" s="51"/>
      <c r="D109" s="51"/>
      <c r="E109" s="51"/>
      <c r="F109" s="51"/>
    </row>
    <row r="110" spans="1:6" ht="18.75">
      <c r="A110" s="51"/>
      <c r="B110" s="51"/>
      <c r="C110" s="52" t="s">
        <v>147</v>
      </c>
      <c r="D110" s="51"/>
      <c r="E110" s="51"/>
      <c r="F110" s="51"/>
    </row>
    <row r="111" spans="1:6" ht="18.75">
      <c r="A111" s="51"/>
      <c r="B111" s="51"/>
      <c r="C111" s="52" t="s">
        <v>148</v>
      </c>
      <c r="D111" s="51"/>
      <c r="E111" s="51"/>
      <c r="F111" s="51"/>
    </row>
    <row r="112" spans="1:6" ht="18.75">
      <c r="A112" s="51"/>
      <c r="B112" s="51"/>
      <c r="C112" s="51"/>
      <c r="D112" s="51"/>
      <c r="E112" s="51"/>
      <c r="F112" s="51"/>
    </row>
    <row r="113" spans="1:6" ht="75">
      <c r="A113" s="51"/>
      <c r="B113" s="51"/>
      <c r="C113" s="53" t="s">
        <v>149</v>
      </c>
      <c r="D113" s="51"/>
      <c r="E113" s="51"/>
      <c r="F113" s="51"/>
    </row>
    <row r="114" spans="1:6" ht="18.75">
      <c r="A114" s="51"/>
      <c r="B114" s="51"/>
      <c r="C114" s="51"/>
      <c r="D114" s="51"/>
      <c r="E114" s="51"/>
      <c r="F114" s="51"/>
    </row>
    <row r="115" spans="1:6" ht="18.75">
      <c r="A115" s="51">
        <v>1</v>
      </c>
      <c r="B115" s="51" t="s">
        <v>21</v>
      </c>
      <c r="C115" s="51" t="s">
        <v>183</v>
      </c>
      <c r="D115" s="58">
        <v>54</v>
      </c>
      <c r="E115" s="51" t="s">
        <v>21</v>
      </c>
      <c r="F115" s="51">
        <v>54</v>
      </c>
    </row>
    <row r="116" spans="1:6" ht="18.75">
      <c r="A116" s="51">
        <v>1</v>
      </c>
      <c r="B116" s="51" t="s">
        <v>21</v>
      </c>
      <c r="C116" s="51" t="s">
        <v>150</v>
      </c>
      <c r="D116" s="51">
        <v>63.1</v>
      </c>
      <c r="E116" s="51" t="s">
        <v>21</v>
      </c>
      <c r="F116" s="51">
        <v>63.1</v>
      </c>
    </row>
    <row r="117" spans="1:6" ht="18.75">
      <c r="A117" s="59">
        <v>1.4999999999999999E-2</v>
      </c>
      <c r="B117" s="51" t="s">
        <v>4</v>
      </c>
      <c r="C117" s="51" t="s">
        <v>151</v>
      </c>
      <c r="D117" s="51">
        <v>630</v>
      </c>
      <c r="E117" s="51" t="s">
        <v>4</v>
      </c>
      <c r="F117" s="51">
        <v>9.4499999999999993</v>
      </c>
    </row>
    <row r="118" spans="1:6" ht="18.75">
      <c r="A118" s="51" t="s">
        <v>7</v>
      </c>
      <c r="B118" s="51"/>
      <c r="C118" s="51" t="s">
        <v>152</v>
      </c>
      <c r="D118" s="51"/>
      <c r="E118" s="51">
        <v>11</v>
      </c>
      <c r="F118" s="51">
        <v>11.45</v>
      </c>
    </row>
    <row r="119" spans="1:6" ht="18.75">
      <c r="A119" s="51"/>
      <c r="B119" s="51"/>
      <c r="C119" s="56" t="s">
        <v>153</v>
      </c>
      <c r="D119" s="51"/>
      <c r="E119" s="51"/>
      <c r="F119" s="57">
        <v>138</v>
      </c>
    </row>
    <row r="121" spans="1:6" ht="18.75">
      <c r="A121" s="51"/>
      <c r="B121" s="51"/>
      <c r="C121" s="52" t="s">
        <v>184</v>
      </c>
      <c r="D121" s="51"/>
      <c r="E121" s="51"/>
      <c r="F121" s="51"/>
    </row>
    <row r="122" spans="1:6" ht="18.75">
      <c r="A122" s="51"/>
      <c r="B122" s="51"/>
      <c r="C122" s="52" t="s">
        <v>185</v>
      </c>
      <c r="D122" s="51"/>
      <c r="E122" s="51"/>
      <c r="F122" s="51"/>
    </row>
    <row r="123" spans="1:6" ht="18.75">
      <c r="A123" s="51"/>
      <c r="B123" s="51"/>
      <c r="C123" s="51"/>
      <c r="D123" s="51"/>
      <c r="E123" s="51"/>
      <c r="F123" s="51"/>
    </row>
    <row r="124" spans="1:6" ht="131.25">
      <c r="A124" s="51"/>
      <c r="B124" s="51"/>
      <c r="C124" s="53" t="s">
        <v>186</v>
      </c>
      <c r="D124" s="51"/>
      <c r="E124" s="51"/>
      <c r="F124" s="51"/>
    </row>
    <row r="125" spans="1:6" ht="18.75">
      <c r="A125" s="51"/>
      <c r="B125" s="51"/>
      <c r="C125" s="51"/>
      <c r="D125" s="51"/>
      <c r="E125" s="51"/>
      <c r="F125" s="51"/>
    </row>
    <row r="126" spans="1:6" ht="37.5">
      <c r="A126" s="51">
        <v>180</v>
      </c>
      <c r="B126" s="51" t="s">
        <v>5</v>
      </c>
      <c r="C126" s="54" t="s">
        <v>135</v>
      </c>
      <c r="D126" s="51">
        <v>15.5</v>
      </c>
      <c r="E126" s="51" t="s">
        <v>5</v>
      </c>
      <c r="F126" s="51">
        <v>2790</v>
      </c>
    </row>
    <row r="127" spans="1:6" ht="37.5">
      <c r="A127" s="51">
        <v>90</v>
      </c>
      <c r="B127" s="51" t="s">
        <v>5</v>
      </c>
      <c r="C127" s="53" t="s">
        <v>137</v>
      </c>
      <c r="D127" s="51">
        <v>19.100000000000001</v>
      </c>
      <c r="E127" s="51" t="s">
        <v>5</v>
      </c>
      <c r="F127" s="51">
        <v>1719</v>
      </c>
    </row>
    <row r="128" spans="1:6" ht="18.75">
      <c r="A128" s="51">
        <v>3</v>
      </c>
      <c r="B128" s="51" t="s">
        <v>187</v>
      </c>
      <c r="C128" s="51" t="s">
        <v>188</v>
      </c>
      <c r="D128" s="51">
        <v>298</v>
      </c>
      <c r="E128" s="51" t="s">
        <v>187</v>
      </c>
      <c r="F128" s="51">
        <v>894</v>
      </c>
    </row>
    <row r="129" spans="1:6" ht="37.5">
      <c r="A129" s="51">
        <v>90</v>
      </c>
      <c r="B129" s="51" t="s">
        <v>5</v>
      </c>
      <c r="C129" s="54" t="s">
        <v>189</v>
      </c>
      <c r="D129" s="51">
        <v>15.5</v>
      </c>
      <c r="E129" s="51" t="s">
        <v>159</v>
      </c>
      <c r="F129" s="51">
        <v>1395</v>
      </c>
    </row>
    <row r="130" spans="1:6" ht="18.75">
      <c r="A130" s="51"/>
      <c r="B130" s="51"/>
      <c r="C130" s="51" t="s">
        <v>9</v>
      </c>
      <c r="D130" s="51"/>
      <c r="E130" s="51"/>
      <c r="F130" s="51">
        <v>10421</v>
      </c>
    </row>
    <row r="131" spans="1:6" ht="18.75">
      <c r="A131" s="51"/>
      <c r="B131" s="51"/>
      <c r="C131" s="51"/>
      <c r="D131" s="51"/>
      <c r="E131" s="51"/>
      <c r="F131" s="51">
        <v>17219</v>
      </c>
    </row>
    <row r="132" spans="1:6" ht="18.75">
      <c r="A132" s="51"/>
      <c r="B132" s="51"/>
      <c r="C132" s="51" t="s">
        <v>103</v>
      </c>
      <c r="D132" s="51"/>
      <c r="E132" s="51"/>
      <c r="F132" s="51">
        <v>51.8</v>
      </c>
    </row>
    <row r="133" spans="1:6" ht="18.75">
      <c r="A133" s="51"/>
      <c r="B133" s="51"/>
      <c r="C133" s="60" t="s">
        <v>190</v>
      </c>
      <c r="D133" s="51"/>
      <c r="E133" s="51"/>
      <c r="F133" s="61">
        <v>17270.8</v>
      </c>
    </row>
    <row r="134" spans="1:6" ht="18.75">
      <c r="A134" s="51"/>
      <c r="B134" s="51"/>
      <c r="C134" s="56" t="s">
        <v>161</v>
      </c>
      <c r="D134" s="51"/>
      <c r="E134" s="51" t="s">
        <v>0</v>
      </c>
      <c r="F134" s="52">
        <v>192</v>
      </c>
    </row>
    <row r="135" spans="1:6" ht="18.75">
      <c r="A135" s="51"/>
      <c r="B135" s="51"/>
      <c r="C135" s="51"/>
      <c r="D135" s="51"/>
      <c r="E135" s="51"/>
      <c r="F135" s="51" t="s">
        <v>191</v>
      </c>
    </row>
    <row r="136" spans="1:6" ht="18.75">
      <c r="A136" s="51"/>
      <c r="B136" s="51"/>
      <c r="C136" s="52" t="s">
        <v>154</v>
      </c>
      <c r="D136" s="51"/>
      <c r="E136" s="51"/>
      <c r="F136" s="51"/>
    </row>
    <row r="137" spans="1:6" ht="18.75">
      <c r="A137" s="51"/>
      <c r="B137" s="51"/>
      <c r="C137" s="52" t="s">
        <v>155</v>
      </c>
      <c r="D137" s="51"/>
      <c r="E137" s="51"/>
      <c r="F137" s="51"/>
    </row>
    <row r="138" spans="1:6" ht="131.25">
      <c r="A138" s="51"/>
      <c r="B138" s="51"/>
      <c r="C138" s="53" t="s">
        <v>156</v>
      </c>
      <c r="D138" s="51"/>
      <c r="E138" s="51"/>
      <c r="F138" s="51"/>
    </row>
    <row r="139" spans="1:6" ht="18.75">
      <c r="A139" s="51"/>
      <c r="B139" s="51"/>
      <c r="C139" s="51" t="s">
        <v>157</v>
      </c>
      <c r="D139" s="51"/>
      <c r="E139" s="51"/>
      <c r="F139" s="51">
        <v>17219</v>
      </c>
    </row>
    <row r="140" spans="1:6" ht="37.5">
      <c r="A140" s="51">
        <v>180</v>
      </c>
      <c r="B140" s="51" t="s">
        <v>5</v>
      </c>
      <c r="C140" s="53" t="s">
        <v>192</v>
      </c>
      <c r="D140" s="58">
        <v>24.1</v>
      </c>
      <c r="E140" s="51" t="s">
        <v>5</v>
      </c>
      <c r="F140" s="51">
        <v>4338</v>
      </c>
    </row>
    <row r="141" spans="1:6" ht="37.5">
      <c r="A141" s="51">
        <v>180</v>
      </c>
      <c r="B141" s="51" t="s">
        <v>5</v>
      </c>
      <c r="C141" s="53" t="s">
        <v>158</v>
      </c>
      <c r="D141" s="51">
        <v>15.5</v>
      </c>
      <c r="E141" s="51" t="s">
        <v>159</v>
      </c>
      <c r="F141" s="51">
        <v>2790</v>
      </c>
    </row>
    <row r="142" spans="1:6" ht="18.75">
      <c r="A142" s="51"/>
      <c r="B142" s="51"/>
      <c r="C142" s="51" t="s">
        <v>103</v>
      </c>
      <c r="D142" s="51"/>
      <c r="E142" s="51"/>
      <c r="F142" s="51">
        <v>114.8</v>
      </c>
    </row>
    <row r="143" spans="1:6" ht="18.75">
      <c r="A143" s="51"/>
      <c r="B143" s="51"/>
      <c r="C143" s="60" t="s">
        <v>160</v>
      </c>
      <c r="D143" s="51"/>
      <c r="E143" s="51"/>
      <c r="F143" s="61">
        <v>18881.8</v>
      </c>
    </row>
    <row r="144" spans="1:6" ht="18.75">
      <c r="A144" s="51"/>
      <c r="B144" s="51"/>
      <c r="C144" s="56" t="s">
        <v>161</v>
      </c>
      <c r="D144" s="51"/>
      <c r="E144" s="51"/>
      <c r="F144" s="52">
        <v>209.8</v>
      </c>
    </row>
    <row r="145" spans="1:6" ht="18.75">
      <c r="A145" s="51"/>
      <c r="B145" s="51"/>
      <c r="C145" s="51"/>
      <c r="D145" s="51"/>
      <c r="E145" s="51"/>
      <c r="F145" s="51"/>
    </row>
    <row r="146" spans="1:6" ht="15.75">
      <c r="A146" s="3"/>
      <c r="B146" s="13" t="s">
        <v>71</v>
      </c>
      <c r="C146" s="14" t="s">
        <v>72</v>
      </c>
      <c r="D146" s="3"/>
      <c r="E146" s="4"/>
      <c r="F146" s="3" t="s">
        <v>193</v>
      </c>
    </row>
    <row r="147" spans="1:6" ht="15.75">
      <c r="A147" s="3"/>
      <c r="B147" s="3"/>
      <c r="C147" s="12" t="s">
        <v>68</v>
      </c>
      <c r="D147" s="3"/>
      <c r="E147" s="4"/>
      <c r="F147" s="3" t="s">
        <v>194</v>
      </c>
    </row>
    <row r="148" spans="1:6" ht="15.75">
      <c r="A148" s="13">
        <v>1</v>
      </c>
      <c r="B148" s="13" t="s">
        <v>5</v>
      </c>
      <c r="C148" s="14" t="s">
        <v>73</v>
      </c>
      <c r="D148" s="13">
        <v>35</v>
      </c>
      <c r="E148" s="14" t="s">
        <v>5</v>
      </c>
      <c r="F148" s="13">
        <v>35</v>
      </c>
    </row>
    <row r="149" spans="1:6" ht="15.75">
      <c r="A149" s="13">
        <v>1</v>
      </c>
      <c r="B149" s="13" t="s">
        <v>65</v>
      </c>
      <c r="C149" s="14" t="s">
        <v>74</v>
      </c>
      <c r="D149" s="13">
        <v>14</v>
      </c>
      <c r="E149" s="14" t="s">
        <v>65</v>
      </c>
      <c r="F149" s="13">
        <v>14</v>
      </c>
    </row>
    <row r="150" spans="1:6" ht="15.75">
      <c r="A150" s="13">
        <v>1</v>
      </c>
      <c r="B150" s="13" t="s">
        <v>5</v>
      </c>
      <c r="C150" s="14" t="s">
        <v>69</v>
      </c>
      <c r="D150" s="13">
        <v>174.26</v>
      </c>
      <c r="E150" s="14" t="s">
        <v>5</v>
      </c>
      <c r="F150" s="13">
        <v>174.26</v>
      </c>
    </row>
    <row r="151" spans="1:6" ht="15.75">
      <c r="A151" s="3"/>
      <c r="B151" s="3"/>
      <c r="C151" s="3"/>
      <c r="D151" s="14" t="s">
        <v>0</v>
      </c>
      <c r="E151" s="4"/>
      <c r="F151" s="12" t="s">
        <v>68</v>
      </c>
    </row>
    <row r="152" spans="1:6" ht="15.75">
      <c r="A152" s="3"/>
      <c r="B152" s="3"/>
      <c r="C152" s="14" t="s">
        <v>70</v>
      </c>
      <c r="D152" s="3"/>
      <c r="E152" s="4"/>
      <c r="F152" s="15">
        <v>223.26</v>
      </c>
    </row>
    <row r="153" spans="1:6" ht="15.75">
      <c r="A153" s="3"/>
      <c r="B153" s="3"/>
      <c r="C153" s="3"/>
      <c r="D153" s="14" t="s">
        <v>0</v>
      </c>
      <c r="E153" s="4"/>
      <c r="F153" s="12" t="s">
        <v>67</v>
      </c>
    </row>
    <row r="155" spans="1:6" ht="15.75">
      <c r="A155" s="62" t="s">
        <v>75</v>
      </c>
      <c r="B155" s="13" t="s">
        <v>76</v>
      </c>
      <c r="C155" s="14" t="s">
        <v>77</v>
      </c>
      <c r="D155" s="3"/>
      <c r="E155" s="4"/>
      <c r="F155" s="3"/>
    </row>
    <row r="156" spans="1:6" ht="15.75">
      <c r="A156" s="3"/>
      <c r="B156" s="3"/>
      <c r="C156" s="14" t="s">
        <v>78</v>
      </c>
      <c r="D156" s="3"/>
      <c r="E156" s="4"/>
      <c r="F156" s="3"/>
    </row>
    <row r="157" spans="1:6" ht="15.75">
      <c r="A157" s="3"/>
      <c r="B157" s="3"/>
      <c r="C157" s="14" t="s">
        <v>79</v>
      </c>
      <c r="D157" s="3"/>
      <c r="E157" s="4"/>
      <c r="F157" s="3"/>
    </row>
    <row r="158" spans="1:6" ht="15.75">
      <c r="A158" s="3"/>
      <c r="B158" s="3"/>
      <c r="C158" s="14" t="s">
        <v>80</v>
      </c>
      <c r="D158" s="3"/>
      <c r="E158" s="4"/>
      <c r="F158" s="3"/>
    </row>
    <row r="159" spans="1:6" ht="15.75">
      <c r="A159" s="3"/>
      <c r="B159" s="3"/>
      <c r="C159" s="14" t="s">
        <v>81</v>
      </c>
      <c r="D159" s="3"/>
      <c r="E159" s="4"/>
      <c r="F159" s="3"/>
    </row>
    <row r="160" spans="1:6" ht="15.75">
      <c r="A160" s="3"/>
      <c r="B160" s="3"/>
      <c r="C160" s="14" t="s">
        <v>82</v>
      </c>
      <c r="D160" s="3"/>
      <c r="E160" s="4"/>
      <c r="F160" s="3"/>
    </row>
    <row r="161" spans="1:6" ht="15.75">
      <c r="A161" s="3"/>
      <c r="B161" s="3"/>
      <c r="C161" s="14" t="s">
        <v>83</v>
      </c>
      <c r="D161" s="3"/>
      <c r="E161" s="4"/>
      <c r="F161" s="3"/>
    </row>
    <row r="162" spans="1:6" ht="15.75">
      <c r="A162" s="3"/>
      <c r="B162" s="3"/>
      <c r="C162" s="12" t="s">
        <v>68</v>
      </c>
      <c r="D162" s="3"/>
      <c r="E162" s="4"/>
      <c r="F162" s="3"/>
    </row>
    <row r="163" spans="1:6" ht="15.75">
      <c r="A163" s="13">
        <v>3</v>
      </c>
      <c r="B163" s="13" t="s">
        <v>84</v>
      </c>
      <c r="C163" s="14" t="s">
        <v>85</v>
      </c>
      <c r="D163" s="13">
        <v>115.85</v>
      </c>
      <c r="E163" s="14" t="s">
        <v>84</v>
      </c>
      <c r="F163" s="13">
        <v>347.55</v>
      </c>
    </row>
    <row r="164" spans="1:6" ht="15.75">
      <c r="A164" s="13">
        <v>1</v>
      </c>
      <c r="B164" s="13" t="s">
        <v>86</v>
      </c>
      <c r="C164" s="14" t="s">
        <v>87</v>
      </c>
      <c r="D164" s="13">
        <v>45</v>
      </c>
      <c r="E164" s="14" t="s">
        <v>88</v>
      </c>
      <c r="F164" s="13">
        <v>45</v>
      </c>
    </row>
    <row r="165" spans="1:6" ht="15.75">
      <c r="A165" s="13">
        <v>1</v>
      </c>
      <c r="B165" s="13" t="s">
        <v>86</v>
      </c>
      <c r="C165" s="14" t="s">
        <v>89</v>
      </c>
      <c r="D165" s="13">
        <v>52.9</v>
      </c>
      <c r="E165" s="14" t="s">
        <v>88</v>
      </c>
      <c r="F165" s="13">
        <v>52.9</v>
      </c>
    </row>
    <row r="166" spans="1:6" ht="15.75">
      <c r="A166" s="13">
        <v>1</v>
      </c>
      <c r="B166" s="13" t="s">
        <v>86</v>
      </c>
      <c r="C166" s="14" t="s">
        <v>90</v>
      </c>
      <c r="D166" s="13">
        <v>119.3</v>
      </c>
      <c r="E166" s="14" t="s">
        <v>88</v>
      </c>
      <c r="F166" s="13">
        <v>119.3</v>
      </c>
    </row>
    <row r="167" spans="1:6" ht="15.75">
      <c r="A167" s="13">
        <v>0.5</v>
      </c>
      <c r="B167" s="13" t="s">
        <v>91</v>
      </c>
      <c r="C167" s="14" t="s">
        <v>92</v>
      </c>
      <c r="D167" s="13">
        <v>821.7</v>
      </c>
      <c r="E167" s="14" t="s">
        <v>88</v>
      </c>
      <c r="F167" s="13">
        <v>410.85</v>
      </c>
    </row>
    <row r="168" spans="1:6" ht="15.75">
      <c r="A168" s="13">
        <v>0.5</v>
      </c>
      <c r="B168" s="13" t="s">
        <v>91</v>
      </c>
      <c r="C168" s="14" t="s">
        <v>93</v>
      </c>
      <c r="D168" s="13">
        <v>884.4</v>
      </c>
      <c r="E168" s="14" t="s">
        <v>88</v>
      </c>
      <c r="F168" s="13">
        <v>442.2</v>
      </c>
    </row>
    <row r="169" spans="1:6" ht="15.75">
      <c r="A169" s="13">
        <v>0.5</v>
      </c>
      <c r="B169" s="13" t="s">
        <v>91</v>
      </c>
      <c r="C169" s="14" t="s">
        <v>94</v>
      </c>
      <c r="D169" s="13">
        <v>618.20000000000005</v>
      </c>
      <c r="E169" s="14" t="s">
        <v>88</v>
      </c>
      <c r="F169" s="13">
        <v>309.10000000000002</v>
      </c>
    </row>
    <row r="170" spans="1:6" ht="15.75">
      <c r="A170" s="3"/>
      <c r="B170" s="13" t="s">
        <v>65</v>
      </c>
      <c r="C170" s="14" t="s">
        <v>95</v>
      </c>
      <c r="D170" s="14" t="s">
        <v>0</v>
      </c>
      <c r="E170" s="14" t="s">
        <v>65</v>
      </c>
      <c r="F170" s="13">
        <v>2.73</v>
      </c>
    </row>
    <row r="171" spans="1:6" ht="15.75">
      <c r="A171" s="3"/>
      <c r="B171" s="3"/>
      <c r="C171" s="14" t="s">
        <v>96</v>
      </c>
      <c r="D171" s="3"/>
      <c r="E171" s="4"/>
      <c r="F171" s="3"/>
    </row>
    <row r="172" spans="1:6" ht="15.75">
      <c r="A172" s="3"/>
      <c r="B172" s="3"/>
      <c r="C172" s="14" t="s">
        <v>97</v>
      </c>
      <c r="D172" s="3"/>
      <c r="E172" s="4"/>
      <c r="F172" s="3"/>
    </row>
    <row r="173" spans="1:6" ht="15.75">
      <c r="A173" s="3"/>
      <c r="B173" s="3"/>
      <c r="C173" s="14" t="s">
        <v>0</v>
      </c>
      <c r="D173" s="3"/>
      <c r="E173" s="14" t="s">
        <v>65</v>
      </c>
      <c r="F173" s="13">
        <v>0.27</v>
      </c>
    </row>
    <row r="174" spans="1:6" ht="15.75">
      <c r="A174" s="3"/>
      <c r="B174" s="3"/>
      <c r="C174" s="3"/>
      <c r="D174" s="3"/>
      <c r="E174" s="4"/>
      <c r="F174" s="12" t="s">
        <v>68</v>
      </c>
    </row>
    <row r="175" spans="1:6" ht="15.75">
      <c r="A175" s="3"/>
      <c r="B175" s="3"/>
      <c r="C175" s="14" t="s">
        <v>98</v>
      </c>
      <c r="D175" s="3"/>
      <c r="E175" s="4"/>
      <c r="F175" s="13">
        <v>1729.9</v>
      </c>
    </row>
    <row r="176" spans="1:6" ht="15.75">
      <c r="A176" s="3"/>
      <c r="B176" s="3"/>
      <c r="C176" s="3"/>
      <c r="D176" s="3"/>
      <c r="E176" s="4"/>
      <c r="F176" s="12" t="s">
        <v>68</v>
      </c>
    </row>
    <row r="177" spans="1:6" ht="15.75">
      <c r="A177" s="3"/>
      <c r="B177" s="3"/>
      <c r="C177" s="14" t="s">
        <v>99</v>
      </c>
      <c r="D177" s="3"/>
      <c r="E177" s="4"/>
      <c r="F177" s="13">
        <v>576.63</v>
      </c>
    </row>
    <row r="178" spans="1:6" ht="15.75">
      <c r="A178" s="3"/>
      <c r="B178" s="3"/>
      <c r="C178" s="3"/>
      <c r="D178" s="3"/>
      <c r="E178" s="4"/>
      <c r="F178" s="12" t="s">
        <v>68</v>
      </c>
    </row>
  </sheetData>
  <mergeCells count="1">
    <mergeCell ref="A48:F48"/>
  </mergeCells>
  <pageMargins left="0.75" right="0.75" top="1" bottom="1" header="0.5" footer="0.5"/>
  <pageSetup paperSize="9" scale="70" orientation="portrait" r:id="rId1"/>
  <rowBreaks count="2" manualBreakCount="2">
    <brk id="57" max="16383" man="1"/>
    <brk id="135" max="16383" man="1"/>
  </rowBreaks>
</worksheet>
</file>

<file path=xl/worksheets/sheet3.xml><?xml version="1.0" encoding="utf-8"?>
<worksheet xmlns="http://schemas.openxmlformats.org/spreadsheetml/2006/main" xmlns:r="http://schemas.openxmlformats.org/officeDocument/2006/relationships">
  <dimension ref="A1:G26"/>
  <sheetViews>
    <sheetView tabSelected="1" view="pageBreakPreview" zoomScale="85" zoomScaleSheetLayoutView="85" workbookViewId="0">
      <selection activeCell="D23" sqref="D23"/>
    </sheetView>
  </sheetViews>
  <sheetFormatPr defaultColWidth="9" defaultRowHeight="18.75"/>
  <cols>
    <col min="1" max="1" width="5.5703125" style="114" customWidth="1"/>
    <col min="2" max="2" width="9.28515625" style="114" bestFit="1" customWidth="1"/>
    <col min="3" max="3" width="10.5703125" style="114" bestFit="1" customWidth="1"/>
    <col min="4" max="4" width="42.42578125" style="115" customWidth="1"/>
    <col min="5" max="5" width="11.85546875" style="114" bestFit="1" customWidth="1"/>
    <col min="6" max="6" width="6.85546875" style="114" customWidth="1"/>
    <col min="7" max="7" width="18.5703125" style="114" customWidth="1"/>
    <col min="8" max="16384" width="9" style="95"/>
  </cols>
  <sheetData>
    <row r="1" spans="1:7">
      <c r="A1" s="125" t="s">
        <v>10</v>
      </c>
      <c r="B1" s="125"/>
      <c r="C1" s="125"/>
      <c r="D1" s="126"/>
      <c r="E1" s="125"/>
      <c r="F1" s="125"/>
      <c r="G1" s="125"/>
    </row>
    <row r="2" spans="1:7">
      <c r="A2" s="125" t="s">
        <v>11</v>
      </c>
      <c r="B2" s="125"/>
      <c r="C2" s="125"/>
      <c r="D2" s="126"/>
      <c r="E2" s="125"/>
      <c r="F2" s="125"/>
      <c r="G2" s="125"/>
    </row>
    <row r="3" spans="1:7" ht="62.25" customHeight="1">
      <c r="A3" s="127" t="s">
        <v>219</v>
      </c>
      <c r="B3" s="127"/>
      <c r="C3" s="127"/>
      <c r="D3" s="127"/>
      <c r="E3" s="127"/>
      <c r="F3" s="127"/>
      <c r="G3" s="127"/>
    </row>
    <row r="4" spans="1:7">
      <c r="A4" s="125" t="s">
        <v>12</v>
      </c>
      <c r="B4" s="125"/>
      <c r="C4" s="125"/>
      <c r="D4" s="126"/>
      <c r="E4" s="125"/>
      <c r="F4" s="125"/>
      <c r="G4" s="125"/>
    </row>
    <row r="5" spans="1:7" ht="36.75" customHeight="1">
      <c r="A5" s="98" t="s">
        <v>213</v>
      </c>
      <c r="B5" s="98" t="s">
        <v>203</v>
      </c>
      <c r="C5" s="99" t="s">
        <v>14</v>
      </c>
      <c r="D5" s="99" t="s">
        <v>15</v>
      </c>
      <c r="E5" s="99" t="s">
        <v>16</v>
      </c>
      <c r="F5" s="99" t="s">
        <v>17</v>
      </c>
      <c r="G5" s="99" t="s">
        <v>18</v>
      </c>
    </row>
    <row r="6" spans="1:7" ht="109.5" customHeight="1">
      <c r="A6" s="100">
        <v>1</v>
      </c>
      <c r="B6" s="100" t="s">
        <v>208</v>
      </c>
      <c r="C6" s="101">
        <v>25</v>
      </c>
      <c r="D6" s="97" t="s">
        <v>199</v>
      </c>
      <c r="E6" s="101">
        <v>224.34</v>
      </c>
      <c r="F6" s="101" t="s">
        <v>136</v>
      </c>
      <c r="G6" s="102">
        <f t="shared" ref="G6:G11" si="0">E6*C6</f>
        <v>5608.5</v>
      </c>
    </row>
    <row r="7" spans="1:7" ht="89.25" customHeight="1">
      <c r="A7" s="100">
        <v>2</v>
      </c>
      <c r="B7" s="100">
        <v>58.3</v>
      </c>
      <c r="C7" s="101">
        <v>21.6</v>
      </c>
      <c r="D7" s="97" t="s">
        <v>200</v>
      </c>
      <c r="E7" s="101">
        <v>576.63</v>
      </c>
      <c r="F7" s="101" t="s">
        <v>136</v>
      </c>
      <c r="G7" s="102">
        <f t="shared" si="0"/>
        <v>12455.208000000001</v>
      </c>
    </row>
    <row r="8" spans="1:7" ht="114.75" customHeight="1">
      <c r="A8" s="100">
        <v>3</v>
      </c>
      <c r="B8" s="100">
        <v>67.099999999999994</v>
      </c>
      <c r="C8" s="101">
        <v>327</v>
      </c>
      <c r="D8" s="103" t="s">
        <v>20</v>
      </c>
      <c r="E8" s="101">
        <v>765</v>
      </c>
      <c r="F8" s="101" t="s">
        <v>210</v>
      </c>
      <c r="G8" s="102">
        <f t="shared" si="0"/>
        <v>250155</v>
      </c>
    </row>
    <row r="9" spans="1:7" ht="56.25">
      <c r="A9" s="100">
        <v>4</v>
      </c>
      <c r="B9" s="100">
        <v>69.2</v>
      </c>
      <c r="C9" s="101">
        <v>350</v>
      </c>
      <c r="D9" s="94" t="s">
        <v>201</v>
      </c>
      <c r="E9" s="101">
        <v>133</v>
      </c>
      <c r="F9" s="104" t="s">
        <v>210</v>
      </c>
      <c r="G9" s="102">
        <f t="shared" si="0"/>
        <v>46550</v>
      </c>
    </row>
    <row r="10" spans="1:7" ht="65.25" customHeight="1">
      <c r="A10" s="100">
        <v>5</v>
      </c>
      <c r="B10" s="100">
        <v>77.5</v>
      </c>
      <c r="C10" s="101">
        <v>1962</v>
      </c>
      <c r="D10" s="103" t="s">
        <v>198</v>
      </c>
      <c r="E10" s="101">
        <v>192</v>
      </c>
      <c r="F10" s="101" t="s">
        <v>136</v>
      </c>
      <c r="G10" s="102">
        <f t="shared" si="0"/>
        <v>376704</v>
      </c>
    </row>
    <row r="11" spans="1:7" ht="63" customHeight="1">
      <c r="A11" s="100">
        <v>6</v>
      </c>
      <c r="B11" s="100">
        <v>77.7</v>
      </c>
      <c r="C11" s="101">
        <v>2625</v>
      </c>
      <c r="D11" s="97" t="s">
        <v>202</v>
      </c>
      <c r="E11" s="101">
        <v>209</v>
      </c>
      <c r="F11" s="104" t="s">
        <v>136</v>
      </c>
      <c r="G11" s="102">
        <f t="shared" si="0"/>
        <v>548625</v>
      </c>
    </row>
    <row r="12" spans="1:7" ht="56.25">
      <c r="A12" s="100">
        <v>7</v>
      </c>
      <c r="B12" s="105" t="s">
        <v>204</v>
      </c>
      <c r="C12" s="106">
        <v>99</v>
      </c>
      <c r="D12" s="103" t="s">
        <v>195</v>
      </c>
      <c r="E12" s="101">
        <v>5112.8999999999996</v>
      </c>
      <c r="F12" s="107" t="s">
        <v>211</v>
      </c>
      <c r="G12" s="102">
        <f t="shared" ref="G12:G16" si="1">E12*C12</f>
        <v>506177.1</v>
      </c>
    </row>
    <row r="13" spans="1:7" ht="56.25">
      <c r="A13" s="100">
        <v>8</v>
      </c>
      <c r="B13" s="100" t="s">
        <v>214</v>
      </c>
      <c r="C13" s="101">
        <v>2</v>
      </c>
      <c r="D13" s="97" t="s">
        <v>22</v>
      </c>
      <c r="E13" s="101">
        <v>18360</v>
      </c>
      <c r="F13" s="101" t="s">
        <v>210</v>
      </c>
      <c r="G13" s="102">
        <f>E13*C13</f>
        <v>36720</v>
      </c>
    </row>
    <row r="14" spans="1:7" ht="72.75" customHeight="1">
      <c r="A14" s="100">
        <v>9</v>
      </c>
      <c r="B14" s="105" t="s">
        <v>205</v>
      </c>
      <c r="C14" s="106">
        <v>27.9</v>
      </c>
      <c r="D14" s="103" t="s">
        <v>196</v>
      </c>
      <c r="E14" s="101">
        <v>2691</v>
      </c>
      <c r="F14" s="107" t="s">
        <v>211</v>
      </c>
      <c r="G14" s="102">
        <f t="shared" si="1"/>
        <v>75078.899999999994</v>
      </c>
    </row>
    <row r="15" spans="1:7" ht="60" customHeight="1">
      <c r="A15" s="100">
        <v>10</v>
      </c>
      <c r="B15" s="105" t="s">
        <v>206</v>
      </c>
      <c r="C15" s="106">
        <v>38</v>
      </c>
      <c r="D15" s="103" t="s">
        <v>218</v>
      </c>
      <c r="E15" s="101">
        <v>5800</v>
      </c>
      <c r="F15" s="107" t="s">
        <v>210</v>
      </c>
      <c r="G15" s="102">
        <f t="shared" si="1"/>
        <v>220400</v>
      </c>
    </row>
    <row r="16" spans="1:7" ht="56.25">
      <c r="A16" s="100">
        <v>11</v>
      </c>
      <c r="B16" s="105" t="s">
        <v>207</v>
      </c>
      <c r="C16" s="106">
        <v>38</v>
      </c>
      <c r="D16" s="103" t="s">
        <v>197</v>
      </c>
      <c r="E16" s="101">
        <v>1750</v>
      </c>
      <c r="F16" s="107" t="s">
        <v>210</v>
      </c>
      <c r="G16" s="102">
        <f t="shared" si="1"/>
        <v>66500</v>
      </c>
    </row>
    <row r="17" spans="1:7" s="96" customFormat="1" ht="37.5">
      <c r="A17" s="100">
        <v>12</v>
      </c>
      <c r="B17" s="108" t="s">
        <v>209</v>
      </c>
      <c r="C17" s="102">
        <v>2</v>
      </c>
      <c r="D17" s="109" t="s">
        <v>19</v>
      </c>
      <c r="E17" s="102">
        <v>4900</v>
      </c>
      <c r="F17" s="102" t="s">
        <v>212</v>
      </c>
      <c r="G17" s="102">
        <f>E17*C17</f>
        <v>9800</v>
      </c>
    </row>
    <row r="18" spans="1:7" ht="33.950000000000003" customHeight="1">
      <c r="A18" s="100"/>
      <c r="B18" s="100"/>
      <c r="C18" s="100"/>
      <c r="D18" s="110"/>
      <c r="E18" s="128" t="s">
        <v>2</v>
      </c>
      <c r="F18" s="129"/>
      <c r="G18" s="111">
        <f>SUM(G6:G17)</f>
        <v>2154773.7080000001</v>
      </c>
    </row>
    <row r="19" spans="1:7" ht="33.950000000000003" customHeight="1">
      <c r="A19" s="100"/>
      <c r="B19" s="100"/>
      <c r="C19" s="100"/>
      <c r="D19" s="112" t="s">
        <v>23</v>
      </c>
      <c r="E19" s="100"/>
      <c r="F19" s="100"/>
      <c r="G19" s="101">
        <f>G18*12%</f>
        <v>258572.84496000002</v>
      </c>
    </row>
    <row r="20" spans="1:7" ht="33.950000000000003" customHeight="1">
      <c r="A20" s="100"/>
      <c r="B20" s="100"/>
      <c r="C20" s="100"/>
      <c r="D20" s="110"/>
      <c r="E20" s="130" t="s">
        <v>2</v>
      </c>
      <c r="F20" s="131"/>
      <c r="G20" s="111">
        <f>SUM(G18:G19)</f>
        <v>2413346.55296</v>
      </c>
    </row>
    <row r="21" spans="1:7" ht="33" customHeight="1">
      <c r="A21" s="100"/>
      <c r="B21" s="100"/>
      <c r="C21" s="100"/>
      <c r="D21" s="112" t="s">
        <v>216</v>
      </c>
      <c r="E21" s="100"/>
      <c r="F21" s="100"/>
      <c r="G21" s="101">
        <f>G20*1%</f>
        <v>24133.465529600002</v>
      </c>
    </row>
    <row r="22" spans="1:7" ht="39" customHeight="1">
      <c r="A22" s="100"/>
      <c r="B22" s="100"/>
      <c r="C22" s="100"/>
      <c r="D22" s="112" t="s">
        <v>25</v>
      </c>
      <c r="E22" s="100"/>
      <c r="F22" s="100"/>
      <c r="G22" s="101">
        <f>G20*2.5%</f>
        <v>60333.663824000003</v>
      </c>
    </row>
    <row r="23" spans="1:7" ht="33" customHeight="1">
      <c r="A23" s="100"/>
      <c r="B23" s="100"/>
      <c r="C23" s="100"/>
      <c r="D23" s="112" t="s">
        <v>217</v>
      </c>
      <c r="E23" s="100"/>
      <c r="F23" s="100"/>
      <c r="G23" s="101">
        <f>G20*7.5%</f>
        <v>181000.99147199999</v>
      </c>
    </row>
    <row r="24" spans="1:7" ht="33" customHeight="1">
      <c r="A24" s="100"/>
      <c r="B24" s="100"/>
      <c r="C24" s="100"/>
      <c r="D24" s="113" t="s">
        <v>27</v>
      </c>
      <c r="E24" s="100"/>
      <c r="F24" s="100"/>
      <c r="G24" s="101">
        <f>G23*12%</f>
        <v>21720.118976639998</v>
      </c>
    </row>
    <row r="25" spans="1:7" ht="30.95" customHeight="1">
      <c r="A25" s="100"/>
      <c r="B25" s="100"/>
      <c r="C25" s="100"/>
      <c r="D25" s="110"/>
      <c r="E25" s="122" t="s">
        <v>3</v>
      </c>
      <c r="F25" s="123"/>
      <c r="G25" s="111">
        <f>SUM(G20:G24)</f>
        <v>2700534.7927622399</v>
      </c>
    </row>
    <row r="26" spans="1:7">
      <c r="E26" s="116" t="s">
        <v>28</v>
      </c>
      <c r="F26" s="124" t="s">
        <v>215</v>
      </c>
      <c r="G26" s="124"/>
    </row>
  </sheetData>
  <mergeCells count="8">
    <mergeCell ref="E25:F25"/>
    <mergeCell ref="F26:G26"/>
    <mergeCell ref="A1:G1"/>
    <mergeCell ref="A2:G2"/>
    <mergeCell ref="A3:G3"/>
    <mergeCell ref="A4:G4"/>
    <mergeCell ref="E18:F18"/>
    <mergeCell ref="E20:F20"/>
  </mergeCells>
  <pageMargins left="0.7" right="0.7" top="0.5" bottom="0.5" header="0.3" footer="0.3"/>
  <pageSetup paperSize="9" scale="83"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Detail</vt:lpstr>
      <vt:lpstr>New Data</vt:lpstr>
      <vt:lpstr>New Abst</vt:lpstr>
      <vt:lpstr>Detail!Print_Area</vt:lpstr>
      <vt:lpstr>'New Abst'!Print_Area</vt:lpstr>
      <vt:lpstr>Detail!Print_Titles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cp:lastModifiedBy>
  <cp:lastPrinted>2022-04-25T13:13:19Z</cp:lastPrinted>
  <dcterms:created xsi:type="dcterms:W3CDTF">2021-09-04T09:48:00Z</dcterms:created>
  <dcterms:modified xsi:type="dcterms:W3CDTF">2023-04-26T06:47:24Z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