
<file path=[Content_Types].xml><?xml version="1.0" encoding="utf-8"?>
<Types xmlns="http://schemas.openxmlformats.org/package/2006/content-types">
  <Override PartName="/xl/externalLinks/externalLink9.xml" ContentType="application/vnd.openxmlformats-officedocument.spreadsheetml.externalLink+xml"/>
  <Override PartName="/xl/externalLinks/externalLink29.xml" ContentType="application/vnd.openxmlformats-officedocument.spreadsheetml.externalLink+xml"/>
  <Override PartName="/xl/externalLinks/externalLink38.xml" ContentType="application/vnd.openxmlformats-officedocument.spreadsheetml.externalLink+xml"/>
  <Override PartName="/xl/externalLinks/externalLink47.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externalLinks/externalLink27.xml" ContentType="application/vnd.openxmlformats-officedocument.spreadsheetml.externalLink+xml"/>
  <Override PartName="/xl/externalLinks/externalLink36.xml" ContentType="application/vnd.openxmlformats-officedocument.spreadsheetml.externalLink+xml"/>
  <Override PartName="/xl/externalLinks/externalLink45.xml" ContentType="application/vnd.openxmlformats-officedocument.spreadsheetml.externalLink+xml"/>
  <Default Extension="rels" ContentType="application/vnd.openxmlformats-package.relationships+xml"/>
  <Default Extension="xml" ContentType="application/xml"/>
  <Override PartName="/xl/externalLinks/externalLink5.xml" ContentType="application/vnd.openxmlformats-officedocument.spreadsheetml.externalLink+xml"/>
  <Override PartName="/xl/externalLinks/externalLink16.xml" ContentType="application/vnd.openxmlformats-officedocument.spreadsheetml.externalLink+xml"/>
  <Override PartName="/xl/externalLinks/externalLink25.xml" ContentType="application/vnd.openxmlformats-officedocument.spreadsheetml.externalLink+xml"/>
  <Override PartName="/xl/externalLinks/externalLink34.xml" ContentType="application/vnd.openxmlformats-officedocument.spreadsheetml.externalLink+xml"/>
  <Override PartName="/xl/externalLinks/externalLink43.xml" ContentType="application/vnd.openxmlformats-officedocument.spreadsheetml.externalLink+xml"/>
  <Override PartName="/xl/externalLinks/externalLink54.xml" ContentType="application/vnd.openxmlformats-officedocument.spreadsheetml.externalLink+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40.xml" ContentType="application/vnd.openxmlformats-officedocument.spreadsheetml.externalLink+xml"/>
  <Override PartName="/xl/externalLinks/externalLink50.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Default Extension="bin" ContentType="application/vnd.openxmlformats-officedocument.spreadsheetml.printerSettings"/>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39.xml" ContentType="application/vnd.openxmlformats-officedocument.spreadsheetml.externalLink+xml"/>
  <Override PartName="/xl/externalLinks/externalLink48.xml" ContentType="application/vnd.openxmlformats-officedocument.spreadsheetml.externalLink+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externalLinks/externalLink28.xml" ContentType="application/vnd.openxmlformats-officedocument.spreadsheetml.externalLink+xml"/>
  <Override PartName="/xl/externalLinks/externalLink37.xml" ContentType="application/vnd.openxmlformats-officedocument.spreadsheetml.externalLink+xml"/>
  <Override PartName="/xl/externalLinks/externalLink46.xml" ContentType="application/vnd.openxmlformats-officedocument.spreadsheetml.externalLink+xml"/>
  <Override PartName="/xl/externalLinks/externalLink55.xml" ContentType="application/vnd.openxmlformats-officedocument.spreadsheetml.externalLink+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15.xml" ContentType="application/vnd.openxmlformats-officedocument.spreadsheetml.externalLink+xml"/>
  <Override PartName="/xl/externalLinks/externalLink24.xml" ContentType="application/vnd.openxmlformats-officedocument.spreadsheetml.externalLink+xml"/>
  <Override PartName="/xl/externalLinks/externalLink26.xml" ContentType="application/vnd.openxmlformats-officedocument.spreadsheetml.externalLink+xml"/>
  <Override PartName="/xl/externalLinks/externalLink35.xml" ContentType="application/vnd.openxmlformats-officedocument.spreadsheetml.externalLink+xml"/>
  <Override PartName="/xl/externalLinks/externalLink44.xml" ContentType="application/vnd.openxmlformats-officedocument.spreadsheetml.externalLink+xml"/>
  <Override PartName="/xl/externalLinks/externalLink53.xml" ContentType="application/vnd.openxmlformats-officedocument.spreadsheetml.externalLink+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0490" windowHeight="7755" tabRatio="732"/>
  </bookViews>
  <sheets>
    <sheet name="New Abst" sheetId="11" r:id="rId1"/>
    <sheet name="Detail (2)" sheetId="4" r:id="rId2"/>
    <sheet name="New Data" sheetId="7"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s>
  <definedNames>
    <definedName name="\a">#REF!</definedName>
    <definedName name="\l">#REF!</definedName>
    <definedName name="\p">#REF!</definedName>
    <definedName name="_______ach1" localSheetId="0">#REF!</definedName>
    <definedName name="_______ach1">#REF!</definedName>
    <definedName name="_______RWE1" localSheetId="0">#REF!</definedName>
    <definedName name="_______RWE1">#REF!</definedName>
    <definedName name="_____ach1" localSheetId="0">#REF!</definedName>
    <definedName name="_____ach1">#REF!</definedName>
    <definedName name="_____RWE1" localSheetId="0">#REF!</definedName>
    <definedName name="_____RWE1">#REF!</definedName>
    <definedName name="____A65539">#REF!</definedName>
    <definedName name="___A65539">#REF!</definedName>
    <definedName name="___ach1" localSheetId="0">#REF!</definedName>
    <definedName name="___ach1">#REF!</definedName>
    <definedName name="___RWE1" localSheetId="0">#REF!</definedName>
    <definedName name="___RWE1">#REF!</definedName>
    <definedName name="__A65539">#REF!</definedName>
    <definedName name="__ach1" localSheetId="0">#REF!</definedName>
    <definedName name="__ach1">#REF!</definedName>
    <definedName name="__agg10">'[1]Materials Cost'!$G$13</definedName>
    <definedName name="__agg20">'[1]Materials Cost'!$G$10</definedName>
    <definedName name="__blg4">'[2]Sqn _Main_ Abs'!#REF!</definedName>
    <definedName name="__car2">#REF!</definedName>
    <definedName name="__csa40">#REF!</definedName>
    <definedName name="__csb40">#REF!</definedName>
    <definedName name="__hmp100">#REF!</definedName>
    <definedName name="__hmp120">#REF!</definedName>
    <definedName name="__HND1">[3]girder!$H$34</definedName>
    <definedName name="__HND2">[3]girder!$H$36</definedName>
    <definedName name="__HNW1">[3]girder!$H$35</definedName>
    <definedName name="__HNW2">[3]girder!$H$37</definedName>
    <definedName name="__Ind1">#REF!</definedName>
    <definedName name="__Ind3">#REF!</definedName>
    <definedName name="__Ind4">#REF!</definedName>
    <definedName name="__Iri2">#REF!</definedName>
    <definedName name="__Iro2">#REF!</definedName>
    <definedName name="__ma1">#REF!</definedName>
    <definedName name="__ma2">#REF!</definedName>
    <definedName name="__mas1">#REF!</definedName>
    <definedName name="__ms6">#REF!</definedName>
    <definedName name="__ms8">#REF!</definedName>
    <definedName name="__mz1">#REF!</definedName>
    <definedName name="__mz2">#REF!</definedName>
    <definedName name="__obm1">#REF!</definedName>
    <definedName name="__obm2">#REF!</definedName>
    <definedName name="__obm3">#REF!</definedName>
    <definedName name="__obm4">#REF!</definedName>
    <definedName name="__Od1">#REF!</definedName>
    <definedName name="__Od3">#REF!</definedName>
    <definedName name="__Od4">#REF!</definedName>
    <definedName name="__ohp1">#REF!</definedName>
    <definedName name="__osf1">#REF!</definedName>
    <definedName name="__osf2">#REF!</definedName>
    <definedName name="__osf3">#REF!</definedName>
    <definedName name="__osf4">#REF!</definedName>
    <definedName name="__pcc148">#REF!</definedName>
    <definedName name="__pvc100">'[4]Materials Cost(PCC)'!$G$32</definedName>
    <definedName name="__RWE1" localSheetId="0">#REF!</definedName>
    <definedName name="__RWE1">#REF!</definedName>
    <definedName name="__SA10">#REF!</definedName>
    <definedName name="__SA20">#REF!</definedName>
    <definedName name="__SA40">#REF!</definedName>
    <definedName name="__Saa40">#REF!</definedName>
    <definedName name="__Sab40">#REF!</definedName>
    <definedName name="__sbm1">#REF!</definedName>
    <definedName name="__sbm2">#REF!</definedName>
    <definedName name="__sbm3">#REF!</definedName>
    <definedName name="__sbm4">#REF!</definedName>
    <definedName name="__sd1">[5]Electrical!#REF!</definedName>
    <definedName name="__sd10">[5]Electrical!#REF!</definedName>
    <definedName name="__sd11">[5]Electrical!#REF!</definedName>
    <definedName name="__sd12">[5]Electrical!#REF!</definedName>
    <definedName name="__sd13">[5]Electrical!#REF!</definedName>
    <definedName name="__sd14">[5]Electrical!#REF!</definedName>
    <definedName name="__sd2">[5]Electrical!#REF!</definedName>
    <definedName name="__sd3">[5]Electrical!#REF!</definedName>
    <definedName name="__sd4">#REF!</definedName>
    <definedName name="__sd5">[5]Electrical!#REF!</definedName>
    <definedName name="__sd6">[5]Electrical!#REF!</definedName>
    <definedName name="__sd7">[5]Electrical!#REF!</definedName>
    <definedName name="__sd8">[5]Electrical!#REF!</definedName>
    <definedName name="__sd9">[5]Electrical!#REF!</definedName>
    <definedName name="__ssf1">#REF!</definedName>
    <definedName name="__ssf2">#REF!</definedName>
    <definedName name="__ssf3">#REF!</definedName>
    <definedName name="__ssf4">#REF!</definedName>
    <definedName name="__st12">#REF!</definedName>
    <definedName name="__st2">#REF!</definedName>
    <definedName name="__st4">#REF!</definedName>
    <definedName name="__st53">#REF!</definedName>
    <definedName name="__st6">#REF!</definedName>
    <definedName name="__st63">#REF!</definedName>
    <definedName name="__st7">#REF!</definedName>
    <definedName name="__st8">#REF!</definedName>
    <definedName name="__st90">#REF!</definedName>
    <definedName name="__tra1">#REF!</definedName>
    <definedName name="__tra2">#REF!</definedName>
    <definedName name="__WD2">[6]girder!#REF!</definedName>
    <definedName name="__WD3">[6]girder!#REF!</definedName>
    <definedName name="__WD4">[6]girder!#REF!</definedName>
    <definedName name="__WL1">[6]girder!#REF!</definedName>
    <definedName name="__WL2">[6]girder!#REF!</definedName>
    <definedName name="__WL3">[6]girder!#REF!</definedName>
    <definedName name="__WL4">[6]girder!#REF!</definedName>
    <definedName name="__ww2">#REF!</definedName>
    <definedName name="__XH1">[3]girder!$H$49</definedName>
    <definedName name="__XH2">[3]girder!$H$50</definedName>
    <definedName name="_A65539">#REF!</definedName>
    <definedName name="_ach1" localSheetId="0">#REF!</definedName>
    <definedName name="_ach1">#REF!</definedName>
    <definedName name="_agg10">'[1]Materials Cost'!$G$13</definedName>
    <definedName name="_agg20">'[1]Materials Cost'!$G$10</definedName>
    <definedName name="_blg4">'[2]Sqn _Main_ Abs'!#REF!</definedName>
    <definedName name="_car2">#REF!</definedName>
    <definedName name="_csa40">#REF!</definedName>
    <definedName name="_csb40">#REF!</definedName>
    <definedName name="_Fill" hidden="1">#REF!</definedName>
    <definedName name="_hmp100">#REF!</definedName>
    <definedName name="_hmp120">#REF!</definedName>
    <definedName name="_HND1">[3]girder!$H$34</definedName>
    <definedName name="_HND2">[3]girder!$H$36</definedName>
    <definedName name="_HNW1">[3]girder!$H$35</definedName>
    <definedName name="_HNW2">[3]girder!$H$37</definedName>
    <definedName name="_Ind1">#REF!</definedName>
    <definedName name="_Ind3">#REF!</definedName>
    <definedName name="_Ind4">#REF!</definedName>
    <definedName name="_Iri2">#REF!</definedName>
    <definedName name="_Iro2">#REF!</definedName>
    <definedName name="_ma1">#REF!</definedName>
    <definedName name="_ma2">#REF!</definedName>
    <definedName name="_mas1">#REF!</definedName>
    <definedName name="_ms6">#REF!</definedName>
    <definedName name="_ms8">#REF!</definedName>
    <definedName name="_mz1">#REF!</definedName>
    <definedName name="_mz2">#REF!</definedName>
    <definedName name="_obm1">#REF!</definedName>
    <definedName name="_obm2">#REF!</definedName>
    <definedName name="_obm3">#REF!</definedName>
    <definedName name="_obm4">#REF!</definedName>
    <definedName name="_Od1">#REF!</definedName>
    <definedName name="_Od3">#REF!</definedName>
    <definedName name="_Od4">#REF!</definedName>
    <definedName name="_ohp1">#REF!</definedName>
    <definedName name="_osf1">#REF!</definedName>
    <definedName name="_osf2">#REF!</definedName>
    <definedName name="_osf3">#REF!</definedName>
    <definedName name="_osf4">#REF!</definedName>
    <definedName name="_pcc148">#REF!</definedName>
    <definedName name="_pvc100">'[4]Materials Cost(PCC)'!$G$32</definedName>
    <definedName name="_RWE1" localSheetId="0">#REF!</definedName>
    <definedName name="_RWE1">#REF!</definedName>
    <definedName name="_SA10">#REF!</definedName>
    <definedName name="_SA20">#REF!</definedName>
    <definedName name="_SA40">#REF!</definedName>
    <definedName name="_Saa40">#REF!</definedName>
    <definedName name="_Sab40">#REF!</definedName>
    <definedName name="_sbm1">#REF!</definedName>
    <definedName name="_sbm2">#REF!</definedName>
    <definedName name="_sbm3">#REF!</definedName>
    <definedName name="_sbm4">#REF!</definedName>
    <definedName name="_sd1">[5]Electrical!#REF!</definedName>
    <definedName name="_sd10">[5]Electrical!#REF!</definedName>
    <definedName name="_sd11">[5]Electrical!#REF!</definedName>
    <definedName name="_sd12">[5]Electrical!#REF!</definedName>
    <definedName name="_sd13">[5]Electrical!#REF!</definedName>
    <definedName name="_sd14">[5]Electrical!#REF!</definedName>
    <definedName name="_sd2">[5]Electrical!#REF!</definedName>
    <definedName name="_sd3">[5]Electrical!#REF!</definedName>
    <definedName name="_sd4">#REF!</definedName>
    <definedName name="_sd5">[5]Electrical!#REF!</definedName>
    <definedName name="_sd6">[5]Electrical!#REF!</definedName>
    <definedName name="_sd7">[5]Electrical!#REF!</definedName>
    <definedName name="_sd8">[5]Electrical!#REF!</definedName>
    <definedName name="_sd9">[5]Electrical!#REF!</definedName>
    <definedName name="_ssf1">#REF!</definedName>
    <definedName name="_ssf2">#REF!</definedName>
    <definedName name="_ssf3">#REF!</definedName>
    <definedName name="_ssf4">#REF!</definedName>
    <definedName name="_st12">#REF!</definedName>
    <definedName name="_st2">#REF!</definedName>
    <definedName name="_st4">#REF!</definedName>
    <definedName name="_st53">#REF!</definedName>
    <definedName name="_st6">#REF!</definedName>
    <definedName name="_st63">#REF!</definedName>
    <definedName name="_st7">#REF!</definedName>
    <definedName name="_st8">#REF!</definedName>
    <definedName name="_st90">#REF!</definedName>
    <definedName name="_tra1">#REF!</definedName>
    <definedName name="_tra2">#REF!</definedName>
    <definedName name="_WD2">[6]girder!#REF!</definedName>
    <definedName name="_WD3">[6]girder!#REF!</definedName>
    <definedName name="_WD4">[6]girder!#REF!</definedName>
    <definedName name="_WL1">[6]girder!#REF!</definedName>
    <definedName name="_WL2">[6]girder!#REF!</definedName>
    <definedName name="_WL3">[6]girder!#REF!</definedName>
    <definedName name="_WL4">[6]girder!#REF!</definedName>
    <definedName name="_ww2">#REF!</definedName>
    <definedName name="_XH1">[3]girder!$H$49</definedName>
    <definedName name="_XH2">[3]girder!$H$50</definedName>
    <definedName name="a" localSheetId="0">#REF!</definedName>
    <definedName name="a">#REF!</definedName>
    <definedName name="A_1">#REF!</definedName>
    <definedName name="A_2">#REF!</definedName>
    <definedName name="a3424\">#REF!</definedName>
    <definedName name="aaa">#REF!</definedName>
    <definedName name="aaaaaaa">#REF!</definedName>
    <definedName name="abh" localSheetId="0">#REF!</definedName>
    <definedName name="abh">#REF!</definedName>
    <definedName name="ablk" localSheetId="0">#REF!</definedName>
    <definedName name="ablk">#REF!</definedName>
    <definedName name="Abs">#REF!</definedName>
    <definedName name="Abstract">#REF!</definedName>
    <definedName name="Ac">#REF!</definedName>
    <definedName name="ach" localSheetId="0">#REF!</definedName>
    <definedName name="ach">#REF!</definedName>
    <definedName name="ACT">#REF!</definedName>
    <definedName name="ACT_14">#REF!</definedName>
    <definedName name="adhesive">#REF!</definedName>
    <definedName name="admixture">#REF!</definedName>
    <definedName name="ae">#REF!</definedName>
    <definedName name="ae_14">#REF!</definedName>
    <definedName name="aggr10">#REF!</definedName>
    <definedName name="aggr11">#REF!</definedName>
    <definedName name="aggr13">#REF!</definedName>
    <definedName name="aggr2">#REF!</definedName>
    <definedName name="aggr20">#REF!</definedName>
    <definedName name="aggr22">#REF!</definedName>
    <definedName name="aggr26">#REF!</definedName>
    <definedName name="aggr40">#REF!</definedName>
    <definedName name="aggr53">#REF!</definedName>
    <definedName name="aggr6">#REF!</definedName>
    <definedName name="aggr63">#REF!</definedName>
    <definedName name="ahfk">#REF!</definedName>
    <definedName name="ahh">#REF!</definedName>
    <definedName name="alloysteel">#REF!</definedName>
    <definedName name="alround">#REF!</definedName>
    <definedName name="alround_1">#REF!</definedName>
    <definedName name="alround_10">#REF!</definedName>
    <definedName name="alround_11">#REF!</definedName>
    <definedName name="alround_14">#REF!</definedName>
    <definedName name="alround_4">#REF!</definedName>
    <definedName name="alround_8">#REF!</definedName>
    <definedName name="alround_9">#REF!</definedName>
    <definedName name="anscount" hidden="1">2</definedName>
    <definedName name="as">'[7]4-Int- ele(RA)'!$K$9</definedName>
    <definedName name="ass">#REF!</definedName>
    <definedName name="averatedbmpcc">[8]Ave.wtd.rates!$I$113</definedName>
    <definedName name="b">#REF!</definedName>
    <definedName name="b_14">#REF!</definedName>
    <definedName name="Batonite">#REF!</definedName>
    <definedName name="bbb">#REF!</definedName>
    <definedName name="bc">#REF!</definedName>
    <definedName name="bcpcc">#REF!</definedName>
    <definedName name="be">#REF!</definedName>
    <definedName name="be_1">#REF!</definedName>
    <definedName name="be_14">#REF!</definedName>
    <definedName name="Beg_Bal">#REF!</definedName>
    <definedName name="bel">#REF!</definedName>
    <definedName name="bel_14">#REF!</definedName>
    <definedName name="bh">#REF!</definedName>
    <definedName name="bh_14">#REF!</definedName>
    <definedName name="Bhi">#REF!</definedName>
    <definedName name="Bhi_1">#REF!</definedName>
    <definedName name="Bhi_10">#REF!</definedName>
    <definedName name="Bhi_11">#REF!</definedName>
    <definedName name="Bhi_14">#REF!</definedName>
    <definedName name="Bhi_4">#REF!</definedName>
    <definedName name="Bhi_8">#REF!</definedName>
    <definedName name="Bhi_9">#REF!</definedName>
    <definedName name="bhistee">#REF!</definedName>
    <definedName name="bitpaper">#REF!</definedName>
    <definedName name="bitumen6070">#REF!</definedName>
    <definedName name="bitumenboiler">#REF!</definedName>
    <definedName name="bitumenemul">#REF!</definedName>
    <definedName name="bl">#REF!</definedName>
    <definedName name="bl_1">'[9]Sqn_Abs_G_6_ '!#REF!</definedName>
    <definedName name="bl_10">'[9]Sqn_Abs_G_6_ '!#REF!</definedName>
    <definedName name="bl_11">'[9]Sqn_Abs_G_6_ '!#REF!</definedName>
    <definedName name="bl_14">'[10]Sqn_Abs_G_6_ '!#REF!</definedName>
    <definedName name="bl_4">'[9]Sqn_Abs_G_6_ '!#REF!</definedName>
    <definedName name="bl_8">'[9]Sqn_Abs_G_6_ '!#REF!</definedName>
    <definedName name="bl_9">'[9]Sqn_Abs_G_6_ '!#REF!</definedName>
    <definedName name="blacksmith">#REF!</definedName>
    <definedName name="blacksmithhelper">#REF!</definedName>
    <definedName name="blaster">#REF!</definedName>
    <definedName name="blg4_1">'[2]Sqn _Main_ Abs'!#REF!</definedName>
    <definedName name="blg4_10">'[2]Sqn _Main_ Abs'!#REF!</definedName>
    <definedName name="blg4_11">'[2]Sqn _Main_ Abs'!#REF!</definedName>
    <definedName name="blg4_4">'[2]Sqn _Main_ Abs'!#REF!</definedName>
    <definedName name="blg4_8">'[2]Sqn _Main_ Abs'!#REF!</definedName>
    <definedName name="blg4_9">'[2]Sqn _Main_ Abs'!#REF!</definedName>
    <definedName name="bli">'[9]WO_Abs _G_2_ 6 DUs'!#REF!</definedName>
    <definedName name="bli_1">'[9]WO_Abs _G_2_ 6 DUs'!#REF!</definedName>
    <definedName name="bli_10">'[9]WO_Abs _G_2_ 6 DUs'!#REF!</definedName>
    <definedName name="bli_11">'[9]WO_Abs _G_2_ 6 DUs'!#REF!</definedName>
    <definedName name="bli_14">'[10]WO_Abs _G_2_ 6 DUs'!#REF!</definedName>
    <definedName name="bli_4">'[9]WO_Abs _G_2_ 6 DUs'!#REF!</definedName>
    <definedName name="bli_8">'[9]WO_Abs _G_2_ 6 DUs'!#REF!</definedName>
    <definedName name="bli_9">'[9]WO_Abs _G_2_ 6 DUs'!#REF!</definedName>
    <definedName name="Bls">#REF!</definedName>
    <definedName name="bmpccrate">#REF!</definedName>
    <definedName name="BMSFR">#REF!</definedName>
    <definedName name="bo">#REF!</definedName>
    <definedName name="bondstone">#REF!</definedName>
    <definedName name="bottom">[11]s!$H$8</definedName>
    <definedName name="boulder">#REF!</definedName>
    <definedName name="Bp">#REF!</definedName>
    <definedName name="bp20cum">#REF!</definedName>
    <definedName name="br">#REF!</definedName>
    <definedName name="BRAKE1">[12]Annex!$D$11</definedName>
    <definedName name="brc">#REF!</definedName>
    <definedName name="brglvl">[13]Intro!$L$257</definedName>
    <definedName name="bricklead">#REF!</definedName>
    <definedName name="bricks">#REF!</definedName>
    <definedName name="broom">#REF!</definedName>
    <definedName name="bs">#REF!</definedName>
    <definedName name="bs_14">#REF!</definedName>
    <definedName name="bs_25">#REF!</definedName>
    <definedName name="bsc">#REF!</definedName>
    <definedName name="bsslab10">#REF!</definedName>
    <definedName name="bwmc">'[14]basic-data'!$D$17</definedName>
    <definedName name="c.data">#REF!</definedName>
    <definedName name="c641.">#REF!</definedName>
    <definedName name="Ca">#REF!</definedName>
    <definedName name="CaA">#REF!</definedName>
    <definedName name="CABLE">#REF!</definedName>
    <definedName name="caI">#REF!</definedName>
    <definedName name="caI_14">#REF!</definedName>
    <definedName name="caII">#REF!</definedName>
    <definedName name="caII_14">#REF!</definedName>
    <definedName name="cal">#REF!</definedName>
    <definedName name="cal_14">#REF!</definedName>
    <definedName name="CANT1">[3]girder!$H$74</definedName>
    <definedName name="CANT2">[3]girder!$H$75</definedName>
    <definedName name="car">#REF!</definedName>
    <definedName name="car_14">#REF!</definedName>
    <definedName name="car2_14">#REF!</definedName>
    <definedName name="carpenter">#REF!</definedName>
    <definedName name="carpenterII">#REF!</definedName>
    <definedName name="carrage_of_coarse_sand">#REF!</definedName>
    <definedName name="carrage_of_Stone_Agg_40mm_and_above">#REF!</definedName>
    <definedName name="carrage_of_Stone_Agg_40mm_below">#REF!</definedName>
    <definedName name="cbe">#REF!</definedName>
    <definedName name="cbe_1">'[15]Civil (RA) _Resi_'!$J$12</definedName>
    <definedName name="cbh">#REF!</definedName>
    <definedName name="cbl">#REF!</definedName>
    <definedName name="cbm">#REF!</definedName>
    <definedName name="cbxcpr">[13]Intro!$L$157</definedName>
    <definedName name="ccbrg">[13]Intro!$L$120</definedName>
    <definedName name="cce">#REF!</definedName>
    <definedName name="ccmii">#REF!</definedName>
    <definedName name="ccmiii">#REF!</definedName>
    <definedName name="ccmiii_1">#REF!</definedName>
    <definedName name="ccmiv">#REF!</definedName>
    <definedName name="ccmiv_1">#REF!</definedName>
    <definedName name="ccmv">#REF!</definedName>
    <definedName name="ccn">'[16]2.civil-RA'!$I$13</definedName>
    <definedName name="cco">#REF!</definedName>
    <definedName name="cco_1">'[15]Civil (RA) _Resi_'!$J$13</definedName>
    <definedName name="ccs">#REF!</definedName>
    <definedName name="ccspanbx">[13]Intro!$L$118</definedName>
    <definedName name="ccspanx">[13]Intro!$L$116</definedName>
    <definedName name="cd">#REF!</definedName>
    <definedName name="cd_14">#REF!</definedName>
    <definedName name="Ce">#REF!</definedName>
    <definedName name="ce_14">#REF!</definedName>
    <definedName name="Cement">#REF!</definedName>
    <definedName name="Cement_14">#REF!</definedName>
    <definedName name="cemlead">#REF!</definedName>
    <definedName name="cfi">#REF!</definedName>
    <definedName name="Cgrade">'[14]basic-data'!$D$27</definedName>
    <definedName name="ch">#REF!</definedName>
    <definedName name="chiseler">#REF!</definedName>
    <definedName name="ci">#REF!</definedName>
    <definedName name="ci_1">#REF!</definedName>
    <definedName name="ci_11">#REF!</definedName>
    <definedName name="ci_13">#REF!</definedName>
    <definedName name="ci_14">#REF!</definedName>
    <definedName name="ci_2">#REF!</definedName>
    <definedName name="ci_4">#REF!</definedName>
    <definedName name="ci_5">#REF!</definedName>
    <definedName name="ci_6">#REF!</definedName>
    <definedName name="ci_7">#REF!</definedName>
    <definedName name="ci_9">#REF!</definedName>
    <definedName name="CI_m">#REF!</definedName>
    <definedName name="civ">#REF!</definedName>
    <definedName name="civ_1">'[17]1.Civil-RA'!#REF!</definedName>
    <definedName name="cluster">#REF!</definedName>
    <definedName name="CM_vi">#REF!</definedName>
    <definedName name="cm1.3">#REF!</definedName>
    <definedName name="cmas">#REF!</definedName>
    <definedName name="cmas_1">'[15]Civil (RA) _Resi_'!$J$15</definedName>
    <definedName name="cmas1">#REF!</definedName>
    <definedName name="cmas2">'[18]2.civil-RA'!$I$16</definedName>
    <definedName name="cmaz">#REF!</definedName>
    <definedName name="CMDA" localSheetId="0">#REF!</definedName>
    <definedName name="CMDA">#REF!</definedName>
    <definedName name="CMDA1" localSheetId="0">#REF!</definedName>
    <definedName name="CMDA1">#REF!</definedName>
    <definedName name="cmii">#REF!</definedName>
    <definedName name="cmii_1">#REF!</definedName>
    <definedName name="cmiii">#REF!</definedName>
    <definedName name="CMiii_">#REF!</definedName>
    <definedName name="cmiii_1">#REF!</definedName>
    <definedName name="cmiii_2">#REF!</definedName>
    <definedName name="cmiv">#REF!</definedName>
    <definedName name="cmiv_1">#REF!</definedName>
    <definedName name="cmiv_2">#REF!</definedName>
    <definedName name="cmv">#REF!</definedName>
    <definedName name="CMV_">#REF!</definedName>
    <definedName name="CMvi">#REF!</definedName>
    <definedName name="cmvi_2">#REF!</definedName>
    <definedName name="co">#REF!</definedName>
    <definedName name="co_1">#REF!</definedName>
    <definedName name="co_14">#REF!</definedName>
    <definedName name="co_2">#REF!</definedName>
    <definedName name="compressor">#REF!</definedName>
    <definedName name="concbatch">#REF!</definedName>
    <definedName name="concretepump">#REF!</definedName>
    <definedName name="coo">'[19]Cost Index'!$D$28</definedName>
    <definedName name="coo_14">'[20]Cost Index'!$D$28</definedName>
    <definedName name="copperplate">#REF!</definedName>
    <definedName name="cov">[21]data!$I$13</definedName>
    <definedName name="cp">#REF!</definedName>
    <definedName name="cpa">#REF!</definedName>
    <definedName name="cpb">#REF!</definedName>
    <definedName name="cpl">#REF!</definedName>
    <definedName name="Cr">#REF!</definedName>
    <definedName name="crane">#REF!</definedName>
    <definedName name="crane3t">#REF!</definedName>
    <definedName name="crm1.3pcc">#REF!</definedName>
    <definedName name="crmb">#REF!</definedName>
    <definedName name="crs">#REF!</definedName>
    <definedName name="Cs">#REF!</definedName>
    <definedName name="cst">#REF!</definedName>
    <definedName name="cutback">#REF!</definedName>
    <definedName name="cvdb" localSheetId="0">#REF!</definedName>
    <definedName name="cvdb">#REF!</definedName>
    <definedName name="cwa">#REF!</definedName>
    <definedName name="cwc">#REF!</definedName>
    <definedName name="D">#REF!</definedName>
    <definedName name="dadz">#REF!</definedName>
    <definedName name="dasd">#REF!</definedName>
    <definedName name="Data">#REF!</definedName>
    <definedName name="datonators">#REF!</definedName>
    <definedName name="dayworktotal">#REF!</definedName>
    <definedName name="dd">#REF!</definedName>
    <definedName name="delineators">#REF!</definedName>
    <definedName name="Demolishing_lime_concrete_manually_by_mechanical_means_and_disposal_of_material_as_directed">"CPWD 15.1"</definedName>
    <definedName name="DEN">[22]girder!$H$55</definedName>
    <definedName name="depth">#REF!</definedName>
    <definedName name="DEPTH1">[3]girder!$H$17</definedName>
    <definedName name="DEPTH2">[3]girder!$H$18</definedName>
    <definedName name="Details_furnished_by_the__CE__TNPHC_to_DIG">#REF!</definedName>
    <definedName name="detonators">#REF!</definedName>
    <definedName name="detpada">#REF!</definedName>
    <definedName name="df" localSheetId="0">#REF!</definedName>
    <definedName name="df">#REF!</definedName>
    <definedName name="dfg" localSheetId="0">#REF!</definedName>
    <definedName name="dfg">#REF!</definedName>
    <definedName name="DG100kva">#REF!</definedName>
    <definedName name="DG125kva">#REF!</definedName>
    <definedName name="DG33kva">#REF!</definedName>
    <definedName name="dgbmpccrate">#REF!</definedName>
    <definedName name="Di">[21]data!$I$35</definedName>
    <definedName name="dia">[23]Intro!$L$151</definedName>
    <definedName name="diesel">#REF!</definedName>
    <definedName name="dis">'[18]2.civil-RA'!$I$15</definedName>
    <definedName name="disman">'[18]2.civil-RA'!$I$14</definedName>
    <definedName name="dismandling">'[18]2.civil-RA'!$O$16</definedName>
    <definedName name="dlbm">#REF!</definedName>
    <definedName name="dlbx">#REF!</definedName>
    <definedName name="Dmg">'[14]basic-data'!$D$16</definedName>
    <definedName name="dnconc">[13]Intro!$L$222</definedName>
    <definedName name="dnsoil">[13]Intro!$L$226</definedName>
    <definedName name="Do">[21]data!$I$32</definedName>
    <definedName name="dozer">#REF!</definedName>
    <definedName name="dozer200">#REF!</definedName>
    <definedName name="dozeroperator">#REF!</definedName>
    <definedName name="dresser">#REF!</definedName>
    <definedName name="driller">#REF!</definedName>
    <definedName name="drillingequipment">#REF!</definedName>
    <definedName name="driverhmv">#REF!</definedName>
    <definedName name="driverlmv">#REF!</definedName>
    <definedName name="dry">#REF!</definedName>
    <definedName name="Dslab">[24]dlvoid!$H$25</definedName>
    <definedName name="dsz">#REF!</definedName>
    <definedName name="du">'[9]Sqn_Abs_G_6_ '!#REF!</definedName>
    <definedName name="du_1">'[9]Sqn_Abs_G_6_ '!#REF!</definedName>
    <definedName name="du_10">'[9]Sqn_Abs_G_6_ '!#REF!</definedName>
    <definedName name="du_11">'[9]Sqn_Abs_G_6_ '!#REF!</definedName>
    <definedName name="du_14">'[10]Sqn_Abs_G_6_ '!#REF!</definedName>
    <definedName name="du_4">'[9]Sqn_Abs_G_6_ '!#REF!</definedName>
    <definedName name="du_8">'[9]Sqn_Abs_G_6_ '!#REF!</definedName>
    <definedName name="du_9">'[9]Sqn_Abs_G_6_ '!#REF!</definedName>
    <definedName name="duct">#REF!</definedName>
    <definedName name="dui">'[9]WO_Abs _G_2_ 6 DUs'!#REF!</definedName>
    <definedName name="dui_1">'[9]WO_Abs _G_2_ 6 DUs'!#REF!</definedName>
    <definedName name="dui_10">'[9]WO_Abs _G_2_ 6 DUs'!#REF!</definedName>
    <definedName name="dui_11">'[9]WO_Abs _G_2_ 6 DUs'!#REF!</definedName>
    <definedName name="dui_14">'[10]WO_Abs _G_2_ 6 DUs'!#REF!</definedName>
    <definedName name="dui_4">'[9]WO_Abs _G_2_ 6 DUs'!#REF!</definedName>
    <definedName name="dui_8">'[9]WO_Abs _G_2_ 6 DUs'!#REF!</definedName>
    <definedName name="dui_9">'[9]WO_Abs _G_2_ 6 DUs'!#REF!</definedName>
    <definedName name="Dust">#REF!</definedName>
    <definedName name="DW">'[9]Sqn_Abs_G_6_ '!#REF!</definedName>
    <definedName name="DW_1">'[9]Sqn_Abs_G_6_ '!#REF!</definedName>
    <definedName name="DW_10">'[9]Sqn_Abs_G_6_ '!#REF!</definedName>
    <definedName name="DW_11">'[9]Sqn_Abs_G_6_ '!#REF!</definedName>
    <definedName name="DW_14">'[10]Sqn_Abs_G_6_ '!#REF!</definedName>
    <definedName name="DW_4">'[9]Sqn_Abs_G_6_ '!#REF!</definedName>
    <definedName name="DW_8">'[9]Sqn_Abs_G_6_ '!#REF!</definedName>
    <definedName name="DW_9">'[9]Sqn_Abs_G_6_ '!#REF!</definedName>
    <definedName name="dwrl">#REF!</definedName>
    <definedName name="dwrm">#REF!</definedName>
    <definedName name="dwrp">#REF!</definedName>
    <definedName name="el">#REF!</definedName>
    <definedName name="el_14">#REF!</definedName>
    <definedName name="elasto">#REF!</definedName>
    <definedName name="electri">#REF!</definedName>
    <definedName name="electrician">#REF!</definedName>
    <definedName name="emuldistr">#REF!</definedName>
    <definedName name="enamelpaint">#REF!</definedName>
    <definedName name="End_Bal">#REF!</definedName>
    <definedName name="epoxy">#REF!</definedName>
    <definedName name="er">#REF!</definedName>
    <definedName name="et">[25]Sqn_Abs!#REF!</definedName>
    <definedName name="et_1">[25]Sqn_Abs!#REF!</definedName>
    <definedName name="et_10">[25]Sqn_Abs!#REF!</definedName>
    <definedName name="et_11">[25]Sqn_Abs!#REF!</definedName>
    <definedName name="et_4">[25]Sqn_Abs!#REF!</definedName>
    <definedName name="et_8">[25]Sqn_Abs!#REF!</definedName>
    <definedName name="et_9">[25]Sqn_Abs!#REF!</definedName>
    <definedName name="ew">#REF!</definedName>
    <definedName name="excavator">#REF!</definedName>
    <definedName name="excavnosculvert">#REF!</definedName>
    <definedName name="expnjntbitu20pcc">#REF!</definedName>
    <definedName name="Extra_Pay">#REF!</definedName>
    <definedName name="f">[26]Quotation!$AK$4</definedName>
    <definedName name="fab">#REF!</definedName>
    <definedName name="fab_14">#REF!</definedName>
    <definedName name="facia">#REF!</definedName>
    <definedName name="fb">[27]Formula!$D$39</definedName>
    <definedName name="fbl">#REF!</definedName>
    <definedName name="fbl_14">#REF!</definedName>
    <definedName name="fbl_17">#REF!</definedName>
    <definedName name="fbl_18">#REF!</definedName>
    <definedName name="fbl_19">#REF!</definedName>
    <definedName name="fbl_20">#REF!</definedName>
    <definedName name="fbl_23">#REF!</definedName>
    <definedName name="fbl_3">#REF!</definedName>
    <definedName name="fc">'[14]basic-data'!$D$33</definedName>
    <definedName name="FCK">[28]analysis!$D$195</definedName>
    <definedName name="fcs">#REF!</definedName>
    <definedName name="fd">#REF!</definedName>
    <definedName name="fd_1">#REF!</definedName>
    <definedName name="fd_10">#REF!</definedName>
    <definedName name="fd_11">#REF!</definedName>
    <definedName name="fd_13">#REF!</definedName>
    <definedName name="fd_14">#REF!</definedName>
    <definedName name="fd_15">#REF!</definedName>
    <definedName name="fd_16">#REF!</definedName>
    <definedName name="fd_17">#REF!</definedName>
    <definedName name="fd_18">#REF!</definedName>
    <definedName name="fd_19">#REF!</definedName>
    <definedName name="fd_20">#REF!</definedName>
    <definedName name="fd_23">#REF!</definedName>
    <definedName name="fd_3">#REF!</definedName>
    <definedName name="fd_4">#REF!</definedName>
    <definedName name="fd_8">#REF!</definedName>
    <definedName name="fd_9">#REF!</definedName>
    <definedName name="fe">'[2]Sqn _Main_ Abs'!#REF!</definedName>
    <definedName name="fe_1">'[2]Sqn _Main_ Abs'!#REF!</definedName>
    <definedName name="fe_10">'[2]Sqn _Main_ Abs'!#REF!</definedName>
    <definedName name="fe_11">'[2]Sqn _Main_ Abs'!#REF!</definedName>
    <definedName name="fe_4">'[2]Sqn _Main_ Abs'!#REF!</definedName>
    <definedName name="fe_8">'[2]Sqn _Main_ Abs'!#REF!</definedName>
    <definedName name="fe_9">'[2]Sqn _Main_ Abs'!#REF!</definedName>
    <definedName name="ff">[29]OHT_Abs!#REF!</definedName>
    <definedName name="ff_1">[29]OHT_Abs!#REF!</definedName>
    <definedName name="ff_10">[29]OHT_Abs!#REF!</definedName>
    <definedName name="ff_11">[29]OHT_Abs!#REF!</definedName>
    <definedName name="ff_13">[30]OHT_Abs!#REF!</definedName>
    <definedName name="ff_14">[30]Retainingwall_f!#REF!</definedName>
    <definedName name="ff_15">[31]OHT_Abs!#REF!</definedName>
    <definedName name="ff_16">[30]OHT_Abs!#REF!</definedName>
    <definedName name="ff_17">[32]OHT_Abs!#REF!</definedName>
    <definedName name="ff_19">[30]OHT_Abs!#REF!</definedName>
    <definedName name="ff_20">[30]OHT_Abs!#REF!</definedName>
    <definedName name="ff_23">[30]OHT_Abs!#REF!</definedName>
    <definedName name="ff_3">#REF!</definedName>
    <definedName name="ff_4">[29]OHT_Abs!#REF!</definedName>
    <definedName name="ff_8">[29]OHT_Abs!#REF!</definedName>
    <definedName name="ff_9">[29]OHT_Abs!#REF!</definedName>
    <definedName name="fggg" localSheetId="0">#REF!</definedName>
    <definedName name="fggg">#REF!</definedName>
    <definedName name="fhd">#REF!</definedName>
    <definedName name="fi">#REF!</definedName>
    <definedName name="fi_12">#REF!</definedName>
    <definedName name="fi_13">#REF!</definedName>
    <definedName name="fi_14">#REF!</definedName>
    <definedName name="fi_15">#REF!</definedName>
    <definedName name="fi_16">#REF!</definedName>
    <definedName name="fi_17">#REF!</definedName>
    <definedName name="fi_19">#REF!</definedName>
    <definedName name="fi_2">#REF!</definedName>
    <definedName name="fi_20">#REF!</definedName>
    <definedName name="fi_21">#REF!</definedName>
    <definedName name="fi_23">#REF!</definedName>
    <definedName name="fi_3">#REF!</definedName>
    <definedName name="fiberboard12">#REF!</definedName>
    <definedName name="fiberboard18">#REF!</definedName>
    <definedName name="fiberboard20">#REF!</definedName>
    <definedName name="fiberboard25">#REF!</definedName>
    <definedName name="fiberboard5">#REF!</definedName>
    <definedName name="Filling_Coarse_Sand">#REF!</definedName>
    <definedName name="filterpcc">#REF!</definedName>
    <definedName name="Fine_sand__Pit_Sand">#REF!</definedName>
    <definedName name="Fit">#REF!</definedName>
    <definedName name="Fit_1">#REF!</definedName>
    <definedName name="Fit_10">#REF!</definedName>
    <definedName name="Fit_11">#REF!</definedName>
    <definedName name="Fit_13">#REF!</definedName>
    <definedName name="Fit_14">#REF!</definedName>
    <definedName name="Fit_15">#REF!</definedName>
    <definedName name="Fit_16">#REF!</definedName>
    <definedName name="Fit_17">#REF!</definedName>
    <definedName name="Fit_18">#REF!</definedName>
    <definedName name="Fit_19">#REF!</definedName>
    <definedName name="Fit_20">#REF!</definedName>
    <definedName name="Fit_23">#REF!</definedName>
    <definedName name="Fit_3">#REF!</definedName>
    <definedName name="Fit_4">#REF!</definedName>
    <definedName name="Fit_8">#REF!</definedName>
    <definedName name="Fit_9">#REF!</definedName>
    <definedName name="fitter">#REF!</definedName>
    <definedName name="fitter_1">#REF!</definedName>
    <definedName name="fitter_10">#REF!</definedName>
    <definedName name="fitter_11">#REF!</definedName>
    <definedName name="fitter_13">#REF!</definedName>
    <definedName name="fitter_14">#REF!</definedName>
    <definedName name="fitter_15">#REF!</definedName>
    <definedName name="fitter_16">#REF!</definedName>
    <definedName name="fitter_17">#REF!</definedName>
    <definedName name="fitter_18">#REF!</definedName>
    <definedName name="fitter_19">#REF!</definedName>
    <definedName name="fitter_20">#REF!</definedName>
    <definedName name="fitter_23">#REF!</definedName>
    <definedName name="fitter_3">#REF!</definedName>
    <definedName name="fitter_4">#REF!</definedName>
    <definedName name="fitter_8">#REF!</definedName>
    <definedName name="fitter_9">#REF!</definedName>
    <definedName name="fl">#REF!</definedName>
    <definedName name="FLL">[6]Rocker!#REF!</definedName>
    <definedName name="fo">#REF!</definedName>
    <definedName name="fo_13">#REF!</definedName>
    <definedName name="fo_14">#REF!</definedName>
    <definedName name="fo_15">#REF!</definedName>
    <definedName name="fo_16">#REF!</definedName>
    <definedName name="fo_17">#REF!</definedName>
    <definedName name="fo_19">#REF!</definedName>
    <definedName name="fo_20">#REF!</definedName>
    <definedName name="fo_21">#REF!</definedName>
    <definedName name="fo_23">#REF!</definedName>
    <definedName name="fr">#REF!</definedName>
    <definedName name="fr_13">#REF!</definedName>
    <definedName name="fr_14">#REF!</definedName>
    <definedName name="fr_15">#REF!</definedName>
    <definedName name="fr_16">#REF!</definedName>
    <definedName name="fr_17">#REF!</definedName>
    <definedName name="fr_19">#REF!</definedName>
    <definedName name="fr_20">#REF!</definedName>
    <definedName name="fr_21">#REF!</definedName>
    <definedName name="fr_23">#REF!</definedName>
    <definedName name="fr_3">#REF!</definedName>
    <definedName name="frlvclcw">[13]Intro!#REF!</definedName>
    <definedName name="frlvclpr">[13]Intro!#REF!</definedName>
    <definedName name="FRT">[33]horizontal!#REF!</definedName>
    <definedName name="fs">'[9]Sqn_Abs_G_6_ '!#REF!</definedName>
    <definedName name="fs_1">'[9]Sqn_Abs_G_6_ '!#REF!</definedName>
    <definedName name="fs_10">'[9]Sqn_Abs_G_6_ '!#REF!</definedName>
    <definedName name="fs_11">'[9]Sqn_Abs_G_6_ '!#REF!</definedName>
    <definedName name="fs_13">'[10]Sqn_Abs_G_6_ '!#REF!</definedName>
    <definedName name="fs_14">'[10]Sqn_Abs_G_6_ '!#REF!</definedName>
    <definedName name="fs_16">'[10]Sqn_Abs_G_6_ '!#REF!</definedName>
    <definedName name="fs_17">'[9]Sqn_Abs_G_6_ '!#REF!</definedName>
    <definedName name="fs_19">'[10]Sqn_Abs_G_6_ '!#REF!</definedName>
    <definedName name="fs_20">'[10]Sqn_Abs_G_6_ '!#REF!</definedName>
    <definedName name="fs_23">'[10]Sqn_Abs_G_6_ '!#REF!</definedName>
    <definedName name="fs_4">'[9]Sqn_Abs_G_6_ '!#REF!</definedName>
    <definedName name="fs_8">'[9]Sqn_Abs_G_6_ '!#REF!</definedName>
    <definedName name="fs_9">'[9]Sqn_Abs_G_6_ '!#REF!</definedName>
    <definedName name="fsb">'[9]Sqn_Abs_G_6_ '!#REF!</definedName>
    <definedName name="fsb_1">'[9]Sqn_Abs_G_6_ '!#REF!</definedName>
    <definedName name="fsb_10">'[9]Sqn_Abs_G_6_ '!#REF!</definedName>
    <definedName name="fsb_11">'[9]Sqn_Abs_G_6_ '!#REF!</definedName>
    <definedName name="fsb_13">'[10]Sqn_Abs_G_6_ '!#REF!</definedName>
    <definedName name="fsb_14">'[10]Sqn_Abs_G_6_ '!#REF!</definedName>
    <definedName name="fsb_16">'[10]Sqn_Abs_G_6_ '!#REF!</definedName>
    <definedName name="fsb_17">'[9]Sqn_Abs_G_6_ '!#REF!</definedName>
    <definedName name="fsb_19">'[10]Sqn_Abs_G_6_ '!#REF!</definedName>
    <definedName name="fsb_20">'[10]Sqn_Abs_G_6_ '!#REF!</definedName>
    <definedName name="fsb_23">'[10]Sqn_Abs_G_6_ '!#REF!</definedName>
    <definedName name="fsb_4">'[9]Sqn_Abs_G_6_ '!#REF!</definedName>
    <definedName name="fsb_8">'[9]Sqn_Abs_G_6_ '!#REF!</definedName>
    <definedName name="fsb_9">'[9]Sqn_Abs_G_6_ '!#REF!</definedName>
    <definedName name="fsbl">'[9]Sqn_Abs_G_6_ '!#REF!</definedName>
    <definedName name="fsbl_1">'[9]Sqn_Abs_G_6_ '!#REF!</definedName>
    <definedName name="fsbl_10">'[9]Sqn_Abs_G_6_ '!#REF!</definedName>
    <definedName name="fsbl_11">'[9]Sqn_Abs_G_6_ '!#REF!</definedName>
    <definedName name="fsbl_13">'[10]Sqn_Abs_G_6_ '!#REF!</definedName>
    <definedName name="fsbl_14">'[10]Sqn_Abs_G_6_ '!#REF!</definedName>
    <definedName name="fsbl_16">'[10]Sqn_Abs_G_6_ '!#REF!</definedName>
    <definedName name="fsbl_17">'[9]Sqn_Abs_G_6_ '!#REF!</definedName>
    <definedName name="fsbl_19">'[10]Sqn_Abs_G_6_ '!#REF!</definedName>
    <definedName name="fsbl_20">'[10]Sqn_Abs_G_6_ '!#REF!</definedName>
    <definedName name="fsbl_23">'[10]Sqn_Abs_G_6_ '!#REF!</definedName>
    <definedName name="fsbl_4">'[9]Sqn_Abs_G_6_ '!#REF!</definedName>
    <definedName name="fsbl_8">'[9]Sqn_Abs_G_6_ '!#REF!</definedName>
    <definedName name="fsbl_9">'[9]Sqn_Abs_G_6_ '!#REF!</definedName>
    <definedName name="fsi">'[9]Sqn_Abs_G_6_ '!#REF!</definedName>
    <definedName name="fsi_1">'[9]Sqn_Abs_G_6_ '!#REF!</definedName>
    <definedName name="fsi_10">'[9]Sqn_Abs_G_6_ '!#REF!</definedName>
    <definedName name="fsi_11">'[9]Sqn_Abs_G_6_ '!#REF!</definedName>
    <definedName name="fsi_13">'[10]Sqn_Abs_G_6_ '!#REF!</definedName>
    <definedName name="fsi_14">'[10]Sqn_Abs_G_6_ '!#REF!</definedName>
    <definedName name="fsi_16">'[10]Sqn_Abs_G_6_ '!#REF!</definedName>
    <definedName name="fsi_17">'[9]Sqn_Abs_G_6_ '!#REF!</definedName>
    <definedName name="fsi_19">'[10]Sqn_Abs_G_6_ '!#REF!</definedName>
    <definedName name="fsi_20">'[10]Sqn_Abs_G_6_ '!#REF!</definedName>
    <definedName name="fsi_23">'[10]Sqn_Abs_G_6_ '!#REF!</definedName>
    <definedName name="fsi_4">'[9]Sqn_Abs_G_6_ '!#REF!</definedName>
    <definedName name="fsi_8">'[9]Sqn_Abs_G_6_ '!#REF!</definedName>
    <definedName name="fsi_9">'[9]Sqn_Abs_G_6_ '!#REF!</definedName>
    <definedName name="fst">[11]analysis!$G$195</definedName>
    <definedName name="Full_Print">#REF!</definedName>
    <definedName name="fusewire">#REF!</definedName>
    <definedName name="G">#REF!</definedName>
    <definedName name="gelatine">#REF!</definedName>
    <definedName name="geo">#REF!</definedName>
    <definedName name="GF">#REF!</definedName>
    <definedName name="GF_13">#REF!</definedName>
    <definedName name="GF_14">#REF!</definedName>
    <definedName name="GF_16">#REF!</definedName>
    <definedName name="GF_17">#REF!</definedName>
    <definedName name="GF_19">#REF!</definedName>
    <definedName name="GF_20">#REF!</definedName>
    <definedName name="GF_23">#REF!</definedName>
    <definedName name="GF_3">'[34]sqn_ldr_3 Unit_2_'!#REF!</definedName>
    <definedName name="gfbl">'[9]Sqn_Abs_G_6_ '!#REF!</definedName>
    <definedName name="gfbl_1">'[9]Sqn_Abs_G_6_ '!#REF!</definedName>
    <definedName name="gfbl_10">'[9]Sqn_Abs_G_6_ '!#REF!</definedName>
    <definedName name="gfbl_11">'[9]Sqn_Abs_G_6_ '!#REF!</definedName>
    <definedName name="gfbl_13">'[10]Sqn_Abs_G_6_ '!#REF!</definedName>
    <definedName name="gfbl_14">'[10]Sqn_Abs_G_6_ '!#REF!</definedName>
    <definedName name="gfbl_16">'[10]Sqn_Abs_G_6_ '!#REF!</definedName>
    <definedName name="gfbl_17">'[9]Sqn_Abs_G_6_ '!#REF!</definedName>
    <definedName name="gfbl_19">'[10]Sqn_Abs_G_6_ '!#REF!</definedName>
    <definedName name="gfbl_20">'[10]Sqn_Abs_G_6_ '!#REF!</definedName>
    <definedName name="gfbl_23">'[10]Sqn_Abs_G_6_ '!#REF!</definedName>
    <definedName name="gfbl_4">'[9]Sqn_Abs_G_6_ '!#REF!</definedName>
    <definedName name="gfbl_8">'[9]Sqn_Abs_G_6_ '!#REF!</definedName>
    <definedName name="gfbl_9">'[9]Sqn_Abs_G_6_ '!#REF!</definedName>
    <definedName name="gfi">'[9]Air_Abs_G_6_ 23 DUs'!#REF!</definedName>
    <definedName name="gfi_1">'[9]Air_Abs_G_6_ 23 DUs'!#REF!</definedName>
    <definedName name="gfi_10">'[9]Air_Abs_G_6_ 23 DUs'!#REF!</definedName>
    <definedName name="gfi_11">'[9]Air_Abs_G_6_ 23 DUs'!#REF!</definedName>
    <definedName name="gfi_13">'[10]Air_Abs_G_6_ 23 DUs'!#REF!</definedName>
    <definedName name="gfi_14">'[10]Air_Abs_G_6_ 23 DUs'!#REF!</definedName>
    <definedName name="gfi_16">'[10]Air_Abs_G_6_ 23 DUs'!#REF!</definedName>
    <definedName name="gfi_17">'[9]Air_Abs_G_6_ 23 DUs'!#REF!</definedName>
    <definedName name="gfi_19">'[10]Air_Abs_G_6_ 23 DUs'!#REF!</definedName>
    <definedName name="gfi_20">'[10]Air_Abs_G_6_ 23 DUs'!#REF!</definedName>
    <definedName name="gfi_23">'[10]Air_Abs_G_6_ 23 DUs'!#REF!</definedName>
    <definedName name="gfi_4">'[9]Air_Abs_G_6_ 23 DUs'!#REF!</definedName>
    <definedName name="gfi_8">'[9]Air_Abs_G_6_ 23 DUs'!#REF!</definedName>
    <definedName name="gfi_9">'[9]Air_Abs_G_6_ 23 DUs'!#REF!</definedName>
    <definedName name="GIRDERDIST">[22]girder!$H$32</definedName>
    <definedName name="GIRDERWMS">[3]girder!$H$28</definedName>
    <definedName name="GIRDERWS">[3]girder!$H$27</definedName>
    <definedName name="glassbeads">#REF!</definedName>
    <definedName name="gm_25">#REF!</definedName>
    <definedName name="gm_32">#REF!</definedName>
    <definedName name="gm_40">#REF!</definedName>
    <definedName name="gm_50">#REF!</definedName>
    <definedName name="gm_65">#REF!</definedName>
    <definedName name="gm_80">#REF!</definedName>
    <definedName name="grader">#REF!</definedName>
    <definedName name="grinstone">#REF!</definedName>
    <definedName name="groutpump">#REF!</definedName>
    <definedName name="gsbplantrate">#REF!</definedName>
    <definedName name="gspllant">#REF!</definedName>
    <definedName name="gt">'[9]Sqn_Abs_G_6_ '!#REF!</definedName>
    <definedName name="gt_1">'[9]Sqn_Abs_G_6_ '!#REF!</definedName>
    <definedName name="gt_10">'[9]Sqn_Abs_G_6_ '!#REF!</definedName>
    <definedName name="gt_11">'[9]Sqn_Abs_G_6_ '!#REF!</definedName>
    <definedName name="gt_13">'[10]Sqn_Abs_G_6_ '!#REF!</definedName>
    <definedName name="gt_14">'[10]Sqn_Abs_G_6_ '!#REF!</definedName>
    <definedName name="gt_16">'[10]Sqn_Abs_G_6_ '!#REF!</definedName>
    <definedName name="gt_17">'[9]Sqn_Abs_G_6_ '!#REF!</definedName>
    <definedName name="gt_19">'[10]Sqn_Abs_G_6_ '!#REF!</definedName>
    <definedName name="gt_20">'[10]Sqn_Abs_G_6_ '!#REF!</definedName>
    <definedName name="gt_23">'[10]Sqn_Abs_G_6_ '!#REF!</definedName>
    <definedName name="gt_4">'[9]Sqn_Abs_G_6_ '!#REF!</definedName>
    <definedName name="gt_8">'[9]Sqn_Abs_G_6_ '!#REF!</definedName>
    <definedName name="gt_9">'[9]Sqn_Abs_G_6_ '!#REF!</definedName>
    <definedName name="gtbl">'[9]Sqn_Abs_G_6_ '!#REF!</definedName>
    <definedName name="gtbl_1">'[9]Sqn_Abs_G_6_ '!#REF!</definedName>
    <definedName name="gtbl_10">'[9]Sqn_Abs_G_6_ '!#REF!</definedName>
    <definedName name="gtbl_11">'[9]Sqn_Abs_G_6_ '!#REF!</definedName>
    <definedName name="gtbl_13">'[10]Sqn_Abs_G_6_ '!#REF!</definedName>
    <definedName name="gtbl_14">'[10]Sqn_Abs_G_6_ '!#REF!</definedName>
    <definedName name="gtbl_16">'[10]Sqn_Abs_G_6_ '!#REF!</definedName>
    <definedName name="gtbl_17">'[9]Sqn_Abs_G_6_ '!#REF!</definedName>
    <definedName name="gtbl_19">'[10]Sqn_Abs_G_6_ '!#REF!</definedName>
    <definedName name="gtbl_20">'[10]Sqn_Abs_G_6_ '!#REF!</definedName>
    <definedName name="gtbl_23">'[10]Sqn_Abs_G_6_ '!#REF!</definedName>
    <definedName name="gtbl_4">'[9]Sqn_Abs_G_6_ '!#REF!</definedName>
    <definedName name="gtbl_8">'[9]Sqn_Abs_G_6_ '!#REF!</definedName>
    <definedName name="gtbl_9">'[9]Sqn_Abs_G_6_ '!#REF!</definedName>
    <definedName name="gti">'[9]Sqn_Abs_G_6_ '!#REF!</definedName>
    <definedName name="gti_1">'[9]Sqn_Abs_G_6_ '!#REF!</definedName>
    <definedName name="gti_10">'[9]Sqn_Abs_G_6_ '!#REF!</definedName>
    <definedName name="gti_11">'[9]Sqn_Abs_G_6_ '!#REF!</definedName>
    <definedName name="gti_13">'[10]Sqn_Abs_G_6_ '!#REF!</definedName>
    <definedName name="gti_14">'[10]Sqn_Abs_G_6_ '!#REF!</definedName>
    <definedName name="gti_16">'[10]Sqn_Abs_G_6_ '!#REF!</definedName>
    <definedName name="gti_17">'[9]Sqn_Abs_G_6_ '!#REF!</definedName>
    <definedName name="gti_19">'[10]Sqn_Abs_G_6_ '!#REF!</definedName>
    <definedName name="gti_20">'[10]Sqn_Abs_G_6_ '!#REF!</definedName>
    <definedName name="gti_23">'[10]Sqn_Abs_G_6_ '!#REF!</definedName>
    <definedName name="gti_4">'[9]Sqn_Abs_G_6_ '!#REF!</definedName>
    <definedName name="gti_8">'[9]Sqn_Abs_G_6_ '!#REF!</definedName>
    <definedName name="gti_9">'[9]Sqn_Abs_G_6_ '!#REF!</definedName>
    <definedName name="gtib">'[9]Sqn_Abs_G_6_ '!#REF!</definedName>
    <definedName name="gtib_1">'[9]Sqn_Abs_G_6_ '!#REF!</definedName>
    <definedName name="gtib_10">'[9]Sqn_Abs_G_6_ '!#REF!</definedName>
    <definedName name="gtib_11">'[9]Sqn_Abs_G_6_ '!#REF!</definedName>
    <definedName name="gtib_13">'[10]Sqn_Abs_G_6_ '!#REF!</definedName>
    <definedName name="gtib_14">'[10]Sqn_Abs_G_6_ '!#REF!</definedName>
    <definedName name="gtib_16">'[10]Sqn_Abs_G_6_ '!#REF!</definedName>
    <definedName name="gtib_17">'[9]Sqn_Abs_G_6_ '!#REF!</definedName>
    <definedName name="gtib_19">'[10]Sqn_Abs_G_6_ '!#REF!</definedName>
    <definedName name="gtib_20">'[10]Sqn_Abs_G_6_ '!#REF!</definedName>
    <definedName name="gtib_23">'[10]Sqn_Abs_G_6_ '!#REF!</definedName>
    <definedName name="gtib_4">'[9]Sqn_Abs_G_6_ '!#REF!</definedName>
    <definedName name="gtib_8">'[9]Sqn_Abs_G_6_ '!#REF!</definedName>
    <definedName name="gtib_9">'[9]Sqn_Abs_G_6_ '!#REF!</definedName>
    <definedName name="gyudfudfghjdfg">[35]Electrical!#REF!</definedName>
    <definedName name="gyudfudfghjdfg_1">[35]Electrical!#REF!</definedName>
    <definedName name="gyudfudfghjdfg_10">[35]Electrical!#REF!</definedName>
    <definedName name="gyudfudfghjdfg_11">[35]Electrical!#REF!</definedName>
    <definedName name="gyudfudfghjdfg_12">[35]Electrical!#REF!</definedName>
    <definedName name="gyudfudfghjdfg_13">[35]Electrical!#REF!</definedName>
    <definedName name="gyudfudfghjdfg_15">[35]Electrical!#REF!</definedName>
    <definedName name="gyudfudfghjdfg_16">[35]Electrical!#REF!</definedName>
    <definedName name="gyudfudfghjdfg_17">[35]Electrical!#REF!</definedName>
    <definedName name="gyudfudfghjdfg_19">[35]Electrical!#REF!</definedName>
    <definedName name="gyudfudfghjdfg_4">[35]Electrical!#REF!</definedName>
    <definedName name="gyudfudfghjdfg_8">[35]Electrical!#REF!</definedName>
    <definedName name="gyudfudfghjdfg_9">[35]Electrical!#REF!</definedName>
    <definedName name="h">[26]Quotation!$AK$4</definedName>
    <definedName name="H810.">#REF!</definedName>
    <definedName name="H810._13">#REF!</definedName>
    <definedName name="H810._14">#REF!</definedName>
    <definedName name="H810._16">#REF!</definedName>
    <definedName name="H810._17">#REF!</definedName>
    <definedName name="H810._19">#REF!</definedName>
    <definedName name="H810._20">#REF!</definedName>
    <definedName name="H810._23">#REF!</definedName>
    <definedName name="H810._3">#REF!</definedName>
    <definedName name="Ham">#REF!</definedName>
    <definedName name="Ham_1">#REF!</definedName>
    <definedName name="Ham_10">#REF!</definedName>
    <definedName name="Ham_11">#REF!</definedName>
    <definedName name="Ham_13">#REF!</definedName>
    <definedName name="Ham_14">#REF!</definedName>
    <definedName name="Ham_15">#REF!</definedName>
    <definedName name="Ham_16">#REF!</definedName>
    <definedName name="Ham_17">#REF!</definedName>
    <definedName name="Ham_18">#REF!</definedName>
    <definedName name="Ham_19">#REF!</definedName>
    <definedName name="Ham_20">#REF!</definedName>
    <definedName name="Ham_23">#REF!</definedName>
    <definedName name="Ham_3">#REF!</definedName>
    <definedName name="Ham_4">#REF!</definedName>
    <definedName name="Ham_8">#REF!</definedName>
    <definedName name="Ham_9">#REF!</definedName>
    <definedName name="Hammerman">#REF!</definedName>
    <definedName name="hcurb">[21]data!$I$38</definedName>
    <definedName name="He">#REF!</definedName>
    <definedName name="he_13">#REF!</definedName>
    <definedName name="he_14">#REF!</definedName>
    <definedName name="he_15">#REF!</definedName>
    <definedName name="he_16">#REF!</definedName>
    <definedName name="he_17">#REF!</definedName>
    <definedName name="he_19">#REF!</definedName>
    <definedName name="he_20">#REF!</definedName>
    <definedName name="he_21">#REF!</definedName>
    <definedName name="he_23">#REF!</definedName>
    <definedName name="he_3">#REF!</definedName>
    <definedName name="headblacksmith">#REF!</definedName>
    <definedName name="Header_Row">ROW(#REF!)</definedName>
    <definedName name="headmason">#REF!</definedName>
    <definedName name="Hel">#REF!</definedName>
    <definedName name="Hel_1">#REF!</definedName>
    <definedName name="Hel_10">#REF!</definedName>
    <definedName name="Hel_11">#REF!</definedName>
    <definedName name="Hel_13">#REF!</definedName>
    <definedName name="Hel_14">#REF!</definedName>
    <definedName name="Hel_15">#REF!</definedName>
    <definedName name="Hel_16">#REF!</definedName>
    <definedName name="Hel_17">#REF!</definedName>
    <definedName name="Hel_18">#REF!</definedName>
    <definedName name="Hel_19">#REF!</definedName>
    <definedName name="Hel_20">#REF!</definedName>
    <definedName name="Hel_23">#REF!</definedName>
    <definedName name="Hel_3">#REF!</definedName>
    <definedName name="Hel_4">#REF!</definedName>
    <definedName name="Hel_8">#REF!</definedName>
    <definedName name="Hel_9">#REF!</definedName>
    <definedName name="HFL">[36]loadcal!#REF!</definedName>
    <definedName name="hha">#REF!</definedName>
    <definedName name="hhhh">#REF!</definedName>
    <definedName name="hi">#REF!</definedName>
    <definedName name="hia">#REF!</definedName>
    <definedName name="hj">#REF!</definedName>
    <definedName name="hl">[27]Formula!$D$36</definedName>
    <definedName name="hmplant">#REF!</definedName>
    <definedName name="ho">#REF!</definedName>
    <definedName name="hotmixplant">#REF!</definedName>
    <definedName name="hotmixsmall">#REF!</definedName>
    <definedName name="Hp">#REF!</definedName>
    <definedName name="Hrl">#REF!</definedName>
    <definedName name="hrt">#REF!</definedName>
    <definedName name="humepipe1200">'[37]Material '!$G$48</definedName>
    <definedName name="hvbglb">#REF!</definedName>
    <definedName name="hydexcavator">#REF!</definedName>
    <definedName name="hysd">'[16]2.civil-RA'!$J$89</definedName>
    <definedName name="hysdpcc">#REF!</definedName>
    <definedName name="i">#REF!</definedName>
    <definedName name="ic">#REF!</definedName>
    <definedName name="ic_4">#REF!</definedName>
    <definedName name="ICGD">[22]girder!$H$40</definedName>
    <definedName name="ICGTHK">[22]girder!$H$41</definedName>
    <definedName name="ICGW">[22]girder!$H$79</definedName>
    <definedName name="inAst1">#REF!</definedName>
    <definedName name="inAst3">#REF!</definedName>
    <definedName name="inAst4">#REF!</definedName>
    <definedName name="incgl">#REF!</definedName>
    <definedName name="inexudl">#REF!</definedName>
    <definedName name="ins">#REF!</definedName>
    <definedName name="insp">#REF!</definedName>
    <definedName name="Int">#REF!</definedName>
    <definedName name="Interest_Rate">#REF!</definedName>
    <definedName name="ITT">#REF!</definedName>
    <definedName name="IWT">#REF!</definedName>
    <definedName name="j">[11]analysis!$E$196</definedName>
    <definedName name="jack">#REF!</definedName>
    <definedName name="jayavel" localSheetId="0">#REF!</definedName>
    <definedName name="jayavel">#REF!</definedName>
    <definedName name="Jcm">#REF!</definedName>
    <definedName name="K" localSheetId="0">#REF!</definedName>
    <definedName name="K">#REF!</definedName>
    <definedName name="k404.">#REF!</definedName>
    <definedName name="kasper">#REF!</definedName>
    <definedName name="kci">[38]Comparative!$K$4</definedName>
    <definedName name="keerthi">'[18]2.civil-RA'!$K$13</definedName>
    <definedName name="Kerbcast">#REF!</definedName>
    <definedName name="KERBW">[3]girder!$H$30</definedName>
    <definedName name="khalasi">#REF!</definedName>
    <definedName name="l">#REF!</definedName>
    <definedName name="lamp">#REF!</definedName>
    <definedName name="Last_Row">#N/A</definedName>
    <definedName name="Lcan">'[14]basic-data'!$D$12</definedName>
    <definedName name="le">#REF!</definedName>
    <definedName name="len">[23]Intro!$L$153</definedName>
    <definedName name="limcount" hidden="1">1</definedName>
    <definedName name="Lin">#REF!</definedName>
    <definedName name="Lin_1">#REF!</definedName>
    <definedName name="Lin_10">#REF!</definedName>
    <definedName name="Lin_11">#REF!</definedName>
    <definedName name="Lin_13">#REF!</definedName>
    <definedName name="Lin_14">#REF!</definedName>
    <definedName name="Lin_15">#REF!</definedName>
    <definedName name="Lin_16">#REF!</definedName>
    <definedName name="Lin_17">#REF!</definedName>
    <definedName name="Lin_18">#REF!</definedName>
    <definedName name="Lin_19">#REF!</definedName>
    <definedName name="Lin_20">#REF!</definedName>
    <definedName name="Lin_23">#REF!</definedName>
    <definedName name="Lin_3">#REF!</definedName>
    <definedName name="Lin_4">#REF!</definedName>
    <definedName name="Lin_8">#REF!</definedName>
    <definedName name="Lin_9">#REF!</definedName>
    <definedName name="lmfa">#REF!</definedName>
    <definedName name="lmfr">#REF!</definedName>
    <definedName name="lo">#REF!</definedName>
    <definedName name="loader">#REF!</definedName>
    <definedName name="Loan_Amount">#REF!</definedName>
    <definedName name="Loan_Start">#REF!</definedName>
    <definedName name="Loan_Years">#REF!</definedName>
    <definedName name="LWL">[36]loadcal!#REF!</definedName>
    <definedName name="m">#REF!</definedName>
    <definedName name="m_13">#REF!</definedName>
    <definedName name="m_14">#REF!</definedName>
    <definedName name="m_15">#REF!</definedName>
    <definedName name="m_16">#REF!</definedName>
    <definedName name="m_17">#REF!</definedName>
    <definedName name="m_18">#REF!</definedName>
    <definedName name="m_19">#REF!</definedName>
    <definedName name="m_20">#REF!</definedName>
    <definedName name="m_23">#REF!</definedName>
    <definedName name="m_3">#REF!</definedName>
    <definedName name="m20deckpcc">#REF!</definedName>
    <definedName name="m35pile">#REF!</definedName>
    <definedName name="Ma">#REF!</definedName>
    <definedName name="ma_12">#REF!</definedName>
    <definedName name="ma_13">#REF!</definedName>
    <definedName name="ma_14">#REF!</definedName>
    <definedName name="ma_15">#REF!</definedName>
    <definedName name="ma_16">#REF!</definedName>
    <definedName name="ma_17">#REF!</definedName>
    <definedName name="ma_19">#REF!</definedName>
    <definedName name="ma_20">#REF!</definedName>
    <definedName name="ma_21">#REF!</definedName>
    <definedName name="ma_23">#REF!</definedName>
    <definedName name="ma_3">#REF!</definedName>
    <definedName name="ma1_13">#REF!</definedName>
    <definedName name="ma1_14">#REF!</definedName>
    <definedName name="ma1_15">#REF!</definedName>
    <definedName name="ma1_16">#REF!</definedName>
    <definedName name="ma1_17">#REF!</definedName>
    <definedName name="ma1_19">#REF!</definedName>
    <definedName name="ma1_2">'[16]2.civil-RA'!#REF!</definedName>
    <definedName name="ma1_20">#REF!</definedName>
    <definedName name="ma1_21">#REF!</definedName>
    <definedName name="ma1_23">#REF!</definedName>
    <definedName name="ma1_3">#REF!</definedName>
    <definedName name="ma2_13">#REF!</definedName>
    <definedName name="ma2_14">#REF!</definedName>
    <definedName name="ma2_15">#REF!</definedName>
    <definedName name="ma2_16">#REF!</definedName>
    <definedName name="ma2_17">#REF!</definedName>
    <definedName name="ma2_19">#REF!</definedName>
    <definedName name="ma2_20">#REF!</definedName>
    <definedName name="ma2_21">#REF!</definedName>
    <definedName name="ma2_23">#REF!</definedName>
    <definedName name="ma2_3">#REF!</definedName>
    <definedName name="manure">#REF!</definedName>
    <definedName name="markingmachine">#REF!</definedName>
    <definedName name="mas">#REF!</definedName>
    <definedName name="Mas_1">#REF!</definedName>
    <definedName name="Mas_10">#REF!</definedName>
    <definedName name="Mas_11">#REF!</definedName>
    <definedName name="Mas_13">#REF!</definedName>
    <definedName name="Mas_14">#REF!</definedName>
    <definedName name="Mas_15">#REF!</definedName>
    <definedName name="Mas_16">#REF!</definedName>
    <definedName name="Mas_17">#REF!</definedName>
    <definedName name="Mas_18">#REF!</definedName>
    <definedName name="Mas_19">#REF!</definedName>
    <definedName name="Mas_20">#REF!</definedName>
    <definedName name="Mas_23">#REF!</definedName>
    <definedName name="mas_3">#REF!</definedName>
    <definedName name="Mas_4">#REF!</definedName>
    <definedName name="Mas_8">#REF!</definedName>
    <definedName name="Mas_9">#REF!</definedName>
    <definedName name="masii">'[19]Cost Index'!$D$35</definedName>
    <definedName name="masii_13">'[20]Cost Index'!$D$35</definedName>
    <definedName name="masii_14">'[20]Cost Index'!$D$35</definedName>
    <definedName name="masii_15">'[20]Cost Index'!$D$35</definedName>
    <definedName name="masii_16">'[20]Cost Index'!$D$35</definedName>
    <definedName name="masii_17">'[20]Cost Index'!$D$35</definedName>
    <definedName name="masii_19">'[20]Cost Index'!$D$35</definedName>
    <definedName name="masii_20">'[20]Cost Index'!$D$35</definedName>
    <definedName name="masii_23">'[20]Cost Index'!$D$35</definedName>
    <definedName name="masii_3">'[20]Cost Index'!$D$35</definedName>
    <definedName name="Maso">#REF!</definedName>
    <definedName name="mason">#REF!</definedName>
    <definedName name="Mason_2nd_class">#REF!</definedName>
    <definedName name="mason1">'[37]Labour &amp; Plant'!$C$14</definedName>
    <definedName name="mason2">'[37]Labour &amp; Plant'!$C$15</definedName>
    <definedName name="masonhelper">#REF!</definedName>
    <definedName name="mastcooker">#REF!</definedName>
    <definedName name="mat">#REF!</definedName>
    <definedName name="mat_1">#REF!</definedName>
    <definedName name="mat_10">#REF!</definedName>
    <definedName name="mat_11">#REF!</definedName>
    <definedName name="mat_13">#REF!</definedName>
    <definedName name="mat_14">#REF!</definedName>
    <definedName name="mat_15">#REF!</definedName>
    <definedName name="mat_16">#REF!</definedName>
    <definedName name="mat_17">#REF!</definedName>
    <definedName name="mat_18">#REF!</definedName>
    <definedName name="mat_19">#REF!</definedName>
    <definedName name="mat_20">#REF!</definedName>
    <definedName name="mat_23">#REF!</definedName>
    <definedName name="mat_3">#REF!</definedName>
    <definedName name="mat_4">#REF!</definedName>
    <definedName name="mat_8">#REF!</definedName>
    <definedName name="mat_9">#REF!</definedName>
    <definedName name="Mate">#REF!</definedName>
    <definedName name="maz">#REF!</definedName>
    <definedName name="Maz_1">#REF!</definedName>
    <definedName name="Maz_10">#REF!</definedName>
    <definedName name="Maz_11">#REF!</definedName>
    <definedName name="Maz_13">#REF!</definedName>
    <definedName name="Maz_14">#REF!</definedName>
    <definedName name="Maz_15">#REF!</definedName>
    <definedName name="Maz_16">#REF!</definedName>
    <definedName name="Maz_17">#REF!</definedName>
    <definedName name="Maz_18">#REF!</definedName>
    <definedName name="Maz_19">#REF!</definedName>
    <definedName name="Maz_2">#REF!</definedName>
    <definedName name="Maz_20">#REF!</definedName>
    <definedName name="Maz_23">#REF!</definedName>
    <definedName name="maz_3">#REF!</definedName>
    <definedName name="Maz_4">#REF!</definedName>
    <definedName name="Maz_8">#REF!</definedName>
    <definedName name="Maz_9">#REF!</definedName>
    <definedName name="Mazdoor">#REF!</definedName>
    <definedName name="Mazdoor__Female">#REF!</definedName>
    <definedName name="mazf">#REF!</definedName>
    <definedName name="mci">#REF!</definedName>
    <definedName name="mci_1">#REF!</definedName>
    <definedName name="mci_12">#REF!</definedName>
    <definedName name="mci_13">#REF!</definedName>
    <definedName name="mci_15">#REF!</definedName>
    <definedName name="mci_16">#REF!</definedName>
    <definedName name="mci_17">#REF!</definedName>
    <definedName name="mci_2">#REF!</definedName>
    <definedName name="mechbroom">#REF!</definedName>
    <definedName name="mhsplca">[13]Intro!$L$91</definedName>
    <definedName name="mixer">#REF!</definedName>
    <definedName name="mixer4028">#REF!</definedName>
    <definedName name="mmm">#REF!</definedName>
    <definedName name="MOP">#REF!</definedName>
    <definedName name="mr">#REF!</definedName>
    <definedName name="ms6_12">#REF!</definedName>
    <definedName name="ms6_13">#REF!</definedName>
    <definedName name="ms6_14">#REF!</definedName>
    <definedName name="ms6_15">#REF!</definedName>
    <definedName name="ms6_16">#REF!</definedName>
    <definedName name="ms6_17">#REF!</definedName>
    <definedName name="ms6_19">#REF!</definedName>
    <definedName name="ms6_2">'[16]2.civil-RA'!#REF!</definedName>
    <definedName name="ms6_20">#REF!</definedName>
    <definedName name="ms6_23">#REF!</definedName>
    <definedName name="ms6_3">#REF!</definedName>
    <definedName name="ms8_12">#REF!</definedName>
    <definedName name="ms8_13">#REF!</definedName>
    <definedName name="ms8_14">#REF!</definedName>
    <definedName name="ms8_15">#REF!</definedName>
    <definedName name="ms8_16">#REF!</definedName>
    <definedName name="ms8_17">#REF!</definedName>
    <definedName name="ms8_19">#REF!</definedName>
    <definedName name="ms8_2">'[16]2.civil-RA'!#REF!</definedName>
    <definedName name="ms8_20">#REF!</definedName>
    <definedName name="ms8_23">#REF!</definedName>
    <definedName name="ms8_3">#REF!</definedName>
    <definedName name="msbars">#REF!</definedName>
    <definedName name="mssplantrate">#REF!</definedName>
    <definedName name="Mu">#REF!</definedName>
    <definedName name="Muram">#REF!</definedName>
    <definedName name="muramfillpcc">#REF!</definedName>
    <definedName name="mz1_13">#REF!</definedName>
    <definedName name="mz1_14">#REF!</definedName>
    <definedName name="mz1_15">#REF!</definedName>
    <definedName name="mz1_16">#REF!</definedName>
    <definedName name="mz1_17">#REF!</definedName>
    <definedName name="mz1_19">#REF!</definedName>
    <definedName name="mz1_20">#REF!</definedName>
    <definedName name="mz1_21">#REF!</definedName>
    <definedName name="mz1_23">#REF!</definedName>
    <definedName name="mz1_3">#REF!</definedName>
    <definedName name="mz2_13">#REF!</definedName>
    <definedName name="mz2_14">#REF!</definedName>
    <definedName name="mz2_15">#REF!</definedName>
    <definedName name="mz2_16">#REF!</definedName>
    <definedName name="mz2_17">#REF!</definedName>
    <definedName name="mz2_19">#REF!</definedName>
    <definedName name="mz2_20">#REF!</definedName>
    <definedName name="mz2_21">#REF!</definedName>
    <definedName name="mz2_23">#REF!</definedName>
    <definedName name="mz2_3">#REF!</definedName>
    <definedName name="neoprene">#REF!</definedName>
    <definedName name="NH4hume600">#REF!</definedName>
    <definedName name="np2hp300">#REF!</definedName>
    <definedName name="np3hp450">#REF!</definedName>
    <definedName name="NP3HP600">#REF!</definedName>
    <definedName name="NP3HP750">#REF!</definedName>
    <definedName name="NP4hume1.2">#REF!</definedName>
    <definedName name="NP4hume1000">#REF!</definedName>
    <definedName name="NP4hume300">#REF!</definedName>
    <definedName name="NP4hume450">#REF!</definedName>
    <definedName name="NP4hume900">#REF!</definedName>
    <definedName name="nr_40">#REF!</definedName>
    <definedName name="nr_65">#REF!</definedName>
    <definedName name="NSL">[36]loadcal!#REF!</definedName>
    <definedName name="Num_Pmt_Per_Year">#REF!</definedName>
    <definedName name="Number_of_Payments">MATCH(0.01,End_Bal,-1)+1</definedName>
    <definedName name="nut">#REF!</definedName>
    <definedName name="oAst1">#REF!</definedName>
    <definedName name="oAst2">#REF!</definedName>
    <definedName name="oAst3">#REF!</definedName>
    <definedName name="oAst4">#REF!</definedName>
    <definedName name="ocgl">#REF!</definedName>
    <definedName name="ododsksmsmdmxosxs">#REF!</definedName>
    <definedName name="oexudl">#REF!</definedName>
    <definedName name="oh">#REF!</definedName>
    <definedName name="oh_1">#REF!</definedName>
    <definedName name="oh_12">#REF!</definedName>
    <definedName name="oh_13">#REF!</definedName>
    <definedName name="oh_15">#REF!</definedName>
    <definedName name="oh_16">#REF!</definedName>
    <definedName name="oh_17">#REF!</definedName>
    <definedName name="oh_2">#REF!</definedName>
    <definedName name="OHP">[39]Quotation!$AC$4</definedName>
    <definedName name="OHP_3">#REF!</definedName>
    <definedName name="OHP_4">[39]Quotation!$AC$4</definedName>
    <definedName name="ohp1_13">#REF!</definedName>
    <definedName name="ohp1_14">#REF!</definedName>
    <definedName name="ohp1_15">#REF!</definedName>
    <definedName name="ohp1_16">#REF!</definedName>
    <definedName name="ohp1_17">#REF!</definedName>
    <definedName name="ohp1_19">#REF!</definedName>
    <definedName name="ohp1_20">#REF!</definedName>
    <definedName name="ohp1_21">#REF!</definedName>
    <definedName name="ohp1_23">#REF!</definedName>
    <definedName name="ohp1_3">#REF!</definedName>
    <definedName name="omaxm1">#REF!</definedName>
    <definedName name="omaxm2">#REF!</definedName>
    <definedName name="omaxm3">#REF!</definedName>
    <definedName name="omaxm4">#REF!</definedName>
    <definedName name="ooo">#REF!</definedName>
    <definedName name="OrdinaryRodBinder">#REF!</definedName>
    <definedName name="oudl">#REF!</definedName>
    <definedName name="p">'[40]RA-markate'!$A$389:$B$1034</definedName>
    <definedName name="Pa">#REF!</definedName>
    <definedName name="pa_1">#REF!</definedName>
    <definedName name="pa_12">#REF!</definedName>
    <definedName name="pa_13">#REF!</definedName>
    <definedName name="pa_14">#REF!</definedName>
    <definedName name="pa_15">#REF!</definedName>
    <definedName name="pa_16">#REF!</definedName>
    <definedName name="pa_17">#REF!</definedName>
    <definedName name="pa_19">#REF!</definedName>
    <definedName name="pa_2">#REF!</definedName>
    <definedName name="pa_20">#REF!</definedName>
    <definedName name="pa_21">#REF!</definedName>
    <definedName name="pa_23">#REF!</definedName>
    <definedName name="pa_3">#REF!</definedName>
    <definedName name="Pai">#REF!</definedName>
    <definedName name="Pai_1">#REF!</definedName>
    <definedName name="Pai_10">#REF!</definedName>
    <definedName name="Pai_11">#REF!</definedName>
    <definedName name="Pai_13">#REF!</definedName>
    <definedName name="Pai_14">#REF!</definedName>
    <definedName name="Pai_15">#REF!</definedName>
    <definedName name="Pai_16">#REF!</definedName>
    <definedName name="Pai_17">#REF!</definedName>
    <definedName name="Pai_18">#REF!</definedName>
    <definedName name="Pai_19">#REF!</definedName>
    <definedName name="Pai_20">#REF!</definedName>
    <definedName name="Pai_23">#REF!</definedName>
    <definedName name="Pai_3">#REF!</definedName>
    <definedName name="Pai_4">#REF!</definedName>
    <definedName name="Pai_8">#REF!</definedName>
    <definedName name="Pai_9">#REF!</definedName>
    <definedName name="painter">#REF!</definedName>
    <definedName name="parapet">#REF!</definedName>
    <definedName name="part">'[40]RA-markate'!$A$389:$B$1034</definedName>
    <definedName name="paver">#REF!</definedName>
    <definedName name="pavpaint">#REF!</definedName>
    <definedName name="Pay_Date">#REF!</definedName>
    <definedName name="Pay_Num">#REF!</definedName>
    <definedName name="payment">#REF!</definedName>
    <definedName name="Payment_Date">DATE(YEAR(Loan_Start),MONTH(Loan_Start)+Payment_Number,DAY(Loan_Start))</definedName>
    <definedName name="Pbot">[41]strand!#REF!</definedName>
    <definedName name="pc">#REF!</definedName>
    <definedName name="pcc1.3.6pcc">#REF!</definedName>
    <definedName name="pcc148_3">#REF!</definedName>
    <definedName name="pccm15foundnpcc">#REF!</definedName>
    <definedName name="pi">[42]Rate_Analysis!#REF!</definedName>
    <definedName name="pi_1">[42]Rate_Analysis!#REF!</definedName>
    <definedName name="pi_10">[42]Rate_Analysis!#REF!</definedName>
    <definedName name="pi_11">[42]Rate_Analysis!#REF!</definedName>
    <definedName name="pi_13">'[43]Civil '!#REF!</definedName>
    <definedName name="pi_14">[44]Rate_Analysis!#REF!</definedName>
    <definedName name="pi_15">[44]Rate_Analysis!#REF!</definedName>
    <definedName name="pi_16">[44]Rate_Analysis!#REF!</definedName>
    <definedName name="pi_17">[45]Rate_Analysis!#REF!</definedName>
    <definedName name="pi_19">[44]Rate_Analysis!#REF!</definedName>
    <definedName name="pi_20">[44]Rate_Analysis!#REF!</definedName>
    <definedName name="pi_23">[44]Rate_Analysis!#REF!</definedName>
    <definedName name="pi_3">#REF!</definedName>
    <definedName name="pi_4">[42]Rate_Analysis!#REF!</definedName>
    <definedName name="pi_8">[42]Rate_Analysis!#REF!</definedName>
    <definedName name="pi_9">[42]Rate_Analysis!#REF!</definedName>
    <definedName name="Pier">#REF!</definedName>
    <definedName name="piercap">#REF!</definedName>
    <definedName name="pile">#REF!</definedName>
    <definedName name="pilecap">#REF!</definedName>
    <definedName name="pilingrig">#REF!</definedName>
    <definedName name="pl">#REF!</definedName>
    <definedName name="plast1.3pcc">#REF!</definedName>
    <definedName name="platecompactor">#REF!</definedName>
    <definedName name="plcablvl">[13]Intro!$L$192</definedName>
    <definedName name="plcath">[13]Intro!$L$196</definedName>
    <definedName name="plcawdl">[13]Intro!$L$200</definedName>
    <definedName name="plcawdt">[13]Intro!$L$204</definedName>
    <definedName name="Plu">#REF!</definedName>
    <definedName name="Plu_1">#REF!</definedName>
    <definedName name="Plu_10">#REF!</definedName>
    <definedName name="Plu_11">#REF!</definedName>
    <definedName name="Plu_13">#REF!</definedName>
    <definedName name="Plu_14">#REF!</definedName>
    <definedName name="Plu_15">#REF!</definedName>
    <definedName name="Plu_16">#REF!</definedName>
    <definedName name="Plu_17">#REF!</definedName>
    <definedName name="Plu_18">#REF!</definedName>
    <definedName name="Plu_19">#REF!</definedName>
    <definedName name="Plu_20">#REF!</definedName>
    <definedName name="Plu_23">#REF!</definedName>
    <definedName name="Plu_3">#REF!</definedName>
    <definedName name="Plu_4">#REF!</definedName>
    <definedName name="Plu_8">#REF!</definedName>
    <definedName name="Plu_9">#REF!</definedName>
    <definedName name="plumber">#REF!</definedName>
    <definedName name="pot">#REF!</definedName>
    <definedName name="PRA" localSheetId="0">#REF!</definedName>
    <definedName name="PRA">#REF!</definedName>
    <definedName name="PRABHU" localSheetId="0">#REF!</definedName>
    <definedName name="PRABHU">#REF!</definedName>
    <definedName name="prcathm">[13]Intro!$L$169</definedName>
    <definedName name="prcawi">[13]Intro!$L$167</definedName>
    <definedName name="prdia">[13]Intro!$L$178</definedName>
    <definedName name="premoulded">#REF!</definedName>
    <definedName name="Princ">#REF!</definedName>
    <definedName name="print">#REF!</definedName>
    <definedName name="_xlnm.Print_Area" localSheetId="1">'Detail (2)'!$A$1:$H$180</definedName>
    <definedName name="_xlnm.Print_Area" localSheetId="0">'New Abst'!$A$1:$G$17</definedName>
    <definedName name="_xlnm.Print_Area">#REF!</definedName>
    <definedName name="PRINT_AREA_MI" localSheetId="0">#REF!</definedName>
    <definedName name="PRINT_AREA_MI">#REF!</definedName>
    <definedName name="Print_Area_Reset">OFFSET(Full_Print,0,0,Last_Row)</definedName>
    <definedName name="_xlnm.Print_Titles" localSheetId="1">'Detail (2)'!$5:$5</definedName>
    <definedName name="_xlnm.Print_Titles" localSheetId="0">'New Abst'!$5:$5</definedName>
    <definedName name="_xlnm.Print_Titles">#REF!</definedName>
    <definedName name="PRINT_TITLES_MI" localSheetId="0">#REF!</definedName>
    <definedName name="PRINT_TITLES_MI">#REF!</definedName>
    <definedName name="ps">#REF!</definedName>
    <definedName name="ps_app">#REF!</definedName>
    <definedName name="ps_est">#REF!</definedName>
    <definedName name="ps_max">#REF!</definedName>
    <definedName name="ps_paid">#REF!</definedName>
    <definedName name="ps_quo">#REF!</definedName>
    <definedName name="ps_rec">#REF!</definedName>
    <definedName name="Ptop">[41]strand!#REF!</definedName>
    <definedName name="Ptroller">#REF!</definedName>
    <definedName name="pudupet">#REF!</definedName>
    <definedName name="pudupetai">#REF!</definedName>
    <definedName name="pvcpipe100">#REF!</definedName>
    <definedName name="pvcpipe150">#REF!</definedName>
    <definedName name="pvcpipe50">#REF!</definedName>
    <definedName name="Q" localSheetId="0">#REF!</definedName>
    <definedName name="Q">#REF!</definedName>
    <definedName name="qnetlat">[46]horizontal!#REF!</definedName>
    <definedName name="qnetseis">[46]horizontal!#REF!</definedName>
    <definedName name="QQE">#REF!</definedName>
    <definedName name="QWE">#REF!</definedName>
    <definedName name="r.1">#REF!</definedName>
    <definedName name="Ra">'[18]2.civil-RA'!$O$17</definedName>
    <definedName name="rb">#REF!</definedName>
    <definedName name="rccm20pcc">#REF!</definedName>
    <definedName name="rccm30pcc">#REF!</definedName>
    <definedName name="Rdeck">'[14]mem-property'!#REF!</definedName>
    <definedName name="re">#REF!</definedName>
    <definedName name="re_13">#REF!</definedName>
    <definedName name="re_14">#REF!</definedName>
    <definedName name="re_15">#REF!</definedName>
    <definedName name="re_16">#REF!</definedName>
    <definedName name="re_17">#REF!</definedName>
    <definedName name="re_19">#REF!</definedName>
    <definedName name="re_20">#REF!</definedName>
    <definedName name="re_23">#REF!</definedName>
    <definedName name="re_3">#REF!</definedName>
    <definedName name="rhd">#REF!</definedName>
    <definedName name="rl">#REF!</definedName>
    <definedName name="RLLmax">[6]Rocker!#REF!</definedName>
    <definedName name="roadexcavation1pcc">#REF!</definedName>
    <definedName name="roller">#REF!</definedName>
    <definedName name="roughstone">#REF!</definedName>
    <definedName name="roya" localSheetId="0">#REF!</definedName>
    <definedName name="roya">#REF!</definedName>
    <definedName name="rs">#REF!</definedName>
    <definedName name="rwe" localSheetId="0">#REF!</definedName>
    <definedName name="rwe">#REF!</definedName>
    <definedName name="Rxy">'[14]mem-property'!#REF!</definedName>
    <definedName name="Ryx">'[14]mem-property'!#REF!</definedName>
    <definedName name="s" localSheetId="0">#REF!</definedName>
    <definedName name="s">#REF!</definedName>
    <definedName name="sa">#REF!</definedName>
    <definedName name="sa_12">#REF!</definedName>
    <definedName name="sa_13">#REF!</definedName>
    <definedName name="sa_14">#REF!</definedName>
    <definedName name="sa_15">#REF!</definedName>
    <definedName name="sa_16">#REF!</definedName>
    <definedName name="sa_17">#REF!</definedName>
    <definedName name="sa_19">#REF!</definedName>
    <definedName name="sa_20">#REF!</definedName>
    <definedName name="sa_21">#REF!</definedName>
    <definedName name="sa_23">#REF!</definedName>
    <definedName name="sa_3">#REF!</definedName>
    <definedName name="salballies">#REF!</definedName>
    <definedName name="Sand">#REF!</definedName>
    <definedName name="Sand_13">#REF!</definedName>
    <definedName name="Sand_14">#REF!</definedName>
    <definedName name="Sand_15">#REF!</definedName>
    <definedName name="Sand_16">#REF!</definedName>
    <definedName name="Sand_17">#REF!</definedName>
    <definedName name="Sand_19">#REF!</definedName>
    <definedName name="Sand_20">#REF!</definedName>
    <definedName name="Sand_21">#REF!</definedName>
    <definedName name="Sand_23">#REF!</definedName>
    <definedName name="Sand_3">#REF!</definedName>
    <definedName name="sandlead">#REF!</definedName>
    <definedName name="saq" localSheetId="0">#REF!</definedName>
    <definedName name="saq">#REF!</definedName>
    <definedName name="sasi" localSheetId="0">#REF!</definedName>
    <definedName name="sasi">#REF!</definedName>
    <definedName name="Sbe">#REF!</definedName>
    <definedName name="sc">#REF!</definedName>
    <definedName name="sc_12">#REF!</definedName>
    <definedName name="sc_13">#REF!</definedName>
    <definedName name="sc_15">#REF!</definedName>
    <definedName name="sc_16">#REF!</definedName>
    <definedName name="sc_17">#REF!</definedName>
    <definedName name="sc_2">#REF!</definedName>
    <definedName name="Sched_Pay">#REF!</definedName>
    <definedName name="Scheduled_Extra_Payments">#REF!</definedName>
    <definedName name="Scheduled_Interest_Rate">#REF!</definedName>
    <definedName name="Scheduled_Monthly_Payment">#REF!</definedName>
    <definedName name="scraper">#REF!</definedName>
    <definedName name="sd1_1">[5]Electrical!#REF!</definedName>
    <definedName name="sd1_10">[5]Electrical!#REF!</definedName>
    <definedName name="sd1_11">[5]Electrical!#REF!</definedName>
    <definedName name="sd1_13">[47]Electrical!#REF!</definedName>
    <definedName name="sd1_14">[47]Electrical!#REF!</definedName>
    <definedName name="sd1_15">[48]Electrical!#REF!</definedName>
    <definedName name="sd1_16">[47]Electrical!#REF!</definedName>
    <definedName name="sd1_19">[47]Electrical!#REF!</definedName>
    <definedName name="sd1_20">[47]Electrical!#REF!</definedName>
    <definedName name="sd1_23">[47]Electrical!#REF!</definedName>
    <definedName name="sd1_3">#REF!</definedName>
    <definedName name="sd1_4">[5]Electrical!#REF!</definedName>
    <definedName name="sd1_8">[5]Electrical!#REF!</definedName>
    <definedName name="sd1_9">[5]Electrical!#REF!</definedName>
    <definedName name="sd10_1">[5]Electrical!#REF!</definedName>
    <definedName name="sd10_10">[5]Electrical!#REF!</definedName>
    <definedName name="sd10_11">[5]Electrical!#REF!</definedName>
    <definedName name="sd10_13">[47]Electrical!#REF!</definedName>
    <definedName name="sd10_14">[47]Electrical!#REF!</definedName>
    <definedName name="sd10_15">[48]Electrical!#REF!</definedName>
    <definedName name="sd10_16">[47]Electrical!#REF!</definedName>
    <definedName name="sd10_19">[47]Electrical!#REF!</definedName>
    <definedName name="sd10_20">[47]Electrical!#REF!</definedName>
    <definedName name="sd10_23">[47]Electrical!#REF!</definedName>
    <definedName name="sd10_3">#REF!</definedName>
    <definedName name="sd10_4">[5]Electrical!#REF!</definedName>
    <definedName name="sd10_8">[5]Electrical!#REF!</definedName>
    <definedName name="sd10_9">[5]Electrical!#REF!</definedName>
    <definedName name="sd11_1">[5]Electrical!#REF!</definedName>
    <definedName name="sd11_10">[5]Electrical!#REF!</definedName>
    <definedName name="sd11_11">[5]Electrical!#REF!</definedName>
    <definedName name="sd11_13">[47]Electrical!#REF!</definedName>
    <definedName name="sd11_14">[47]Electrical!#REF!</definedName>
    <definedName name="sd11_15">[48]Electrical!#REF!</definedName>
    <definedName name="sd11_16">[47]Electrical!#REF!</definedName>
    <definedName name="sd11_19">[47]Electrical!#REF!</definedName>
    <definedName name="sd11_20">[47]Electrical!#REF!</definedName>
    <definedName name="sd11_23">[47]Electrical!#REF!</definedName>
    <definedName name="sd11_3">#REF!</definedName>
    <definedName name="sd11_4">[5]Electrical!#REF!</definedName>
    <definedName name="sd11_8">[5]Electrical!#REF!</definedName>
    <definedName name="sd11_9">[5]Electrical!#REF!</definedName>
    <definedName name="sd12_1">[5]Electrical!#REF!</definedName>
    <definedName name="sd12_10">[5]Electrical!#REF!</definedName>
    <definedName name="sd12_11">[5]Electrical!#REF!</definedName>
    <definedName name="sd12_13">[47]Electrical!#REF!</definedName>
    <definedName name="sd12_14">[47]Electrical!#REF!</definedName>
    <definedName name="sd12_15">[48]Electrical!#REF!</definedName>
    <definedName name="sd12_16">[47]Electrical!#REF!</definedName>
    <definedName name="sd12_19">[47]Electrical!#REF!</definedName>
    <definedName name="sd12_20">[47]Electrical!#REF!</definedName>
    <definedName name="sd12_23">[47]Electrical!#REF!</definedName>
    <definedName name="sd12_3">#REF!</definedName>
    <definedName name="sd12_4">[5]Electrical!#REF!</definedName>
    <definedName name="sd12_8">[5]Electrical!#REF!</definedName>
    <definedName name="sd12_9">[5]Electrical!#REF!</definedName>
    <definedName name="sd13_1">[5]Electrical!#REF!</definedName>
    <definedName name="sd13_10">[5]Electrical!#REF!</definedName>
    <definedName name="sd13_11">[5]Electrical!#REF!</definedName>
    <definedName name="sd13_13">[47]Electrical!#REF!</definedName>
    <definedName name="sd13_14">[47]Electrical!#REF!</definedName>
    <definedName name="sd13_15">[48]Electrical!#REF!</definedName>
    <definedName name="sd13_16">[47]Electrical!#REF!</definedName>
    <definedName name="sd13_19">[47]Electrical!#REF!</definedName>
    <definedName name="sd13_20">[47]Electrical!#REF!</definedName>
    <definedName name="sd13_23">[47]Electrical!#REF!</definedName>
    <definedName name="sd13_3">#REF!</definedName>
    <definedName name="sd13_4">[5]Electrical!#REF!</definedName>
    <definedName name="sd13_8">[5]Electrical!#REF!</definedName>
    <definedName name="sd13_9">[5]Electrical!#REF!</definedName>
    <definedName name="sd14_1">[5]Electrical!#REF!</definedName>
    <definedName name="sd14_10">[5]Electrical!#REF!</definedName>
    <definedName name="sd14_11">[5]Electrical!#REF!</definedName>
    <definedName name="sd14_13">[47]Electrical!#REF!</definedName>
    <definedName name="sd14_14">[47]Electrical!#REF!</definedName>
    <definedName name="sd14_15">[48]Electrical!#REF!</definedName>
    <definedName name="sd14_16">[47]Electrical!#REF!</definedName>
    <definedName name="sd14_19">[47]Electrical!#REF!</definedName>
    <definedName name="sd14_20">[47]Electrical!#REF!</definedName>
    <definedName name="sd14_23">[47]Electrical!#REF!</definedName>
    <definedName name="sd14_3">#REF!</definedName>
    <definedName name="sd14_4">[5]Electrical!#REF!</definedName>
    <definedName name="sd14_8">[5]Electrical!#REF!</definedName>
    <definedName name="sd14_9">[5]Electrical!#REF!</definedName>
    <definedName name="sd2_1">[5]Electrical!#REF!</definedName>
    <definedName name="sd2_10">[5]Electrical!#REF!</definedName>
    <definedName name="sd2_11">[5]Electrical!#REF!</definedName>
    <definedName name="sd2_13">[47]Electrical!#REF!</definedName>
    <definedName name="sd2_14">[47]Electrical!#REF!</definedName>
    <definedName name="sd2_15">[48]Electrical!#REF!</definedName>
    <definedName name="sd2_16">[47]Electrical!#REF!</definedName>
    <definedName name="sd2_19">[47]Electrical!#REF!</definedName>
    <definedName name="sd2_20">[47]Electrical!#REF!</definedName>
    <definedName name="sd2_23">[47]Electrical!#REF!</definedName>
    <definedName name="sd2_3">#REF!</definedName>
    <definedName name="sd2_4">[5]Electrical!#REF!</definedName>
    <definedName name="sd2_8">[5]Electrical!#REF!</definedName>
    <definedName name="sd2_9">[5]Electrical!#REF!</definedName>
    <definedName name="sd3_1">[5]Electrical!#REF!</definedName>
    <definedName name="sd3_10">[5]Electrical!#REF!</definedName>
    <definedName name="sd3_11">[5]Electrical!#REF!</definedName>
    <definedName name="sd3_13">[47]Electrical!#REF!</definedName>
    <definedName name="sd3_14">[47]Electrical!#REF!</definedName>
    <definedName name="sd3_15">[48]Electrical!#REF!</definedName>
    <definedName name="sd3_16">[47]Electrical!#REF!</definedName>
    <definedName name="sd3_19">[47]Electrical!#REF!</definedName>
    <definedName name="sd3_20">[47]Electrical!#REF!</definedName>
    <definedName name="sd3_23">[47]Electrical!#REF!</definedName>
    <definedName name="sd3_3">#REF!</definedName>
    <definedName name="sd3_4">[5]Electrical!#REF!</definedName>
    <definedName name="sd3_8">[5]Electrical!#REF!</definedName>
    <definedName name="sd3_9">[5]Electrical!#REF!</definedName>
    <definedName name="sd4_13">#REF!</definedName>
    <definedName name="sd4_14">#REF!</definedName>
    <definedName name="sd4_15">#REF!</definedName>
    <definedName name="sd4_16">#REF!</definedName>
    <definedName name="sd4_17">#REF!</definedName>
    <definedName name="sd4_18">#REF!</definedName>
    <definedName name="sd4_19">#REF!</definedName>
    <definedName name="sd4_20">#REF!</definedName>
    <definedName name="sd4_23">#REF!</definedName>
    <definedName name="sd4_3">#REF!</definedName>
    <definedName name="sd5_1">[5]Electrical!#REF!</definedName>
    <definedName name="sd5_10">[5]Electrical!#REF!</definedName>
    <definedName name="sd5_11">[5]Electrical!#REF!</definedName>
    <definedName name="sd5_13">[47]Electrical!#REF!</definedName>
    <definedName name="sd5_14">[47]Electrical!#REF!</definedName>
    <definedName name="sd5_15">[48]Electrical!#REF!</definedName>
    <definedName name="sd5_16">[47]Electrical!#REF!</definedName>
    <definedName name="sd5_19">[47]Electrical!#REF!</definedName>
    <definedName name="sd5_20">[47]Electrical!#REF!</definedName>
    <definedName name="sd5_23">[47]Electrical!#REF!</definedName>
    <definedName name="sd5_3">#REF!</definedName>
    <definedName name="sd5_4">[5]Electrical!#REF!</definedName>
    <definedName name="sd5_8">[5]Electrical!#REF!</definedName>
    <definedName name="sd5_9">[5]Electrical!#REF!</definedName>
    <definedName name="sd6_1">[5]Electrical!#REF!</definedName>
    <definedName name="sd6_10">[5]Electrical!#REF!</definedName>
    <definedName name="sd6_11">[5]Electrical!#REF!</definedName>
    <definedName name="sd6_13">[47]Electrical!#REF!</definedName>
    <definedName name="sd6_14">[47]Electrical!#REF!</definedName>
    <definedName name="sd6_15">[48]Electrical!#REF!</definedName>
    <definedName name="sd6_16">[47]Electrical!#REF!</definedName>
    <definedName name="sd6_19">[47]Electrical!#REF!</definedName>
    <definedName name="sd6_20">[47]Electrical!#REF!</definedName>
    <definedName name="sd6_23">[47]Electrical!#REF!</definedName>
    <definedName name="sd6_3">#REF!</definedName>
    <definedName name="sd6_4">[5]Electrical!#REF!</definedName>
    <definedName name="sd6_8">[5]Electrical!#REF!</definedName>
    <definedName name="sd6_9">[5]Electrical!#REF!</definedName>
    <definedName name="sd7_1">[5]Electrical!#REF!</definedName>
    <definedName name="sd7_10">[5]Electrical!#REF!</definedName>
    <definedName name="sd7_11">[5]Electrical!#REF!</definedName>
    <definedName name="sd7_13">[47]Electrical!#REF!</definedName>
    <definedName name="sd7_14">[47]Electrical!#REF!</definedName>
    <definedName name="sd7_15">[48]Electrical!#REF!</definedName>
    <definedName name="sd7_16">[47]Electrical!#REF!</definedName>
    <definedName name="sd7_19">[47]Electrical!#REF!</definedName>
    <definedName name="sd7_20">[47]Electrical!#REF!</definedName>
    <definedName name="sd7_23">[47]Electrical!#REF!</definedName>
    <definedName name="sd7_3">#REF!</definedName>
    <definedName name="sd7_4">[5]Electrical!#REF!</definedName>
    <definedName name="sd7_8">[5]Electrical!#REF!</definedName>
    <definedName name="sd7_9">[5]Electrical!#REF!</definedName>
    <definedName name="sd8_1">[5]Electrical!#REF!</definedName>
    <definedName name="sd8_10">[5]Electrical!#REF!</definedName>
    <definedName name="sd8_11">[5]Electrical!#REF!</definedName>
    <definedName name="sd8_13">[47]Electrical!#REF!</definedName>
    <definedName name="sd8_14">[47]Electrical!#REF!</definedName>
    <definedName name="sd8_15">[48]Electrical!#REF!</definedName>
    <definedName name="sd8_16">[47]Electrical!#REF!</definedName>
    <definedName name="sd8_19">[47]Electrical!#REF!</definedName>
    <definedName name="sd8_20">[47]Electrical!#REF!</definedName>
    <definedName name="sd8_23">[47]Electrical!#REF!</definedName>
    <definedName name="sd8_3">#REF!</definedName>
    <definedName name="sd8_4">[5]Electrical!#REF!</definedName>
    <definedName name="sd8_8">[5]Electrical!#REF!</definedName>
    <definedName name="sd8_9">[5]Electrical!#REF!</definedName>
    <definedName name="sd9_1">[5]Electrical!#REF!</definedName>
    <definedName name="sd9_10">[5]Electrical!#REF!</definedName>
    <definedName name="sd9_11">[5]Electrical!#REF!</definedName>
    <definedName name="sd9_13">[47]Electrical!#REF!</definedName>
    <definedName name="sd9_14">[47]Electrical!#REF!</definedName>
    <definedName name="sd9_15">[48]Electrical!#REF!</definedName>
    <definedName name="sd9_16">[47]Electrical!#REF!</definedName>
    <definedName name="sd9_19">[47]Electrical!#REF!</definedName>
    <definedName name="sd9_20">[47]Electrical!#REF!</definedName>
    <definedName name="sd9_23">[47]Electrical!#REF!</definedName>
    <definedName name="sd9_3">#REF!</definedName>
    <definedName name="sd9_4">[5]Electrical!#REF!</definedName>
    <definedName name="sd9_8">[5]Electrical!#REF!</definedName>
    <definedName name="sd9_9">[5]Electrical!#REF!</definedName>
    <definedName name="sda" localSheetId="0">#REF!</definedName>
    <definedName name="sda">#REF!</definedName>
    <definedName name="SDF">#REF!</definedName>
    <definedName name="sdfghskjgrkjg" localSheetId="0">#REF!</definedName>
    <definedName name="sdfghskjgrkjg">#REF!</definedName>
    <definedName name="Se">#REF!</definedName>
    <definedName name="sec">'[49]RA-markate'!$A$389:$B$1034</definedName>
    <definedName name="SECTION">#REF!</definedName>
    <definedName name="segment">#REF!</definedName>
    <definedName name="seishcof">[13]Intro!$L$145</definedName>
    <definedName name="sew">[48]Electrical!#REF!</definedName>
    <definedName name="sew_1">[48]Electrical!#REF!</definedName>
    <definedName name="sew_10">[48]Electrical!#REF!</definedName>
    <definedName name="sew_11">[48]Electrical!#REF!</definedName>
    <definedName name="sew_3">[47]Electrical!#REF!</definedName>
    <definedName name="sew_4">[48]Electrical!#REF!</definedName>
    <definedName name="sew_8">[48]Electrical!#REF!</definedName>
    <definedName name="sew_9">[48]Electrical!#REF!</definedName>
    <definedName name="sf">#REF!</definedName>
    <definedName name="sf_13">#REF!</definedName>
    <definedName name="sf_14">#REF!</definedName>
    <definedName name="sf_15">#REF!</definedName>
    <definedName name="sf_16">#REF!</definedName>
    <definedName name="sf_17">#REF!</definedName>
    <definedName name="sf_18">#REF!</definedName>
    <definedName name="sf_19">#REF!</definedName>
    <definedName name="sf_20">#REF!</definedName>
    <definedName name="sf_23">#REF!</definedName>
    <definedName name="sf_3">#REF!</definedName>
    <definedName name="sfysisjghisufgisghifdgh" localSheetId="0">#REF!</definedName>
    <definedName name="sfysisjghisufgisghifdgh">#REF!</definedName>
    <definedName name="Sgrade">'[14]basic-data'!$D$28</definedName>
    <definedName name="sh">#REF!</definedName>
    <definedName name="sheet">#REF!</definedName>
    <definedName name="shutteringtimb">#REF!</definedName>
    <definedName name="SI">#REF!</definedName>
    <definedName name="skilldresser">#REF!</definedName>
    <definedName name="skillmazdoor">#REF!</definedName>
    <definedName name="SLABTHK1">[3]girder!$H$20</definedName>
    <definedName name="SLABTHK2">[22]girder!$H$21</definedName>
    <definedName name="SLABTHK3">[6]girder!$H$22</definedName>
    <definedName name="sp">#REF!</definedName>
    <definedName name="SPAN">[50]girder!$H$14</definedName>
    <definedName name="spc">#REF!</definedName>
    <definedName name="Spmg">'[14]basic-data'!$D$7</definedName>
    <definedName name="sprayer">#REF!</definedName>
    <definedName name="srgfrthfjjhgj" localSheetId="0">#REF!</definedName>
    <definedName name="srgfrthfjjhgj">#REF!</definedName>
    <definedName name="srs">#REF!</definedName>
    <definedName name="ss">'[51]Sqn_Abs _G_1'!$D$11</definedName>
    <definedName name="SSL">[36]loadcal!#REF!</definedName>
    <definedName name="sss">#REF!</definedName>
    <definedName name="sss_13">#REF!</definedName>
    <definedName name="sss_14">#REF!</definedName>
    <definedName name="sss_15">#REF!</definedName>
    <definedName name="sss_16">#REF!</definedName>
    <definedName name="sss_17">#REF!</definedName>
    <definedName name="sss_18">#REF!</definedName>
    <definedName name="sss_19">#REF!</definedName>
    <definedName name="sss_20">#REF!</definedName>
    <definedName name="sss_23">#REF!</definedName>
    <definedName name="sss_3">#REF!</definedName>
    <definedName name="Sst">[22]girder!$H$64</definedName>
    <definedName name="st">#REF!</definedName>
    <definedName name="st_12">#REF!</definedName>
    <definedName name="St_13">#REF!</definedName>
    <definedName name="St_14">#REF!</definedName>
    <definedName name="St_15">#REF!</definedName>
    <definedName name="St_16">#REF!</definedName>
    <definedName name="St_17">#REF!</definedName>
    <definedName name="St_19">#REF!</definedName>
    <definedName name="st_2">#REF!</definedName>
    <definedName name="St_20">#REF!</definedName>
    <definedName name="St_21">#REF!</definedName>
    <definedName name="St_23">#REF!</definedName>
    <definedName name="st_3">#REF!</definedName>
    <definedName name="st12_12">#REF!</definedName>
    <definedName name="st12_13">#REF!</definedName>
    <definedName name="st12_14">#REF!</definedName>
    <definedName name="st12_15">#REF!</definedName>
    <definedName name="st12_16">#REF!</definedName>
    <definedName name="st12_17">#REF!</definedName>
    <definedName name="st12_19">#REF!</definedName>
    <definedName name="st12_2">'[16]2.civil-RA'!#REF!</definedName>
    <definedName name="st12_20">#REF!</definedName>
    <definedName name="st12_21">#REF!</definedName>
    <definedName name="st12_23">#REF!</definedName>
    <definedName name="st12_3">#REF!</definedName>
    <definedName name="st2_12">#REF!</definedName>
    <definedName name="st2_13">#REF!</definedName>
    <definedName name="st2_14">#REF!</definedName>
    <definedName name="st2_15">#REF!</definedName>
    <definedName name="st2_16">#REF!</definedName>
    <definedName name="st2_17">#REF!</definedName>
    <definedName name="st2_19">#REF!</definedName>
    <definedName name="st2_2">'[18]2.civil-RA'!#REF!</definedName>
    <definedName name="st2_20">#REF!</definedName>
    <definedName name="st2_21">#REF!</definedName>
    <definedName name="st2_23">#REF!</definedName>
    <definedName name="st2_3">#REF!</definedName>
    <definedName name="st4_12">#REF!</definedName>
    <definedName name="st4_13">#REF!</definedName>
    <definedName name="st4_14">#REF!</definedName>
    <definedName name="st4_15">#REF!</definedName>
    <definedName name="st4_16">#REF!</definedName>
    <definedName name="st4_17">#REF!</definedName>
    <definedName name="st4_19">#REF!</definedName>
    <definedName name="st4_2">'[16]2.civil-RA'!#REF!</definedName>
    <definedName name="st4_20">#REF!</definedName>
    <definedName name="st4_21">#REF!</definedName>
    <definedName name="st4_23">#REF!</definedName>
    <definedName name="st4_3">#REF!</definedName>
    <definedName name="st53_12">#REF!</definedName>
    <definedName name="st53_13">#REF!</definedName>
    <definedName name="st53_14">#REF!</definedName>
    <definedName name="st53_15">#REF!</definedName>
    <definedName name="st53_16">#REF!</definedName>
    <definedName name="st53_17">#REF!</definedName>
    <definedName name="st53_19">#REF!</definedName>
    <definedName name="st53_2">'[16]2.civil-RA'!#REF!</definedName>
    <definedName name="st53_20">#REF!</definedName>
    <definedName name="st53_23">#REF!</definedName>
    <definedName name="st53_3">#REF!</definedName>
    <definedName name="st6_13">#REF!</definedName>
    <definedName name="st6_14">#REF!</definedName>
    <definedName name="st6_15">#REF!</definedName>
    <definedName name="st6_16">#REF!</definedName>
    <definedName name="st6_17">#REF!</definedName>
    <definedName name="st6_19">#REF!</definedName>
    <definedName name="st6_20">#REF!</definedName>
    <definedName name="st6_23">#REF!</definedName>
    <definedName name="st6_3">#REF!</definedName>
    <definedName name="st63_12">#REF!</definedName>
    <definedName name="st63_13">#REF!</definedName>
    <definedName name="st63_14">#REF!</definedName>
    <definedName name="st63_15">#REF!</definedName>
    <definedName name="st63_16">#REF!</definedName>
    <definedName name="st63_17">#REF!</definedName>
    <definedName name="st63_19">#REF!</definedName>
    <definedName name="st63_2">'[16]2.civil-RA'!#REF!</definedName>
    <definedName name="st63_20">#REF!</definedName>
    <definedName name="st63_23">#REF!</definedName>
    <definedName name="st63_3">#REF!</definedName>
    <definedName name="st7_13">#REF!</definedName>
    <definedName name="st7_14">#REF!</definedName>
    <definedName name="st7_15">#REF!</definedName>
    <definedName name="st7_16">#REF!</definedName>
    <definedName name="st7_17">#REF!</definedName>
    <definedName name="st7_18">#REF!</definedName>
    <definedName name="st7_19">#REF!</definedName>
    <definedName name="st7_20">#REF!</definedName>
    <definedName name="st7_23">#REF!</definedName>
    <definedName name="st7_3">#REF!</definedName>
    <definedName name="st8_13">#REF!</definedName>
    <definedName name="st8_14">#REF!</definedName>
    <definedName name="st8_15">#REF!</definedName>
    <definedName name="st8_16">#REF!</definedName>
    <definedName name="st8_17">#REF!</definedName>
    <definedName name="st8_18">#REF!</definedName>
    <definedName name="st8_19">#REF!</definedName>
    <definedName name="st8_20">#REF!</definedName>
    <definedName name="st8_23">#REF!</definedName>
    <definedName name="st8_3">#REF!</definedName>
    <definedName name="st90_12">#REF!</definedName>
    <definedName name="st90_13">#REF!</definedName>
    <definedName name="st90_14">#REF!</definedName>
    <definedName name="st90_15">#REF!</definedName>
    <definedName name="st90_16">#REF!</definedName>
    <definedName name="st90_17">#REF!</definedName>
    <definedName name="st90_19">#REF!</definedName>
    <definedName name="st90_2">'[16]2.civil-RA'!#REF!</definedName>
    <definedName name="st90_20">#REF!</definedName>
    <definedName name="st90_23">#REF!</definedName>
    <definedName name="st90_3">#REF!</definedName>
    <definedName name="staticpaver">#REF!</definedName>
    <definedName name="steel">#REF!</definedName>
    <definedName name="steelbars">#REF!</definedName>
    <definedName name="steellead">#REF!</definedName>
    <definedName name="steelwires">#REF!</definedName>
    <definedName name="steelwires1">'[8]Material '!$G$25</definedName>
    <definedName name="strands">#REF!</definedName>
    <definedName name="stripseal">#REF!</definedName>
    <definedName name="structuralsteel">#REF!</definedName>
    <definedName name="studs">#REF!</definedName>
    <definedName name="stupid">'[52]SSR _ NSSR Market final'!#REF!</definedName>
    <definedName name="stupid_1">'[52]SSR _ NSSR Market final'!#REF!</definedName>
    <definedName name="stupid_10">'[52]SSR _ NSSR Market final'!#REF!</definedName>
    <definedName name="stupid_11">'[52]SSR _ NSSR Market final'!#REF!</definedName>
    <definedName name="stupid_13">#REF!</definedName>
    <definedName name="stupid_14">#REF!</definedName>
    <definedName name="stupid_15">#REF!</definedName>
    <definedName name="stupid_16">#REF!</definedName>
    <definedName name="stupid_17">#REF!</definedName>
    <definedName name="stupid_19">#REF!</definedName>
    <definedName name="stupid_20">#REF!</definedName>
    <definedName name="stupid_23">#REF!</definedName>
    <definedName name="stupid_3">#REF!</definedName>
    <definedName name="stupid_4">'[52]SSR _ NSSR Market final'!#REF!</definedName>
    <definedName name="stupid_8">'[52]SSR _ NSSR Market final'!#REF!</definedName>
    <definedName name="stupid_9">'[52]SSR _ NSSR Market final'!#REF!</definedName>
    <definedName name="subshoulderpcc">#REF!</definedName>
    <definedName name="sump">#REF!</definedName>
    <definedName name="sun">#REF!</definedName>
    <definedName name="t">#REF!</definedName>
    <definedName name="table250">#REF!</definedName>
    <definedName name="table275">#REF!</definedName>
    <definedName name="table300">#REF!</definedName>
    <definedName name="table325">#REF!</definedName>
    <definedName name="table350">#REF!</definedName>
    <definedName name="table375">#REF!</definedName>
    <definedName name="table400">#REF!</definedName>
    <definedName name="table425">#REF!</definedName>
    <definedName name="table450">#REF!</definedName>
    <definedName name="table475">#REF!</definedName>
    <definedName name="table500">#REF!</definedName>
    <definedName name="table525">#REF!</definedName>
    <definedName name="table550">#REF!</definedName>
    <definedName name="table575">#REF!</definedName>
    <definedName name="table600">#REF!</definedName>
    <definedName name="table625">#REF!</definedName>
    <definedName name="table650">#REF!</definedName>
    <definedName name="table675">#REF!</definedName>
    <definedName name="table700">#REF!</definedName>
    <definedName name="table725">#REF!</definedName>
    <definedName name="table750">#REF!</definedName>
    <definedName name="table775">#REF!</definedName>
    <definedName name="table800">#REF!</definedName>
    <definedName name="tackbetweenpcc">#REF!</definedName>
    <definedName name="Tandrolr">#REF!</definedName>
    <definedName name="tarman">#REF!</definedName>
    <definedName name="tgg">#REF!</definedName>
    <definedName name="theta">#REF!</definedName>
    <definedName name="Theta1">#REF!</definedName>
    <definedName name="Theta2">#REF!</definedName>
    <definedName name="tibmth">[13]Intro!$L$206</definedName>
    <definedName name="Tiles">'[53]Material '!$G$52</definedName>
    <definedName name="tipp5t">'[8]Labour &amp; Plant'!$G$8</definedName>
    <definedName name="tipper">#REF!</definedName>
    <definedName name="tipper5t">#REF!</definedName>
    <definedName name="Total_Interest">#REF!</definedName>
    <definedName name="Total_Pay">#REF!</definedName>
    <definedName name="Total_Payment">Scheduled_Payment+Extra_Payment</definedName>
    <definedName name="tr70r">#REF!</definedName>
    <definedName name="tractor">#REF!</definedName>
    <definedName name="transitmixer">#REF!</definedName>
    <definedName name="tst">[21]data!$I$34</definedName>
    <definedName name="tw">#REF!</definedName>
    <definedName name="Twt">#REF!</definedName>
    <definedName name="udl">'[54]analysis-superstructure'!#REF!</definedName>
    <definedName name="unit">Scheduled_Payment+Extra_Payment</definedName>
    <definedName name="v">#REF!</definedName>
    <definedName name="v_app">#REF!</definedName>
    <definedName name="v_est">#REF!</definedName>
    <definedName name="v_paid">#REF!</definedName>
    <definedName name="v_quo">#REF!</definedName>
    <definedName name="v_rec">#REF!</definedName>
    <definedName name="v_tot">#REF!</definedName>
    <definedName name="va">#REF!</definedName>
    <definedName name="Values_Entered">IF(Loan_Amount*Interest_Rate*Loan_Years*Loan_Start&gt;0,1,0)</definedName>
    <definedName name="vat">#REF!</definedName>
    <definedName name="vat_12">#REF!</definedName>
    <definedName name="vat_13">#REF!</definedName>
    <definedName name="vat_15">#REF!</definedName>
    <definedName name="vat_16">#REF!</definedName>
    <definedName name="vat_17">#REF!</definedName>
    <definedName name="vat_2">#REF!</definedName>
    <definedName name="vat_3">#REF!</definedName>
    <definedName name="vibrator">#REF!</definedName>
    <definedName name="vibro">#REF!</definedName>
    <definedName name="vignesh">#REF!</definedName>
    <definedName name="W" localSheetId="0">#REF!</definedName>
    <definedName name="W">#REF!</definedName>
    <definedName name="wa">#REF!</definedName>
    <definedName name="wa_12">#REF!</definedName>
    <definedName name="wa_13">#REF!</definedName>
    <definedName name="wa_14">#REF!</definedName>
    <definedName name="wa_15">#REF!</definedName>
    <definedName name="wa_16">#REF!</definedName>
    <definedName name="wa_17">#REF!</definedName>
    <definedName name="wa_19">#REF!</definedName>
    <definedName name="wa_2">#REF!</definedName>
    <definedName name="wa_20">#REF!</definedName>
    <definedName name="wa_21">#REF!</definedName>
    <definedName name="wa_23">#REF!</definedName>
    <definedName name="wa_3">#REF!</definedName>
    <definedName name="water">#REF!</definedName>
    <definedName name="watertank">#REF!</definedName>
    <definedName name="watertanker">#REF!</definedName>
    <definedName name="wbeam">#REF!</definedName>
    <definedName name="Wc">#REF!</definedName>
    <definedName name="wc_1">#REF!</definedName>
    <definedName name="wc_13">#REF!</definedName>
    <definedName name="wc_14">#REF!</definedName>
    <definedName name="wc_15">#REF!</definedName>
    <definedName name="wc_16">#REF!</definedName>
    <definedName name="wc_17">#REF!</definedName>
    <definedName name="wc_19">#REF!</definedName>
    <definedName name="wc_20">#REF!</definedName>
    <definedName name="wc_21">#REF!</definedName>
    <definedName name="wc_23">#REF!</definedName>
    <definedName name="wc_3">#REF!</definedName>
    <definedName name="WCL">[22]girder!$H$56</definedName>
    <definedName name="WCTHK">[6]girder!$H$52</definedName>
    <definedName name="we">#REF!</definedName>
    <definedName name="we_13">#REF!</definedName>
    <definedName name="we_14">#REF!</definedName>
    <definedName name="we_15">#REF!</definedName>
    <definedName name="we_16">#REF!</definedName>
    <definedName name="we_17">#REF!</definedName>
    <definedName name="we_19">#REF!</definedName>
    <definedName name="we_20">#REF!</definedName>
    <definedName name="we_21">#REF!</definedName>
    <definedName name="we_23">#REF!</definedName>
    <definedName name="we_3">#REF!</definedName>
    <definedName name="Welder">#REF!</definedName>
    <definedName name="welderhelper">#REF!</definedName>
    <definedName name="wh">#REF!</definedName>
    <definedName name="wh_12">#REF!</definedName>
    <definedName name="wh_13">#REF!</definedName>
    <definedName name="wh_14">#REF!</definedName>
    <definedName name="wh_15">#REF!</definedName>
    <definedName name="wh_16">#REF!</definedName>
    <definedName name="wh_17">#REF!</definedName>
    <definedName name="wh_19">#REF!</definedName>
    <definedName name="wh_2">#REF!</definedName>
    <definedName name="wh_20">#REF!</definedName>
    <definedName name="wh_21">#REF!</definedName>
    <definedName name="wh_23">#REF!</definedName>
    <definedName name="wh_3">#REF!</definedName>
    <definedName name="whc">#REF!</definedName>
    <definedName name="whc_12">#REF!</definedName>
    <definedName name="whc_13">#REF!</definedName>
    <definedName name="whc_15">#REF!</definedName>
    <definedName name="whc_16">#REF!</definedName>
    <definedName name="whc_17">#REF!</definedName>
    <definedName name="whc_2">'[16]2.civil-RA'!#REF!</definedName>
    <definedName name="wl">#REF!</definedName>
    <definedName name="wmmplant">#REF!</definedName>
    <definedName name="work">'[49]RA-markate'!$A$389:$B$1034</definedName>
    <definedName name="wp">#REF!</definedName>
    <definedName name="WTP">#REF!</definedName>
    <definedName name="ww">#REF!</definedName>
    <definedName name="ww_13">#REF!</definedName>
    <definedName name="ww_14">#REF!</definedName>
    <definedName name="ww_15">#REF!</definedName>
    <definedName name="ww_16">#REF!</definedName>
    <definedName name="ww_17">#REF!</definedName>
    <definedName name="ww_19">#REF!</definedName>
    <definedName name="ww_20">#REF!</definedName>
    <definedName name="ww_21">#REF!</definedName>
    <definedName name="ww_23">#REF!</definedName>
    <definedName name="ww_3">#REF!</definedName>
    <definedName name="ww2_13">#REF!</definedName>
    <definedName name="ww2_14">#REF!</definedName>
    <definedName name="ww2_15">#REF!</definedName>
    <definedName name="ww2_16">#REF!</definedName>
    <definedName name="ww2_17">#REF!</definedName>
    <definedName name="ww2_19">#REF!</definedName>
    <definedName name="ww2_20">#REF!</definedName>
    <definedName name="ww2_23">#REF!</definedName>
    <definedName name="ww2_3">#REF!</definedName>
    <definedName name="xgjhvfxfhkl">#REF!</definedName>
    <definedName name="xx">#REF!</definedName>
  </definedNames>
  <calcPr calcId="124519"/>
</workbook>
</file>

<file path=xl/calcChain.xml><?xml version="1.0" encoding="utf-8"?>
<calcChain xmlns="http://schemas.openxmlformats.org/spreadsheetml/2006/main">
  <c r="G7" i="11"/>
  <c r="G6"/>
  <c r="G8" l="1"/>
  <c r="G9" s="1"/>
  <c r="G10" s="1"/>
  <c r="G12" l="1"/>
  <c r="G13"/>
  <c r="G14" s="1"/>
  <c r="G11"/>
  <c r="G15" s="1"/>
  <c r="F91" i="7"/>
  <c r="F89"/>
  <c r="F81"/>
  <c r="F82" s="1"/>
  <c r="F83" s="1"/>
  <c r="D75" s="1"/>
  <c r="F75" s="1"/>
  <c r="F80"/>
  <c r="F79"/>
  <c r="F74"/>
  <c r="F73"/>
  <c r="F63"/>
  <c r="F62"/>
  <c r="D52"/>
  <c r="D90" s="1"/>
  <c r="F90" s="1"/>
  <c r="F26"/>
  <c r="F25"/>
  <c r="F24"/>
  <c r="F23"/>
  <c r="F22"/>
  <c r="F21"/>
  <c r="F20"/>
  <c r="F19"/>
  <c r="A19"/>
  <c r="D18"/>
  <c r="A18"/>
  <c r="F18" s="1"/>
  <c r="H172" i="4"/>
  <c r="H169"/>
  <c r="H165"/>
  <c r="H162"/>
  <c r="H161"/>
  <c r="H163" s="1"/>
  <c r="H158"/>
  <c r="H155"/>
  <c r="H153"/>
  <c r="H150"/>
  <c r="H148"/>
  <c r="H142"/>
  <c r="H141"/>
  <c r="H139"/>
  <c r="H138"/>
  <c r="H137"/>
  <c r="H136"/>
  <c r="H134"/>
  <c r="H133"/>
  <c r="H132"/>
  <c r="H131"/>
  <c r="H144" s="1"/>
  <c r="H126"/>
  <c r="H125"/>
  <c r="H124"/>
  <c r="H123"/>
  <c r="H122"/>
  <c r="H121"/>
  <c r="H120"/>
  <c r="H119"/>
  <c r="H118"/>
  <c r="E117"/>
  <c r="H117" s="1"/>
  <c r="E116"/>
  <c r="H116" s="1"/>
  <c r="E115"/>
  <c r="H115" s="1"/>
  <c r="H114"/>
  <c r="H113"/>
  <c r="H112"/>
  <c r="H111"/>
  <c r="H110"/>
  <c r="H109"/>
  <c r="E108"/>
  <c r="H108" s="1"/>
  <c r="E107"/>
  <c r="H107" s="1"/>
  <c r="E106"/>
  <c r="H106" s="1"/>
  <c r="H101"/>
  <c r="H100"/>
  <c r="H102" s="1"/>
  <c r="H96"/>
  <c r="H95"/>
  <c r="H93"/>
  <c r="H92"/>
  <c r="H91"/>
  <c r="H90"/>
  <c r="H89"/>
  <c r="H97" s="1"/>
  <c r="H84"/>
  <c r="H83"/>
  <c r="H82"/>
  <c r="E81"/>
  <c r="H81" s="1"/>
  <c r="H80"/>
  <c r="H79"/>
  <c r="E78"/>
  <c r="H78" s="1"/>
  <c r="E77"/>
  <c r="H77" s="1"/>
  <c r="E76"/>
  <c r="H76" s="1"/>
  <c r="H75"/>
  <c r="E74"/>
  <c r="H74" s="1"/>
  <c r="H73"/>
  <c r="E72"/>
  <c r="H72" s="1"/>
  <c r="H71"/>
  <c r="H70"/>
  <c r="H69"/>
  <c r="H68"/>
  <c r="H67"/>
  <c r="H66"/>
  <c r="H65"/>
  <c r="H64"/>
  <c r="H59"/>
  <c r="H58"/>
  <c r="H57"/>
  <c r="H56"/>
  <c r="H54"/>
  <c r="H53"/>
  <c r="H52"/>
  <c r="H51"/>
  <c r="H50"/>
  <c r="H49"/>
  <c r="H48"/>
  <c r="H47"/>
  <c r="H46"/>
  <c r="H45"/>
  <c r="H44"/>
  <c r="H43"/>
  <c r="H42"/>
  <c r="H41"/>
  <c r="H40"/>
  <c r="H60" s="1"/>
  <c r="H37"/>
  <c r="H36"/>
  <c r="H38" s="1"/>
  <c r="B34"/>
  <c r="H32"/>
  <c r="H34" s="1"/>
  <c r="H28"/>
  <c r="H27"/>
  <c r="H26"/>
  <c r="H25"/>
  <c r="H24"/>
  <c r="H23"/>
  <c r="H22"/>
  <c r="H21"/>
  <c r="H20"/>
  <c r="H19"/>
  <c r="H15"/>
  <c r="H12"/>
  <c r="H11"/>
  <c r="H8"/>
  <c r="H7"/>
  <c r="H9" s="1"/>
  <c r="F28" i="7" l="1"/>
  <c r="F29" s="1"/>
  <c r="F77"/>
  <c r="H29" i="4"/>
  <c r="H127"/>
  <c r="H151"/>
  <c r="H13"/>
  <c r="D64" i="7"/>
  <c r="F64" s="1"/>
  <c r="F67" s="1"/>
  <c r="F69" s="1"/>
  <c r="F94"/>
  <c r="F96" s="1"/>
  <c r="H85" i="4"/>
  <c r="F52" i="7"/>
  <c r="F54" s="1"/>
  <c r="F55" s="1"/>
</calcChain>
</file>

<file path=xl/sharedStrings.xml><?xml version="1.0" encoding="utf-8"?>
<sst xmlns="http://schemas.openxmlformats.org/spreadsheetml/2006/main" count="488" uniqueCount="253">
  <si>
    <t xml:space="preserve"> </t>
  </si>
  <si>
    <t>Kg</t>
  </si>
  <si>
    <t>Sub total</t>
  </si>
  <si>
    <t>Total</t>
  </si>
  <si>
    <t>Sqm</t>
  </si>
  <si>
    <t>Rmt</t>
  </si>
  <si>
    <t>Each</t>
  </si>
  <si>
    <t>LS</t>
  </si>
  <si>
    <t>Rate for 1 Sqm</t>
  </si>
  <si>
    <t>Labour charges</t>
  </si>
  <si>
    <t>TAMIL NADU POLICE HOUSING CORPORATION LTD</t>
  </si>
  <si>
    <t>CHENNAI DIVISION - I</t>
  </si>
  <si>
    <t>ABSTRACT</t>
  </si>
  <si>
    <t>SI.NO</t>
  </si>
  <si>
    <t>Qty</t>
  </si>
  <si>
    <t>DESCRIPTION</t>
  </si>
  <si>
    <t>Rate</t>
  </si>
  <si>
    <t>Per</t>
  </si>
  <si>
    <t>Amount</t>
  </si>
  <si>
    <t>Removing the existing false ceiling without affecting structure etc.. all compete and as directrd by the departmental officers</t>
  </si>
  <si>
    <t>Removing and re- erection of split AC etc.. all compete and as directrd by the departmental officers</t>
  </si>
  <si>
    <t xml:space="preserve">Supply and laying of 5/8" and 3/8" copper pipe (Extra beyond 3 metres supplied with AC unit)
</t>
  </si>
  <si>
    <t>Supplying, fabricating, erecting and fixing Hilux (or) Equivalent Board False Ceiling upto a ceiling height of 4.5m from floor level</t>
  </si>
  <si>
    <t>Providing patty to the walls/ceiling of approval Quality for painting the wall including cost of materials and labour charges etc., all complete and as directed by the departmental officers.</t>
  </si>
  <si>
    <t>Painting the new walls with two coats of approved best Emulsion paint in addition to one coat of approved primer paint over cement plastered wall surfaces including cost of cement paints, putty, brushes,  etc., all complete as directed by the departmental officers (Paints and its shade should be got approved from the Executive Engineer before using)</t>
  </si>
  <si>
    <t>Supplying and fixing of  2' x 2' LED  light fittings for ceiling</t>
  </si>
  <si>
    <t>Removing and refixing the existing lights &amp; Fans For Studio room</t>
  </si>
  <si>
    <t>Painting the old walls two coats of Plastic emulsion paint</t>
  </si>
  <si>
    <t>Wiring with 1.5 sqmm PVC insulated single core multi strand fire retardant flexible copper cable with ISI mark confirming IS: 694:1990 for 5 amps 5 pin plug socket point @ Switch Board Itself.</t>
  </si>
  <si>
    <t>Manufacturing, supply and delivery  of Assistant Table with one side a drawer and Cupboard made out of teakwood with 18mm commercial plywood and 1mm laminated sheet finish of size 4' x 2' X 2'6" With Keyboard arrangementsn ( model No: TW TBL - 011 )</t>
  </si>
  <si>
    <t>No</t>
  </si>
  <si>
    <t>Supplying and fixing of SS Sink of size 
1200 x 550 x 180mm</t>
  </si>
  <si>
    <t>GST @ 12%</t>
  </si>
  <si>
    <t>Provision for labour welfare funds @ 1%</t>
  </si>
  <si>
    <t>Petty supervision and contingencies charges @ 2.5%</t>
  </si>
  <si>
    <t>Provision for supervision charges @ 7.5%</t>
  </si>
  <si>
    <t>GST 12% for supervision charges</t>
  </si>
  <si>
    <t>Say</t>
  </si>
  <si>
    <t>DETAILED ESTIMATE</t>
  </si>
  <si>
    <t>NOS</t>
  </si>
  <si>
    <t>L</t>
  </si>
  <si>
    <t>B</t>
  </si>
  <si>
    <t>D</t>
  </si>
  <si>
    <t>QTY</t>
  </si>
  <si>
    <t>Full Green matt studio</t>
  </si>
  <si>
    <t>Mini studio</t>
  </si>
  <si>
    <t>Green matt studio</t>
  </si>
  <si>
    <t>For refixing AC</t>
  </si>
  <si>
    <t>5th floor</t>
  </si>
  <si>
    <t>Full Green matt studio corridor</t>
  </si>
  <si>
    <t>Corridor</t>
  </si>
  <si>
    <t>S/C, front side lobby</t>
  </si>
  <si>
    <t xml:space="preserve">Lobby side </t>
  </si>
  <si>
    <t>6 th floor</t>
  </si>
  <si>
    <t>Conferance hall corridor</t>
  </si>
  <si>
    <t>Open food court Arae</t>
  </si>
  <si>
    <t>Mini studio entry</t>
  </si>
  <si>
    <t>PCR room</t>
  </si>
  <si>
    <t>Makeup room</t>
  </si>
  <si>
    <t>Full greem mat studio</t>
  </si>
  <si>
    <t>Same Qty above</t>
  </si>
  <si>
    <t>6th floor</t>
  </si>
  <si>
    <t>Supplying and fixing of 15 microns anodized aluminium partition powder coated made up of frame sections of 63.5x38.1x1.95mm for top, middle vertical and bottom  101.5x44.5x2.00mm tubular section with snap type clips and necessary fittings, top with plain glass of 5.5mmtk, bottom with 9mm thick BWR particle board both sides Laminated (BSL) board with ISI mark including cost of materials, conveyance etc., all complete.</t>
  </si>
  <si>
    <t>HR &amp; Admin - dining</t>
  </si>
  <si>
    <t>D/F, door</t>
  </si>
  <si>
    <t>Room</t>
  </si>
  <si>
    <t xml:space="preserve">Supplying and fixing of 15 microns anodized aluminium door powder coated made up of frame sections of 50.00x44.50x1.90mm for top, middle vertical and bottom  101.5x44.5x2.10mm with rubber beeding gasket and butterfly handle and locking arrangements with plain glass of 5.5mmtk, bottom with 9mm thick BWR particle board both sides Laminated (BSL) board with ISI mark  including cost of materials, conveyance etc., all complete. </t>
  </si>
  <si>
    <t>Make up room , lobby, editing section - door</t>
  </si>
  <si>
    <t>Providing and fixing Acoustic Wall Panelling (equivalent to Armstrong) in channelled wood works perforated panels of width 192mm, thickness of 15mm and length of 2400mm or as per required by the Departmental Engineer made of a high density fibre board with minimum 725 kg./m3 density substrate with a laminated facing as per the approved shade and finish and a melamine balancing layer on the reverse side.</t>
  </si>
  <si>
    <t>D/f, entry</t>
  </si>
  <si>
    <t>D/F, D</t>
  </si>
  <si>
    <t>D/F, windows</t>
  </si>
  <si>
    <t>MCR room</t>
  </si>
  <si>
    <t>Programing room</t>
  </si>
  <si>
    <t>Console room</t>
  </si>
  <si>
    <t>Recording room</t>
  </si>
  <si>
    <t>Preview theater, Console room-  door</t>
  </si>
  <si>
    <t>FGS - PCR room</t>
  </si>
  <si>
    <t>MCR room door</t>
  </si>
  <si>
    <t>Fifth floor</t>
  </si>
  <si>
    <t xml:space="preserve">Sixth floor </t>
  </si>
  <si>
    <t>D/F, lobby area</t>
  </si>
  <si>
    <t>D/F, OTS area</t>
  </si>
  <si>
    <t>Fire exist door</t>
  </si>
  <si>
    <t>D/F, D2</t>
  </si>
  <si>
    <t>Food court side wall</t>
  </si>
  <si>
    <t>5 th floor</t>
  </si>
  <si>
    <t xml:space="preserve">Editing section Window side wall </t>
  </si>
  <si>
    <t>Side end</t>
  </si>
  <si>
    <t>For call center</t>
  </si>
  <si>
    <t>Supplying and providing table top &amp; vertical support legs are made of 25mm thick particle board finished with approved edge band laminated and the modesty panel made of 18mm thick pre laminated partial board with matching edge band finish.</t>
  </si>
  <si>
    <t>Table top</t>
  </si>
  <si>
    <t>For working station</t>
  </si>
  <si>
    <t>b) 25mm ASTM D schedule 40 threaded PVC pipe with necessary PVC/GI specials</t>
  </si>
  <si>
    <t>Tank to SS sink</t>
  </si>
  <si>
    <r>
      <rPr>
        <sz val="11"/>
        <rFont val="Arial Unicode MS"/>
        <family val="2"/>
      </rPr>
      <t xml:space="preserve">Supplying and fixing the following dia </t>
    </r>
    <r>
      <rPr>
        <b/>
        <sz val="11"/>
        <rFont val="Arial Unicode MS"/>
        <family val="2"/>
      </rPr>
      <t>PVC (SWR) pipe</t>
    </r>
    <r>
      <rPr>
        <sz val="11"/>
        <rFont val="Arial Unicode MS"/>
        <family val="2"/>
      </rPr>
      <t xml:space="preserve"> and relevant specials including packing the joints with rubber lubricant fixing them into walls with necessary wooden plug screws, holding wherever necessary and making good of the dismantled portion with necessary connections to sanitary fittings etc., complete in all respects as directed by the departmental officers.</t>
    </r>
  </si>
  <si>
    <t>b) 75mm dia PVC SWR pipe including all required PVC specials etc., all complete.,</t>
  </si>
  <si>
    <t>L.S</t>
  </si>
  <si>
    <t>*</t>
  </si>
  <si>
    <t>=</t>
  </si>
  <si>
    <t>-</t>
  </si>
  <si>
    <t>LABOUR FOR LAYING &amp; FIXING</t>
  </si>
  <si>
    <t>TOTAL FOR 1 RMT</t>
  </si>
  <si>
    <t>b.</t>
  </si>
  <si>
    <t xml:space="preserve"> 25MM DIA PVC PIPE ABOVE G.L:-</t>
  </si>
  <si>
    <t xml:space="preserve">COST OF 25MM DIA PVC PIPE </t>
  </si>
  <si>
    <t>ADD 40% FOR PVC/GI SPECIALS</t>
  </si>
  <si>
    <t>58.1(b)</t>
  </si>
  <si>
    <t>B.</t>
  </si>
  <si>
    <t>SUPPLY AND FIXING OF PVC PIPE</t>
  </si>
  <si>
    <t xml:space="preserve">75MM DIA OF PVC SWR PIPE INCLUDING </t>
  </si>
  <si>
    <t>PACKING THE JOINTS WITH RUBBER</t>
  </si>
  <si>
    <t>LUBERICANT AND FIXING IN TO</t>
  </si>
  <si>
    <t>WALL WITH WOODEN PLUGES</t>
  </si>
  <si>
    <t>SCREWSHOLDING CLAMPSETC</t>
  </si>
  <si>
    <t>COMPLETE  type 'B'.</t>
  </si>
  <si>
    <t>RMT</t>
  </si>
  <si>
    <t>P.V.C. PIPE 75mm DIA</t>
  </si>
  <si>
    <t>NO</t>
  </si>
  <si>
    <t>P.V.C BEND WITH DOOR</t>
  </si>
  <si>
    <t>EACH</t>
  </si>
  <si>
    <t>P.V.C COWL</t>
  </si>
  <si>
    <t>P.V.C DOOR TEE</t>
  </si>
  <si>
    <t>NO.</t>
  </si>
  <si>
    <t>PLUMBER I</t>
  </si>
  <si>
    <t>MASON II</t>
  </si>
  <si>
    <t>MAZDOOR I</t>
  </si>
  <si>
    <t>COST OF RUBBER</t>
  </si>
  <si>
    <t>LUBRICANTT.W.PLUGS AND</t>
  </si>
  <si>
    <t>C.I.CLAMPS ETC</t>
  </si>
  <si>
    <t>SUNDERS</t>
  </si>
  <si>
    <t>TOTAL FOR 3 RMT</t>
  </si>
  <si>
    <t>RATE PER RMT</t>
  </si>
  <si>
    <t>One coat Putty</t>
  </si>
  <si>
    <t>Putty</t>
  </si>
  <si>
    <t>Painter - I</t>
  </si>
  <si>
    <t>Sundries</t>
  </si>
  <si>
    <t>Total for10 Sqm</t>
  </si>
  <si>
    <t>40.</t>
  </si>
  <si>
    <t>PAINTING TWO COATS OVER NEW             (as per CER-112/2007-08)</t>
  </si>
  <si>
    <t xml:space="preserve">PLASTERED SURFACE WITH </t>
  </si>
  <si>
    <t>Plastic Emulsion PAINT</t>
  </si>
  <si>
    <t>LIT</t>
  </si>
  <si>
    <t>Plastic Emulsion PAINT  (LMR item 113) p-50 132( First qty</t>
  </si>
  <si>
    <t>Primer     (LMR item 112) p44</t>
  </si>
  <si>
    <t xml:space="preserve">PAINTER I </t>
  </si>
  <si>
    <t>SUNDRIES FOR BRUSHES,ETC</t>
  </si>
  <si>
    <t>TOTAL FOR 10 SQM</t>
  </si>
  <si>
    <t>RATE PER SQM</t>
  </si>
  <si>
    <t>Supply and Fixing 24W LED 4000K 2 x 2 Square Type Recessed Fitting</t>
  </si>
  <si>
    <t>Rm</t>
  </si>
  <si>
    <t>Connecting lead 1sqmm</t>
  </si>
  <si>
    <t>24W LED 4000K 2 x 2 Square Type Recessed Fitting</t>
  </si>
  <si>
    <t>Labour charges for fixing the LED light fitting with the required accessories including connection etc., complete.</t>
  </si>
  <si>
    <t>Sundries for painting the, MS clamps, screws, etc., complete in all respects.</t>
  </si>
  <si>
    <t>Rate for  Each</t>
  </si>
  <si>
    <t>Labour charges for 6 Nos</t>
  </si>
  <si>
    <t>Wiremen Grade I</t>
  </si>
  <si>
    <t>Wiremen Grade II</t>
  </si>
  <si>
    <t>Helper</t>
  </si>
  <si>
    <t>Total for 16 Nos</t>
  </si>
  <si>
    <t>Rate for 1 No</t>
  </si>
  <si>
    <t xml:space="preserve">PAINTING TWO COATS OVER old             </t>
  </si>
  <si>
    <t>Plastic Emulsion PAINT  (LMR item 113)</t>
  </si>
  <si>
    <t>Thorough scrapping</t>
  </si>
  <si>
    <t xml:space="preserve">DATA   - 7 </t>
  </si>
  <si>
    <t xml:space="preserve">5 AMPS 5 PIN PLUG SOCKET POINT AT SWITCH BOARD ITSELF </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</si>
  <si>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SWITCH BOARD ITSELF including citcuit mains, cost of all materials, specials, etc., all complete,</t>
  </si>
  <si>
    <t>1.5 sqmm copper PVC insulated unsheathed single core cable</t>
  </si>
  <si>
    <t>1 Rmt</t>
  </si>
  <si>
    <t>PVC rigid conduit pipe 19 mm / 20mm heavy duty with ISI mark</t>
  </si>
  <si>
    <t>Rate for 1 point</t>
  </si>
  <si>
    <t>TEAK WOOD WROUGHT &amp; PUT UP</t>
  </si>
  <si>
    <t>A</t>
  </si>
  <si>
    <t>T.W.SCANTLING 2M-3M LONG</t>
  </si>
  <si>
    <t>CUM</t>
  </si>
  <si>
    <t>LABOUR CHARGE FOR WROUGHT &amp; PUTUP</t>
  </si>
  <si>
    <t>RATE FOR T.W.SCANDLING 2M-3M LONG</t>
  </si>
  <si>
    <t>T.W.SCANTLING UP TO 2M LONG</t>
  </si>
  <si>
    <t>RATE FOR T.W.SCANTLING 2M LONG</t>
  </si>
  <si>
    <t>Name of Work:-</t>
  </si>
  <si>
    <t>Mini studio front Vertical</t>
  </si>
  <si>
    <t>Mini studio Partition</t>
  </si>
  <si>
    <t xml:space="preserve">PCR room partition </t>
  </si>
  <si>
    <t>Make up room front, lobby, editing section</t>
  </si>
  <si>
    <t>Make up room Cross</t>
  </si>
  <si>
    <t>Preview theater, Recording theater</t>
  </si>
  <si>
    <t>Console room, Progromming room</t>
  </si>
  <si>
    <t>Console room, Progromming room front</t>
  </si>
  <si>
    <t>Preview thater</t>
  </si>
  <si>
    <t>Mini studio door</t>
  </si>
  <si>
    <t>Supply and fixing of Partition tile based system (75mm thick x 1200mm height) made of aluminium extrusions duly powder coated with 40 to 60 microns of your color choice. The frame is fixed with tiles to the choice of pre laminated particle board, fabric board, magnetic board and white board for writing and glass. 100mm skirting will be provided at the bottom of the partition that can be used to run the cable if required. the system is developed to run the cable (power &amp; data) from the bottom to the table top level (Universal cabling system). Necessary provision will be given to fix table tops with the partition along with vertical supports wherever required.   Supplying and providing table top &amp; vertical support legs are made of 25mm thick particle board finished with approved edge band laminated and the modesty panel made of 18mm thick pre laminated partial board with matching edge band finish.</t>
  </si>
  <si>
    <t xml:space="preserve">Editing section Door side wall </t>
  </si>
  <si>
    <t xml:space="preserve">Working area  Window side wall </t>
  </si>
  <si>
    <t xml:space="preserve">Working area Door side wall </t>
  </si>
  <si>
    <t>Providing and fixing mobile pedestal (3 drawer) made of pre laminated particle board panels of 18mm thick with matching edge band and face panels of drawers are to finished with edge band laminate.</t>
  </si>
  <si>
    <t>Providing and fixing keyboard tray 18mm thick pre laminated particle board with edge banded with channel &amp; CPU trolley M.S powder coated.</t>
  </si>
  <si>
    <r>
      <rPr>
        <sz val="12"/>
        <color theme="1"/>
        <rFont val="Arial Unicode MS"/>
        <family val="2"/>
      </rPr>
      <t xml:space="preserve">Supplying, laying, fixing and jointing the following </t>
    </r>
    <r>
      <rPr>
        <b/>
        <sz val="11"/>
        <rFont val="Arial Unicode MS"/>
        <family val="2"/>
      </rPr>
      <t>PVC pipes as per ASTM D - 1785</t>
    </r>
    <r>
      <rPr>
        <sz val="11"/>
        <rFont val="Arial Unicode MS"/>
        <family val="2"/>
      </rPr>
      <t xml:space="preserve"> of schedule 40 of wall thickness not less than the specified in IS 4985 suitable for plumbing by threading of wall thickness including the cost of suitable PVC/GI specials /GM specials like Elbow, Tee reducers, Plug , union, bend, coupler, nipple/ GM gate valve, check and wheel valve etc., wherever required above the ground level including the cost of teflon tape, special clamps, nails, etc., fixing  on wall to the proper gradiant and alignment and redoing the chipped of masonry etc., as directed by the departmental officers.</t>
    </r>
  </si>
  <si>
    <t xml:space="preserve">DATA    - 8 </t>
  </si>
  <si>
    <t>15 AMPS POWER PLUG</t>
  </si>
  <si>
    <t>Supplying and fixing of 15 Amps 3 pin flush type plug socket on suitable MS box of 16g thick concealed and covered with 3 mm thick laminated hylem sheet inclusive of all materials, etc., all complete.</t>
  </si>
  <si>
    <t xml:space="preserve">MS box 150 x 100 x 75mm </t>
  </si>
  <si>
    <t xml:space="preserve">3 mm thick laminated hulem sheet </t>
  </si>
  <si>
    <t>Labour charges and sundries such as cement, screws etc.,</t>
  </si>
  <si>
    <t>Rate for Each</t>
  </si>
  <si>
    <t>DATA   - 13</t>
  </si>
  <si>
    <t>2 X 2.5 Sq mm in fully concealed PVC conduit</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</si>
  <si>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</si>
  <si>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Total as per Data No. 12</t>
  </si>
  <si>
    <t>Deduct 1.5 Sqmm copper PVC insulated unsheathed S.C. cable</t>
  </si>
  <si>
    <t xml:space="preserve"> Rmt</t>
  </si>
  <si>
    <t>Total for 90 metres</t>
  </si>
  <si>
    <t>Rate for 1 Rmt</t>
  </si>
  <si>
    <t>Flush door shutter size 1000x2100 ( Single leaf)</t>
  </si>
  <si>
    <t>Shutter size (0.9 x 2.025)</t>
  </si>
  <si>
    <t>SQM</t>
  </si>
  <si>
    <t>Solid core flush door shutter with TW palin</t>
  </si>
  <si>
    <t>Labour for Wrought &amp; Putup p31/156a</t>
  </si>
  <si>
    <t>Door Handle with CP screws 6'</t>
  </si>
  <si>
    <t>5" Butt Hings</t>
  </si>
  <si>
    <t>6"x1/2" Tower Bolt</t>
  </si>
  <si>
    <t>10"x5/8" Aldrop</t>
  </si>
  <si>
    <t>Brass Screws</t>
  </si>
  <si>
    <t>Rubber bush</t>
  </si>
  <si>
    <t>Door Stopper</t>
  </si>
  <si>
    <t>Painting Two Coats</t>
  </si>
  <si>
    <t>Rate for 1.82 Sqm</t>
  </si>
  <si>
    <t>Flush door shutter size 2000x2100 (Double leaves)</t>
  </si>
  <si>
    <t>shutter size 2000x2100 (Double leaves)=1.90 x 2.025 =</t>
  </si>
  <si>
    <t>Solid core flush door shutter with TW palin -it-93 p-42</t>
  </si>
  <si>
    <t>Labour for Wrought &amp; Putup (SR P.31,it-156)</t>
  </si>
  <si>
    <t>Varnish Two Coats</t>
  </si>
  <si>
    <t>Rate for 3.85 Sqm</t>
  </si>
  <si>
    <t>5 A 5 pin non - inter locking switch and plug ( flush type ) part - c (I a) + part - d (I a)( Rs. 207/12 + 28.20) p-72+77</t>
  </si>
  <si>
    <t>15 Amps 3 pin flush type plug socket Part-D1 b p-77</t>
  </si>
  <si>
    <t>DATA   - 12</t>
  </si>
  <si>
    <t>2 X1.5 Sqmm in fully concealed PVC conduit</t>
  </si>
  <si>
    <t>Run off mains with 2 wires of 1.5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</si>
  <si>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Bag</t>
  </si>
  <si>
    <t>Cement</t>
  </si>
  <si>
    <t>1.5 sqmm copper PVC insulated unsheathed single core cable for continuous earth connection</t>
  </si>
  <si>
    <t>Total for 90 Metres</t>
  </si>
  <si>
    <t>.</t>
  </si>
  <si>
    <t>Add 180 mt 2.5 Sqmm copper PVC insulated unsheathed S.C. cable p-79, it- 2 c</t>
  </si>
  <si>
    <t>astm 35</t>
  </si>
  <si>
    <t>upvc 75.60</t>
  </si>
  <si>
    <t>Name of Work:-Providing Acoustic Wall Panelling arrangements in Studio No.1 and Conference Table arrangements in Assessment Hall for 5th &amp; 6th floor in M.G.R Centenary Building in DPI campus @ Nungambakkam in Chennai city</t>
  </si>
  <si>
    <t xml:space="preserve">Providing and fixing Acoustic Wall Panelling (equivalent to Armstrong) in channelled wood works </t>
  </si>
  <si>
    <t xml:space="preserve">Manufacturing, supply and delivery of ''U'' shape conference hall table made out of 18mm BWR plywood </t>
  </si>
  <si>
    <t>1 Sqm</t>
  </si>
  <si>
    <t>1 No</t>
  </si>
  <si>
    <t>Item No</t>
  </si>
  <si>
    <t>530.2.6</t>
  </si>
</sst>
</file>

<file path=xl/styles.xml><?xml version="1.0" encoding="utf-8"?>
<styleSheet xmlns="http://schemas.openxmlformats.org/spreadsheetml/2006/main">
  <numFmts count="35">
    <numFmt numFmtId="5" formatCode="&quot;Rs.&quot;\ #,##0;&quot;Rs.&quot;\ \-#,##0"/>
    <numFmt numFmtId="8" formatCode="&quot;Rs.&quot;\ #,##0.00;[Red]&quot;Rs.&quot;\ \-#,##0.00"/>
    <numFmt numFmtId="43" formatCode="_ * #,##0.00_ ;_ * \-#,##0.00_ ;_ * &quot;-&quot;??_ ;_ @_ "/>
    <numFmt numFmtId="164" formatCode="&quot;₹&quot;\ #,##0;&quot;₹&quot;\ \-#,##0"/>
    <numFmt numFmtId="165" formatCode="_ &quot;₹&quot;\ * #,##0.00_ ;_ &quot;₹&quot;\ * \-#,##0.00_ ;_ &quot;₹&quot;\ * &quot;-&quot;??_ ;_ @_ "/>
    <numFmt numFmtId="166" formatCode="&quot;$&quot;#,##0_);\(&quot;$&quot;#,##0\)"/>
    <numFmt numFmtId="167" formatCode="_(&quot;$&quot;* #,##0.00_);_(&quot;$&quot;* \(#,##0.00\);_(&quot;$&quot;* &quot;-&quot;??_);_(@_)"/>
    <numFmt numFmtId="168" formatCode="_(* #,##0.00_);_(* \(#,##0.00\);_(* &quot;-&quot;??_);_(@_)"/>
    <numFmt numFmtId="169" formatCode="0.0_)"/>
    <numFmt numFmtId="170" formatCode="0.000_)"/>
    <numFmt numFmtId="171" formatCode="0.00_)"/>
    <numFmt numFmtId="172" formatCode="0_)"/>
    <numFmt numFmtId="173" formatCode="0.00_ "/>
    <numFmt numFmtId="174" formatCode="0.0"/>
    <numFmt numFmtId="175" formatCode="#,##0.0"/>
    <numFmt numFmtId="176" formatCode="&quot;L.&quot;\ #,##0;[Red]\-&quot;L.&quot;\ #,##0"/>
    <numFmt numFmtId="177" formatCode="#,##0.0000_);\(#,##0.0000\)"/>
    <numFmt numFmtId="178" formatCode="_-* #,##0\ &quot;F&quot;_-;\-* #,##0\ &quot;F&quot;_-;_-* &quot;-&quot;\ &quot;F&quot;_-;_-@_-"/>
    <numFmt numFmtId="179" formatCode="0.00000_)"/>
    <numFmt numFmtId="180" formatCode="_-* #,##0\ _F_-;\-* #,##0\ _F_-;_-* &quot;-&quot;\ _F_-;_-@_-"/>
    <numFmt numFmtId="181" formatCode="&quot;\&quot;#,##0.00;[Red]\-&quot;\&quot;#,##0.00"/>
    <numFmt numFmtId="182" formatCode="0.00_);\(0.00\)"/>
    <numFmt numFmtId="183" formatCode="_([$€-2]* #,##0.00_);_([$€-2]* \(#,##0.00\);_([$€-2]* &quot;-&quot;??_)"/>
    <numFmt numFmtId="184" formatCode="0.000"/>
    <numFmt numFmtId="185" formatCode="_-* #,##0.00\ _F_-;\-* #,##0.00\ _F_-;_-* &quot;-&quot;??\ _F_-;_-@_-"/>
    <numFmt numFmtId="186" formatCode="_ * #,##0_)\ &quot;$&quot;_ ;_ * \(#,##0\)\ &quot;$&quot;_ ;_ * &quot;-&quot;_)\ &quot;$&quot;_ ;_ @_ "/>
    <numFmt numFmtId="187" formatCode="_ * #,##0.00_)\ &quot;$&quot;_ ;_ * \(#,##0.00\)\ &quot;$&quot;_ ;_ * &quot;-&quot;??_)\ &quot;$&quot;_ ;_ @_ "/>
    <numFmt numFmtId="188" formatCode="0.0000000000"/>
    <numFmt numFmtId="189" formatCode="_-&quot;€&quot;* #,##0_-;\-&quot;€&quot;* #,##0_-;_-&quot;€&quot;* &quot;-&quot;_-;_-@_-"/>
    <numFmt numFmtId="190" formatCode="_-&quot;€&quot;* #,##0.00_-;\-&quot;€&quot;* #,##0.00_-;_-&quot;€&quot;* &quot;-&quot;??_-;_-@_-"/>
    <numFmt numFmtId="191" formatCode="_(&quot;$&quot;* #,##0_);_(&quot;$&quot;* \(#,##0\);_(&quot;$&quot;* &quot;-&quot;_);_(@_)"/>
    <numFmt numFmtId="192" formatCode="_ [$₹-4009]\ * #,##0.00_ ;_ [$₹-4009]\ * \-#,##0.00_ ;_ [$₹-4009]\ * &quot;-&quot;??_ ;_ @_ "/>
    <numFmt numFmtId="193" formatCode="&quot;$&quot;#,##0.00_);\(&quot;$&quot;#,##0.00\)"/>
    <numFmt numFmtId="194" formatCode="&quot;€&quot;#,##0;\-&quot;€&quot;#,##0"/>
    <numFmt numFmtId="195" formatCode="0.00;[Red]0.00"/>
  </numFmts>
  <fonts count="79">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4"/>
      <name val="Arial"/>
      <family val="2"/>
    </font>
    <font>
      <sz val="12"/>
      <name val="Helv"/>
    </font>
    <font>
      <sz val="14"/>
      <color rgb="FFFF0000"/>
      <name val="Arial"/>
      <family val="2"/>
    </font>
    <font>
      <b/>
      <sz val="14"/>
      <name val="Arial"/>
      <family val="2"/>
    </font>
    <font>
      <sz val="11"/>
      <name val="Arial"/>
      <family val="2"/>
    </font>
    <font>
      <b/>
      <sz val="12"/>
      <name val="Helv"/>
    </font>
    <font>
      <b/>
      <u/>
      <sz val="15"/>
      <name val="Helv"/>
      <charset val="134"/>
    </font>
    <font>
      <sz val="15"/>
      <color rgb="FFFF0000"/>
      <name val="Helv"/>
      <charset val="134"/>
    </font>
    <font>
      <sz val="15"/>
      <name val="Helv"/>
      <charset val="134"/>
    </font>
    <font>
      <b/>
      <sz val="15"/>
      <name val="Helv"/>
      <charset val="134"/>
    </font>
    <font>
      <sz val="12"/>
      <name val="Helv"/>
      <charset val="134"/>
    </font>
    <font>
      <b/>
      <sz val="12"/>
      <name val="Helv"/>
      <charset val="134"/>
    </font>
    <font>
      <sz val="12"/>
      <color indexed="10"/>
      <name val="Helv"/>
      <charset val="134"/>
    </font>
    <font>
      <sz val="12"/>
      <color theme="1"/>
      <name val="Latha"/>
      <family val="2"/>
    </font>
    <font>
      <sz val="12"/>
      <color rgb="FFFF0000"/>
      <name val="Helv"/>
      <charset val="134"/>
    </font>
    <font>
      <sz val="14"/>
      <name val="Times New Roman"/>
      <family val="1"/>
    </font>
    <font>
      <b/>
      <sz val="14"/>
      <name val="Times New Roman"/>
      <family val="1"/>
    </font>
    <font>
      <sz val="14"/>
      <color indexed="10"/>
      <name val="Times New Roman"/>
      <family val="1"/>
    </font>
    <font>
      <b/>
      <u/>
      <sz val="14"/>
      <name val="Times New Roman"/>
      <family val="1"/>
    </font>
    <font>
      <sz val="14"/>
      <color rgb="FFFF0000"/>
      <name val="Times New Roman"/>
      <family val="1"/>
    </font>
    <font>
      <u/>
      <sz val="14"/>
      <name val="Times New Roman"/>
      <family val="1"/>
    </font>
    <font>
      <sz val="12"/>
      <color rgb="FFFF0000"/>
      <name val="Arial Unicode MS"/>
      <family val="2"/>
    </font>
    <font>
      <sz val="12"/>
      <color theme="1"/>
      <name val="Arial Unicode MS"/>
      <family val="2"/>
    </font>
    <font>
      <b/>
      <sz val="12"/>
      <color theme="1"/>
      <name val="Arial Unicode MS"/>
      <family val="2"/>
    </font>
    <font>
      <sz val="12"/>
      <name val="Arial Unicode MS"/>
      <family val="2"/>
    </font>
    <font>
      <b/>
      <sz val="12"/>
      <name val="Arial Unicode MS"/>
      <family val="2"/>
    </font>
    <font>
      <b/>
      <sz val="11"/>
      <name val="Arial Unicode MS"/>
      <family val="2"/>
    </font>
    <font>
      <sz val="11"/>
      <name val="Arial Unicode MS"/>
      <family val="2"/>
    </font>
    <font>
      <sz val="10"/>
      <name val="Arial"/>
      <family val="2"/>
    </font>
    <font>
      <sz val="11"/>
      <name val="Times New Roman"/>
      <family val="1"/>
    </font>
    <font>
      <b/>
      <sz val="11"/>
      <name val="Times New Roman"/>
      <family val="1"/>
    </font>
    <font>
      <sz val="10"/>
      <name val="Arial"/>
      <family val="2"/>
    </font>
    <font>
      <sz val="11"/>
      <color theme="1"/>
      <name val="Calibri"/>
      <family val="2"/>
      <scheme val="minor"/>
    </font>
    <font>
      <b/>
      <sz val="12"/>
      <color theme="1"/>
      <name val="Arial"/>
      <family val="2"/>
    </font>
    <font>
      <sz val="12"/>
      <color theme="1"/>
      <name val="Arial"/>
      <family val="2"/>
    </font>
    <font>
      <sz val="11"/>
      <color theme="1"/>
      <name val="Arial"/>
      <family val="2"/>
    </font>
    <font>
      <sz val="12"/>
      <name val="Arial"/>
      <family val="2"/>
    </font>
    <font>
      <sz val="11"/>
      <name val="?? ??"/>
      <family val="1"/>
      <charset val="128"/>
    </font>
    <font>
      <sz val="14"/>
      <name val="Terminal"/>
      <family val="3"/>
      <charset val="128"/>
    </font>
    <font>
      <sz val="10"/>
      <name val="Helv"/>
      <charset val="204"/>
    </font>
    <font>
      <sz val="10"/>
      <name val="Helv"/>
      <family val="2"/>
    </font>
    <font>
      <sz val="14"/>
      <name val="AngsanaUPC"/>
      <family val="1"/>
    </font>
    <font>
      <sz val="8"/>
      <name val="Arial"/>
      <family val="2"/>
    </font>
    <font>
      <sz val="12"/>
      <name val="¹ÙÅÁÃ¼"/>
      <charset val="129"/>
    </font>
    <font>
      <sz val="9"/>
      <name val="Times New Roman"/>
      <family val="1"/>
    </font>
    <font>
      <sz val="9"/>
      <name val="Bookman Old Style"/>
      <family val="1"/>
    </font>
    <font>
      <sz val="12"/>
      <name val="HP-TIMES"/>
    </font>
    <font>
      <sz val="11"/>
      <color indexed="8"/>
      <name val="Calibri"/>
      <family val="2"/>
    </font>
    <font>
      <sz val="10"/>
      <color indexed="10"/>
      <name val="Arial"/>
      <family val="2"/>
    </font>
    <font>
      <sz val="12"/>
      <name val="Gill Sans"/>
      <family val="2"/>
    </font>
    <font>
      <b/>
      <sz val="12"/>
      <name val="Arial"/>
      <family val="2"/>
    </font>
    <font>
      <u/>
      <sz val="11"/>
      <color theme="10"/>
      <name val="Calibri"/>
      <family val="2"/>
    </font>
    <font>
      <u/>
      <sz val="9"/>
      <color indexed="12"/>
      <name val="Arial"/>
      <family val="2"/>
    </font>
    <font>
      <b/>
      <sz val="14"/>
      <name val="HP-TIMES"/>
    </font>
    <font>
      <sz val="7"/>
      <name val="Small Fonts"/>
      <family val="2"/>
    </font>
    <font>
      <b/>
      <i/>
      <sz val="16"/>
      <name val="Helv"/>
      <charset val="134"/>
    </font>
    <font>
      <sz val="12"/>
      <name val="Times New Roman"/>
      <family val="1"/>
    </font>
    <font>
      <sz val="11"/>
      <color rgb="FF000000"/>
      <name val="Calibri"/>
      <family val="2"/>
    </font>
    <font>
      <b/>
      <sz val="10"/>
      <name val="Arial CE"/>
      <family val="2"/>
      <charset val="238"/>
    </font>
    <font>
      <u/>
      <sz val="9"/>
      <color indexed="36"/>
      <name val="Arial"/>
      <family val="2"/>
    </font>
    <font>
      <sz val="10"/>
      <name val="MS Sans Serif"/>
      <family val="2"/>
    </font>
    <font>
      <sz val="12"/>
      <name val="Univers (WN)"/>
    </font>
    <font>
      <sz val="24"/>
      <color indexed="13"/>
      <name val="Helv"/>
    </font>
    <font>
      <sz val="12"/>
      <name val="華康粗圓體"/>
      <family val="3"/>
      <charset val="136"/>
    </font>
    <font>
      <sz val="11"/>
      <name val="ＭＳ 明朝"/>
      <family val="1"/>
      <charset val="128"/>
    </font>
    <font>
      <sz val="10"/>
      <name val="ＭＳ ゴシック"/>
      <family val="3"/>
      <charset val="128"/>
    </font>
    <font>
      <sz val="12"/>
      <name val="Helv"/>
      <family val="2"/>
    </font>
    <font>
      <sz val="12"/>
      <color theme="1"/>
      <name val="Calibri"/>
      <family val="2"/>
      <scheme val="minor"/>
    </font>
    <font>
      <u/>
      <sz val="10"/>
      <color indexed="12"/>
      <name val="Arial"/>
      <family val="2"/>
    </font>
    <font>
      <u/>
      <sz val="7.5"/>
      <color indexed="12"/>
      <name val="Arial"/>
      <family val="2"/>
    </font>
    <font>
      <b/>
      <i/>
      <sz val="16"/>
      <name val="Helv"/>
    </font>
    <font>
      <sz val="10"/>
      <name val="Helv"/>
    </font>
    <font>
      <sz val="12"/>
      <color theme="1"/>
      <name val="Times New Roman"/>
      <family val="2"/>
    </font>
    <font>
      <sz val="11"/>
      <color theme="1"/>
      <name val="Calibri"/>
      <family val="2"/>
      <charset val="1"/>
      <scheme val="minor"/>
    </font>
    <font>
      <u/>
      <sz val="9.35"/>
      <color theme="10"/>
      <name val="Calibri"/>
      <family val="2"/>
      <charset val="1"/>
    </font>
  </fonts>
  <fills count="8">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indexed="22"/>
        <bgColor indexed="64"/>
      </patternFill>
    </fill>
    <fill>
      <patternFill patternType="solid">
        <fgColor indexed="26"/>
        <bgColor indexed="64"/>
      </patternFill>
    </fill>
    <fill>
      <patternFill patternType="solid">
        <fgColor indexed="13"/>
      </patternFill>
    </fill>
    <fill>
      <patternFill patternType="solid">
        <fgColor indexed="12"/>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auto="1"/>
      </top>
      <bottom style="thin">
        <color auto="1"/>
      </bottom>
      <diagonal/>
    </border>
    <border>
      <left style="thin">
        <color indexed="8"/>
      </left>
      <right style="thin">
        <color indexed="8"/>
      </right>
      <top style="double">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5367">
    <xf numFmtId="0" fontId="0" fillId="0" borderId="0"/>
    <xf numFmtId="43" fontId="36" fillId="0" borderId="0" applyFont="0" applyFill="0" applyBorder="0" applyAlignment="0" applyProtection="0">
      <alignment vertical="center"/>
    </xf>
    <xf numFmtId="0" fontId="36" fillId="0" borderId="0"/>
    <xf numFmtId="0" fontId="35" fillId="0" borderId="0"/>
    <xf numFmtId="171" fontId="14" fillId="0" borderId="0"/>
    <xf numFmtId="171" fontId="14" fillId="0" borderId="0"/>
    <xf numFmtId="0" fontId="5" fillId="0" borderId="0"/>
    <xf numFmtId="0" fontId="3" fillId="0" borderId="0"/>
    <xf numFmtId="0" fontId="32" fillId="0" borderId="0"/>
    <xf numFmtId="0" fontId="5" fillId="0" borderId="0"/>
    <xf numFmtId="175" fontId="32" fillId="0" borderId="0" applyFont="0" applyFill="0" applyBorder="0" applyAlignment="0" applyProtection="0"/>
    <xf numFmtId="176" fontId="32" fillId="0" borderId="0" applyFont="0" applyFill="0" applyBorder="0" applyAlignment="0" applyProtection="0"/>
    <xf numFmtId="175" fontId="32" fillId="0" borderId="0" applyFont="0" applyFill="0" applyBorder="0" applyAlignment="0" applyProtection="0"/>
    <xf numFmtId="175" fontId="32" fillId="0" borderId="0" applyFont="0" applyFill="0" applyBorder="0" applyAlignment="0" applyProtection="0"/>
    <xf numFmtId="175" fontId="32" fillId="0" borderId="0" applyFont="0" applyFill="0" applyBorder="0" applyAlignment="0" applyProtection="0"/>
    <xf numFmtId="40" fontId="41" fillId="0" borderId="0" applyFont="0" applyFill="0" applyBorder="0" applyAlignment="0" applyProtection="0"/>
    <xf numFmtId="38" fontId="41" fillId="0" borderId="0" applyFont="0" applyFill="0" applyBorder="0" applyAlignment="0" applyProtection="0"/>
    <xf numFmtId="0" fontId="42" fillId="0" borderId="0"/>
    <xf numFmtId="0" fontId="43" fillId="0" borderId="0"/>
    <xf numFmtId="0" fontId="43" fillId="0" borderId="0"/>
    <xf numFmtId="0" fontId="44" fillId="0" borderId="0"/>
    <xf numFmtId="0" fontId="32" fillId="0" borderId="0"/>
    <xf numFmtId="9" fontId="45" fillId="0" borderId="0"/>
    <xf numFmtId="9" fontId="45" fillId="0" borderId="0"/>
    <xf numFmtId="9" fontId="45" fillId="0" borderId="0"/>
    <xf numFmtId="9" fontId="45" fillId="0" borderId="0"/>
    <xf numFmtId="0" fontId="46" fillId="0" borderId="0" applyNumberFormat="0" applyAlignment="0"/>
    <xf numFmtId="177" fontId="45" fillId="0" borderId="0" applyFont="0" applyFill="0" applyBorder="0" applyAlignment="0" applyProtection="0"/>
    <xf numFmtId="178" fontId="45" fillId="0" borderId="0" applyFont="0" applyFill="0" applyBorder="0" applyAlignment="0" applyProtection="0"/>
    <xf numFmtId="179" fontId="45" fillId="0" borderId="0" applyFont="0" applyFill="0" applyBorder="0" applyAlignment="0" applyProtection="0"/>
    <xf numFmtId="180" fontId="45" fillId="0" borderId="0" applyFont="0" applyFill="0" applyBorder="0" applyAlignment="0" applyProtection="0"/>
    <xf numFmtId="0" fontId="40" fillId="0" borderId="0"/>
    <xf numFmtId="0" fontId="47"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81" fontId="32" fillId="0" borderId="0"/>
    <xf numFmtId="168" fontId="32" fillId="0" borderId="0" applyFont="0" applyFill="0" applyBorder="0" applyAlignment="0" applyProtection="0"/>
    <xf numFmtId="8" fontId="48"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82" fontId="32" fillId="0" borderId="0" applyFill="0" applyBorder="0" applyAlignment="0" applyProtection="0"/>
    <xf numFmtId="171" fontId="3"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7" fontId="32" fillId="0" borderId="0" applyFont="0" applyFill="0" applyBorder="0" applyAlignment="0" applyProtection="0"/>
    <xf numFmtId="167" fontId="32" fillId="0" borderId="0" applyFont="0" applyFill="0" applyBorder="0" applyAlignment="0" applyProtection="0"/>
    <xf numFmtId="167" fontId="32" fillId="0" borderId="0" applyFont="0" applyFill="0" applyBorder="0" applyAlignment="0" applyProtection="0"/>
    <xf numFmtId="167" fontId="32" fillId="0" borderId="0" applyFont="0" applyFill="0" applyBorder="0" applyAlignment="0" applyProtection="0"/>
    <xf numFmtId="0" fontId="50" fillId="0" borderId="0"/>
    <xf numFmtId="0" fontId="50" fillId="0" borderId="4"/>
    <xf numFmtId="183" fontId="32" fillId="0" borderId="0" applyFont="0" applyFill="0" applyBorder="0" applyAlignment="0" applyProtection="0"/>
    <xf numFmtId="183" fontId="32" fillId="0" borderId="0" applyFont="0" applyFill="0" applyBorder="0" applyAlignment="0" applyProtection="0"/>
    <xf numFmtId="183" fontId="32" fillId="0" borderId="0" applyFont="0" applyFill="0" applyBorder="0" applyAlignment="0" applyProtection="0"/>
    <xf numFmtId="183" fontId="32" fillId="0" borderId="0" applyFont="0" applyFill="0" applyBorder="0" applyAlignment="0" applyProtection="0"/>
    <xf numFmtId="0" fontId="51" fillId="0" borderId="0"/>
    <xf numFmtId="0" fontId="51" fillId="0" borderId="0"/>
    <xf numFmtId="0" fontId="51" fillId="0" borderId="0"/>
    <xf numFmtId="175" fontId="52" fillId="0" borderId="5">
      <alignment horizontal="right"/>
    </xf>
    <xf numFmtId="175" fontId="52" fillId="0" borderId="5">
      <alignment horizontal="right"/>
    </xf>
    <xf numFmtId="175" fontId="52" fillId="0" borderId="5">
      <alignment horizontal="right"/>
    </xf>
    <xf numFmtId="175" fontId="52" fillId="0" borderId="5">
      <alignment horizontal="right"/>
    </xf>
    <xf numFmtId="2" fontId="53" fillId="0" borderId="1">
      <alignment horizontal="center" vertical="top" wrapText="1"/>
    </xf>
    <xf numFmtId="38" fontId="46" fillId="4" borderId="0" applyNumberFormat="0" applyBorder="0" applyAlignment="0" applyProtection="0"/>
    <xf numFmtId="0" fontId="54" fillId="0" borderId="6" applyNumberFormat="0" applyAlignment="0" applyProtection="0">
      <alignment horizontal="left" vertical="center"/>
    </xf>
    <xf numFmtId="0" fontId="54" fillId="0" borderId="7">
      <alignment horizontal="left" vertical="center"/>
    </xf>
    <xf numFmtId="0" fontId="55"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10" fontId="46" fillId="5" borderId="1" applyNumberFormat="0" applyBorder="0" applyAlignment="0" applyProtection="0"/>
    <xf numFmtId="184" fontId="53" fillId="0" borderId="1">
      <alignment horizontal="right" vertical="center" wrapText="1"/>
    </xf>
    <xf numFmtId="0" fontId="57" fillId="6" borderId="4"/>
    <xf numFmtId="0" fontId="40" fillId="0" borderId="0"/>
    <xf numFmtId="180" fontId="32" fillId="0" borderId="0" applyFont="0" applyFill="0" applyBorder="0" applyAlignment="0" applyProtection="0"/>
    <xf numFmtId="185" fontId="32" fillId="0" borderId="0" applyFont="0" applyFill="0" applyBorder="0" applyAlignment="0" applyProtection="0"/>
    <xf numFmtId="186" fontId="32" fillId="0" borderId="0" applyFont="0" applyFill="0" applyBorder="0" applyAlignment="0" applyProtection="0"/>
    <xf numFmtId="187" fontId="32" fillId="0" borderId="0" applyFont="0" applyFill="0" applyBorder="0" applyAlignment="0" applyProtection="0"/>
    <xf numFmtId="37" fontId="58" fillId="0" borderId="0"/>
    <xf numFmtId="37" fontId="58" fillId="0" borderId="0"/>
    <xf numFmtId="37" fontId="58" fillId="0" borderId="0"/>
    <xf numFmtId="37" fontId="58" fillId="0" borderId="0"/>
    <xf numFmtId="171" fontId="59" fillId="0" borderId="0"/>
    <xf numFmtId="188" fontId="32" fillId="0" borderId="0"/>
    <xf numFmtId="188" fontId="32" fillId="0" borderId="0"/>
    <xf numFmtId="188" fontId="32" fillId="0" borderId="0"/>
    <xf numFmtId="189" fontId="14" fillId="0" borderId="0"/>
    <xf numFmtId="0" fontId="3" fillId="0" borderId="0"/>
    <xf numFmtId="0" fontId="32" fillId="0" borderId="0"/>
    <xf numFmtId="0" fontId="60" fillId="0" borderId="0"/>
    <xf numFmtId="0" fontId="3" fillId="0" borderId="0"/>
    <xf numFmtId="0" fontId="3" fillId="0" borderId="0"/>
    <xf numFmtId="0" fontId="3" fillId="0" borderId="0"/>
    <xf numFmtId="0" fontId="32" fillId="0" borderId="0"/>
    <xf numFmtId="0" fontId="3" fillId="0" borderId="0"/>
    <xf numFmtId="0" fontId="3" fillId="0" borderId="0"/>
    <xf numFmtId="171" fontId="14" fillId="0" borderId="0"/>
    <xf numFmtId="0" fontId="32" fillId="0" borderId="0"/>
    <xf numFmtId="0" fontId="32" fillId="0" borderId="0"/>
    <xf numFmtId="5" fontId="14" fillId="0" borderId="0"/>
    <xf numFmtId="164" fontId="14" fillId="0" borderId="0"/>
    <xf numFmtId="0" fontId="3" fillId="0" borderId="0"/>
    <xf numFmtId="0" fontId="3" fillId="0" borderId="0"/>
    <xf numFmtId="171" fontId="5" fillId="0" borderId="0"/>
    <xf numFmtId="171" fontId="14" fillId="0" borderId="0"/>
    <xf numFmtId="171" fontId="14" fillId="0" borderId="0"/>
    <xf numFmtId="5" fontId="5" fillId="0" borderId="0"/>
    <xf numFmtId="0" fontId="3" fillId="0" borderId="0"/>
    <xf numFmtId="43" fontId="5" fillId="0" borderId="0"/>
    <xf numFmtId="0" fontId="32" fillId="0" borderId="0"/>
    <xf numFmtId="0" fontId="32" fillId="0" borderId="0"/>
    <xf numFmtId="0" fontId="3" fillId="0" borderId="0"/>
    <xf numFmtId="0" fontId="51" fillId="0" borderId="0"/>
    <xf numFmtId="0" fontId="51" fillId="0" borderId="0"/>
    <xf numFmtId="0" fontId="51" fillId="0" borderId="0"/>
    <xf numFmtId="165" fontId="14" fillId="0" borderId="0"/>
    <xf numFmtId="165" fontId="14" fillId="0" borderId="0"/>
    <xf numFmtId="165" fontId="14" fillId="0" borderId="0"/>
    <xf numFmtId="190" fontId="14" fillId="0" borderId="0"/>
    <xf numFmtId="0" fontId="3" fillId="0" borderId="0"/>
    <xf numFmtId="0" fontId="60" fillId="0" borderId="0"/>
    <xf numFmtId="0" fontId="32" fillId="0" borderId="0"/>
    <xf numFmtId="0" fontId="3" fillId="0" borderId="0"/>
    <xf numFmtId="0" fontId="60" fillId="0" borderId="0"/>
    <xf numFmtId="0" fontId="3" fillId="0" borderId="0"/>
    <xf numFmtId="0" fontId="3" fillId="0" borderId="0"/>
    <xf numFmtId="0" fontId="61" fillId="0" borderId="0"/>
    <xf numFmtId="0" fontId="33" fillId="0" borderId="0"/>
    <xf numFmtId="0" fontId="48" fillId="0" borderId="0"/>
    <xf numFmtId="0" fontId="48" fillId="0" borderId="0"/>
    <xf numFmtId="14" fontId="32" fillId="0" borderId="0"/>
    <xf numFmtId="14" fontId="32" fillId="0" borderId="0"/>
    <xf numFmtId="167" fontId="14" fillId="0" borderId="0"/>
    <xf numFmtId="167" fontId="14" fillId="0" borderId="0"/>
    <xf numFmtId="0" fontId="32" fillId="0" borderId="0"/>
    <xf numFmtId="0" fontId="32" fillId="0" borderId="0"/>
    <xf numFmtId="10" fontId="32" fillId="0" borderId="0" applyFont="0" applyFill="0" applyBorder="0" applyAlignment="0" applyProtection="0"/>
    <xf numFmtId="10" fontId="32" fillId="0" borderId="0" applyFont="0" applyFill="0" applyBorder="0" applyAlignment="0" applyProtection="0"/>
    <xf numFmtId="10" fontId="32" fillId="0" borderId="0" applyFont="0" applyFill="0" applyBorder="0" applyAlignment="0" applyProtection="0"/>
    <xf numFmtId="10"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51" fillId="0" borderId="0" applyFont="0" applyFill="0" applyBorder="0" applyAlignment="0" applyProtection="0"/>
    <xf numFmtId="9" fontId="60" fillId="0" borderId="0" applyFont="0" applyFill="0" applyBorder="0" applyAlignment="0" applyProtection="0"/>
    <xf numFmtId="0" fontId="62" fillId="0" borderId="0" applyFont="0"/>
    <xf numFmtId="0" fontId="50" fillId="0" borderId="0"/>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4" fillId="0" borderId="0"/>
    <xf numFmtId="0" fontId="65" fillId="0" borderId="0"/>
    <xf numFmtId="0" fontId="43" fillId="0" borderId="0"/>
    <xf numFmtId="14" fontId="43" fillId="0" borderId="0"/>
    <xf numFmtId="0" fontId="50" fillId="0" borderId="4"/>
    <xf numFmtId="40" fontId="34" fillId="0" borderId="0"/>
    <xf numFmtId="0" fontId="66" fillId="7" borderId="0"/>
    <xf numFmtId="0" fontId="57" fillId="0" borderId="8"/>
    <xf numFmtId="0" fontId="57" fillId="0" borderId="4"/>
    <xf numFmtId="0" fontId="67" fillId="0" borderId="0"/>
    <xf numFmtId="40" fontId="68" fillId="0" borderId="0" applyFont="0" applyFill="0" applyBorder="0" applyAlignment="0" applyProtection="0"/>
    <xf numFmtId="38" fontId="68" fillId="0" borderId="0" applyFont="0" applyFill="0" applyBorder="0" applyAlignment="0" applyProtection="0"/>
    <xf numFmtId="0" fontId="69" fillId="0" borderId="0"/>
    <xf numFmtId="176" fontId="32" fillId="0" borderId="0" applyFont="0" applyFill="0" applyBorder="0" applyAlignment="0" applyProtection="0"/>
    <xf numFmtId="175" fontId="32" fillId="0" borderId="0" applyFont="0" applyFill="0" applyBorder="0" applyAlignment="0" applyProtection="0"/>
    <xf numFmtId="0" fontId="32" fillId="0" borderId="0"/>
    <xf numFmtId="0" fontId="2" fillId="0" borderId="0"/>
    <xf numFmtId="9" fontId="2" fillId="0" borderId="0" applyFont="0" applyFill="0" applyBorder="0" applyAlignment="0" applyProtection="0"/>
    <xf numFmtId="0" fontId="32" fillId="0" borderId="0"/>
    <xf numFmtId="0" fontId="32" fillId="0" borderId="0"/>
    <xf numFmtId="0" fontId="2" fillId="0" borderId="0"/>
    <xf numFmtId="0" fontId="2" fillId="0" borderId="0"/>
    <xf numFmtId="0" fontId="2" fillId="0" borderId="0"/>
    <xf numFmtId="0" fontId="5" fillId="0" borderId="0"/>
    <xf numFmtId="0" fontId="5" fillId="0" borderId="0"/>
    <xf numFmtId="174" fontId="5" fillId="0" borderId="0"/>
    <xf numFmtId="166" fontId="5" fillId="0" borderId="0"/>
    <xf numFmtId="171" fontId="5" fillId="0" borderId="0"/>
    <xf numFmtId="171" fontId="5" fillId="0" borderId="0"/>
    <xf numFmtId="184" fontId="5" fillId="0" borderId="0"/>
    <xf numFmtId="167" fontId="5" fillId="0" borderId="0"/>
    <xf numFmtId="5" fontId="5" fillId="0" borderId="0"/>
    <xf numFmtId="168" fontId="5" fillId="0" borderId="0"/>
    <xf numFmtId="0" fontId="2" fillId="0" borderId="0"/>
    <xf numFmtId="0" fontId="5" fillId="0" borderId="0"/>
    <xf numFmtId="0" fontId="5"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5" fillId="0" borderId="0"/>
    <xf numFmtId="0" fontId="5" fillId="0" borderId="0"/>
    <xf numFmtId="0" fontId="60" fillId="0" borderId="0"/>
    <xf numFmtId="0" fontId="60" fillId="0" borderId="0"/>
    <xf numFmtId="0" fontId="32" fillId="0" borderId="0"/>
    <xf numFmtId="0" fontId="2" fillId="0" borderId="0"/>
    <xf numFmtId="0" fontId="2" fillId="0" borderId="0"/>
    <xf numFmtId="0" fontId="33" fillId="0" borderId="0"/>
    <xf numFmtId="0" fontId="33" fillId="0" borderId="0"/>
    <xf numFmtId="0" fontId="60" fillId="0" borderId="0"/>
    <xf numFmtId="183" fontId="70" fillId="0" borderId="0"/>
    <xf numFmtId="183" fontId="70" fillId="0" borderId="0"/>
    <xf numFmtId="9" fontId="60" fillId="0" borderId="0" applyFont="0" applyFill="0" applyBorder="0" applyAlignment="0" applyProtection="0"/>
    <xf numFmtId="9" fontId="60" fillId="0" borderId="0" applyFont="0" applyFill="0" applyBorder="0" applyAlignment="0" applyProtection="0"/>
    <xf numFmtId="0" fontId="2" fillId="0" borderId="0"/>
    <xf numFmtId="168" fontId="2" fillId="0" borderId="0" applyFont="0" applyFill="0" applyBorder="0" applyAlignment="0" applyProtection="0"/>
    <xf numFmtId="0" fontId="32" fillId="0" borderId="0"/>
    <xf numFmtId="0" fontId="32" fillId="0" borderId="0"/>
    <xf numFmtId="0" fontId="57" fillId="6" borderId="9"/>
    <xf numFmtId="184" fontId="53" fillId="0" borderId="10">
      <alignment horizontal="right" vertical="center" wrapText="1"/>
    </xf>
    <xf numFmtId="10" fontId="46" fillId="5" borderId="10" applyNumberFormat="0" applyBorder="0" applyAlignment="0" applyProtection="0"/>
    <xf numFmtId="168" fontId="32" fillId="0" borderId="0" applyFont="0" applyFill="0" applyBorder="0" applyAlignment="0" applyProtection="0"/>
    <xf numFmtId="0" fontId="72" fillId="0" borderId="0" applyNumberFormat="0" applyFill="0" applyBorder="0" applyAlignment="0" applyProtection="0">
      <alignment vertical="top"/>
      <protection locked="0"/>
    </xf>
    <xf numFmtId="0" fontId="54" fillId="0" borderId="11">
      <alignment horizontal="left" vertical="center"/>
    </xf>
    <xf numFmtId="2" fontId="53" fillId="0" borderId="10">
      <alignment horizontal="center" vertical="top" wrapText="1"/>
    </xf>
    <xf numFmtId="0" fontId="50" fillId="0" borderId="9"/>
    <xf numFmtId="0" fontId="50" fillId="0" borderId="9"/>
    <xf numFmtId="2" fontId="53" fillId="0" borderId="10">
      <alignment horizontal="center" vertical="top" wrapText="1"/>
    </xf>
    <xf numFmtId="168" fontId="32" fillId="0" borderId="0" applyFont="0" applyFill="0" applyBorder="0" applyAlignment="0" applyProtection="0"/>
    <xf numFmtId="0" fontId="54" fillId="0" borderId="11">
      <alignment horizontal="left" vertical="center"/>
    </xf>
    <xf numFmtId="0" fontId="72" fillId="0" borderId="0" applyNumberFormat="0" applyFill="0" applyBorder="0" applyAlignment="0" applyProtection="0">
      <alignment vertical="top"/>
      <protection locked="0"/>
    </xf>
    <xf numFmtId="168" fontId="32" fillId="0" borderId="0" applyFont="0" applyFill="0" applyBorder="0" applyAlignment="0" applyProtection="0"/>
    <xf numFmtId="168" fontId="32" fillId="0" borderId="0" applyFont="0" applyFill="0" applyBorder="0" applyAlignment="0" applyProtection="0"/>
    <xf numFmtId="168" fontId="1" fillId="0" borderId="0" applyFont="0" applyFill="0" applyBorder="0" applyAlignment="0" applyProtection="0"/>
    <xf numFmtId="10" fontId="46" fillId="5" borderId="10" applyNumberFormat="0" applyBorder="0" applyAlignment="0" applyProtection="0"/>
    <xf numFmtId="184" fontId="53" fillId="0" borderId="10">
      <alignment horizontal="right" vertical="center" wrapText="1"/>
    </xf>
    <xf numFmtId="0" fontId="57" fillId="6" borderId="9"/>
    <xf numFmtId="0" fontId="1" fillId="0" borderId="0"/>
    <xf numFmtId="168" fontId="1" fillId="0" borderId="0" applyFont="0" applyFill="0" applyBorder="0" applyAlignment="0" applyProtection="0"/>
    <xf numFmtId="168" fontId="32" fillId="0" borderId="0" applyFont="0" applyFill="0" applyBorder="0" applyAlignment="0" applyProtection="0"/>
    <xf numFmtId="188" fontId="32" fillId="0" borderId="0"/>
    <xf numFmtId="168" fontId="32"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71" fontId="74" fillId="0" borderId="0"/>
    <xf numFmtId="5" fontId="5" fillId="0" borderId="0"/>
    <xf numFmtId="0" fontId="32" fillId="0" borderId="0"/>
    <xf numFmtId="5" fontId="5" fillId="0" borderId="0"/>
    <xf numFmtId="0" fontId="50" fillId="0" borderId="9"/>
    <xf numFmtId="5" fontId="5" fillId="0" borderId="0"/>
    <xf numFmtId="0" fontId="32" fillId="0" borderId="0"/>
    <xf numFmtId="192" fontId="5" fillId="0" borderId="0"/>
    <xf numFmtId="174" fontId="5" fillId="0" borderId="0"/>
    <xf numFmtId="192" fontId="5" fillId="0" borderId="0"/>
    <xf numFmtId="0" fontId="71" fillId="0" borderId="0"/>
    <xf numFmtId="0" fontId="51" fillId="0" borderId="0"/>
    <xf numFmtId="0" fontId="51" fillId="0" borderId="0"/>
    <xf numFmtId="174" fontId="5" fillId="0" borderId="0"/>
    <xf numFmtId="0" fontId="5" fillId="0" borderId="0"/>
    <xf numFmtId="0" fontId="5" fillId="0" borderId="0"/>
    <xf numFmtId="2" fontId="53" fillId="0" borderId="10">
      <alignment horizontal="center" vertical="top" wrapText="1"/>
    </xf>
    <xf numFmtId="0" fontId="32" fillId="0" borderId="0"/>
    <xf numFmtId="0" fontId="32" fillId="0" borderId="0"/>
    <xf numFmtId="0" fontId="54" fillId="0" borderId="11">
      <alignment horizontal="left" vertical="center"/>
    </xf>
    <xf numFmtId="0" fontId="72"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0" fontId="32" fillId="0" borderId="0"/>
    <xf numFmtId="10" fontId="46" fillId="5" borderId="10" applyNumberFormat="0" applyBorder="0" applyAlignment="0" applyProtection="0"/>
    <xf numFmtId="184" fontId="53" fillId="0" borderId="10">
      <alignment horizontal="right" vertical="center" wrapText="1"/>
    </xf>
    <xf numFmtId="0" fontId="57" fillId="6" borderId="9"/>
    <xf numFmtId="171" fontId="5" fillId="0" borderId="0"/>
    <xf numFmtId="171" fontId="5" fillId="0" borderId="0"/>
    <xf numFmtId="0" fontId="60" fillId="0" borderId="0"/>
    <xf numFmtId="0" fontId="60" fillId="0" borderId="0"/>
    <xf numFmtId="0" fontId="32" fillId="0" borderId="0"/>
    <xf numFmtId="0" fontId="1" fillId="0" borderId="0"/>
    <xf numFmtId="188" fontId="32" fillId="0" borderId="0"/>
    <xf numFmtId="192" fontId="5" fillId="0" borderId="0"/>
    <xf numFmtId="5" fontId="5" fillId="0" borderId="0"/>
    <xf numFmtId="171" fontId="74" fillId="0" borderId="0"/>
    <xf numFmtId="171" fontId="74" fillId="0" borderId="0"/>
    <xf numFmtId="5" fontId="5" fillId="0" borderId="0"/>
    <xf numFmtId="0" fontId="32" fillId="0" borderId="0"/>
    <xf numFmtId="165" fontId="14" fillId="0" borderId="0"/>
    <xf numFmtId="5" fontId="5" fillId="0" borderId="0"/>
    <xf numFmtId="5" fontId="5" fillId="0" borderId="0"/>
    <xf numFmtId="0" fontId="32" fillId="0" borderId="0"/>
    <xf numFmtId="192" fontId="5" fillId="0" borderId="0"/>
    <xf numFmtId="174" fontId="5" fillId="0" borderId="0"/>
    <xf numFmtId="192" fontId="5" fillId="0" borderId="0"/>
    <xf numFmtId="0" fontId="5" fillId="0" borderId="0"/>
    <xf numFmtId="0" fontId="71" fillId="0" borderId="0"/>
    <xf numFmtId="174" fontId="5" fillId="0" borderId="0"/>
    <xf numFmtId="0" fontId="5" fillId="0" borderId="0"/>
    <xf numFmtId="0" fontId="5" fillId="0" borderId="0"/>
    <xf numFmtId="0" fontId="32" fillId="0" borderId="0"/>
    <xf numFmtId="0" fontId="32" fillId="0" borderId="0"/>
    <xf numFmtId="0" fontId="32" fillId="0" borderId="0"/>
    <xf numFmtId="0" fontId="32" fillId="0" borderId="0"/>
    <xf numFmtId="171" fontId="5" fillId="0" borderId="0"/>
    <xf numFmtId="0" fontId="32" fillId="0" borderId="0"/>
    <xf numFmtId="171" fontId="5" fillId="0" borderId="0"/>
    <xf numFmtId="171" fontId="5" fillId="0" borderId="0"/>
    <xf numFmtId="0" fontId="32" fillId="0" borderId="0"/>
    <xf numFmtId="0" fontId="32" fillId="0" borderId="0"/>
    <xf numFmtId="0" fontId="60" fillId="0" borderId="0"/>
    <xf numFmtId="0" fontId="60" fillId="0" borderId="0"/>
    <xf numFmtId="171" fontId="5" fillId="0" borderId="0"/>
    <xf numFmtId="0" fontId="32" fillId="0" borderId="0"/>
    <xf numFmtId="0" fontId="32" fillId="0" borderId="0"/>
    <xf numFmtId="179" fontId="5" fillId="0" borderId="0"/>
    <xf numFmtId="192" fontId="5" fillId="0" borderId="0"/>
    <xf numFmtId="5" fontId="5" fillId="0" borderId="0"/>
    <xf numFmtId="5" fontId="5" fillId="0" borderId="0"/>
    <xf numFmtId="171" fontId="5" fillId="0" borderId="0"/>
    <xf numFmtId="171" fontId="5" fillId="0" borderId="0"/>
    <xf numFmtId="179" fontId="5" fillId="0" borderId="0"/>
    <xf numFmtId="0" fontId="1" fillId="0" borderId="0"/>
    <xf numFmtId="0" fontId="32" fillId="0" borderId="0"/>
    <xf numFmtId="0" fontId="32" fillId="0" borderId="0"/>
    <xf numFmtId="0" fontId="5" fillId="0" borderId="0"/>
    <xf numFmtId="171" fontId="5" fillId="0" borderId="0"/>
    <xf numFmtId="0" fontId="5" fillId="0" borderId="0"/>
    <xf numFmtId="0" fontId="60" fillId="0" borderId="0"/>
    <xf numFmtId="0" fontId="1" fillId="0" borderId="0"/>
    <xf numFmtId="192" fontId="5" fillId="0" borderId="0"/>
    <xf numFmtId="0" fontId="60" fillId="0" borderId="0"/>
    <xf numFmtId="0" fontId="5" fillId="0" borderId="0"/>
    <xf numFmtId="0" fontId="1" fillId="0" borderId="0"/>
    <xf numFmtId="0" fontId="32" fillId="0" borderId="0"/>
    <xf numFmtId="0" fontId="32" fillId="0" borderId="0"/>
    <xf numFmtId="0" fontId="32" fillId="0" borderId="0"/>
    <xf numFmtId="0" fontId="32" fillId="0" borderId="0"/>
    <xf numFmtId="179" fontId="5" fillId="0" borderId="0"/>
    <xf numFmtId="179" fontId="5" fillId="0" borderId="0"/>
    <xf numFmtId="0" fontId="5" fillId="0" borderId="0"/>
    <xf numFmtId="0" fontId="1" fillId="0" borderId="0"/>
    <xf numFmtId="164" fontId="5" fillId="0" borderId="0"/>
    <xf numFmtId="0" fontId="49" fillId="0" borderId="0"/>
    <xf numFmtId="0" fontId="49" fillId="0" borderId="0"/>
    <xf numFmtId="0" fontId="32" fillId="0" borderId="0"/>
    <xf numFmtId="0" fontId="32" fillId="0" borderId="0"/>
    <xf numFmtId="0" fontId="32" fillId="0" borderId="0">
      <alignment vertical="center"/>
    </xf>
    <xf numFmtId="0" fontId="60" fillId="0" borderId="0"/>
    <xf numFmtId="171" fontId="5" fillId="0" borderId="0"/>
    <xf numFmtId="0" fontId="32" fillId="0" borderId="0"/>
    <xf numFmtId="171" fontId="5" fillId="0" borderId="0"/>
    <xf numFmtId="14" fontId="32" fillId="0" borderId="0"/>
    <xf numFmtId="0" fontId="32" fillId="0" borderId="0"/>
    <xf numFmtId="0" fontId="32" fillId="0" borderId="0"/>
    <xf numFmtId="0" fontId="32" fillId="0" borderId="0"/>
    <xf numFmtId="0" fontId="32" fillId="0" borderId="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75" fillId="0" borderId="0"/>
    <xf numFmtId="0" fontId="75" fillId="0" borderId="0"/>
    <xf numFmtId="0" fontId="50" fillId="0" borderId="9"/>
    <xf numFmtId="0" fontId="57" fillId="0" borderId="9"/>
    <xf numFmtId="171" fontId="5" fillId="0" borderId="0"/>
    <xf numFmtId="168" fontId="32" fillId="0" borderId="0" applyFont="0" applyFill="0" applyBorder="0" applyAlignment="0" applyProtection="0"/>
    <xf numFmtId="168" fontId="32" fillId="0" borderId="0" applyFont="0" applyFill="0" applyBorder="0" applyAlignment="0" applyProtection="0"/>
    <xf numFmtId="168" fontId="1" fillId="0" borderId="0" applyFont="0" applyFill="0" applyBorder="0" applyAlignment="0" applyProtection="0"/>
    <xf numFmtId="188" fontId="32" fillId="0" borderId="0"/>
    <xf numFmtId="171" fontId="74" fillId="0" borderId="0"/>
    <xf numFmtId="5" fontId="5" fillId="0" borderId="0"/>
    <xf numFmtId="0" fontId="32" fillId="0" borderId="0"/>
    <xf numFmtId="5" fontId="5" fillId="0" borderId="0"/>
    <xf numFmtId="5" fontId="5" fillId="0" borderId="0"/>
    <xf numFmtId="0" fontId="32" fillId="0" borderId="0"/>
    <xf numFmtId="192" fontId="5" fillId="0" borderId="0"/>
    <xf numFmtId="174" fontId="5" fillId="0" borderId="0"/>
    <xf numFmtId="192" fontId="5" fillId="0" borderId="0"/>
    <xf numFmtId="0" fontId="71" fillId="0" borderId="0"/>
    <xf numFmtId="174" fontId="5" fillId="0" borderId="0"/>
    <xf numFmtId="0" fontId="5" fillId="0" borderId="0"/>
    <xf numFmtId="0" fontId="5" fillId="0" borderId="0"/>
    <xf numFmtId="0" fontId="32" fillId="0" borderId="0"/>
    <xf numFmtId="0" fontId="32" fillId="0" borderId="0"/>
    <xf numFmtId="0" fontId="32" fillId="0" borderId="0"/>
    <xf numFmtId="171" fontId="5" fillId="0" borderId="0"/>
    <xf numFmtId="171" fontId="5" fillId="0" borderId="0"/>
    <xf numFmtId="0" fontId="60" fillId="0" borderId="0"/>
    <xf numFmtId="0" fontId="60" fillId="0" borderId="0"/>
    <xf numFmtId="0" fontId="32" fillId="0" borderId="0"/>
    <xf numFmtId="192" fontId="5" fillId="0" borderId="0"/>
    <xf numFmtId="5" fontId="5" fillId="0" borderId="0"/>
    <xf numFmtId="171" fontId="5" fillId="0" borderId="0"/>
    <xf numFmtId="171" fontId="5" fillId="0" borderId="0"/>
    <xf numFmtId="179" fontId="5" fillId="0" borderId="0"/>
    <xf numFmtId="0" fontId="1" fillId="0" borderId="0"/>
    <xf numFmtId="0" fontId="32" fillId="0" borderId="0"/>
    <xf numFmtId="0" fontId="5" fillId="0" borderId="0"/>
    <xf numFmtId="171" fontId="5" fillId="0" borderId="0"/>
    <xf numFmtId="0" fontId="5" fillId="0" borderId="0"/>
    <xf numFmtId="0" fontId="60" fillId="0" borderId="0"/>
    <xf numFmtId="0" fontId="1" fillId="0" borderId="0"/>
    <xf numFmtId="192" fontId="5" fillId="0" borderId="0"/>
    <xf numFmtId="0" fontId="60" fillId="0" borderId="0"/>
    <xf numFmtId="0" fontId="5" fillId="0" borderId="0"/>
    <xf numFmtId="0" fontId="32" fillId="0" borderId="0"/>
    <xf numFmtId="0" fontId="32" fillId="0" borderId="0"/>
    <xf numFmtId="0" fontId="32" fillId="0" borderId="0"/>
    <xf numFmtId="0" fontId="32" fillId="0" borderId="0"/>
    <xf numFmtId="171" fontId="1" fillId="0" borderId="0" applyFont="0" applyFill="0" applyBorder="0" applyAlignment="0" applyProtection="0"/>
    <xf numFmtId="179" fontId="5" fillId="0" borderId="0"/>
    <xf numFmtId="179" fontId="5" fillId="0" borderId="0"/>
    <xf numFmtId="0" fontId="5" fillId="0" borderId="0"/>
    <xf numFmtId="0" fontId="1" fillId="0" borderId="0"/>
    <xf numFmtId="164" fontId="5" fillId="0" borderId="0"/>
    <xf numFmtId="0" fontId="49" fillId="0" borderId="0"/>
    <xf numFmtId="0" fontId="49" fillId="0" borderId="0"/>
    <xf numFmtId="0" fontId="32" fillId="0" borderId="0"/>
    <xf numFmtId="0" fontId="32" fillId="0" borderId="0"/>
    <xf numFmtId="0" fontId="32" fillId="0" borderId="0">
      <alignment vertical="center"/>
    </xf>
    <xf numFmtId="0" fontId="60" fillId="0" borderId="0"/>
    <xf numFmtId="171" fontId="5" fillId="0" borderId="0"/>
    <xf numFmtId="0" fontId="32" fillId="0" borderId="0"/>
    <xf numFmtId="171" fontId="5" fillId="0" borderId="0"/>
    <xf numFmtId="14" fontId="32" fillId="0" borderId="0"/>
    <xf numFmtId="0" fontId="32" fillId="0" borderId="0"/>
    <xf numFmtId="0" fontId="32" fillId="0" borderId="0"/>
    <xf numFmtId="0" fontId="32" fillId="0" borderId="0"/>
    <xf numFmtId="0" fontId="50" fillId="0" borderId="9"/>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2" fontId="53" fillId="0" borderId="10">
      <alignment horizontal="center" vertical="top" wrapText="1"/>
    </xf>
    <xf numFmtId="0" fontId="54" fillId="0" borderId="11">
      <alignment horizontal="left" vertical="center"/>
    </xf>
    <xf numFmtId="0" fontId="50" fillId="0" borderId="9"/>
    <xf numFmtId="184" fontId="53" fillId="0" borderId="10">
      <alignment horizontal="right" vertical="center" wrapText="1"/>
    </xf>
    <xf numFmtId="0" fontId="57" fillId="6" borderId="9"/>
    <xf numFmtId="0" fontId="57" fillId="0" borderId="9"/>
    <xf numFmtId="0" fontId="32" fillId="0" borderId="0"/>
    <xf numFmtId="0" fontId="5" fillId="0" borderId="0"/>
    <xf numFmtId="171" fontId="5" fillId="0" borderId="0"/>
    <xf numFmtId="0" fontId="5" fillId="0" borderId="0"/>
    <xf numFmtId="0" fontId="60" fillId="0" borderId="0"/>
    <xf numFmtId="0" fontId="1" fillId="0" borderId="0"/>
    <xf numFmtId="192" fontId="5" fillId="0" borderId="0"/>
    <xf numFmtId="0" fontId="60" fillId="0" borderId="0"/>
    <xf numFmtId="0" fontId="5" fillId="0" borderId="0"/>
    <xf numFmtId="0" fontId="32" fillId="0" borderId="0"/>
    <xf numFmtId="0" fontId="32" fillId="0" borderId="0"/>
    <xf numFmtId="0" fontId="32" fillId="0" borderId="0"/>
    <xf numFmtId="0" fontId="32" fillId="0" borderId="0"/>
    <xf numFmtId="0" fontId="32" fillId="0" borderId="0"/>
    <xf numFmtId="179" fontId="5" fillId="0" borderId="0"/>
    <xf numFmtId="179" fontId="5" fillId="0" borderId="0"/>
    <xf numFmtId="0" fontId="5" fillId="0" borderId="0"/>
    <xf numFmtId="0" fontId="1" fillId="0" borderId="0"/>
    <xf numFmtId="164" fontId="5" fillId="0" borderId="0"/>
    <xf numFmtId="0" fontId="49" fillId="0" borderId="0"/>
    <xf numFmtId="0" fontId="49" fillId="0" borderId="0"/>
    <xf numFmtId="0" fontId="32" fillId="0" borderId="0"/>
    <xf numFmtId="0" fontId="32" fillId="0" borderId="0"/>
    <xf numFmtId="0" fontId="32" fillId="0" borderId="0">
      <alignment vertical="center"/>
    </xf>
    <xf numFmtId="0" fontId="60" fillId="0" borderId="0"/>
    <xf numFmtId="171" fontId="5" fillId="0" borderId="0"/>
    <xf numFmtId="0" fontId="32" fillId="0" borderId="0"/>
    <xf numFmtId="171" fontId="5" fillId="0" borderId="0"/>
    <xf numFmtId="14" fontId="32" fillId="0" borderId="0"/>
    <xf numFmtId="0" fontId="32" fillId="0" borderId="0"/>
    <xf numFmtId="0" fontId="32" fillId="0" borderId="0"/>
    <xf numFmtId="0" fontId="32" fillId="0" borderId="0"/>
    <xf numFmtId="10" fontId="46" fillId="5" borderId="10" applyNumberFormat="0" applyBorder="0" applyAlignment="0" applyProtection="0"/>
    <xf numFmtId="0" fontId="32" fillId="0" borderId="0"/>
    <xf numFmtId="0" fontId="1" fillId="0" borderId="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50" fillId="0" borderId="9"/>
    <xf numFmtId="0" fontId="57" fillId="0" borderId="9"/>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9"/>
    <xf numFmtId="0" fontId="57" fillId="0" borderId="9"/>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5" fillId="0" borderId="0"/>
    <xf numFmtId="164" fontId="5" fillId="0" borderId="0"/>
    <xf numFmtId="0" fontId="76" fillId="0" borderId="0"/>
    <xf numFmtId="0" fontId="1" fillId="0" borderId="0"/>
    <xf numFmtId="171" fontId="5" fillId="0" borderId="0"/>
    <xf numFmtId="0" fontId="5" fillId="0" borderId="0"/>
    <xf numFmtId="0" fontId="1" fillId="0" borderId="0"/>
    <xf numFmtId="0" fontId="1" fillId="0" borderId="0"/>
    <xf numFmtId="164"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32" fillId="0" borderId="0"/>
    <xf numFmtId="0" fontId="57" fillId="6" borderId="9"/>
    <xf numFmtId="184" fontId="53" fillId="0" borderId="1">
      <alignment horizontal="right" vertical="center" wrapText="1"/>
    </xf>
    <xf numFmtId="0" fontId="54" fillId="0" borderId="7">
      <alignment horizontal="left" vertical="center"/>
    </xf>
    <xf numFmtId="2" fontId="53" fillId="0" borderId="1">
      <alignment horizontal="center" vertical="top" wrapText="1"/>
    </xf>
    <xf numFmtId="0" fontId="50" fillId="0" borderId="9"/>
    <xf numFmtId="171" fontId="1" fillId="0" borderId="0" applyFont="0" applyFill="0" applyBorder="0" applyAlignment="0" applyProtection="0"/>
    <xf numFmtId="171" fontId="1" fillId="0" borderId="0" applyFont="0" applyFill="0" applyBorder="0" applyAlignment="0" applyProtection="0"/>
    <xf numFmtId="2" fontId="53" fillId="0" borderId="1">
      <alignment horizontal="center" vertical="top" wrapText="1"/>
    </xf>
    <xf numFmtId="0" fontId="54" fillId="0" borderId="7">
      <alignment horizontal="left" vertical="center"/>
    </xf>
    <xf numFmtId="184" fontId="53" fillId="0" borderId="1">
      <alignment horizontal="right" vertical="center" wrapText="1"/>
    </xf>
    <xf numFmtId="0" fontId="32" fillId="0" borderId="0"/>
    <xf numFmtId="171" fontId="5" fillId="0" borderId="0"/>
    <xf numFmtId="0" fontId="5" fillId="0" borderId="0"/>
    <xf numFmtId="0" fontId="1" fillId="0" borderId="0"/>
    <xf numFmtId="0" fontId="1" fillId="0" borderId="0"/>
    <xf numFmtId="0" fontId="1" fillId="0" borderId="0"/>
    <xf numFmtId="0" fontId="1" fillId="0" borderId="0"/>
    <xf numFmtId="10" fontId="46" fillId="5" borderId="10" applyNumberFormat="0" applyBorder="0" applyAlignment="0" applyProtection="0"/>
    <xf numFmtId="0" fontId="1" fillId="0" borderId="0"/>
    <xf numFmtId="0" fontId="1" fillId="0" borderId="0"/>
    <xf numFmtId="0" fontId="1" fillId="0" borderId="0"/>
    <xf numFmtId="171" fontId="5" fillId="0" borderId="0"/>
    <xf numFmtId="0" fontId="60" fillId="0" borderId="0"/>
    <xf numFmtId="0" fontId="77" fillId="0" borderId="0"/>
    <xf numFmtId="0" fontId="5" fillId="0" borderId="0"/>
    <xf numFmtId="0" fontId="60" fillId="0" borderId="0"/>
    <xf numFmtId="14" fontId="32" fillId="0" borderId="0"/>
    <xf numFmtId="0" fontId="60" fillId="0" borderId="0"/>
    <xf numFmtId="0" fontId="33" fillId="0" borderId="0"/>
    <xf numFmtId="0" fontId="60" fillId="0" borderId="0"/>
    <xf numFmtId="0" fontId="60" fillId="0" borderId="0"/>
    <xf numFmtId="0" fontId="32" fillId="0" borderId="0"/>
    <xf numFmtId="0" fontId="1" fillId="0" borderId="0"/>
    <xf numFmtId="0" fontId="1" fillId="0" borderId="0"/>
    <xf numFmtId="0" fontId="60" fillId="0" borderId="0"/>
    <xf numFmtId="0" fontId="1" fillId="0" borderId="0"/>
    <xf numFmtId="0" fontId="60" fillId="0" borderId="0"/>
    <xf numFmtId="0" fontId="60" fillId="0" borderId="0"/>
    <xf numFmtId="0" fontId="32" fillId="0" borderId="0"/>
    <xf numFmtId="171" fontId="5" fillId="0" borderId="0"/>
    <xf numFmtId="0" fontId="77" fillId="0" borderId="0"/>
    <xf numFmtId="0" fontId="1" fillId="0" borderId="0"/>
    <xf numFmtId="0" fontId="1" fillId="0" borderId="0"/>
    <xf numFmtId="0" fontId="32" fillId="0" borderId="0"/>
    <xf numFmtId="0" fontId="32" fillId="0" borderId="0"/>
    <xf numFmtId="0" fontId="32" fillId="0" borderId="0"/>
    <xf numFmtId="0" fontId="5" fillId="0" borderId="0"/>
    <xf numFmtId="0" fontId="32" fillId="0" borderId="0"/>
    <xf numFmtId="174" fontId="5" fillId="0" borderId="0"/>
    <xf numFmtId="0" fontId="5" fillId="0" borderId="0"/>
    <xf numFmtId="0" fontId="1" fillId="0" borderId="0"/>
    <xf numFmtId="0" fontId="1" fillId="0" borderId="0"/>
    <xf numFmtId="0" fontId="77" fillId="0" borderId="0"/>
    <xf numFmtId="0" fontId="32" fillId="0" borderId="0"/>
    <xf numFmtId="0" fontId="60" fillId="0" borderId="0"/>
    <xf numFmtId="0" fontId="32" fillId="0" borderId="0"/>
    <xf numFmtId="0" fontId="60" fillId="0" borderId="0"/>
    <xf numFmtId="188" fontId="32" fillId="0" borderId="0"/>
    <xf numFmtId="168" fontId="32" fillId="0" borderId="0" applyFont="0" applyFill="0" applyBorder="0" applyAlignment="0" applyProtection="0"/>
    <xf numFmtId="0" fontId="57" fillId="6" borderId="9"/>
    <xf numFmtId="184" fontId="53" fillId="0" borderId="10">
      <alignment horizontal="right" vertical="center" wrapText="1"/>
    </xf>
    <xf numFmtId="10" fontId="46" fillId="5" borderId="10" applyNumberFormat="0" applyBorder="0" applyAlignment="0" applyProtection="0"/>
    <xf numFmtId="0" fontId="54" fillId="0" borderId="11">
      <alignment horizontal="left" vertical="center"/>
    </xf>
    <xf numFmtId="2" fontId="53" fillId="0" borderId="10">
      <alignment horizontal="center" vertical="top" wrapText="1"/>
    </xf>
    <xf numFmtId="0" fontId="50" fillId="0" borderId="9"/>
    <xf numFmtId="0" fontId="54" fillId="0" borderId="11">
      <alignment horizontal="left" vertical="center"/>
    </xf>
    <xf numFmtId="0" fontId="78" fillId="0" borderId="0" applyNumberFormat="0" applyFill="0" applyBorder="0" applyAlignment="0" applyProtection="0">
      <alignment vertical="top"/>
      <protection locked="0"/>
    </xf>
    <xf numFmtId="10" fontId="46" fillId="5" borderId="1" applyNumberFormat="0" applyBorder="0" applyAlignment="0" applyProtection="0"/>
    <xf numFmtId="168" fontId="32" fillId="0" borderId="0" applyFont="0" applyFill="0" applyBorder="0" applyAlignment="0" applyProtection="0"/>
    <xf numFmtId="168" fontId="32" fillId="0" borderId="0" applyFont="0" applyFill="0" applyBorder="0" applyAlignment="0" applyProtection="0"/>
    <xf numFmtId="0" fontId="60" fillId="0" borderId="0"/>
    <xf numFmtId="0" fontId="60" fillId="0" borderId="0"/>
    <xf numFmtId="0" fontId="32" fillId="0" borderId="0"/>
    <xf numFmtId="0" fontId="77" fillId="0" borderId="0"/>
    <xf numFmtId="0" fontId="1" fillId="0" borderId="0"/>
    <xf numFmtId="0" fontId="5" fillId="0" borderId="0"/>
    <xf numFmtId="174" fontId="5" fillId="0" borderId="0"/>
    <xf numFmtId="0" fontId="5" fillId="0" borderId="0"/>
    <xf numFmtId="0" fontId="32" fillId="0" borderId="0"/>
    <xf numFmtId="0" fontId="32" fillId="0" borderId="0"/>
    <xf numFmtId="0" fontId="32" fillId="0" borderId="0"/>
    <xf numFmtId="0" fontId="1" fillId="0" borderId="0"/>
    <xf numFmtId="0" fontId="77" fillId="0" borderId="0"/>
    <xf numFmtId="0" fontId="77" fillId="0" borderId="0"/>
    <xf numFmtId="171" fontId="5" fillId="0" borderId="0"/>
    <xf numFmtId="0" fontId="32" fillId="0" borderId="0"/>
    <xf numFmtId="0" fontId="60" fillId="0" borderId="0"/>
    <xf numFmtId="0" fontId="60" fillId="0" borderId="0"/>
    <xf numFmtId="0" fontId="1" fillId="0" borderId="0"/>
    <xf numFmtId="0" fontId="60" fillId="0" borderId="0"/>
    <xf numFmtId="0" fontId="1" fillId="0" borderId="0"/>
    <xf numFmtId="0" fontId="1" fillId="0" borderId="0"/>
    <xf numFmtId="0" fontId="32" fillId="0" borderId="0"/>
    <xf numFmtId="0" fontId="60" fillId="0" borderId="0"/>
    <xf numFmtId="0" fontId="33" fillId="0" borderId="0"/>
    <xf numFmtId="0" fontId="60" fillId="0" borderId="0"/>
    <xf numFmtId="0" fontId="60" fillId="0" borderId="0"/>
    <xf numFmtId="9" fontId="51" fillId="0" borderId="0" applyFont="0" applyFill="0" applyBorder="0" applyAlignment="0" applyProtection="0"/>
    <xf numFmtId="0" fontId="77" fillId="0" borderId="0"/>
    <xf numFmtId="0" fontId="60" fillId="0" borderId="0"/>
    <xf numFmtId="171" fontId="5" fillId="0" borderId="0"/>
    <xf numFmtId="0" fontId="1" fillId="0" borderId="0"/>
    <xf numFmtId="0" fontId="5" fillId="0" borderId="0"/>
    <xf numFmtId="164" fontId="5" fillId="0" borderId="0"/>
    <xf numFmtId="0" fontId="1" fillId="0" borderId="0"/>
    <xf numFmtId="193" fontId="5" fillId="0" borderId="0"/>
    <xf numFmtId="0" fontId="5" fillId="0" borderId="0"/>
    <xf numFmtId="0" fontId="32" fillId="0" borderId="0"/>
    <xf numFmtId="0" fontId="5" fillId="0" borderId="0"/>
    <xf numFmtId="0" fontId="1" fillId="0" borderId="0"/>
    <xf numFmtId="0" fontId="32" fillId="0" borderId="0"/>
    <xf numFmtId="0" fontId="32" fillId="0" borderId="0"/>
    <xf numFmtId="0" fontId="1" fillId="0" borderId="0"/>
    <xf numFmtId="0" fontId="1" fillId="0" borderId="0"/>
    <xf numFmtId="171" fontId="70" fillId="0" borderId="0"/>
    <xf numFmtId="171" fontId="70" fillId="0" borderId="0"/>
    <xf numFmtId="0" fontId="60" fillId="0" borderId="1">
      <alignment horizontal="left" vertical="center"/>
    </xf>
    <xf numFmtId="43" fontId="5" fillId="0" borderId="0"/>
    <xf numFmtId="0" fontId="5" fillId="0" borderId="0"/>
    <xf numFmtId="194" fontId="5" fillId="0" borderId="0"/>
    <xf numFmtId="0" fontId="32" fillId="0" borderId="0"/>
    <xf numFmtId="191" fontId="5" fillId="0" borderId="0"/>
    <xf numFmtId="5" fontId="5" fillId="0" borderId="0"/>
    <xf numFmtId="0" fontId="1" fillId="0" borderId="0"/>
    <xf numFmtId="194" fontId="5" fillId="0" borderId="0"/>
    <xf numFmtId="0" fontId="1" fillId="0" borderId="0"/>
    <xf numFmtId="0" fontId="1" fillId="0" borderId="0"/>
    <xf numFmtId="0" fontId="1" fillId="0" borderId="0"/>
    <xf numFmtId="0" fontId="32" fillId="0" borderId="0"/>
    <xf numFmtId="0" fontId="5" fillId="0" borderId="0"/>
    <xf numFmtId="0" fontId="32" fillId="0" borderId="0"/>
    <xf numFmtId="0" fontId="32" fillId="0" borderId="0"/>
    <xf numFmtId="0" fontId="60" fillId="0" borderId="0"/>
    <xf numFmtId="0" fontId="32" fillId="0" borderId="0"/>
    <xf numFmtId="194" fontId="5" fillId="0" borderId="0"/>
    <xf numFmtId="194" fontId="5" fillId="0" borderId="0"/>
    <xf numFmtId="0" fontId="5" fillId="0" borderId="0"/>
    <xf numFmtId="0" fontId="5" fillId="0" borderId="0"/>
    <xf numFmtId="0" fontId="5" fillId="0" borderId="0"/>
    <xf numFmtId="9" fontId="32" fillId="0" borderId="0" applyFont="0" applyFill="0" applyBorder="0" applyAlignment="0" applyProtection="0"/>
    <xf numFmtId="0" fontId="1" fillId="0" borderId="0"/>
    <xf numFmtId="0" fontId="5" fillId="0" borderId="0"/>
    <xf numFmtId="0" fontId="49" fillId="0" borderId="0"/>
    <xf numFmtId="0" fontId="49" fillId="0" borderId="0"/>
    <xf numFmtId="171" fontId="5" fillId="0" borderId="0"/>
    <xf numFmtId="171" fontId="74" fillId="0" borderId="0"/>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171" fontId="5" fillId="0" borderId="0"/>
    <xf numFmtId="0" fontId="60" fillId="0" borderId="0"/>
    <xf numFmtId="0" fontId="32" fillId="0" borderId="0"/>
    <xf numFmtId="0" fontId="49" fillId="0" borderId="0"/>
    <xf numFmtId="0" fontId="49" fillId="0" borderId="0"/>
    <xf numFmtId="0" fontId="5" fillId="0" borderId="0"/>
    <xf numFmtId="0" fontId="1" fillId="0" borderId="0"/>
    <xf numFmtId="171" fontId="70" fillId="0" borderId="0"/>
    <xf numFmtId="171" fontId="70" fillId="0" borderId="0"/>
    <xf numFmtId="0" fontId="32" fillId="0" borderId="0"/>
    <xf numFmtId="0" fontId="1" fillId="0" borderId="0"/>
    <xf numFmtId="9" fontId="32" fillId="0" borderId="0" applyFont="0" applyFill="0" applyBorder="0" applyAlignment="0" applyProtection="0"/>
    <xf numFmtId="0" fontId="32" fillId="0" borderId="0"/>
    <xf numFmtId="0" fontId="5" fillId="0" borderId="0"/>
    <xf numFmtId="0" fontId="43" fillId="0" borderId="0"/>
    <xf numFmtId="14" fontId="43" fillId="0" borderId="0"/>
    <xf numFmtId="5" fontId="5" fillId="0" borderId="0"/>
    <xf numFmtId="0" fontId="32" fillId="0" borderId="0"/>
    <xf numFmtId="168" fontId="32"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68" fontId="32"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32" fillId="0" borderId="0" applyFont="0" applyFill="0" applyBorder="0" applyAlignment="0" applyProtection="0"/>
    <xf numFmtId="0" fontId="32" fillId="0" borderId="0" applyFont="0" applyFill="0" applyBorder="0" applyAlignment="0" applyProtection="0"/>
    <xf numFmtId="168" fontId="1" fillId="0" borderId="0" applyFont="0" applyFill="0" applyBorder="0" applyAlignment="0" applyProtection="0"/>
    <xf numFmtId="0" fontId="78" fillId="0" borderId="0" applyNumberFormat="0" applyFill="0" applyBorder="0" applyAlignment="0" applyProtection="0">
      <alignment vertical="top"/>
      <protection locked="0"/>
    </xf>
    <xf numFmtId="0" fontId="50" fillId="0" borderId="9"/>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0" fontId="54" fillId="0" borderId="11">
      <alignment horizontal="left" vertical="center"/>
    </xf>
    <xf numFmtId="0" fontId="72" fillId="0" borderId="0" applyNumberFormat="0" applyFill="0" applyBorder="0" applyAlignment="0" applyProtection="0">
      <alignment vertical="top"/>
      <protection locked="0"/>
    </xf>
    <xf numFmtId="10" fontId="46" fillId="5" borderId="10" applyNumberFormat="0" applyBorder="0" applyAlignment="0" applyProtection="0"/>
    <xf numFmtId="10" fontId="46" fillId="5" borderId="10" applyNumberFormat="0" applyBorder="0" applyAlignment="0" applyProtection="0"/>
    <xf numFmtId="184" fontId="53" fillId="0" borderId="10">
      <alignment horizontal="right" vertical="center" wrapText="1"/>
    </xf>
    <xf numFmtId="184" fontId="53" fillId="0" borderId="10">
      <alignment horizontal="right" vertical="center" wrapText="1"/>
    </xf>
    <xf numFmtId="0" fontId="57" fillId="6" borderId="9"/>
    <xf numFmtId="188" fontId="32" fillId="0" borderId="0"/>
    <xf numFmtId="188" fontId="32" fillId="0" borderId="0"/>
    <xf numFmtId="188" fontId="32" fillId="0" borderId="0"/>
    <xf numFmtId="188" fontId="32" fillId="0" borderId="0"/>
    <xf numFmtId="171" fontId="74" fillId="0" borderId="0"/>
    <xf numFmtId="171" fontId="74" fillId="0" borderId="0"/>
    <xf numFmtId="0" fontId="32" fillId="0" borderId="0"/>
    <xf numFmtId="0" fontId="32" fillId="0" borderId="0"/>
    <xf numFmtId="0" fontId="60" fillId="0" borderId="0"/>
    <xf numFmtId="0" fontId="32" fillId="0" borderId="0"/>
    <xf numFmtId="0" fontId="32" fillId="0" borderId="0"/>
    <xf numFmtId="0" fontId="60" fillId="0" borderId="0"/>
    <xf numFmtId="0" fontId="32" fillId="0" borderId="0"/>
    <xf numFmtId="0" fontId="32" fillId="0" borderId="0"/>
    <xf numFmtId="0" fontId="32" fillId="0" borderId="0"/>
    <xf numFmtId="0" fontId="32" fillId="0" borderId="0"/>
    <xf numFmtId="0" fontId="32" fillId="0" borderId="0"/>
    <xf numFmtId="184" fontId="5" fillId="0" borderId="0"/>
    <xf numFmtId="184" fontId="5" fillId="0" borderId="0"/>
    <xf numFmtId="0" fontId="60" fillId="0" borderId="0"/>
    <xf numFmtId="0" fontId="60" fillId="0" borderId="0"/>
    <xf numFmtId="5" fontId="5" fillId="0" borderId="0"/>
    <xf numFmtId="0" fontId="1" fillId="0" borderId="0"/>
    <xf numFmtId="0" fontId="77" fillId="0" borderId="0"/>
    <xf numFmtId="0" fontId="32" fillId="0" borderId="0"/>
    <xf numFmtId="0" fontId="32" fillId="0" borderId="0"/>
    <xf numFmtId="0" fontId="32" fillId="0" borderId="0"/>
    <xf numFmtId="0" fontId="77" fillId="0" borderId="0"/>
    <xf numFmtId="5" fontId="5"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171" fontId="5" fillId="0" borderId="0"/>
    <xf numFmtId="0" fontId="1" fillId="0" borderId="0"/>
    <xf numFmtId="0" fontId="5" fillId="0" borderId="0"/>
    <xf numFmtId="179" fontId="5" fillId="0" borderId="0"/>
    <xf numFmtId="179" fontId="5" fillId="0" borderId="0"/>
    <xf numFmtId="0" fontId="5" fillId="0" borderId="0"/>
    <xf numFmtId="179" fontId="5" fillId="0" borderId="0"/>
    <xf numFmtId="179" fontId="5" fillId="0" borderId="0"/>
    <xf numFmtId="0" fontId="1" fillId="0" borderId="0"/>
    <xf numFmtId="0" fontId="1" fillId="0" borderId="0"/>
    <xf numFmtId="0" fontId="5" fillId="0" borderId="0"/>
    <xf numFmtId="179" fontId="5" fillId="0" borderId="0"/>
    <xf numFmtId="179" fontId="5" fillId="0" borderId="0"/>
    <xf numFmtId="179" fontId="5" fillId="0" borderId="0"/>
    <xf numFmtId="0" fontId="5" fillId="0" borderId="0"/>
    <xf numFmtId="180" fontId="5" fillId="0" borderId="0"/>
    <xf numFmtId="0" fontId="1" fillId="0" borderId="0"/>
    <xf numFmtId="0" fontId="1" fillId="0" borderId="0"/>
    <xf numFmtId="180" fontId="5" fillId="0" borderId="0"/>
    <xf numFmtId="0" fontId="1" fillId="0" borderId="0"/>
    <xf numFmtId="0" fontId="1" fillId="0" borderId="0"/>
    <xf numFmtId="180" fontId="5" fillId="0" borderId="0"/>
    <xf numFmtId="192" fontId="5" fillId="0" borderId="0"/>
    <xf numFmtId="175" fontId="5" fillId="0" borderId="0"/>
    <xf numFmtId="175" fontId="5" fillId="0" borderId="0"/>
    <xf numFmtId="171" fontId="5" fillId="0" borderId="0"/>
    <xf numFmtId="192" fontId="5" fillId="0" borderId="0"/>
    <xf numFmtId="5" fontId="5" fillId="0" borderId="0"/>
    <xf numFmtId="5" fontId="5" fillId="0" borderId="0"/>
    <xf numFmtId="171" fontId="5" fillId="0" borderId="0"/>
    <xf numFmtId="0" fontId="32" fillId="0" borderId="0"/>
    <xf numFmtId="168" fontId="5" fillId="0" borderId="0"/>
    <xf numFmtId="168" fontId="5" fillId="0" borderId="0"/>
    <xf numFmtId="168" fontId="5" fillId="0" borderId="0"/>
    <xf numFmtId="168" fontId="5" fillId="0" borderId="0"/>
    <xf numFmtId="167" fontId="5" fillId="0" borderId="0"/>
    <xf numFmtId="167" fontId="5" fillId="0" borderId="0"/>
    <xf numFmtId="167" fontId="5" fillId="0" borderId="0"/>
    <xf numFmtId="0" fontId="32" fillId="0" borderId="0"/>
    <xf numFmtId="0" fontId="32" fillId="0" borderId="0"/>
    <xf numFmtId="0" fontId="32" fillId="0" borderId="0"/>
    <xf numFmtId="0" fontId="32" fillId="0" borderId="0"/>
    <xf numFmtId="0" fontId="14" fillId="0" borderId="0"/>
    <xf numFmtId="0" fontId="14" fillId="0" borderId="0"/>
    <xf numFmtId="0" fontId="14" fillId="0" borderId="0"/>
    <xf numFmtId="5" fontId="5" fillId="0" borderId="0"/>
    <xf numFmtId="5" fontId="5" fillId="0" borderId="0"/>
    <xf numFmtId="184" fontId="5" fillId="0" borderId="0"/>
    <xf numFmtId="171" fontId="14" fillId="0" borderId="0"/>
    <xf numFmtId="171" fontId="14" fillId="0" borderId="0"/>
    <xf numFmtId="0" fontId="5" fillId="0" borderId="0"/>
    <xf numFmtId="171" fontId="14" fillId="0" borderId="0"/>
    <xf numFmtId="171" fontId="14" fillId="0" borderId="0"/>
    <xf numFmtId="0" fontId="76" fillId="0" borderId="0"/>
    <xf numFmtId="0" fontId="32" fillId="0" borderId="0"/>
    <xf numFmtId="0" fontId="32" fillId="0" borderId="0"/>
    <xf numFmtId="0" fontId="32" fillId="0" borderId="0"/>
    <xf numFmtId="0" fontId="32" fillId="0" borderId="0"/>
    <xf numFmtId="0" fontId="32" fillId="0" borderId="0"/>
    <xf numFmtId="0" fontId="32" fillId="0" borderId="0"/>
    <xf numFmtId="171" fontId="14" fillId="0" borderId="0"/>
    <xf numFmtId="171" fontId="14" fillId="0" borderId="0"/>
    <xf numFmtId="0" fontId="5" fillId="0" borderId="0"/>
    <xf numFmtId="0" fontId="32" fillId="0" borderId="0"/>
    <xf numFmtId="0" fontId="32" fillId="0" borderId="0"/>
    <xf numFmtId="0" fontId="32" fillId="0" borderId="0"/>
    <xf numFmtId="0" fontId="5" fillId="0" borderId="0"/>
    <xf numFmtId="0" fontId="60" fillId="0" borderId="0"/>
    <xf numFmtId="171" fontId="14" fillId="0" borderId="0"/>
    <xf numFmtId="171" fontId="14" fillId="0" borderId="0"/>
    <xf numFmtId="0" fontId="60" fillId="0" borderId="0"/>
    <xf numFmtId="0" fontId="60" fillId="0" borderId="0"/>
    <xf numFmtId="0" fontId="5" fillId="0" borderId="0"/>
    <xf numFmtId="0" fontId="5" fillId="0" borderId="0"/>
    <xf numFmtId="0" fontId="5" fillId="0" borderId="0"/>
    <xf numFmtId="0" fontId="5" fillId="0" borderId="0"/>
    <xf numFmtId="0" fontId="5" fillId="0" borderId="0"/>
    <xf numFmtId="5" fontId="5" fillId="0" borderId="0"/>
    <xf numFmtId="171" fontId="5" fillId="0" borderId="0"/>
    <xf numFmtId="0" fontId="32" fillId="0" borderId="0"/>
    <xf numFmtId="0" fontId="32" fillId="0" borderId="0"/>
    <xf numFmtId="0" fontId="32" fillId="0" borderId="0"/>
    <xf numFmtId="0" fontId="32" fillId="0" borderId="0"/>
    <xf numFmtId="184" fontId="5" fillId="0" borderId="0"/>
    <xf numFmtId="0" fontId="32" fillId="0" borderId="0"/>
    <xf numFmtId="0" fontId="32" fillId="0" borderId="0"/>
    <xf numFmtId="0" fontId="32" fillId="0" borderId="0"/>
    <xf numFmtId="0" fontId="32" fillId="0" borderId="0"/>
    <xf numFmtId="184" fontId="5" fillId="0" borderId="0"/>
    <xf numFmtId="0" fontId="32" fillId="0" borderId="0"/>
    <xf numFmtId="0" fontId="32" fillId="0" borderId="0"/>
    <xf numFmtId="0" fontId="5"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60" fillId="0" borderId="0"/>
    <xf numFmtId="0" fontId="60" fillId="0" borderId="0"/>
    <xf numFmtId="0" fontId="32" fillId="0" borderId="0"/>
    <xf numFmtId="0" fontId="32" fillId="0" borderId="0"/>
    <xf numFmtId="0" fontId="32" fillId="0" borderId="0"/>
    <xf numFmtId="169" fontId="5" fillId="0" borderId="0"/>
    <xf numFmtId="0" fontId="32" fillId="0" borderId="0"/>
    <xf numFmtId="0" fontId="32" fillId="0" borderId="0"/>
    <xf numFmtId="0" fontId="32" fillId="0" borderId="0"/>
    <xf numFmtId="169" fontId="5" fillId="0" borderId="0"/>
    <xf numFmtId="0" fontId="32" fillId="0" borderId="0"/>
    <xf numFmtId="0" fontId="32" fillId="0" borderId="0"/>
    <xf numFmtId="5" fontId="5" fillId="0" borderId="0"/>
    <xf numFmtId="169" fontId="5" fillId="0" borderId="0"/>
    <xf numFmtId="169" fontId="5" fillId="0" borderId="0"/>
    <xf numFmtId="0" fontId="32" fillId="0" borderId="0"/>
    <xf numFmtId="0" fontId="32" fillId="0" borderId="0"/>
    <xf numFmtId="0" fontId="32" fillId="0" borderId="0"/>
    <xf numFmtId="0" fontId="32" fillId="0" borderId="0"/>
    <xf numFmtId="174" fontId="5" fillId="0" borderId="0"/>
    <xf numFmtId="0" fontId="32" fillId="0" borderId="0"/>
    <xf numFmtId="0" fontId="32" fillId="0" borderId="0"/>
    <xf numFmtId="174" fontId="5" fillId="0" borderId="0"/>
    <xf numFmtId="0" fontId="32" fillId="0" borderId="0"/>
    <xf numFmtId="0" fontId="32" fillId="0" borderId="0"/>
    <xf numFmtId="0" fontId="32" fillId="0" borderId="0"/>
    <xf numFmtId="0" fontId="32" fillId="0" borderId="0"/>
    <xf numFmtId="174" fontId="5" fillId="0" borderId="0"/>
    <xf numFmtId="5" fontId="5" fillId="0" borderId="0"/>
    <xf numFmtId="5" fontId="5" fillId="0" borderId="0"/>
    <xf numFmtId="5" fontId="5" fillId="0" borderId="0"/>
    <xf numFmtId="164" fontId="5" fillId="0" borderId="0"/>
    <xf numFmtId="164" fontId="5" fillId="0" borderId="0"/>
    <xf numFmtId="174" fontId="5" fillId="0" borderId="0"/>
    <xf numFmtId="174" fontId="5" fillId="0" borderId="0"/>
    <xf numFmtId="0" fontId="32" fillId="0" borderId="0"/>
    <xf numFmtId="0" fontId="32" fillId="0" borderId="0"/>
    <xf numFmtId="0" fontId="32" fillId="0" borderId="0"/>
    <xf numFmtId="0" fontId="32" fillId="0" borderId="0"/>
    <xf numFmtId="174" fontId="5" fillId="0" borderId="0"/>
    <xf numFmtId="5" fontId="5" fillId="0" borderId="0"/>
    <xf numFmtId="0" fontId="32" fillId="0" borderId="0"/>
    <xf numFmtId="0" fontId="32" fillId="0" borderId="0"/>
    <xf numFmtId="0" fontId="32" fillId="0" borderId="0"/>
    <xf numFmtId="0" fontId="5" fillId="0" borderId="0"/>
    <xf numFmtId="0" fontId="1" fillId="0" borderId="0"/>
    <xf numFmtId="0" fontId="1" fillId="0" borderId="0"/>
    <xf numFmtId="0" fontId="1" fillId="0" borderId="0"/>
    <xf numFmtId="0" fontId="5"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32" fillId="0" borderId="0"/>
    <xf numFmtId="0" fontId="5" fillId="0" borderId="0"/>
    <xf numFmtId="171" fontId="5" fillId="0" borderId="0"/>
    <xf numFmtId="0" fontId="5" fillId="0" borderId="0"/>
    <xf numFmtId="0" fontId="1" fillId="0" borderId="0"/>
    <xf numFmtId="0" fontId="1" fillId="0" borderId="0"/>
    <xf numFmtId="0" fontId="1" fillId="0" borderId="0"/>
    <xf numFmtId="0" fontId="1" fillId="0" borderId="0"/>
    <xf numFmtId="180" fontId="5" fillId="0" borderId="0"/>
    <xf numFmtId="180" fontId="5" fillId="0" borderId="0"/>
    <xf numFmtId="171" fontId="5" fillId="0" borderId="0"/>
    <xf numFmtId="171"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32" fillId="0" borderId="0"/>
    <xf numFmtId="0" fontId="32" fillId="0" borderId="0"/>
    <xf numFmtId="0" fontId="32" fillId="0" borderId="0"/>
    <xf numFmtId="172" fontId="5" fillId="0" borderId="0"/>
    <xf numFmtId="0" fontId="32" fillId="0" borderId="0"/>
    <xf numFmtId="0" fontId="32" fillId="0" borderId="0"/>
    <xf numFmtId="0" fontId="32" fillId="0" borderId="0"/>
    <xf numFmtId="170" fontId="5" fillId="0" borderId="0"/>
    <xf numFmtId="0" fontId="32" fillId="0" borderId="0"/>
    <xf numFmtId="170" fontId="5" fillId="0" borderId="0"/>
    <xf numFmtId="170" fontId="5" fillId="0" borderId="0"/>
    <xf numFmtId="0" fontId="1" fillId="0" borderId="0"/>
    <xf numFmtId="0" fontId="32" fillId="0" borderId="0"/>
    <xf numFmtId="0" fontId="32" fillId="0" borderId="0"/>
    <xf numFmtId="0" fontId="32" fillId="0" borderId="0"/>
    <xf numFmtId="5" fontId="5" fillId="0" borderId="0"/>
    <xf numFmtId="173" fontId="5" fillId="0" borderId="0"/>
    <xf numFmtId="173" fontId="5" fillId="0" borderId="0"/>
    <xf numFmtId="173" fontId="5" fillId="0" borderId="0"/>
    <xf numFmtId="179" fontId="5" fillId="0" borderId="0"/>
    <xf numFmtId="179" fontId="5" fillId="0" borderId="0"/>
    <xf numFmtId="0" fontId="1" fillId="0" borderId="0"/>
    <xf numFmtId="179" fontId="5" fillId="0" borderId="0"/>
    <xf numFmtId="179" fontId="5" fillId="0" borderId="0"/>
    <xf numFmtId="0" fontId="1" fillId="0" borderId="0"/>
    <xf numFmtId="0" fontId="1" fillId="0" borderId="0"/>
    <xf numFmtId="0" fontId="1" fillId="0" borderId="0"/>
    <xf numFmtId="171" fontId="5" fillId="0" borderId="0"/>
    <xf numFmtId="0" fontId="1" fillId="0" borderId="0"/>
    <xf numFmtId="0" fontId="32" fillId="0" borderId="0"/>
    <xf numFmtId="0" fontId="32" fillId="0" borderId="0"/>
    <xf numFmtId="0" fontId="32" fillId="0" borderId="0"/>
    <xf numFmtId="0" fontId="1" fillId="0" borderId="0"/>
    <xf numFmtId="171" fontId="5" fillId="0" borderId="0"/>
    <xf numFmtId="0" fontId="32" fillId="0" borderId="0"/>
    <xf numFmtId="0" fontId="32" fillId="0" borderId="0"/>
    <xf numFmtId="0" fontId="32" fillId="0" borderId="0"/>
    <xf numFmtId="0" fontId="1" fillId="0" borderId="0"/>
    <xf numFmtId="0" fontId="1" fillId="0" borderId="0"/>
    <xf numFmtId="0" fontId="5" fillId="0" borderId="0"/>
    <xf numFmtId="0" fontId="32" fillId="0" borderId="0"/>
    <xf numFmtId="0" fontId="32" fillId="0" borderId="0"/>
    <xf numFmtId="0" fontId="32" fillId="0" borderId="0"/>
    <xf numFmtId="0" fontId="71" fillId="0" borderId="0"/>
    <xf numFmtId="0" fontId="32" fillId="0" borderId="0"/>
    <xf numFmtId="0" fontId="32" fillId="0" borderId="0"/>
    <xf numFmtId="0" fontId="32" fillId="0" borderId="0"/>
    <xf numFmtId="180" fontId="5" fillId="0" borderId="0"/>
    <xf numFmtId="0" fontId="32" fillId="0" borderId="0"/>
    <xf numFmtId="0" fontId="32" fillId="0" borderId="0"/>
    <xf numFmtId="0" fontId="32" fillId="0" borderId="0"/>
    <xf numFmtId="0" fontId="5" fillId="0" borderId="0"/>
    <xf numFmtId="0" fontId="5" fillId="0" borderId="0"/>
    <xf numFmtId="0" fontId="60" fillId="0" borderId="0"/>
    <xf numFmtId="0" fontId="51" fillId="0" borderId="0"/>
    <xf numFmtId="0" fontId="51" fillId="0" borderId="0"/>
    <xf numFmtId="0" fontId="51" fillId="0" borderId="0"/>
    <xf numFmtId="0" fontId="60" fillId="0" borderId="0"/>
    <xf numFmtId="0" fontId="51" fillId="0" borderId="0"/>
    <xf numFmtId="0" fontId="51" fillId="0" borderId="0"/>
    <xf numFmtId="0" fontId="51" fillId="0" borderId="0"/>
    <xf numFmtId="0" fontId="60" fillId="0" borderId="0"/>
    <xf numFmtId="0" fontId="51" fillId="0" borderId="0"/>
    <xf numFmtId="0" fontId="1" fillId="0" borderId="0"/>
    <xf numFmtId="0" fontId="51" fillId="0" borderId="0"/>
    <xf numFmtId="0" fontId="51" fillId="0" borderId="0"/>
    <xf numFmtId="0" fontId="1" fillId="0" borderId="0"/>
    <xf numFmtId="0" fontId="51" fillId="0" borderId="0"/>
    <xf numFmtId="0" fontId="51" fillId="0" borderId="0"/>
    <xf numFmtId="0" fontId="1" fillId="0" borderId="0"/>
    <xf numFmtId="0" fontId="1" fillId="0" borderId="0"/>
    <xf numFmtId="0" fontId="51" fillId="0" borderId="0"/>
    <xf numFmtId="0" fontId="51" fillId="0" borderId="0"/>
    <xf numFmtId="0" fontId="51" fillId="0" borderId="0"/>
    <xf numFmtId="0" fontId="51" fillId="0" borderId="0"/>
    <xf numFmtId="0" fontId="5" fillId="0" borderId="0"/>
    <xf numFmtId="0" fontId="32" fillId="0" borderId="0"/>
    <xf numFmtId="0" fontId="5" fillId="0" borderId="0"/>
    <xf numFmtId="0" fontId="5" fillId="0" borderId="0"/>
    <xf numFmtId="0" fontId="32" fillId="0" borderId="0"/>
    <xf numFmtId="0" fontId="32" fillId="0" borderId="0"/>
    <xf numFmtId="0" fontId="32" fillId="0" borderId="0"/>
    <xf numFmtId="0" fontId="5" fillId="0" borderId="0"/>
    <xf numFmtId="0" fontId="5" fillId="0" borderId="0"/>
    <xf numFmtId="0" fontId="32" fillId="0" borderId="0"/>
    <xf numFmtId="0" fontId="32" fillId="0" borderId="0"/>
    <xf numFmtId="0" fontId="32" fillId="0" borderId="0"/>
    <xf numFmtId="0" fontId="60" fillId="0" borderId="0"/>
    <xf numFmtId="0" fontId="60" fillId="0" borderId="0"/>
    <xf numFmtId="0" fontId="32" fillId="0" borderId="0"/>
    <xf numFmtId="0" fontId="32" fillId="0" borderId="0"/>
    <xf numFmtId="0" fontId="32" fillId="0" borderId="0"/>
    <xf numFmtId="0" fontId="60" fillId="0" borderId="0"/>
    <xf numFmtId="0" fontId="60" fillId="0" borderId="0"/>
    <xf numFmtId="0" fontId="60" fillId="0" borderId="0"/>
    <xf numFmtId="0" fontId="60" fillId="0" borderId="0"/>
    <xf numFmtId="0" fontId="1" fillId="0" borderId="0"/>
    <xf numFmtId="0" fontId="49" fillId="0" borderId="0"/>
    <xf numFmtId="0" fontId="32" fillId="0" borderId="0"/>
    <xf numFmtId="0" fontId="32" fillId="0" borderId="0"/>
    <xf numFmtId="0" fontId="1" fillId="0" borderId="0"/>
    <xf numFmtId="0" fontId="1" fillId="0" borderId="0"/>
    <xf numFmtId="0" fontId="49" fillId="0" borderId="0"/>
    <xf numFmtId="0" fontId="49" fillId="0" borderId="0"/>
    <xf numFmtId="0" fontId="1" fillId="0" borderId="0"/>
    <xf numFmtId="0" fontId="49" fillId="0" borderId="0"/>
    <xf numFmtId="0" fontId="49" fillId="0" borderId="0"/>
    <xf numFmtId="165" fontId="5" fillId="0" borderId="0"/>
    <xf numFmtId="165" fontId="5" fillId="0" borderId="0"/>
    <xf numFmtId="5" fontId="5" fillId="0" borderId="0"/>
    <xf numFmtId="0" fontId="49" fillId="0" borderId="0"/>
    <xf numFmtId="0" fontId="49" fillId="0" borderId="0"/>
    <xf numFmtId="165" fontId="5" fillId="0" borderId="0"/>
    <xf numFmtId="165" fontId="5" fillId="0" borderId="0"/>
    <xf numFmtId="191" fontId="5" fillId="0" borderId="0"/>
    <xf numFmtId="0" fontId="49" fillId="0" borderId="0"/>
    <xf numFmtId="165" fontId="5" fillId="0" borderId="0"/>
    <xf numFmtId="0" fontId="5" fillId="0" borderId="0"/>
    <xf numFmtId="0" fontId="49" fillId="0" borderId="0"/>
    <xf numFmtId="0" fontId="49" fillId="0" borderId="0"/>
    <xf numFmtId="0" fontId="49" fillId="0" borderId="0"/>
    <xf numFmtId="0" fontId="5" fillId="0" borderId="0"/>
    <xf numFmtId="0" fontId="76" fillId="0" borderId="0"/>
    <xf numFmtId="0" fontId="1" fillId="0" borderId="0"/>
    <xf numFmtId="0" fontId="1" fillId="0" borderId="0"/>
    <xf numFmtId="0" fontId="1" fillId="0" borderId="0"/>
    <xf numFmtId="0" fontId="1" fillId="0" borderId="0"/>
    <xf numFmtId="0" fontId="32" fillId="0" borderId="0"/>
    <xf numFmtId="0" fontId="32" fillId="0" borderId="0"/>
    <xf numFmtId="43" fontId="5" fillId="0" borderId="0"/>
    <xf numFmtId="0" fontId="60" fillId="0" borderId="1">
      <alignment horizontal="left" vertical="center"/>
    </xf>
    <xf numFmtId="170" fontId="5" fillId="0" borderId="0"/>
    <xf numFmtId="170" fontId="5" fillId="0" borderId="0"/>
    <xf numFmtId="171" fontId="5" fillId="0" borderId="0"/>
    <xf numFmtId="5" fontId="5" fillId="0" borderId="0"/>
    <xf numFmtId="0" fontId="32" fillId="0" borderId="0"/>
    <xf numFmtId="0" fontId="32" fillId="0" borderId="0"/>
    <xf numFmtId="0" fontId="32" fillId="0" borderId="0"/>
    <xf numFmtId="0" fontId="33" fillId="0" borderId="0"/>
    <xf numFmtId="0" fontId="32" fillId="0" borderId="0"/>
    <xf numFmtId="0" fontId="33" fillId="0" borderId="0"/>
    <xf numFmtId="0" fontId="1" fillId="0" borderId="0"/>
    <xf numFmtId="0" fontId="1" fillId="0" borderId="0"/>
    <xf numFmtId="0" fontId="60" fillId="0" borderId="0"/>
    <xf numFmtId="0" fontId="60" fillId="0" borderId="0"/>
    <xf numFmtId="0" fontId="1" fillId="0" borderId="0"/>
    <xf numFmtId="0" fontId="1" fillId="0" borderId="0"/>
    <xf numFmtId="0" fontId="1" fillId="0" borderId="0"/>
    <xf numFmtId="0" fontId="60" fillId="0" borderId="0"/>
    <xf numFmtId="0" fontId="1" fillId="0" borderId="0"/>
    <xf numFmtId="0" fontId="1" fillId="0" borderId="0"/>
    <xf numFmtId="0" fontId="1" fillId="0" borderId="0"/>
    <xf numFmtId="0" fontId="1" fillId="0" borderId="0"/>
    <xf numFmtId="0" fontId="1" fillId="0" borderId="0"/>
    <xf numFmtId="0" fontId="61" fillId="0" borderId="0"/>
    <xf numFmtId="0" fontId="61" fillId="0" borderId="0"/>
    <xf numFmtId="171" fontId="14" fillId="0" borderId="0"/>
    <xf numFmtId="171" fontId="14" fillId="0" borderId="0"/>
    <xf numFmtId="14" fontId="32" fillId="0" borderId="0"/>
    <xf numFmtId="14" fontId="32" fillId="0" borderId="0"/>
    <xf numFmtId="14" fontId="32" fillId="0" borderId="0"/>
    <xf numFmtId="14" fontId="32" fillId="0" borderId="0"/>
    <xf numFmtId="14" fontId="32" fillId="0" borderId="0"/>
    <xf numFmtId="14" fontId="32" fillId="0" borderId="0"/>
    <xf numFmtId="0" fontId="1" fillId="0" borderId="0"/>
    <xf numFmtId="14" fontId="32" fillId="0" borderId="0"/>
    <xf numFmtId="171" fontId="70" fillId="0" borderId="0"/>
    <xf numFmtId="14" fontId="32" fillId="0" borderId="0"/>
    <xf numFmtId="14" fontId="32" fillId="0" borderId="0"/>
    <xf numFmtId="14" fontId="32" fillId="0" borderId="0"/>
    <xf numFmtId="0" fontId="32" fillId="0" borderId="0"/>
    <xf numFmtId="0" fontId="32" fillId="0" borderId="0"/>
    <xf numFmtId="0" fontId="32" fillId="0" borderId="0"/>
    <xf numFmtId="0" fontId="32" fillId="0" borderId="0"/>
    <xf numFmtId="0" fontId="32" fillId="0" borderId="0"/>
    <xf numFmtId="171" fontId="70" fillId="0" borderId="0"/>
    <xf numFmtId="9" fontId="6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0"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43" fillId="0" borderId="0"/>
    <xf numFmtId="14" fontId="43" fillId="0" borderId="0"/>
    <xf numFmtId="14" fontId="43" fillId="0" borderId="0"/>
    <xf numFmtId="14" fontId="43" fillId="0" borderId="0"/>
    <xf numFmtId="0" fontId="43" fillId="0" borderId="0"/>
    <xf numFmtId="0" fontId="43" fillId="0" borderId="0"/>
    <xf numFmtId="0" fontId="43" fillId="0" borderId="0"/>
    <xf numFmtId="0" fontId="60" fillId="0" borderId="10">
      <alignment horizontal="left" vertical="center"/>
    </xf>
    <xf numFmtId="0" fontId="43" fillId="0" borderId="0"/>
    <xf numFmtId="0" fontId="43" fillId="0" borderId="0"/>
    <xf numFmtId="0" fontId="43" fillId="0" borderId="0"/>
    <xf numFmtId="0" fontId="60" fillId="0" borderId="10">
      <alignment horizontal="left" vertical="center"/>
    </xf>
    <xf numFmtId="0" fontId="50" fillId="0" borderId="9"/>
    <xf numFmtId="0" fontId="57" fillId="0" borderId="9"/>
    <xf numFmtId="9" fontId="1" fillId="0" borderId="0" applyFont="0" applyFill="0" applyBorder="0" applyAlignment="0" applyProtection="0"/>
    <xf numFmtId="0" fontId="57" fillId="6" borderId="9"/>
    <xf numFmtId="0" fontId="32" fillId="0" borderId="0"/>
    <xf numFmtId="0" fontId="32" fillId="0" borderId="0"/>
    <xf numFmtId="0" fontId="32" fillId="0" borderId="0"/>
    <xf numFmtId="0" fontId="1" fillId="0" borderId="0"/>
    <xf numFmtId="0" fontId="32" fillId="0" borderId="0"/>
    <xf numFmtId="0" fontId="32" fillId="0" borderId="0"/>
    <xf numFmtId="0" fontId="1" fillId="0" borderId="0"/>
    <xf numFmtId="0" fontId="32" fillId="0" borderId="0"/>
    <xf numFmtId="0" fontId="32" fillId="0" borderId="0"/>
    <xf numFmtId="0" fontId="32" fillId="0" borderId="0"/>
    <xf numFmtId="0" fontId="1" fillId="0" borderId="0"/>
    <xf numFmtId="9" fontId="51" fillId="0" borderId="0" applyFont="0" applyFill="0" applyBorder="0" applyAlignment="0" applyProtection="0"/>
    <xf numFmtId="0" fontId="5" fillId="0" borderId="0"/>
    <xf numFmtId="0" fontId="1" fillId="0" borderId="0"/>
    <xf numFmtId="0" fontId="32" fillId="0" borderId="0"/>
    <xf numFmtId="0" fontId="1" fillId="0" borderId="0"/>
    <xf numFmtId="184" fontId="53" fillId="0" borderId="10">
      <alignment horizontal="right" vertical="center" wrapText="1"/>
    </xf>
    <xf numFmtId="171"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1" fontId="1" fillId="0" borderId="0" applyFont="0" applyFill="0" applyBorder="0" applyAlignment="0" applyProtection="0"/>
    <xf numFmtId="0" fontId="1" fillId="0" borderId="0"/>
    <xf numFmtId="0" fontId="1" fillId="0" borderId="0"/>
    <xf numFmtId="0" fontId="1" fillId="0" borderId="0"/>
    <xf numFmtId="0" fontId="50" fillId="0" borderId="9"/>
    <xf numFmtId="0" fontId="1" fillId="0" borderId="0"/>
    <xf numFmtId="0" fontId="1" fillId="0" borderId="0"/>
    <xf numFmtId="0" fontId="1" fillId="0" borderId="0"/>
    <xf numFmtId="0" fontId="1" fillId="0" borderId="0"/>
    <xf numFmtId="0" fontId="1" fillId="0" borderId="0"/>
    <xf numFmtId="2" fontId="53" fillId="0" borderId="10">
      <alignment horizontal="center" vertical="top" wrapText="1"/>
    </xf>
    <xf numFmtId="0" fontId="1" fillId="0" borderId="0"/>
    <xf numFmtId="0" fontId="1" fillId="0" borderId="0"/>
    <xf numFmtId="0" fontId="54" fillId="0" borderId="7">
      <alignment horizontal="left" vertical="center"/>
    </xf>
    <xf numFmtId="0" fontId="72" fillId="0" borderId="0" applyNumberFormat="0" applyFill="0" applyBorder="0" applyAlignment="0" applyProtection="0">
      <alignment vertical="top"/>
      <protection locked="0"/>
    </xf>
    <xf numFmtId="10" fontId="46" fillId="5" borderId="10" applyNumberFormat="0" applyBorder="0" applyAlignment="0" applyProtection="0"/>
    <xf numFmtId="184" fontId="53" fillId="0" borderId="10">
      <alignment horizontal="right" vertical="center" wrapText="1"/>
    </xf>
    <xf numFmtId="0" fontId="57" fillId="6" borderId="9"/>
    <xf numFmtId="0" fontId="60" fillId="0" borderId="0"/>
    <xf numFmtId="9" fontId="1" fillId="0" borderId="0" applyFont="0" applyFill="0" applyBorder="0" applyAlignment="0" applyProtection="0"/>
    <xf numFmtId="9" fontId="1" fillId="0" borderId="0" applyFont="0" applyFill="0" applyBorder="0" applyAlignment="0" applyProtection="0"/>
    <xf numFmtId="184" fontId="53" fillId="0" borderId="10">
      <alignment horizontal="right" vertical="center" wrapText="1"/>
    </xf>
    <xf numFmtId="0" fontId="1" fillId="0" borderId="0"/>
    <xf numFmtId="0" fontId="1" fillId="0" borderId="0"/>
    <xf numFmtId="0" fontId="32" fillId="0" borderId="0"/>
    <xf numFmtId="0" fontId="32" fillId="0" borderId="0"/>
    <xf numFmtId="0" fontId="32" fillId="0" borderId="0"/>
    <xf numFmtId="171" fontId="5" fillId="0" borderId="0"/>
    <xf numFmtId="171" fontId="5" fillId="0" borderId="0"/>
    <xf numFmtId="0" fontId="51" fillId="0" borderId="0"/>
    <xf numFmtId="0" fontId="51" fillId="0" borderId="0"/>
    <xf numFmtId="0" fontId="60" fillId="0" borderId="0"/>
    <xf numFmtId="0" fontId="1" fillId="0" borderId="0"/>
    <xf numFmtId="0" fontId="1" fillId="0" borderId="0"/>
    <xf numFmtId="0" fontId="1" fillId="0" borderId="0"/>
    <xf numFmtId="0" fontId="60" fillId="0" borderId="0"/>
    <xf numFmtId="0" fontId="32" fillId="0" borderId="0"/>
    <xf numFmtId="0" fontId="60" fillId="0" borderId="0"/>
    <xf numFmtId="0" fontId="1" fillId="0" borderId="0"/>
    <xf numFmtId="0" fontId="32" fillId="0" borderId="0">
      <alignment vertical="center"/>
    </xf>
    <xf numFmtId="9" fontId="51" fillId="0" borderId="0" applyFont="0" applyFill="0" applyBorder="0" applyAlignment="0" applyProtection="0"/>
    <xf numFmtId="0" fontId="75" fillId="0" borderId="0"/>
    <xf numFmtId="0" fontId="50" fillId="0" borderId="9"/>
    <xf numFmtId="0" fontId="57" fillId="0" borderId="9"/>
    <xf numFmtId="0" fontId="54" fillId="0" borderId="7">
      <alignment horizontal="lef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applyFont="0" applyFill="0" applyBorder="0" applyAlignment="0" applyProtection="0"/>
    <xf numFmtId="0" fontId="1" fillId="0" borderId="0"/>
    <xf numFmtId="171" fontId="1" fillId="0" borderId="0" applyFont="0" applyFill="0" applyBorder="0" applyAlignment="0" applyProtection="0"/>
    <xf numFmtId="171" fontId="1" fillId="0" borderId="0" applyFont="0" applyFill="0" applyBorder="0" applyAlignment="0" applyProtection="0"/>
    <xf numFmtId="0" fontId="1" fillId="0" borderId="0"/>
    <xf numFmtId="0" fontId="50" fillId="0" borderId="9"/>
    <xf numFmtId="0" fontId="50" fillId="0" borderId="9"/>
    <xf numFmtId="0" fontId="50" fillId="0" borderId="9"/>
    <xf numFmtId="0" fontId="50" fillId="0" borderId="9"/>
    <xf numFmtId="0" fontId="50" fillId="0" borderId="9"/>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0" fontId="57" fillId="6" borderId="9"/>
    <xf numFmtId="0" fontId="57" fillId="6" borderId="9"/>
    <xf numFmtId="0" fontId="57" fillId="6" borderId="9"/>
    <xf numFmtId="0" fontId="57" fillId="6" borderId="9"/>
    <xf numFmtId="0" fontId="57" fillId="6" borderId="9"/>
    <xf numFmtId="0" fontId="60" fillId="0" borderId="10">
      <alignment horizontal="left" vertical="center"/>
    </xf>
    <xf numFmtId="0" fontId="57" fillId="0" borderId="9"/>
    <xf numFmtId="0" fontId="57" fillId="0" borderId="9"/>
    <xf numFmtId="0" fontId="57" fillId="0" borderId="9"/>
    <xf numFmtId="0" fontId="57" fillId="6" borderId="9"/>
    <xf numFmtId="184" fontId="53" fillId="0" borderId="10">
      <alignment horizontal="right" vertical="center" wrapText="1"/>
    </xf>
    <xf numFmtId="10" fontId="46" fillId="5" borderId="10" applyNumberFormat="0" applyBorder="0" applyAlignment="0" applyProtection="0"/>
    <xf numFmtId="10" fontId="46" fillId="5" borderId="10" applyNumberFormat="0" applyBorder="0" applyAlignment="0" applyProtection="0"/>
    <xf numFmtId="0" fontId="54" fillId="0" borderId="7">
      <alignment horizontal="left" vertical="center"/>
    </xf>
    <xf numFmtId="0" fontId="54" fillId="0" borderId="7">
      <alignment horizontal="left" vertical="center"/>
    </xf>
    <xf numFmtId="0" fontId="50" fillId="0" borderId="9"/>
    <xf numFmtId="0" fontId="50" fillId="0" borderId="9"/>
    <xf numFmtId="0" fontId="54" fillId="0" borderId="7">
      <alignment horizontal="left" vertical="center"/>
    </xf>
    <xf numFmtId="0" fontId="1" fillId="0" borderId="0"/>
    <xf numFmtId="0" fontId="54" fillId="0" borderId="7">
      <alignment horizontal="lef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0" fontId="46" fillId="5" borderId="10" applyNumberFormat="0" applyBorder="0" applyAlignment="0" applyProtection="0"/>
    <xf numFmtId="10" fontId="46" fillId="5" borderId="10" applyNumberFormat="0" applyBorder="0" applyAlignment="0" applyProtection="0"/>
    <xf numFmtId="184" fontId="53" fillId="0" borderId="10">
      <alignment horizontal="right" vertical="center" wrapText="1"/>
    </xf>
    <xf numFmtId="184" fontId="53" fillId="0" borderId="10">
      <alignment horizontal="right" vertical="center" wrapText="1"/>
    </xf>
    <xf numFmtId="0" fontId="57" fillId="6" borderId="9"/>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60" fillId="0" borderId="0"/>
    <xf numFmtId="0" fontId="1" fillId="0" borderId="0"/>
    <xf numFmtId="0" fontId="1" fillId="0" borderId="0"/>
    <xf numFmtId="0" fontId="1" fillId="0" borderId="0"/>
    <xf numFmtId="0" fontId="1" fillId="0" borderId="0"/>
    <xf numFmtId="0" fontId="1" fillId="0" borderId="0"/>
    <xf numFmtId="0" fontId="1" fillId="0" borderId="0"/>
    <xf numFmtId="179" fontId="5" fillId="0" borderId="0"/>
    <xf numFmtId="0" fontId="1" fillId="0" borderId="0"/>
    <xf numFmtId="0" fontId="32" fillId="0" borderId="0"/>
    <xf numFmtId="171" fontId="5" fillId="0" borderId="0"/>
    <xf numFmtId="0" fontId="32" fillId="0" borderId="0"/>
    <xf numFmtId="0" fontId="5" fillId="0" borderId="0"/>
    <xf numFmtId="0" fontId="51" fillId="0" borderId="0"/>
    <xf numFmtId="164" fontId="5" fillId="0" borderId="0"/>
    <xf numFmtId="171" fontId="5" fillId="0" borderId="0"/>
    <xf numFmtId="0" fontId="5" fillId="0" borderId="0"/>
    <xf numFmtId="0" fontId="32" fillId="0" borderId="0"/>
    <xf numFmtId="0" fontId="60" fillId="0" borderId="0"/>
    <xf numFmtId="0" fontId="57" fillId="6" borderId="9"/>
    <xf numFmtId="0" fontId="57" fillId="6" borderId="9"/>
    <xf numFmtId="0" fontId="57" fillId="6" borderId="9"/>
    <xf numFmtId="0" fontId="57" fillId="6" borderId="9"/>
    <xf numFmtId="0" fontId="57" fillId="6" borderId="9"/>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0" fontId="60" fillId="0" borderId="0"/>
    <xf numFmtId="184" fontId="53" fillId="0" borderId="10">
      <alignment horizontal="right" vertical="center" wrapText="1"/>
    </xf>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9" fontId="32" fillId="0" borderId="0" applyFont="0" applyFill="0" applyBorder="0" applyAlignment="0" applyProtection="0"/>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0" fontId="60" fillId="0" borderId="10">
      <alignment horizontal="left" vertical="center"/>
    </xf>
    <xf numFmtId="0" fontId="60" fillId="0" borderId="10">
      <alignment horizontal="left" vertical="center"/>
    </xf>
    <xf numFmtId="0" fontId="50" fillId="0" borderId="9"/>
    <xf numFmtId="0" fontId="50" fillId="0" borderId="9"/>
    <xf numFmtId="0" fontId="50" fillId="0" borderId="9"/>
    <xf numFmtId="0" fontId="50" fillId="0" borderId="9"/>
    <xf numFmtId="0" fontId="50" fillId="0" borderId="9"/>
    <xf numFmtId="168" fontId="1" fillId="0" borderId="0" applyFont="0" applyFill="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71" fontId="1" fillId="0" borderId="0" applyFont="0" applyFill="0" applyBorder="0" applyAlignment="0" applyProtection="0"/>
    <xf numFmtId="171" fontId="1" fillId="0" borderId="0" applyFont="0" applyFill="0" applyBorder="0" applyAlignment="0" applyProtection="0"/>
    <xf numFmtId="168" fontId="1" fillId="0" borderId="0" applyFont="0" applyFill="0" applyBorder="0" applyAlignment="0" applyProtection="0"/>
    <xf numFmtId="0" fontId="54" fillId="0" borderId="7">
      <alignment horizontal="left" vertical="center"/>
    </xf>
    <xf numFmtId="0" fontId="50" fillId="0" borderId="9"/>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75" fillId="0" borderId="0"/>
    <xf numFmtId="0" fontId="1" fillId="0" borderId="0"/>
    <xf numFmtId="0" fontId="32" fillId="0" borderId="0"/>
    <xf numFmtId="0" fontId="32" fillId="0" borderId="0"/>
    <xf numFmtId="0" fontId="1" fillId="0" borderId="0"/>
    <xf numFmtId="0" fontId="60" fillId="0" borderId="0"/>
    <xf numFmtId="0" fontId="1" fillId="0" borderId="0"/>
    <xf numFmtId="0" fontId="32" fillId="0" borderId="0"/>
    <xf numFmtId="0" fontId="60" fillId="0" borderId="0"/>
    <xf numFmtId="0" fontId="1" fillId="0" borderId="0"/>
    <xf numFmtId="0" fontId="1" fillId="0" borderId="0"/>
    <xf numFmtId="2" fontId="53" fillId="0" borderId="10">
      <alignment horizontal="center" vertical="top" wrapText="1"/>
    </xf>
    <xf numFmtId="0" fontId="1" fillId="0" borderId="0"/>
    <xf numFmtId="2" fontId="53" fillId="0" borderId="10">
      <alignment horizontal="center" vertical="top" wrapText="1"/>
    </xf>
    <xf numFmtId="0" fontId="54" fillId="0" borderId="7">
      <alignment horizontal="left" vertical="center"/>
    </xf>
    <xf numFmtId="184" fontId="53" fillId="0" borderId="10">
      <alignment horizontal="right" vertical="center" wrapText="1"/>
    </xf>
    <xf numFmtId="0" fontId="60" fillId="0" borderId="0"/>
    <xf numFmtId="0" fontId="1" fillId="0" borderId="0"/>
    <xf numFmtId="0" fontId="51" fillId="0" borderId="0"/>
    <xf numFmtId="0" fontId="51" fillId="0" borderId="0"/>
    <xf numFmtId="0" fontId="32" fillId="0" borderId="0"/>
    <xf numFmtId="0" fontId="1"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60" fillId="0" borderId="0"/>
    <xf numFmtId="171" fontId="5" fillId="0" borderId="0"/>
    <xf numFmtId="0" fontId="1" fillId="0" borderId="0"/>
    <xf numFmtId="0" fontId="1" fillId="0" borderId="0"/>
    <xf numFmtId="0" fontId="57" fillId="6" borderId="9"/>
    <xf numFmtId="184" fontId="53" fillId="0" borderId="10">
      <alignment horizontal="right" vertical="center" wrapText="1"/>
    </xf>
    <xf numFmtId="10" fontId="46" fillId="5" borderId="10" applyNumberFormat="0" applyBorder="0" applyAlignment="0" applyProtection="0"/>
    <xf numFmtId="0" fontId="72" fillId="0" borderId="0" applyNumberFormat="0" applyFill="0" applyBorder="0" applyAlignment="0" applyProtection="0">
      <alignment vertical="top"/>
      <protection locked="0"/>
    </xf>
    <xf numFmtId="0" fontId="54" fillId="0" borderId="7">
      <alignment horizontal="left" vertical="center"/>
    </xf>
    <xf numFmtId="2" fontId="53" fillId="0" borderId="10">
      <alignment horizontal="center" vertical="top" wrapText="1"/>
    </xf>
    <xf numFmtId="0" fontId="60" fillId="0" borderId="0"/>
    <xf numFmtId="0" fontId="60" fillId="0" borderId="10">
      <alignment horizontal="left" vertical="center"/>
    </xf>
    <xf numFmtId="0" fontId="75" fillId="0" borderId="0"/>
    <xf numFmtId="0" fontId="50" fillId="0" borderId="9"/>
    <xf numFmtId="0" fontId="50" fillId="0" borderId="9"/>
    <xf numFmtId="0" fontId="57" fillId="0" borderId="9"/>
    <xf numFmtId="0" fontId="1" fillId="0" borderId="0"/>
    <xf numFmtId="0" fontId="57" fillId="0" borderId="9"/>
    <xf numFmtId="0" fontId="57" fillId="6" borderId="9"/>
    <xf numFmtId="0" fontId="1" fillId="0" borderId="0"/>
    <xf numFmtId="0" fontId="57" fillId="6" borderId="9"/>
    <xf numFmtId="184" fontId="53" fillId="0" borderId="10">
      <alignment horizontal="right" vertical="center" wrapText="1"/>
    </xf>
    <xf numFmtId="0" fontId="1" fillId="0" borderId="0"/>
    <xf numFmtId="0" fontId="1" fillId="0" borderId="0"/>
    <xf numFmtId="0" fontId="50" fillId="0" borderId="9"/>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0" fontId="46" fillId="5" borderId="10" applyNumberFormat="0" applyBorder="0" applyAlignment="0" applyProtection="0"/>
    <xf numFmtId="171" fontId="1" fillId="0" borderId="0" applyFont="0" applyFill="0" applyBorder="0" applyAlignment="0" applyProtection="0"/>
    <xf numFmtId="0" fontId="54" fillId="0" borderId="7">
      <alignment horizontal="left" vertical="center"/>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0" fontId="1" fillId="0" borderId="0"/>
    <xf numFmtId="2" fontId="53" fillId="0" borderId="10">
      <alignment horizontal="center" vertical="top" wrapText="1"/>
    </xf>
    <xf numFmtId="2" fontId="53" fillId="0" borderId="10">
      <alignment horizontal="center"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9"/>
    <xf numFmtId="184" fontId="53" fillId="0" borderId="10">
      <alignment horizontal="right" vertical="center" wrapText="1"/>
    </xf>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32" fillId="0" borderId="0"/>
    <xf numFmtId="0" fontId="32" fillId="0" borderId="0"/>
    <xf numFmtId="0" fontId="1" fillId="0" borderId="0"/>
    <xf numFmtId="0" fontId="32" fillId="0" borderId="0"/>
    <xf numFmtId="0" fontId="32" fillId="0" borderId="0"/>
    <xf numFmtId="0" fontId="32"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60" fillId="0" borderId="10">
      <alignment horizontal="left" vertical="center"/>
    </xf>
    <xf numFmtId="0" fontId="50" fillId="0" borderId="9"/>
    <xf numFmtId="0" fontId="50" fillId="0" borderId="9"/>
    <xf numFmtId="0" fontId="50" fillId="0" borderId="9"/>
    <xf numFmtId="0" fontId="50" fillId="0" borderId="9"/>
    <xf numFmtId="0" fontId="50" fillId="0" borderId="9"/>
    <xf numFmtId="0" fontId="57" fillId="0" borderId="9"/>
    <xf numFmtId="0" fontId="57" fillId="0" borderId="9"/>
    <xf numFmtId="0" fontId="57" fillId="0" borderId="9"/>
    <xf numFmtId="0" fontId="57" fillId="0" borderId="9"/>
    <xf numFmtId="0" fontId="57" fillId="0" borderId="9"/>
    <xf numFmtId="0" fontId="57" fillId="6" borderId="9"/>
    <xf numFmtId="0" fontId="57" fillId="6" borderId="9"/>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188" fontId="32" fillId="0" borderId="0"/>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171" fontId="74" fillId="0" borderId="0"/>
    <xf numFmtId="5" fontId="5" fillId="0" borderId="0"/>
    <xf numFmtId="0" fontId="1" fillId="0" borderId="0"/>
    <xf numFmtId="0" fontId="32" fillId="0" borderId="0"/>
    <xf numFmtId="0" fontId="1" fillId="0" borderId="0"/>
    <xf numFmtId="191" fontId="5" fillId="0" borderId="0"/>
    <xf numFmtId="0" fontId="50" fillId="0" borderId="9"/>
    <xf numFmtId="0" fontId="50" fillId="0" borderId="9"/>
    <xf numFmtId="0" fontId="32" fillId="0" borderId="0"/>
    <xf numFmtId="191" fontId="5" fillId="0" borderId="0"/>
    <xf numFmtId="5" fontId="5" fillId="0" borderId="0"/>
    <xf numFmtId="0" fontId="60" fillId="0" borderId="0"/>
    <xf numFmtId="168" fontId="1" fillId="0" borderId="0" applyFont="0" applyFill="0" applyBorder="0" applyAlignment="0" applyProtection="0"/>
    <xf numFmtId="5" fontId="5" fillId="0" borderId="0"/>
    <xf numFmtId="168" fontId="1" fillId="0" borderId="0" applyFont="0" applyFill="0" applyBorder="0" applyAlignment="0" applyProtection="0"/>
    <xf numFmtId="168" fontId="8" fillId="0" borderId="0" applyFont="0" applyFill="0" applyBorder="0" applyAlignment="0" applyProtection="0"/>
    <xf numFmtId="5" fontId="5" fillId="0" borderId="0"/>
    <xf numFmtId="0" fontId="5" fillId="0" borderId="0"/>
    <xf numFmtId="0" fontId="5" fillId="0" borderId="0"/>
    <xf numFmtId="171" fontId="1" fillId="0" borderId="0" applyFont="0" applyFill="0" applyBorder="0" applyAlignment="0" applyProtection="0"/>
    <xf numFmtId="5" fontId="5" fillId="0" borderId="0"/>
    <xf numFmtId="168" fontId="32" fillId="0" borderId="0" applyFont="0" applyFill="0" applyBorder="0" applyAlignment="0" applyProtection="0"/>
    <xf numFmtId="168" fontId="8" fillId="0" borderId="0" applyFont="0" applyFill="0" applyBorder="0" applyAlignment="0" applyProtection="0"/>
    <xf numFmtId="171" fontId="1" fillId="0" borderId="0" applyFont="0" applyFill="0" applyBorder="0" applyAlignment="0" applyProtection="0"/>
    <xf numFmtId="168" fontId="32" fillId="0" borderId="0" applyFont="0" applyFill="0" applyBorder="0" applyAlignment="0" applyProtection="0"/>
    <xf numFmtId="171" fontId="1"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71" fontId="1" fillId="0" borderId="0" applyFont="0" applyFill="0" applyBorder="0" applyAlignment="0" applyProtection="0"/>
    <xf numFmtId="0" fontId="32" fillId="0" borderId="0"/>
    <xf numFmtId="168" fontId="8" fillId="0" borderId="0" applyFont="0" applyFill="0" applyBorder="0" applyAlignment="0" applyProtection="0"/>
    <xf numFmtId="0" fontId="1" fillId="0" borderId="0"/>
    <xf numFmtId="0" fontId="1" fillId="0" borderId="0"/>
    <xf numFmtId="0" fontId="1" fillId="0" borderId="0"/>
    <xf numFmtId="0" fontId="1" fillId="0" borderId="0"/>
    <xf numFmtId="0" fontId="32" fillId="0" borderId="0"/>
    <xf numFmtId="0" fontId="50" fillId="0" borderId="9"/>
    <xf numFmtId="0" fontId="50" fillId="0" borderId="9"/>
    <xf numFmtId="168" fontId="8" fillId="0" borderId="0" applyFont="0" applyFill="0" applyBorder="0" applyAlignment="0" applyProtection="0"/>
    <xf numFmtId="168" fontId="1" fillId="0" borderId="0" applyFont="0" applyFill="0" applyBorder="0" applyAlignment="0" applyProtection="0"/>
    <xf numFmtId="0" fontId="1" fillId="0" borderId="0"/>
    <xf numFmtId="0" fontId="32" fillId="0" borderId="0"/>
    <xf numFmtId="0" fontId="32" fillId="0" borderId="0"/>
    <xf numFmtId="0" fontId="5" fillId="0" borderId="0"/>
    <xf numFmtId="0" fontId="1" fillId="0" borderId="0"/>
    <xf numFmtId="179" fontId="5" fillId="0" borderId="0"/>
    <xf numFmtId="179" fontId="5" fillId="0" borderId="0"/>
    <xf numFmtId="179" fontId="5" fillId="0" borderId="0"/>
    <xf numFmtId="0" fontId="1" fillId="0" borderId="0"/>
    <xf numFmtId="179" fontId="5" fillId="0" borderId="0"/>
    <xf numFmtId="0" fontId="1" fillId="0" borderId="0"/>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0" fontId="5" fillId="0" borderId="0"/>
    <xf numFmtId="192" fontId="5" fillId="0" borderId="0"/>
    <xf numFmtId="0" fontId="54" fillId="0" borderId="7">
      <alignment horizontal="left" vertical="center"/>
    </xf>
    <xf numFmtId="172" fontId="5" fillId="0" borderId="0"/>
    <xf numFmtId="0" fontId="1" fillId="0" borderId="0"/>
    <xf numFmtId="192" fontId="5" fillId="0" borderId="0"/>
    <xf numFmtId="0" fontId="5" fillId="0" borderId="0"/>
    <xf numFmtId="0" fontId="5" fillId="0" borderId="0"/>
    <xf numFmtId="0" fontId="1" fillId="0" borderId="0"/>
    <xf numFmtId="174" fontId="5" fillId="0" borderId="0"/>
    <xf numFmtId="5" fontId="5" fillId="0" borderId="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0" fontId="57" fillId="6" borderId="9"/>
    <xf numFmtId="0" fontId="57" fillId="6" borderId="9"/>
    <xf numFmtId="5" fontId="5" fillId="0" borderId="0"/>
    <xf numFmtId="0" fontId="5" fillId="0" borderId="0"/>
    <xf numFmtId="0" fontId="5" fillId="0" borderId="0"/>
    <xf numFmtId="0" fontId="32" fillId="0" borderId="0"/>
    <xf numFmtId="168" fontId="5" fillId="0" borderId="0"/>
    <xf numFmtId="168" fontId="5" fillId="0" borderId="0"/>
    <xf numFmtId="171" fontId="14" fillId="0" borderId="0"/>
    <xf numFmtId="188" fontId="32" fillId="0" borderId="0"/>
    <xf numFmtId="171" fontId="14" fillId="0" borderId="0"/>
    <xf numFmtId="0" fontId="32" fillId="0" borderId="0"/>
    <xf numFmtId="5" fontId="5" fillId="0" borderId="0"/>
    <xf numFmtId="0" fontId="1" fillId="0" borderId="0"/>
    <xf numFmtId="0" fontId="32" fillId="0" borderId="0"/>
    <xf numFmtId="0" fontId="32" fillId="0" borderId="0"/>
    <xf numFmtId="0" fontId="32" fillId="0" borderId="0"/>
    <xf numFmtId="0" fontId="32" fillId="0" borderId="0"/>
    <xf numFmtId="0" fontId="1" fillId="0" borderId="0"/>
    <xf numFmtId="191" fontId="5" fillId="0" borderId="0"/>
    <xf numFmtId="0" fontId="32" fillId="0" borderId="0"/>
    <xf numFmtId="0" fontId="32" fillId="0" borderId="0"/>
    <xf numFmtId="0" fontId="32" fillId="0" borderId="0"/>
    <xf numFmtId="191" fontId="5" fillId="0" borderId="0"/>
    <xf numFmtId="0" fontId="60" fillId="0" borderId="0"/>
    <xf numFmtId="5" fontId="5" fillId="0" borderId="0"/>
    <xf numFmtId="5" fontId="5" fillId="0" borderId="0"/>
    <xf numFmtId="0" fontId="5" fillId="0" borderId="0"/>
    <xf numFmtId="0" fontId="5" fillId="0" borderId="0"/>
    <xf numFmtId="0" fontId="60" fillId="0" borderId="0"/>
    <xf numFmtId="0" fontId="32" fillId="0" borderId="0"/>
    <xf numFmtId="0" fontId="1" fillId="0" borderId="0"/>
    <xf numFmtId="0" fontId="1" fillId="0" borderId="0"/>
    <xf numFmtId="0" fontId="1" fillId="0" borderId="0"/>
    <xf numFmtId="0" fontId="1" fillId="0" borderId="0"/>
    <xf numFmtId="0" fontId="32" fillId="0" borderId="0"/>
    <xf numFmtId="0" fontId="1" fillId="0" borderId="0"/>
    <xf numFmtId="0" fontId="32" fillId="0" borderId="0"/>
    <xf numFmtId="0" fontId="32" fillId="0" borderId="0"/>
    <xf numFmtId="0" fontId="5" fillId="0" borderId="0"/>
    <xf numFmtId="179" fontId="5" fillId="0" borderId="0"/>
    <xf numFmtId="179" fontId="5" fillId="0" borderId="0"/>
    <xf numFmtId="179" fontId="5" fillId="0" borderId="0"/>
    <xf numFmtId="0" fontId="1" fillId="0" borderId="0"/>
    <xf numFmtId="179" fontId="5" fillId="0" borderId="0"/>
    <xf numFmtId="0" fontId="1" fillId="0" borderId="0"/>
    <xf numFmtId="0" fontId="5" fillId="0" borderId="0"/>
    <xf numFmtId="192" fontId="5" fillId="0" borderId="0"/>
    <xf numFmtId="172" fontId="5" fillId="0" borderId="0"/>
    <xf numFmtId="192" fontId="5" fillId="0" borderId="0"/>
    <xf numFmtId="0" fontId="5" fillId="0" borderId="0"/>
    <xf numFmtId="0" fontId="1" fillId="0" borderId="0"/>
    <xf numFmtId="0" fontId="5" fillId="0" borderId="0"/>
    <xf numFmtId="0" fontId="71" fillId="0" borderId="0"/>
    <xf numFmtId="171" fontId="14" fillId="0" borderId="0"/>
    <xf numFmtId="5" fontId="5" fillId="0" borderId="0"/>
    <xf numFmtId="5" fontId="5" fillId="0" borderId="0"/>
    <xf numFmtId="5" fontId="5" fillId="0" borderId="0"/>
    <xf numFmtId="0" fontId="5" fillId="0" borderId="0"/>
    <xf numFmtId="0" fontId="5" fillId="0" borderId="0"/>
    <xf numFmtId="0" fontId="32" fillId="0" borderId="0"/>
    <xf numFmtId="168" fontId="5" fillId="0" borderId="0"/>
    <xf numFmtId="168" fontId="5" fillId="0" borderId="0"/>
    <xf numFmtId="171" fontId="14" fillId="0" borderId="0"/>
    <xf numFmtId="0" fontId="32" fillId="0" borderId="0"/>
    <xf numFmtId="171" fontId="14" fillId="0" borderId="0"/>
    <xf numFmtId="171" fontId="14" fillId="0" borderId="0"/>
    <xf numFmtId="0" fontId="5" fillId="0" borderId="0"/>
    <xf numFmtId="0" fontId="32" fillId="0" borderId="0"/>
    <xf numFmtId="0" fontId="1" fillId="0" borderId="0"/>
    <xf numFmtId="0" fontId="5" fillId="0" borderId="0"/>
    <xf numFmtId="0" fontId="32" fillId="0" borderId="0"/>
    <xf numFmtId="171" fontId="5" fillId="0" borderId="0"/>
    <xf numFmtId="0" fontId="1" fillId="0" borderId="0"/>
    <xf numFmtId="0" fontId="1" fillId="0" borderId="0"/>
    <xf numFmtId="0" fontId="5" fillId="0" borderId="0"/>
    <xf numFmtId="0" fontId="1" fillId="0" borderId="0"/>
    <xf numFmtId="171" fontId="14" fillId="0" borderId="0"/>
    <xf numFmtId="0" fontId="32" fillId="0" borderId="0"/>
    <xf numFmtId="0" fontId="32" fillId="0" borderId="0"/>
    <xf numFmtId="171" fontId="14" fillId="0" borderId="0"/>
    <xf numFmtId="0" fontId="5" fillId="0" borderId="0"/>
    <xf numFmtId="171" fontId="5" fillId="0" borderId="0"/>
    <xf numFmtId="0" fontId="1" fillId="0" borderId="0"/>
    <xf numFmtId="0" fontId="5" fillId="0" borderId="0"/>
    <xf numFmtId="0" fontId="5" fillId="0" borderId="0"/>
    <xf numFmtId="0" fontId="5" fillId="0" borderId="0"/>
    <xf numFmtId="0" fontId="1" fillId="0" borderId="0"/>
    <xf numFmtId="0" fontId="32" fillId="0" borderId="0"/>
    <xf numFmtId="0" fontId="32" fillId="0" borderId="0"/>
    <xf numFmtId="0" fontId="32" fillId="0" borderId="0"/>
    <xf numFmtId="0" fontId="32" fillId="0" borderId="0"/>
    <xf numFmtId="171" fontId="14" fillId="0" borderId="0"/>
    <xf numFmtId="0" fontId="32" fillId="0" borderId="0"/>
    <xf numFmtId="0" fontId="32" fillId="0" borderId="0"/>
    <xf numFmtId="171" fontId="14" fillId="0" borderId="0"/>
    <xf numFmtId="0" fontId="32" fillId="0" borderId="0"/>
    <xf numFmtId="171" fontId="14" fillId="0" borderId="0"/>
    <xf numFmtId="0" fontId="60" fillId="0" borderId="0"/>
    <xf numFmtId="0" fontId="60" fillId="0" borderId="0"/>
    <xf numFmtId="0" fontId="32" fillId="0" borderId="0"/>
    <xf numFmtId="0" fontId="1" fillId="0" borderId="0"/>
    <xf numFmtId="0" fontId="32" fillId="0" borderId="0"/>
    <xf numFmtId="0" fontId="1" fillId="0" borderId="0"/>
    <xf numFmtId="0" fontId="32" fillId="0" borderId="0"/>
    <xf numFmtId="5" fontId="5" fillId="0" borderId="0"/>
    <xf numFmtId="5" fontId="5" fillId="0" borderId="0"/>
    <xf numFmtId="5" fontId="5" fillId="0" borderId="0"/>
    <xf numFmtId="193" fontId="5" fillId="0" borderId="0"/>
    <xf numFmtId="193" fontId="5" fillId="0" borderId="0"/>
    <xf numFmtId="195" fontId="5" fillId="0" borderId="0"/>
    <xf numFmtId="5" fontId="5" fillId="0" borderId="0"/>
    <xf numFmtId="0" fontId="32" fillId="0" borderId="0"/>
    <xf numFmtId="0" fontId="32" fillId="0" borderId="0"/>
    <xf numFmtId="5" fontId="5" fillId="0" borderId="0"/>
    <xf numFmtId="195" fontId="5" fillId="0" borderId="0"/>
    <xf numFmtId="5" fontId="5" fillId="0" borderId="0"/>
    <xf numFmtId="0" fontId="32" fillId="0" borderId="0"/>
    <xf numFmtId="0" fontId="32" fillId="0" borderId="0"/>
    <xf numFmtId="5" fontId="5" fillId="0" borderId="0"/>
    <xf numFmtId="179" fontId="5" fillId="0" borderId="0"/>
    <xf numFmtId="0" fontId="1" fillId="0" borderId="0"/>
    <xf numFmtId="0" fontId="57" fillId="0" borderId="9"/>
    <xf numFmtId="0" fontId="1" fillId="0" borderId="0"/>
    <xf numFmtId="0" fontId="1" fillId="0" borderId="0"/>
    <xf numFmtId="0" fontId="32" fillId="0" borderId="0"/>
    <xf numFmtId="0" fontId="32" fillId="0" borderId="0"/>
    <xf numFmtId="0" fontId="1" fillId="0" borderId="0"/>
    <xf numFmtId="0" fontId="32" fillId="0" borderId="0"/>
    <xf numFmtId="0" fontId="50" fillId="0" borderId="9"/>
    <xf numFmtId="0" fontId="5" fillId="0" borderId="0"/>
    <xf numFmtId="195" fontId="5" fillId="0" borderId="0"/>
    <xf numFmtId="171" fontId="5" fillId="0" borderId="0"/>
    <xf numFmtId="171" fontId="5" fillId="0" borderId="0"/>
    <xf numFmtId="0" fontId="5" fillId="0" borderId="0"/>
    <xf numFmtId="0" fontId="60" fillId="0" borderId="0"/>
    <xf numFmtId="0" fontId="32" fillId="0" borderId="0"/>
    <xf numFmtId="0" fontId="32" fillId="0" borderId="0"/>
    <xf numFmtId="0" fontId="32" fillId="0" borderId="0"/>
    <xf numFmtId="0" fontId="5" fillId="0" borderId="0"/>
    <xf numFmtId="192" fontId="5" fillId="0" borderId="0"/>
    <xf numFmtId="170" fontId="5" fillId="0" borderId="0"/>
    <xf numFmtId="174" fontId="5" fillId="0" borderId="0"/>
    <xf numFmtId="174" fontId="5" fillId="0" borderId="0"/>
    <xf numFmtId="0" fontId="60" fillId="0" borderId="0"/>
    <xf numFmtId="174" fontId="5" fillId="0" borderId="0"/>
    <xf numFmtId="43" fontId="5" fillId="0" borderId="0"/>
    <xf numFmtId="179" fontId="5" fillId="0" borderId="0"/>
    <xf numFmtId="179" fontId="5" fillId="0" borderId="0"/>
    <xf numFmtId="179" fontId="5" fillId="0" borderId="0"/>
    <xf numFmtId="43" fontId="5" fillId="0" borderId="0"/>
    <xf numFmtId="0" fontId="32" fillId="0" borderId="0"/>
    <xf numFmtId="0" fontId="32" fillId="0" borderId="0"/>
    <xf numFmtId="174" fontId="5" fillId="0" borderId="0"/>
    <xf numFmtId="0" fontId="5" fillId="0" borderId="0"/>
    <xf numFmtId="0" fontId="32" fillId="0" borderId="0"/>
    <xf numFmtId="0" fontId="32" fillId="0" borderId="0"/>
    <xf numFmtId="0" fontId="32" fillId="0" borderId="0"/>
    <xf numFmtId="0" fontId="32" fillId="0" borderId="0"/>
    <xf numFmtId="0" fontId="1" fillId="0" borderId="0"/>
    <xf numFmtId="0" fontId="1" fillId="0" borderId="0"/>
    <xf numFmtId="0" fontId="32" fillId="0" borderId="0"/>
    <xf numFmtId="0" fontId="32" fillId="0" borderId="0"/>
    <xf numFmtId="0" fontId="32" fillId="0" borderId="0"/>
    <xf numFmtId="0" fontId="32" fillId="0" borderId="0"/>
    <xf numFmtId="0" fontId="51" fillId="0" borderId="0"/>
    <xf numFmtId="0" fontId="32" fillId="0" borderId="0"/>
    <xf numFmtId="0" fontId="5" fillId="0" borderId="0"/>
    <xf numFmtId="0" fontId="51" fillId="0" borderId="0"/>
    <xf numFmtId="0" fontId="5" fillId="0" borderId="0"/>
    <xf numFmtId="0" fontId="32" fillId="0" borderId="0"/>
    <xf numFmtId="0" fontId="5" fillId="0" borderId="0"/>
    <xf numFmtId="0" fontId="5" fillId="0" borderId="0"/>
    <xf numFmtId="0" fontId="1" fillId="0" borderId="0"/>
    <xf numFmtId="0" fontId="1" fillId="0" borderId="0"/>
    <xf numFmtId="0" fontId="32" fillId="0" borderId="0"/>
    <xf numFmtId="179" fontId="5" fillId="0" borderId="0"/>
    <xf numFmtId="179" fontId="5" fillId="0" borderId="0"/>
    <xf numFmtId="0" fontId="5" fillId="0" borderId="0"/>
    <xf numFmtId="0" fontId="1" fillId="0" borderId="0"/>
    <xf numFmtId="0" fontId="1" fillId="0" borderId="0"/>
    <xf numFmtId="164" fontId="5" fillId="0" borderId="0"/>
    <xf numFmtId="171" fontId="5" fillId="0" borderId="0"/>
    <xf numFmtId="0" fontId="49" fillId="0" borderId="0"/>
    <xf numFmtId="0" fontId="49" fillId="0" borderId="0"/>
    <xf numFmtId="0" fontId="49" fillId="0" borderId="0"/>
    <xf numFmtId="171" fontId="5" fillId="0" borderId="0"/>
    <xf numFmtId="0" fontId="49" fillId="0" borderId="0"/>
    <xf numFmtId="0" fontId="60" fillId="0" borderId="0"/>
    <xf numFmtId="0" fontId="49" fillId="0" borderId="0"/>
    <xf numFmtId="0" fontId="49" fillId="0" borderId="0"/>
    <xf numFmtId="0" fontId="60" fillId="0" borderId="0"/>
    <xf numFmtId="0" fontId="32" fillId="0" borderId="0"/>
    <xf numFmtId="0" fontId="49" fillId="0" borderId="0"/>
    <xf numFmtId="0" fontId="32" fillId="0" borderId="0"/>
    <xf numFmtId="0" fontId="32" fillId="0" borderId="0">
      <alignment vertical="center"/>
    </xf>
    <xf numFmtId="0" fontId="60" fillId="0" borderId="0"/>
    <xf numFmtId="171" fontId="5" fillId="0" borderId="0"/>
    <xf numFmtId="0" fontId="1" fillId="0" borderId="0"/>
    <xf numFmtId="0" fontId="1" fillId="0" borderId="0"/>
    <xf numFmtId="0" fontId="5" fillId="0" borderId="0"/>
    <xf numFmtId="0" fontId="32" fillId="0" borderId="0"/>
    <xf numFmtId="0" fontId="32" fillId="0" borderId="0"/>
    <xf numFmtId="0" fontId="32" fillId="0" borderId="0"/>
    <xf numFmtId="0" fontId="5" fillId="0" borderId="0"/>
    <xf numFmtId="0" fontId="32" fillId="0" borderId="0"/>
    <xf numFmtId="0" fontId="60" fillId="0" borderId="0"/>
    <xf numFmtId="0" fontId="32" fillId="0" borderId="0"/>
    <xf numFmtId="0" fontId="1" fillId="0" borderId="0"/>
    <xf numFmtId="0" fontId="1" fillId="0" borderId="0"/>
    <xf numFmtId="0" fontId="1" fillId="0" borderId="0"/>
    <xf numFmtId="0" fontId="32" fillId="0" borderId="0"/>
    <xf numFmtId="0" fontId="1" fillId="0" borderId="0"/>
    <xf numFmtId="0" fontId="5" fillId="0" borderId="0"/>
    <xf numFmtId="0" fontId="60" fillId="0" borderId="0"/>
    <xf numFmtId="171" fontId="5" fillId="0" borderId="0"/>
    <xf numFmtId="14" fontId="32" fillId="0" borderId="0"/>
    <xf numFmtId="0" fontId="32" fillId="0" borderId="0"/>
    <xf numFmtId="0" fontId="1" fillId="0" borderId="0"/>
    <xf numFmtId="0" fontId="1" fillId="0" borderId="0"/>
    <xf numFmtId="171" fontId="14" fillId="0" borderId="0"/>
    <xf numFmtId="171" fontId="14" fillId="0" borderId="0"/>
    <xf numFmtId="0" fontId="32" fillId="0" borderId="0"/>
    <xf numFmtId="0" fontId="32" fillId="0" borderId="0"/>
    <xf numFmtId="0" fontId="1" fillId="0" borderId="0"/>
    <xf numFmtId="0" fontId="32" fillId="0" borderId="0"/>
    <xf numFmtId="0" fontId="32" fillId="0" borderId="0"/>
    <xf numFmtId="0" fontId="1" fillId="0" borderId="0"/>
    <xf numFmtId="0" fontId="60" fillId="0" borderId="0"/>
    <xf numFmtId="0" fontId="32" fillId="0" borderId="0"/>
    <xf numFmtId="0" fontId="32" fillId="0" borderId="0"/>
    <xf numFmtId="0" fontId="32" fillId="0" borderId="0"/>
    <xf numFmtId="0" fontId="60" fillId="0" borderId="0"/>
    <xf numFmtId="9" fontId="32"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5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51" fillId="0" borderId="0" applyFont="0" applyFill="0" applyBorder="0" applyAlignment="0" applyProtection="0"/>
    <xf numFmtId="0" fontId="43" fillId="0" borderId="0"/>
    <xf numFmtId="0" fontId="75" fillId="0" borderId="0"/>
    <xf numFmtId="0" fontId="60" fillId="0" borderId="10">
      <alignment horizontal="left" vertical="center"/>
    </xf>
    <xf numFmtId="0" fontId="43" fillId="0" borderId="0"/>
    <xf numFmtId="0" fontId="43" fillId="0" borderId="0"/>
    <xf numFmtId="0" fontId="60" fillId="0" borderId="10">
      <alignment horizontal="left" vertical="center"/>
    </xf>
    <xf numFmtId="0" fontId="75" fillId="0" borderId="0"/>
    <xf numFmtId="0" fontId="60" fillId="0" borderId="10">
      <alignment horizontal="left" vertical="center"/>
    </xf>
    <xf numFmtId="0" fontId="60" fillId="0" borderId="10">
      <alignment horizontal="left" vertical="center"/>
    </xf>
    <xf numFmtId="0" fontId="50" fillId="0" borderId="9"/>
    <xf numFmtId="0" fontId="50" fillId="0" borderId="9"/>
    <xf numFmtId="0" fontId="57" fillId="0" borderId="9"/>
    <xf numFmtId="0" fontId="57" fillId="0" borderId="9"/>
    <xf numFmtId="0" fontId="57" fillId="6" borderId="9"/>
    <xf numFmtId="0" fontId="57" fillId="6" borderId="9"/>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8" fontId="32" fillId="0" borderId="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71" fontId="74" fillId="0" borderId="0"/>
    <xf numFmtId="10" fontId="46" fillId="5" borderId="10" applyNumberFormat="0" applyBorder="0" applyAlignment="0" applyProtection="0"/>
    <xf numFmtId="5" fontId="5" fillId="0" borderId="0"/>
    <xf numFmtId="10" fontId="46" fillId="5" borderId="10" applyNumberFormat="0" applyBorder="0" applyAlignment="0" applyProtection="0"/>
    <xf numFmtId="0" fontId="1" fillId="0" borderId="0"/>
    <xf numFmtId="0" fontId="32" fillId="0" borderId="0"/>
    <xf numFmtId="10" fontId="46" fillId="5" borderId="10" applyNumberFormat="0" applyBorder="0" applyAlignment="0" applyProtection="0"/>
    <xf numFmtId="0" fontId="1" fillId="0" borderId="0"/>
    <xf numFmtId="191" fontId="5" fillId="0" borderId="0"/>
    <xf numFmtId="0" fontId="32" fillId="0" borderId="0"/>
    <xf numFmtId="191" fontId="5" fillId="0" borderId="0"/>
    <xf numFmtId="5" fontId="5" fillId="0" borderId="0"/>
    <xf numFmtId="0" fontId="60" fillId="0" borderId="0"/>
    <xf numFmtId="5" fontId="5" fillId="0" borderId="0"/>
    <xf numFmtId="5" fontId="5" fillId="0" borderId="0"/>
    <xf numFmtId="0" fontId="5" fillId="0" borderId="0"/>
    <xf numFmtId="0" fontId="5" fillId="0" borderId="0"/>
    <xf numFmtId="0" fontId="32" fillId="0" borderId="0"/>
    <xf numFmtId="0" fontId="1" fillId="0" borderId="0"/>
    <xf numFmtId="0" fontId="54" fillId="0" borderId="7">
      <alignment horizontal="left" vertical="center"/>
    </xf>
    <xf numFmtId="0" fontId="54" fillId="0" borderId="7">
      <alignment horizontal="left" vertical="center"/>
    </xf>
    <xf numFmtId="0" fontId="54" fillId="0" borderId="7">
      <alignment horizontal="left" vertical="center"/>
    </xf>
    <xf numFmtId="0" fontId="1" fillId="0" borderId="0"/>
    <xf numFmtId="0" fontId="1" fillId="0" borderId="0"/>
    <xf numFmtId="0" fontId="32" fillId="0" borderId="0"/>
    <xf numFmtId="0" fontId="54" fillId="0" borderId="7">
      <alignment horizontal="left" vertical="center"/>
    </xf>
    <xf numFmtId="0" fontId="1" fillId="0" borderId="0"/>
    <xf numFmtId="0" fontId="32" fillId="0" borderId="0"/>
    <xf numFmtId="0" fontId="32" fillId="0" borderId="0"/>
    <xf numFmtId="0" fontId="5" fillId="0" borderId="0"/>
    <xf numFmtId="0" fontId="1" fillId="0" borderId="0"/>
    <xf numFmtId="179" fontId="5" fillId="0" borderId="0"/>
    <xf numFmtId="179" fontId="5" fillId="0" borderId="0"/>
    <xf numFmtId="179" fontId="5" fillId="0" borderId="0"/>
    <xf numFmtId="0" fontId="1" fillId="0" borderId="0"/>
    <xf numFmtId="179" fontId="5" fillId="0" borderId="0"/>
    <xf numFmtId="0" fontId="1" fillId="0" borderId="0"/>
    <xf numFmtId="0" fontId="5" fillId="0" borderId="0"/>
    <xf numFmtId="192" fontId="5" fillId="0" borderId="0"/>
    <xf numFmtId="172" fontId="5" fillId="0" borderId="0"/>
    <xf numFmtId="192" fontId="5" fillId="0" borderId="0"/>
    <xf numFmtId="0" fontId="5" fillId="0" borderId="0"/>
    <xf numFmtId="0" fontId="54" fillId="0" borderId="7">
      <alignment horizontal="left" vertical="center"/>
    </xf>
    <xf numFmtId="0" fontId="5" fillId="0" borderId="0"/>
    <xf numFmtId="0" fontId="1" fillId="0" borderId="0"/>
    <xf numFmtId="0" fontId="54" fillId="0" borderId="7">
      <alignment horizontal="left" vertical="center"/>
    </xf>
    <xf numFmtId="5" fontId="5" fillId="0" borderId="0"/>
    <xf numFmtId="5" fontId="5" fillId="0" borderId="0"/>
    <xf numFmtId="0" fontId="5" fillId="0" borderId="0"/>
    <xf numFmtId="0" fontId="5" fillId="0" borderId="0"/>
    <xf numFmtId="0" fontId="32" fillId="0" borderId="0"/>
    <xf numFmtId="168" fontId="5" fillId="0" borderId="0"/>
    <xf numFmtId="168" fontId="5" fillId="0" borderId="0"/>
    <xf numFmtId="171" fontId="14" fillId="0" borderId="0"/>
    <xf numFmtId="2" fontId="53" fillId="0" borderId="10">
      <alignment horizontal="center" vertical="top" wrapText="1"/>
    </xf>
    <xf numFmtId="171" fontId="14" fillId="0" borderId="0"/>
    <xf numFmtId="0" fontId="32" fillId="0" borderId="0"/>
    <xf numFmtId="2" fontId="53" fillId="0" borderId="10">
      <alignment horizontal="center" vertical="top" wrapText="1"/>
    </xf>
    <xf numFmtId="2" fontId="53" fillId="0" borderId="10">
      <alignment horizontal="center" vertical="top" wrapText="1"/>
    </xf>
    <xf numFmtId="0" fontId="32" fillId="0" borderId="0"/>
    <xf numFmtId="0" fontId="32" fillId="0" borderId="0"/>
    <xf numFmtId="0" fontId="32" fillId="0" borderId="0"/>
    <xf numFmtId="0" fontId="32" fillId="0" borderId="0"/>
    <xf numFmtId="2" fontId="53" fillId="0" borderId="10">
      <alignment horizontal="center" vertical="top" wrapText="1"/>
    </xf>
    <xf numFmtId="0" fontId="1" fillId="0" borderId="0"/>
    <xf numFmtId="2" fontId="53" fillId="0" borderId="10">
      <alignment horizontal="center" vertical="top" wrapText="1"/>
    </xf>
    <xf numFmtId="2" fontId="53" fillId="0" borderId="10">
      <alignment horizontal="center" vertical="top" wrapText="1"/>
    </xf>
    <xf numFmtId="0" fontId="1" fillId="0" borderId="0"/>
    <xf numFmtId="171" fontId="14" fillId="0" borderId="0"/>
    <xf numFmtId="0" fontId="32" fillId="0" borderId="0"/>
    <xf numFmtId="171" fontId="14" fillId="0" borderId="0"/>
    <xf numFmtId="0" fontId="5" fillId="0" borderId="0"/>
    <xf numFmtId="171" fontId="5" fillId="0" borderId="0"/>
    <xf numFmtId="0" fontId="1" fillId="0" borderId="0"/>
    <xf numFmtId="0" fontId="5" fillId="0" borderId="0"/>
    <xf numFmtId="0" fontId="5" fillId="0" borderId="0"/>
    <xf numFmtId="0" fontId="1" fillId="0" borderId="0"/>
    <xf numFmtId="171" fontId="5" fillId="0" borderId="0"/>
    <xf numFmtId="0" fontId="32" fillId="0" borderId="0"/>
    <xf numFmtId="0" fontId="32" fillId="0" borderId="0"/>
    <xf numFmtId="0" fontId="32" fillId="0" borderId="0"/>
    <xf numFmtId="0" fontId="32" fillId="0" borderId="0"/>
    <xf numFmtId="171" fontId="14" fillId="0" borderId="0"/>
    <xf numFmtId="0" fontId="32" fillId="0" borderId="0"/>
    <xf numFmtId="171" fontId="14" fillId="0" borderId="0"/>
    <xf numFmtId="0" fontId="32" fillId="0" borderId="0"/>
    <xf numFmtId="171" fontId="14" fillId="0" borderId="0"/>
    <xf numFmtId="0" fontId="60" fillId="0" borderId="0"/>
    <xf numFmtId="0" fontId="60" fillId="0" borderId="0"/>
    <xf numFmtId="0" fontId="32" fillId="0" borderId="0"/>
    <xf numFmtId="0" fontId="1" fillId="0" borderId="0"/>
    <xf numFmtId="0" fontId="32" fillId="0" borderId="0"/>
    <xf numFmtId="0" fontId="1" fillId="0" borderId="0"/>
    <xf numFmtId="0" fontId="32" fillId="0" borderId="0"/>
    <xf numFmtId="5" fontId="5" fillId="0" borderId="0"/>
    <xf numFmtId="5" fontId="5" fillId="0" borderId="0"/>
    <xf numFmtId="0" fontId="50" fillId="0" borderId="9"/>
    <xf numFmtId="0" fontId="50" fillId="0" borderId="9"/>
    <xf numFmtId="5" fontId="5" fillId="0" borderId="0"/>
    <xf numFmtId="193" fontId="5" fillId="0" borderId="0"/>
    <xf numFmtId="193" fontId="5" fillId="0" borderId="0"/>
    <xf numFmtId="195" fontId="5" fillId="0" borderId="0"/>
    <xf numFmtId="5" fontId="5" fillId="0" borderId="0"/>
    <xf numFmtId="0" fontId="32" fillId="0" borderId="0"/>
    <xf numFmtId="0" fontId="32" fillId="0" borderId="0"/>
    <xf numFmtId="168" fontId="1" fillId="0" borderId="0" applyFont="0" applyFill="0" applyBorder="0" applyAlignment="0" applyProtection="0"/>
    <xf numFmtId="5" fontId="5" fillId="0" borderId="0"/>
    <xf numFmtId="195" fontId="5" fillId="0" borderId="0"/>
    <xf numFmtId="5" fontId="5" fillId="0" borderId="0"/>
    <xf numFmtId="0" fontId="32" fillId="0" borderId="0"/>
    <xf numFmtId="0" fontId="32" fillId="0" borderId="0"/>
    <xf numFmtId="5" fontId="5" fillId="0" borderId="0"/>
    <xf numFmtId="179"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32" fillId="0" borderId="0"/>
    <xf numFmtId="0" fontId="1" fillId="0" borderId="0"/>
    <xf numFmtId="0" fontId="1" fillId="0" borderId="0"/>
    <xf numFmtId="171" fontId="1" fillId="0" borderId="0" applyFont="0" applyFill="0" applyBorder="0" applyAlignment="0" applyProtection="0"/>
    <xf numFmtId="0" fontId="5" fillId="0" borderId="0"/>
    <xf numFmtId="195" fontId="5" fillId="0" borderId="0"/>
    <xf numFmtId="171" fontId="5" fillId="0" borderId="0"/>
    <xf numFmtId="171" fontId="5" fillId="0" borderId="0"/>
    <xf numFmtId="0" fontId="5" fillId="0" borderId="0"/>
    <xf numFmtId="0" fontId="60" fillId="0" borderId="0"/>
    <xf numFmtId="0" fontId="1" fillId="0" borderId="0"/>
    <xf numFmtId="0" fontId="32" fillId="0" borderId="0"/>
    <xf numFmtId="0" fontId="32" fillId="0" borderId="0"/>
    <xf numFmtId="0" fontId="1" fillId="0" borderId="0"/>
    <xf numFmtId="0" fontId="32" fillId="0" borderId="0"/>
    <xf numFmtId="0" fontId="5" fillId="0" borderId="0"/>
    <xf numFmtId="192" fontId="5" fillId="0" borderId="0"/>
    <xf numFmtId="170" fontId="5" fillId="0" borderId="0"/>
    <xf numFmtId="168" fontId="32" fillId="0" borderId="0" applyFont="0" applyFill="0" applyBorder="0" applyAlignment="0" applyProtection="0"/>
    <xf numFmtId="171" fontId="1" fillId="0" borderId="0" applyFont="0" applyFill="0" applyBorder="0" applyAlignment="0" applyProtection="0"/>
    <xf numFmtId="168" fontId="32" fillId="0" borderId="0" applyFont="0" applyFill="0" applyBorder="0" applyAlignment="0" applyProtection="0"/>
    <xf numFmtId="174" fontId="5" fillId="0" borderId="0"/>
    <xf numFmtId="168" fontId="8" fillId="0" borderId="0" applyFont="0" applyFill="0" applyBorder="0" applyAlignment="0" applyProtection="0"/>
    <xf numFmtId="174" fontId="5" fillId="0" borderId="0"/>
    <xf numFmtId="0" fontId="60" fillId="0" borderId="0"/>
    <xf numFmtId="174" fontId="5" fillId="0" borderId="0"/>
    <xf numFmtId="43" fontId="5" fillId="0" borderId="0"/>
    <xf numFmtId="179" fontId="5" fillId="0" borderId="0"/>
    <xf numFmtId="179" fontId="5" fillId="0" borderId="0"/>
    <xf numFmtId="43" fontId="5" fillId="0" borderId="0"/>
    <xf numFmtId="0" fontId="32" fillId="0" borderId="0"/>
    <xf numFmtId="0" fontId="32" fillId="0" borderId="0"/>
    <xf numFmtId="174" fontId="5" fillId="0" borderId="0"/>
    <xf numFmtId="0" fontId="5" fillId="0" borderId="0"/>
    <xf numFmtId="0" fontId="32" fillId="0" borderId="0"/>
    <xf numFmtId="0" fontId="32" fillId="0" borderId="0"/>
    <xf numFmtId="0" fontId="32" fillId="0" borderId="0"/>
    <xf numFmtId="0" fontId="1" fillId="0" borderId="0"/>
    <xf numFmtId="0" fontId="1" fillId="0" borderId="0"/>
    <xf numFmtId="0" fontId="32" fillId="0" borderId="0"/>
    <xf numFmtId="0" fontId="1" fillId="0" borderId="0"/>
    <xf numFmtId="0" fontId="1" fillId="0" borderId="0"/>
    <xf numFmtId="0" fontId="32" fillId="0" borderId="0"/>
    <xf numFmtId="0" fontId="32" fillId="0" borderId="0"/>
    <xf numFmtId="0" fontId="32" fillId="0" borderId="0"/>
    <xf numFmtId="0" fontId="32" fillId="0" borderId="0"/>
    <xf numFmtId="0" fontId="51" fillId="0" borderId="0"/>
    <xf numFmtId="168" fontId="8" fillId="0" borderId="0" applyFont="0" applyFill="0" applyBorder="0" applyAlignment="0" applyProtection="0"/>
    <xf numFmtId="168" fontId="1" fillId="0" borderId="0" applyFont="0" applyFill="0" applyBorder="0" applyAlignment="0" applyProtection="0"/>
    <xf numFmtId="0" fontId="32" fillId="0" borderId="0"/>
    <xf numFmtId="0" fontId="5" fillId="0" borderId="0"/>
    <xf numFmtId="0" fontId="51" fillId="0" borderId="0"/>
    <xf numFmtId="0" fontId="5" fillId="0" borderId="0"/>
    <xf numFmtId="0" fontId="32" fillId="0" borderId="0"/>
    <xf numFmtId="0" fontId="5" fillId="0" borderId="0"/>
    <xf numFmtId="0" fontId="1" fillId="0" borderId="0"/>
    <xf numFmtId="0" fontId="1" fillId="0" borderId="0"/>
    <xf numFmtId="0" fontId="32" fillId="0" borderId="0"/>
    <xf numFmtId="179" fontId="5" fillId="0" borderId="0"/>
    <xf numFmtId="179" fontId="5" fillId="0" borderId="0"/>
    <xf numFmtId="0" fontId="5" fillId="0" borderId="0"/>
    <xf numFmtId="0" fontId="1" fillId="0" borderId="0"/>
    <xf numFmtId="0" fontId="1" fillId="0" borderId="0"/>
    <xf numFmtId="0" fontId="1" fillId="0" borderId="0"/>
    <xf numFmtId="164" fontId="5" fillId="0" borderId="0"/>
    <xf numFmtId="171" fontId="5" fillId="0" borderId="0"/>
    <xf numFmtId="0" fontId="49" fillId="0" borderId="0"/>
    <xf numFmtId="0" fontId="49" fillId="0" borderId="0"/>
    <xf numFmtId="0" fontId="49" fillId="0" borderId="0"/>
    <xf numFmtId="171" fontId="5" fillId="0" borderId="0"/>
    <xf numFmtId="0" fontId="49" fillId="0" borderId="0"/>
    <xf numFmtId="0" fontId="60" fillId="0" borderId="0"/>
    <xf numFmtId="0" fontId="49" fillId="0" borderId="0"/>
    <xf numFmtId="0" fontId="60" fillId="0" borderId="0"/>
    <xf numFmtId="0" fontId="32" fillId="0" borderId="0"/>
    <xf numFmtId="0" fontId="49" fillId="0" borderId="0"/>
    <xf numFmtId="0" fontId="32" fillId="0" borderId="0"/>
    <xf numFmtId="0" fontId="32" fillId="0" borderId="0">
      <alignment vertical="center"/>
    </xf>
    <xf numFmtId="0" fontId="60" fillId="0" borderId="0"/>
    <xf numFmtId="0" fontId="1" fillId="0" borderId="0"/>
    <xf numFmtId="171" fontId="5" fillId="0" borderId="0"/>
    <xf numFmtId="0" fontId="1" fillId="0" borderId="0"/>
    <xf numFmtId="0" fontId="1" fillId="0" borderId="0"/>
    <xf numFmtId="0" fontId="5" fillId="0" borderId="0"/>
    <xf numFmtId="0" fontId="32" fillId="0" borderId="0"/>
    <xf numFmtId="0" fontId="32" fillId="0" borderId="0"/>
    <xf numFmtId="0" fontId="5" fillId="0" borderId="0"/>
    <xf numFmtId="0" fontId="32" fillId="0" borderId="0"/>
    <xf numFmtId="0" fontId="60" fillId="0" borderId="0"/>
    <xf numFmtId="0" fontId="32" fillId="0" borderId="0"/>
    <xf numFmtId="0" fontId="1" fillId="0" borderId="0"/>
    <xf numFmtId="0" fontId="1" fillId="0" borderId="0"/>
    <xf numFmtId="0" fontId="1" fillId="0" borderId="0"/>
    <xf numFmtId="0" fontId="32" fillId="0" borderId="0"/>
    <xf numFmtId="0" fontId="1" fillId="0" borderId="0"/>
    <xf numFmtId="0" fontId="1" fillId="0" borderId="0"/>
    <xf numFmtId="0" fontId="60" fillId="0" borderId="0"/>
    <xf numFmtId="171" fontId="5" fillId="0" borderId="0"/>
    <xf numFmtId="14" fontId="32" fillId="0" borderId="0"/>
    <xf numFmtId="0" fontId="32" fillId="0" borderId="0"/>
    <xf numFmtId="0" fontId="32" fillId="0" borderId="0"/>
    <xf numFmtId="0" fontId="1" fillId="0" borderId="0"/>
    <xf numFmtId="0" fontId="1" fillId="0" borderId="0"/>
    <xf numFmtId="171" fontId="14" fillId="0" borderId="0"/>
    <xf numFmtId="171" fontId="14" fillId="0" borderId="0"/>
    <xf numFmtId="0" fontId="32" fillId="0" borderId="0"/>
    <xf numFmtId="0" fontId="32" fillId="0" borderId="0"/>
    <xf numFmtId="0" fontId="1" fillId="0" borderId="0"/>
    <xf numFmtId="0" fontId="32" fillId="0" borderId="0"/>
    <xf numFmtId="0" fontId="1" fillId="0" borderId="0"/>
    <xf numFmtId="0" fontId="60" fillId="0" borderId="0"/>
    <xf numFmtId="0" fontId="32" fillId="0" borderId="0"/>
    <xf numFmtId="0" fontId="32" fillId="0" borderId="0"/>
    <xf numFmtId="0" fontId="60" fillId="0" borderId="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51" fillId="0" borderId="0" applyFont="0" applyFill="0" applyBorder="0" applyAlignment="0" applyProtection="0"/>
    <xf numFmtId="9" fontId="32" fillId="0" borderId="0" applyFont="0" applyFill="0" applyBorder="0" applyAlignment="0" applyProtection="0"/>
    <xf numFmtId="9" fontId="51" fillId="0" borderId="0" applyFont="0" applyFill="0" applyBorder="0" applyAlignment="0" applyProtection="0"/>
    <xf numFmtId="0" fontId="43" fillId="0" borderId="0"/>
    <xf numFmtId="0" fontId="75" fillId="0" borderId="0"/>
    <xf numFmtId="0" fontId="60" fillId="0" borderId="10">
      <alignment horizontal="left" vertical="center"/>
    </xf>
    <xf numFmtId="0" fontId="43" fillId="0" borderId="0"/>
    <xf numFmtId="0" fontId="60" fillId="0" borderId="10">
      <alignment horizontal="left" vertical="center"/>
    </xf>
    <xf numFmtId="0" fontId="75" fillId="0" borderId="0"/>
    <xf numFmtId="0" fontId="60" fillId="0" borderId="10">
      <alignment horizontal="left" vertical="center"/>
    </xf>
    <xf numFmtId="0" fontId="60" fillId="0" borderId="10">
      <alignment horizontal="left" vertical="center"/>
    </xf>
    <xf numFmtId="0" fontId="50" fillId="0" borderId="9"/>
    <xf numFmtId="0" fontId="50" fillId="0" borderId="9"/>
    <xf numFmtId="0" fontId="57" fillId="0" borderId="9"/>
    <xf numFmtId="0" fontId="57" fillId="0" borderId="9"/>
    <xf numFmtId="0" fontId="5" fillId="0" borderId="0"/>
    <xf numFmtId="0" fontId="1" fillId="0" borderId="0"/>
    <xf numFmtId="171" fontId="5" fillId="0" borderId="0"/>
    <xf numFmtId="0" fontId="32" fillId="0" borderId="0"/>
    <xf numFmtId="0" fontId="32" fillId="0" borderId="0"/>
    <xf numFmtId="0" fontId="32" fillId="0" borderId="0"/>
    <xf numFmtId="0" fontId="32" fillId="0" borderId="0"/>
    <xf numFmtId="171" fontId="14" fillId="0" borderId="0"/>
    <xf numFmtId="0" fontId="32" fillId="0" borderId="0"/>
    <xf numFmtId="171" fontId="14" fillId="0" borderId="0"/>
    <xf numFmtId="0" fontId="32" fillId="0" borderId="0"/>
    <xf numFmtId="171" fontId="14" fillId="0" borderId="0"/>
    <xf numFmtId="0" fontId="60" fillId="0" borderId="0"/>
    <xf numFmtId="0" fontId="60" fillId="0" borderId="0"/>
    <xf numFmtId="0" fontId="32" fillId="0" borderId="0"/>
    <xf numFmtId="0" fontId="1" fillId="0" borderId="0"/>
    <xf numFmtId="0" fontId="32" fillId="0" borderId="0"/>
    <xf numFmtId="0" fontId="1" fillId="0" borderId="0"/>
    <xf numFmtId="0" fontId="32" fillId="0" borderId="0"/>
    <xf numFmtId="5" fontId="5" fillId="0" borderId="0"/>
    <xf numFmtId="5" fontId="5" fillId="0" borderId="0"/>
    <xf numFmtId="5" fontId="5" fillId="0" borderId="0"/>
    <xf numFmtId="193" fontId="5" fillId="0" borderId="0"/>
    <xf numFmtId="193" fontId="5" fillId="0" borderId="0"/>
    <xf numFmtId="195" fontId="5" fillId="0" borderId="0"/>
    <xf numFmtId="5" fontId="5" fillId="0" borderId="0"/>
    <xf numFmtId="0" fontId="32" fillId="0" borderId="0"/>
    <xf numFmtId="0" fontId="32" fillId="0" borderId="0"/>
    <xf numFmtId="5" fontId="5" fillId="0" borderId="0"/>
    <xf numFmtId="195" fontId="5" fillId="0" borderId="0"/>
    <xf numFmtId="5" fontId="5" fillId="0" borderId="0"/>
    <xf numFmtId="0" fontId="32" fillId="0" borderId="0"/>
    <xf numFmtId="0" fontId="32" fillId="0" borderId="0"/>
    <xf numFmtId="5" fontId="5" fillId="0" borderId="0"/>
    <xf numFmtId="179"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32" fillId="0" borderId="0"/>
    <xf numFmtId="0" fontId="1" fillId="0" borderId="0"/>
    <xf numFmtId="0" fontId="1" fillId="0" borderId="0"/>
    <xf numFmtId="0" fontId="5" fillId="0" borderId="0"/>
    <xf numFmtId="195" fontId="5" fillId="0" borderId="0"/>
    <xf numFmtId="171" fontId="5" fillId="0" borderId="0"/>
    <xf numFmtId="171" fontId="5" fillId="0" borderId="0"/>
    <xf numFmtId="0" fontId="5" fillId="0" borderId="0"/>
    <xf numFmtId="0" fontId="60" fillId="0" borderId="0"/>
    <xf numFmtId="0" fontId="1" fillId="0" borderId="0"/>
    <xf numFmtId="0" fontId="32" fillId="0" borderId="0"/>
    <xf numFmtId="0" fontId="32" fillId="0" borderId="0"/>
    <xf numFmtId="0" fontId="1" fillId="0" borderId="0"/>
    <xf numFmtId="0" fontId="32" fillId="0" borderId="0"/>
    <xf numFmtId="0" fontId="5" fillId="0" borderId="0"/>
    <xf numFmtId="192" fontId="5" fillId="0" borderId="0"/>
    <xf numFmtId="170" fontId="5" fillId="0" borderId="0"/>
    <xf numFmtId="174" fontId="5" fillId="0" borderId="0"/>
    <xf numFmtId="174" fontId="5" fillId="0" borderId="0"/>
    <xf numFmtId="0" fontId="60" fillId="0" borderId="0"/>
    <xf numFmtId="174" fontId="5" fillId="0" borderId="0"/>
    <xf numFmtId="43" fontId="5" fillId="0" borderId="0"/>
    <xf numFmtId="179" fontId="5" fillId="0" borderId="0"/>
    <xf numFmtId="179" fontId="5" fillId="0" borderId="0"/>
    <xf numFmtId="43" fontId="5" fillId="0" borderId="0"/>
    <xf numFmtId="0" fontId="32" fillId="0" borderId="0"/>
    <xf numFmtId="0" fontId="32" fillId="0" borderId="0"/>
    <xf numFmtId="174" fontId="5" fillId="0" borderId="0"/>
    <xf numFmtId="0" fontId="5" fillId="0" borderId="0"/>
    <xf numFmtId="0" fontId="32" fillId="0" borderId="0"/>
    <xf numFmtId="0" fontId="32" fillId="0" borderId="0"/>
    <xf numFmtId="0" fontId="32" fillId="0" borderId="0"/>
    <xf numFmtId="0" fontId="1" fillId="0" borderId="0"/>
    <xf numFmtId="0" fontId="1" fillId="0" borderId="0"/>
    <xf numFmtId="0" fontId="32" fillId="0" borderId="0"/>
    <xf numFmtId="0" fontId="1" fillId="0" borderId="0"/>
    <xf numFmtId="0" fontId="1" fillId="0" borderId="0"/>
    <xf numFmtId="0" fontId="32" fillId="0" borderId="0"/>
    <xf numFmtId="0" fontId="32" fillId="0" borderId="0"/>
    <xf numFmtId="0" fontId="32" fillId="0" borderId="0"/>
    <xf numFmtId="0" fontId="32" fillId="0" borderId="0"/>
    <xf numFmtId="0" fontId="51" fillId="0" borderId="0"/>
    <xf numFmtId="0" fontId="32" fillId="0" borderId="0"/>
    <xf numFmtId="0" fontId="5" fillId="0" borderId="0"/>
    <xf numFmtId="0" fontId="51" fillId="0" borderId="0"/>
    <xf numFmtId="0" fontId="5" fillId="0" borderId="0"/>
    <xf numFmtId="0" fontId="32" fillId="0" borderId="0"/>
    <xf numFmtId="0" fontId="5" fillId="0" borderId="0"/>
    <xf numFmtId="0" fontId="1" fillId="0" borderId="0"/>
    <xf numFmtId="0" fontId="1" fillId="0" borderId="0"/>
    <xf numFmtId="0" fontId="32" fillId="0" borderId="0"/>
    <xf numFmtId="179" fontId="5" fillId="0" borderId="0"/>
    <xf numFmtId="179" fontId="5" fillId="0" borderId="0"/>
    <xf numFmtId="0" fontId="5" fillId="0" borderId="0"/>
    <xf numFmtId="0" fontId="1" fillId="0" borderId="0"/>
    <xf numFmtId="0" fontId="1" fillId="0" borderId="0"/>
    <xf numFmtId="0" fontId="1" fillId="0" borderId="0"/>
    <xf numFmtId="164" fontId="5" fillId="0" borderId="0"/>
    <xf numFmtId="171" fontId="5" fillId="0" borderId="0"/>
    <xf numFmtId="0" fontId="49" fillId="0" borderId="0"/>
    <xf numFmtId="0" fontId="49" fillId="0" borderId="0"/>
    <xf numFmtId="0" fontId="49" fillId="0" borderId="0"/>
    <xf numFmtId="171" fontId="5" fillId="0" borderId="0"/>
    <xf numFmtId="0" fontId="49" fillId="0" borderId="0"/>
    <xf numFmtId="0" fontId="60" fillId="0" borderId="0"/>
    <xf numFmtId="0" fontId="49" fillId="0" borderId="0"/>
    <xf numFmtId="0" fontId="60" fillId="0" borderId="0"/>
    <xf numFmtId="0" fontId="32" fillId="0" borderId="0"/>
    <xf numFmtId="0" fontId="49" fillId="0" borderId="0"/>
    <xf numFmtId="0" fontId="32" fillId="0" borderId="0"/>
    <xf numFmtId="0" fontId="32" fillId="0" borderId="0">
      <alignment vertical="center"/>
    </xf>
    <xf numFmtId="0" fontId="60" fillId="0" borderId="0"/>
    <xf numFmtId="0" fontId="1" fillId="0" borderId="0"/>
    <xf numFmtId="171" fontId="5" fillId="0" borderId="0"/>
    <xf numFmtId="0" fontId="1" fillId="0" borderId="0"/>
    <xf numFmtId="0" fontId="1" fillId="0" borderId="0"/>
    <xf numFmtId="0" fontId="5" fillId="0" borderId="0"/>
    <xf numFmtId="0" fontId="32" fillId="0" borderId="0"/>
    <xf numFmtId="0" fontId="32" fillId="0" borderId="0"/>
    <xf numFmtId="0" fontId="5" fillId="0" borderId="0"/>
    <xf numFmtId="0" fontId="32" fillId="0" borderId="0"/>
    <xf numFmtId="0" fontId="60" fillId="0" borderId="0"/>
    <xf numFmtId="0" fontId="32" fillId="0" borderId="0"/>
    <xf numFmtId="0" fontId="1" fillId="0" borderId="0"/>
    <xf numFmtId="0" fontId="1" fillId="0" borderId="0"/>
    <xf numFmtId="0" fontId="1" fillId="0" borderId="0"/>
    <xf numFmtId="0" fontId="32" fillId="0" borderId="0"/>
    <xf numFmtId="0" fontId="1" fillId="0" borderId="0"/>
    <xf numFmtId="0" fontId="1" fillId="0" borderId="0"/>
    <xf numFmtId="0" fontId="60" fillId="0" borderId="0"/>
    <xf numFmtId="171" fontId="5" fillId="0" borderId="0"/>
    <xf numFmtId="14" fontId="32" fillId="0" borderId="0"/>
    <xf numFmtId="0" fontId="32" fillId="0" borderId="0"/>
    <xf numFmtId="0" fontId="32" fillId="0" borderId="0"/>
    <xf numFmtId="0" fontId="1" fillId="0" borderId="0"/>
    <xf numFmtId="0" fontId="1" fillId="0" borderId="0"/>
    <xf numFmtId="171" fontId="14" fillId="0" borderId="0"/>
    <xf numFmtId="171" fontId="14" fillId="0" borderId="0"/>
    <xf numFmtId="0" fontId="32" fillId="0" borderId="0"/>
    <xf numFmtId="0" fontId="32" fillId="0" borderId="0"/>
    <xf numFmtId="0" fontId="1" fillId="0" borderId="0"/>
    <xf numFmtId="0" fontId="32" fillId="0" borderId="0"/>
    <xf numFmtId="0" fontId="1" fillId="0" borderId="0"/>
    <xf numFmtId="0" fontId="60" fillId="0" borderId="0"/>
    <xf numFmtId="0" fontId="32" fillId="0" borderId="0"/>
    <xf numFmtId="0" fontId="32" fillId="0" borderId="0"/>
    <xf numFmtId="0" fontId="60" fillId="0" borderId="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51" fillId="0" borderId="0" applyFont="0" applyFill="0" applyBorder="0" applyAlignment="0" applyProtection="0"/>
    <xf numFmtId="9" fontId="32" fillId="0" borderId="0" applyFont="0" applyFill="0" applyBorder="0" applyAlignment="0" applyProtection="0"/>
    <xf numFmtId="9" fontId="51" fillId="0" borderId="0" applyFont="0" applyFill="0" applyBorder="0" applyAlignment="0" applyProtection="0"/>
    <xf numFmtId="0" fontId="43" fillId="0" borderId="0"/>
    <xf numFmtId="0" fontId="75" fillId="0" borderId="0"/>
    <xf numFmtId="0" fontId="60" fillId="0" borderId="10">
      <alignment horizontal="left" vertical="center"/>
    </xf>
    <xf numFmtId="0" fontId="43" fillId="0" borderId="0"/>
    <xf numFmtId="0" fontId="60" fillId="0" borderId="10">
      <alignment horizontal="left" vertical="center"/>
    </xf>
    <xf numFmtId="0" fontId="75" fillId="0" borderId="0"/>
    <xf numFmtId="0" fontId="60" fillId="0" borderId="10">
      <alignment horizontal="left" vertical="center"/>
    </xf>
    <xf numFmtId="0" fontId="60" fillId="0" borderId="10">
      <alignment horizontal="left" vertical="center"/>
    </xf>
    <xf numFmtId="0" fontId="50" fillId="0" borderId="9"/>
    <xf numFmtId="0" fontId="50" fillId="0" borderId="9"/>
    <xf numFmtId="0" fontId="57" fillId="0" borderId="9"/>
    <xf numFmtId="0" fontId="57" fillId="0" borderId="9"/>
    <xf numFmtId="0" fontId="1" fillId="0" borderId="0"/>
    <xf numFmtId="0" fontId="1" fillId="0" borderId="0"/>
    <xf numFmtId="0" fontId="1" fillId="0" borderId="0"/>
    <xf numFmtId="0" fontId="1" fillId="0" borderId="0"/>
    <xf numFmtId="0" fontId="6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6" borderId="9"/>
    <xf numFmtId="0" fontId="57" fillId="6" borderId="9"/>
    <xf numFmtId="0" fontId="57" fillId="6" borderId="9"/>
    <xf numFmtId="0" fontId="57" fillId="6" borderId="9"/>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0" fontId="1" fillId="0" borderId="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0" fontId="50" fillId="0" borderId="9"/>
    <xf numFmtId="0" fontId="50" fillId="0" borderId="9"/>
    <xf numFmtId="0" fontId="50" fillId="0" borderId="9"/>
    <xf numFmtId="0" fontId="1" fillId="0" borderId="0"/>
    <xf numFmtId="0" fontId="1" fillId="0" borderId="0"/>
    <xf numFmtId="0" fontId="1" fillId="0" borderId="0"/>
    <xf numFmtId="0" fontId="7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60" fillId="0" borderId="0"/>
    <xf numFmtId="0" fontId="1" fillId="0" borderId="0"/>
    <xf numFmtId="0" fontId="1" fillId="0" borderId="0"/>
    <xf numFmtId="0" fontId="1" fillId="0" borderId="0"/>
    <xf numFmtId="0" fontId="51" fillId="0" borderId="0"/>
    <xf numFmtId="0" fontId="32" fillId="0" borderId="0"/>
    <xf numFmtId="0" fontId="72" fillId="0" borderId="0" applyNumberFormat="0" applyFill="0" applyBorder="0" applyAlignment="0" applyProtection="0">
      <alignment vertical="top"/>
      <protection locked="0"/>
    </xf>
    <xf numFmtId="171"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60" fillId="0" borderId="10">
      <alignment horizontal="left" vertical="center"/>
    </xf>
    <xf numFmtId="0" fontId="32" fillId="0" borderId="0"/>
    <xf numFmtId="0" fontId="32" fillId="0" borderId="0"/>
    <xf numFmtId="0" fontId="60" fillId="0" borderId="10">
      <alignment horizontal="left" vertical="center"/>
    </xf>
    <xf numFmtId="0" fontId="50" fillId="0" borderId="9"/>
    <xf numFmtId="0" fontId="50" fillId="0" borderId="9"/>
    <xf numFmtId="0" fontId="50" fillId="0" borderId="9"/>
    <xf numFmtId="0" fontId="50" fillId="0" borderId="9"/>
    <xf numFmtId="0" fontId="50" fillId="0" borderId="9"/>
    <xf numFmtId="0" fontId="57" fillId="0" borderId="9"/>
    <xf numFmtId="0" fontId="57" fillId="0" borderId="9"/>
    <xf numFmtId="0" fontId="57" fillId="0" borderId="9"/>
    <xf numFmtId="0" fontId="57" fillId="0" borderId="9"/>
    <xf numFmtId="0" fontId="57" fillId="0" borderId="9"/>
    <xf numFmtId="0" fontId="32" fillId="0" borderId="0"/>
    <xf numFmtId="0" fontId="57" fillId="6" borderId="9"/>
    <xf numFmtId="0" fontId="57" fillId="6" borderId="9"/>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0" fontId="54" fillId="0" borderId="7">
      <alignment horizontal="left" vertical="center"/>
    </xf>
    <xf numFmtId="0" fontId="54" fillId="0" borderId="7">
      <alignment horizontal="left" vertical="center"/>
    </xf>
    <xf numFmtId="0" fontId="54" fillId="0" borderId="7">
      <alignment horizontal="left" vertical="center"/>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0" fontId="32" fillId="0" borderId="0"/>
    <xf numFmtId="0" fontId="32" fillId="0" borderId="0"/>
    <xf numFmtId="0" fontId="49" fillId="0" borderId="0"/>
    <xf numFmtId="171" fontId="5" fillId="0" borderId="0"/>
    <xf numFmtId="0" fontId="5" fillId="0" borderId="0"/>
    <xf numFmtId="0" fontId="50" fillId="0" borderId="9"/>
    <xf numFmtId="0" fontId="50" fillId="0" borderId="9"/>
    <xf numFmtId="0" fontId="32" fillId="0" borderId="0"/>
    <xf numFmtId="10" fontId="46" fillId="5" borderId="10" applyNumberFormat="0" applyBorder="0" applyAlignment="0" applyProtection="0"/>
    <xf numFmtId="0" fontId="32" fillId="0" borderId="0"/>
    <xf numFmtId="0" fontId="54" fillId="0" borderId="7">
      <alignment horizontal="left" vertical="center"/>
    </xf>
    <xf numFmtId="0" fontId="54" fillId="0" borderId="7">
      <alignment horizontal="left" vertical="center"/>
    </xf>
    <xf numFmtId="168" fontId="8" fillId="0" borderId="0" applyFont="0" applyFill="0" applyBorder="0" applyAlignment="0" applyProtection="0"/>
    <xf numFmtId="168" fontId="32" fillId="0" borderId="0" applyFont="0" applyFill="0" applyBorder="0" applyAlignment="0" applyProtection="0"/>
    <xf numFmtId="0" fontId="54" fillId="0" borderId="7">
      <alignment horizontal="left" vertical="center"/>
    </xf>
    <xf numFmtId="0" fontId="54" fillId="0" borderId="7">
      <alignment horizontal="left" vertical="center"/>
    </xf>
    <xf numFmtId="0" fontId="1" fillId="0" borderId="0"/>
    <xf numFmtId="10" fontId="46" fillId="5" borderId="10" applyNumberFormat="0" applyBorder="0" applyAlignment="0" applyProtection="0"/>
    <xf numFmtId="0" fontId="32" fillId="0" borderId="0"/>
    <xf numFmtId="0" fontId="50" fillId="0" borderId="9"/>
    <xf numFmtId="0" fontId="50" fillId="0" borderId="9"/>
    <xf numFmtId="0" fontId="60" fillId="0" borderId="0"/>
    <xf numFmtId="0" fontId="32" fillId="0" borderId="0"/>
    <xf numFmtId="0" fontId="43" fillId="0" borderId="0"/>
    <xf numFmtId="0" fontId="60" fillId="0" borderId="10">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32" fillId="0" borderId="0"/>
    <xf numFmtId="0" fontId="32" fillId="0" borderId="0"/>
    <xf numFmtId="0" fontId="32" fillId="0" borderId="0"/>
    <xf numFmtId="0" fontId="57" fillId="6" borderId="9"/>
    <xf numFmtId="0" fontId="57" fillId="6" borderId="9"/>
    <xf numFmtId="184" fontId="53" fillId="0" borderId="10">
      <alignment horizontal="right" vertical="center" wrapText="1"/>
    </xf>
    <xf numFmtId="0" fontId="60" fillId="0" borderId="0"/>
    <xf numFmtId="10" fontId="46" fillId="5" borderId="10" applyNumberFormat="0" applyBorder="0" applyAlignment="0" applyProtection="0"/>
    <xf numFmtId="0" fontId="32" fillId="0" borderId="0"/>
    <xf numFmtId="0" fontId="49" fillId="0" borderId="0"/>
    <xf numFmtId="2" fontId="53" fillId="0" borderId="10">
      <alignment horizontal="center" vertical="top" wrapText="1"/>
    </xf>
    <xf numFmtId="0" fontId="50" fillId="0" borderId="9"/>
    <xf numFmtId="0" fontId="5" fillId="0" borderId="0"/>
    <xf numFmtId="174" fontId="5" fillId="0" borderId="0"/>
    <xf numFmtId="0" fontId="5" fillId="0" borderId="0"/>
    <xf numFmtId="0" fontId="32" fillId="0" borderId="0"/>
    <xf numFmtId="0" fontId="32" fillId="0" borderId="0"/>
    <xf numFmtId="0" fontId="5" fillId="0" borderId="0"/>
    <xf numFmtId="179" fontId="5" fillId="0" borderId="0"/>
    <xf numFmtId="179" fontId="5" fillId="0" borderId="0"/>
    <xf numFmtId="0" fontId="32" fillId="0" borderId="0"/>
    <xf numFmtId="192" fontId="5" fillId="0" borderId="0"/>
    <xf numFmtId="168" fontId="32" fillId="0" borderId="0" applyFont="0" applyFill="0" applyBorder="0" applyAlignment="0" applyProtection="0"/>
    <xf numFmtId="179" fontId="5" fillId="0" borderId="0"/>
    <xf numFmtId="0" fontId="32" fillId="0" borderId="0"/>
    <xf numFmtId="0" fontId="5" fillId="0" borderId="0"/>
    <xf numFmtId="0" fontId="57" fillId="6" borderId="9"/>
    <xf numFmtId="184" fontId="53" fillId="0" borderId="10">
      <alignment horizontal="right" vertical="center" wrapText="1"/>
    </xf>
    <xf numFmtId="10" fontId="46" fillId="5" borderId="10" applyNumberFormat="0" applyBorder="0" applyAlignment="0" applyProtection="0"/>
    <xf numFmtId="2" fontId="53" fillId="0" borderId="10">
      <alignment horizontal="center" vertical="top" wrapText="1"/>
    </xf>
    <xf numFmtId="2" fontId="53" fillId="0" borderId="10">
      <alignment horizontal="center" vertical="top" wrapText="1"/>
    </xf>
    <xf numFmtId="0" fontId="32" fillId="0" borderId="0"/>
    <xf numFmtId="2" fontId="53" fillId="0" borderId="10">
      <alignment horizontal="center" vertical="top" wrapText="1"/>
    </xf>
    <xf numFmtId="168" fontId="8" fillId="0" borderId="0" applyFont="0" applyFill="0" applyBorder="0" applyAlignment="0" applyProtection="0"/>
    <xf numFmtId="184" fontId="53" fillId="0" borderId="10">
      <alignment horizontal="right" vertical="center" wrapText="1"/>
    </xf>
    <xf numFmtId="2" fontId="53" fillId="0" borderId="10">
      <alignment horizontal="center" vertical="top" wrapText="1"/>
    </xf>
    <xf numFmtId="2" fontId="53" fillId="0" borderId="10">
      <alignment horizontal="center" vertical="top" wrapText="1"/>
    </xf>
    <xf numFmtId="0" fontId="54" fillId="0" borderId="7">
      <alignment horizontal="left" vertical="center"/>
    </xf>
    <xf numFmtId="10" fontId="46" fillId="5" borderId="10" applyNumberFormat="0" applyBorder="0" applyAlignment="0" applyProtection="0"/>
    <xf numFmtId="0" fontId="50" fillId="0" borderId="9"/>
    <xf numFmtId="0" fontId="50" fillId="0" borderId="9"/>
    <xf numFmtId="0" fontId="50" fillId="0" borderId="9"/>
    <xf numFmtId="9" fontId="1" fillId="0" borderId="0" applyFont="0" applyFill="0" applyBorder="0" applyAlignment="0" applyProtection="0"/>
    <xf numFmtId="9" fontId="1" fillId="0" borderId="0" applyFont="0" applyFill="0" applyBorder="0" applyAlignment="0" applyProtection="0"/>
    <xf numFmtId="0" fontId="60" fillId="0" borderId="0"/>
    <xf numFmtId="0" fontId="60" fillId="0" borderId="0"/>
    <xf numFmtId="0" fontId="32" fillId="0" borderId="0"/>
    <xf numFmtId="0" fontId="32" fillId="0" borderId="0"/>
    <xf numFmtId="0" fontId="1" fillId="0" borderId="0"/>
    <xf numFmtId="5" fontId="5" fillId="0" borderId="0"/>
    <xf numFmtId="195" fontId="5" fillId="0" borderId="0"/>
    <xf numFmtId="0" fontId="1" fillId="0" borderId="0"/>
    <xf numFmtId="179" fontId="5"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5" fillId="0" borderId="0"/>
    <xf numFmtId="171" fontId="5" fillId="0" borderId="0"/>
    <xf numFmtId="0" fontId="5" fillId="0" borderId="0"/>
    <xf numFmtId="0" fontId="5" fillId="0" borderId="0"/>
    <xf numFmtId="0" fontId="1" fillId="0" borderId="0"/>
    <xf numFmtId="174" fontId="5" fillId="0" borderId="0"/>
    <xf numFmtId="0" fontId="32" fillId="0" borderId="0"/>
    <xf numFmtId="0" fontId="32" fillId="0" borderId="0"/>
    <xf numFmtId="174" fontId="5" fillId="0" borderId="0"/>
    <xf numFmtId="0" fontId="5" fillId="0" borderId="0"/>
    <xf numFmtId="0" fontId="32" fillId="0" borderId="0"/>
    <xf numFmtId="0" fontId="32" fillId="0" borderId="0"/>
    <xf numFmtId="0" fontId="5" fillId="0" borderId="0"/>
    <xf numFmtId="0" fontId="51" fillId="0" borderId="0"/>
    <xf numFmtId="0" fontId="5" fillId="0" borderId="0"/>
    <xf numFmtId="0" fontId="1" fillId="0" borderId="0"/>
    <xf numFmtId="0" fontId="1" fillId="0" borderId="0"/>
    <xf numFmtId="0" fontId="1" fillId="0" borderId="0"/>
    <xf numFmtId="0" fontId="1" fillId="0" borderId="0"/>
    <xf numFmtId="164" fontId="5" fillId="0" borderId="0"/>
    <xf numFmtId="171" fontId="5" fillId="0" borderId="0"/>
    <xf numFmtId="0" fontId="49" fillId="0" borderId="0"/>
    <xf numFmtId="0" fontId="49" fillId="0" borderId="0"/>
    <xf numFmtId="0" fontId="49" fillId="0" borderId="0"/>
    <xf numFmtId="171" fontId="5" fillId="0" borderId="0"/>
    <xf numFmtId="0" fontId="49" fillId="0" borderId="0"/>
    <xf numFmtId="0" fontId="32" fillId="0" borderId="0"/>
    <xf numFmtId="10" fontId="46" fillId="5" borderId="10" applyNumberFormat="0" applyBorder="0" applyAlignment="0" applyProtection="0"/>
    <xf numFmtId="0" fontId="32" fillId="0" borderId="0"/>
    <xf numFmtId="0" fontId="32" fillId="0" borderId="0">
      <alignment vertical="center"/>
    </xf>
    <xf numFmtId="0" fontId="60" fillId="0" borderId="0"/>
    <xf numFmtId="171" fontId="5" fillId="0" borderId="0"/>
    <xf numFmtId="0" fontId="50" fillId="0" borderId="9"/>
    <xf numFmtId="0" fontId="5" fillId="0" borderId="0"/>
    <xf numFmtId="0" fontId="32" fillId="0" borderId="0"/>
    <xf numFmtId="168" fontId="1" fillId="0" borderId="0" applyFont="0" applyFill="0" applyBorder="0" applyAlignment="0" applyProtection="0"/>
    <xf numFmtId="0" fontId="32" fillId="0" borderId="0"/>
    <xf numFmtId="0" fontId="60" fillId="0" borderId="0"/>
    <xf numFmtId="0" fontId="32" fillId="0" borderId="0"/>
    <xf numFmtId="0" fontId="60" fillId="0" borderId="0"/>
    <xf numFmtId="171" fontId="5" fillId="0" borderId="0"/>
    <xf numFmtId="0" fontId="1" fillId="0" borderId="0"/>
    <xf numFmtId="0" fontId="51" fillId="0" borderId="0"/>
    <xf numFmtId="0" fontId="1" fillId="0" borderId="0"/>
    <xf numFmtId="0" fontId="32" fillId="0" borderId="0"/>
    <xf numFmtId="0" fontId="32" fillId="0" borderId="0"/>
    <xf numFmtId="0" fontId="57" fillId="6" borderId="9"/>
    <xf numFmtId="0" fontId="54" fillId="0" borderId="7">
      <alignment horizontal="left" vertical="center"/>
    </xf>
    <xf numFmtId="9" fontId="32" fillId="0" borderId="0" applyFont="0" applyFill="0" applyBorder="0" applyAlignment="0" applyProtection="0"/>
    <xf numFmtId="0" fontId="43" fillId="0" borderId="0"/>
    <xf numFmtId="0" fontId="60" fillId="0" borderId="10">
      <alignment horizontal="left" vertical="center"/>
    </xf>
    <xf numFmtId="0" fontId="60" fillId="0" borderId="10">
      <alignment horizontal="left" vertical="center"/>
    </xf>
    <xf numFmtId="0" fontId="75" fillId="0" borderId="0"/>
    <xf numFmtId="0" fontId="60" fillId="0" borderId="10">
      <alignment horizontal="left" vertical="center"/>
    </xf>
    <xf numFmtId="0" fontId="60" fillId="0" borderId="10">
      <alignment horizontal="left" vertical="center"/>
    </xf>
    <xf numFmtId="0" fontId="50" fillId="0" borderId="9"/>
    <xf numFmtId="0" fontId="50" fillId="0" borderId="9"/>
    <xf numFmtId="0" fontId="57" fillId="0" borderId="9"/>
    <xf numFmtId="0" fontId="57" fillId="0" borderId="9"/>
    <xf numFmtId="0" fontId="57" fillId="6" borderId="9"/>
    <xf numFmtId="0" fontId="57" fillId="6" borderId="9"/>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0" fontId="32" fillId="0" borderId="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0" fontId="49" fillId="0" borderId="0"/>
    <xf numFmtId="0" fontId="49" fillId="0" borderId="0"/>
    <xf numFmtId="10" fontId="46" fillId="5" borderId="10" applyNumberFormat="0" applyBorder="0" applyAlignment="0" applyProtection="0"/>
    <xf numFmtId="0" fontId="32" fillId="0" borderId="0"/>
    <xf numFmtId="174" fontId="5" fillId="0" borderId="0"/>
    <xf numFmtId="0" fontId="1" fillId="0" borderId="0"/>
    <xf numFmtId="0" fontId="5" fillId="0" borderId="0"/>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195" fontId="5" fillId="0" borderId="0"/>
    <xf numFmtId="0" fontId="32" fillId="0" borderId="0"/>
    <xf numFmtId="5" fontId="5" fillId="0" borderId="0"/>
    <xf numFmtId="0" fontId="5" fillId="0" borderId="0"/>
    <xf numFmtId="0" fontId="54" fillId="0" borderId="7">
      <alignment horizontal="left" vertical="center"/>
    </xf>
    <xf numFmtId="192" fontId="5" fillId="0" borderId="0"/>
    <xf numFmtId="179" fontId="5" fillId="0" borderId="0"/>
    <xf numFmtId="0" fontId="54" fillId="0" borderId="7">
      <alignment horizontal="left" vertical="center"/>
    </xf>
    <xf numFmtId="184" fontId="53" fillId="0" borderId="10">
      <alignment horizontal="right" vertical="center" wrapText="1"/>
    </xf>
    <xf numFmtId="2" fontId="53" fillId="0" borderId="10">
      <alignment horizontal="center" vertical="top" wrapText="1"/>
    </xf>
    <xf numFmtId="10" fontId="46" fillId="5" borderId="10" applyNumberFormat="0" applyBorder="0" applyAlignment="0" applyProtection="0"/>
    <xf numFmtId="0" fontId="54" fillId="0" borderId="7">
      <alignment horizontal="left" vertical="center"/>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0" fontId="50" fillId="0" borderId="9"/>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0" fontId="54" fillId="0" borderId="7">
      <alignment horizontal="left" vertical="center"/>
    </xf>
    <xf numFmtId="10" fontId="46" fillId="5" borderId="10" applyNumberFormat="0" applyBorder="0" applyAlignment="0" applyProtection="0"/>
    <xf numFmtId="0" fontId="57" fillId="0" borderId="9"/>
    <xf numFmtId="0" fontId="50" fillId="0" borderId="9"/>
    <xf numFmtId="0" fontId="60" fillId="0" borderId="10">
      <alignment horizontal="left" vertical="center"/>
    </xf>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50" fillId="0" borderId="9"/>
    <xf numFmtId="0" fontId="50" fillId="0" borderId="9"/>
    <xf numFmtId="0" fontId="1" fillId="0" borderId="0"/>
    <xf numFmtId="0" fontId="1" fillId="0" borderId="0"/>
    <xf numFmtId="0" fontId="1" fillId="0" borderId="0"/>
    <xf numFmtId="0" fontId="60" fillId="0" borderId="0"/>
    <xf numFmtId="0" fontId="1" fillId="0" borderId="0"/>
    <xf numFmtId="0" fontId="1" fillId="0" borderId="0"/>
    <xf numFmtId="0" fontId="1" fillId="0" borderId="0"/>
    <xf numFmtId="0" fontId="1" fillId="0" borderId="0"/>
    <xf numFmtId="0" fontId="1" fillId="0" borderId="0"/>
    <xf numFmtId="0" fontId="60" fillId="0" borderId="0"/>
    <xf numFmtId="0" fontId="1" fillId="0" borderId="0"/>
    <xf numFmtId="0" fontId="1" fillId="0" borderId="0"/>
    <xf numFmtId="10" fontId="46" fillId="5" borderId="10" applyNumberFormat="0" applyBorder="0" applyAlignment="0" applyProtection="0"/>
    <xf numFmtId="0" fontId="54" fillId="0" borderId="7">
      <alignment horizontal="left" vertical="center"/>
    </xf>
    <xf numFmtId="0" fontId="54" fillId="0" borderId="7">
      <alignment horizontal="left" vertical="center"/>
    </xf>
    <xf numFmtId="2" fontId="53" fillId="0" borderId="10">
      <alignment horizontal="center" vertical="top" wrapText="1"/>
    </xf>
    <xf numFmtId="168" fontId="1" fillId="0" borderId="0" applyFont="0" applyFill="0" applyBorder="0" applyAlignment="0" applyProtection="0"/>
    <xf numFmtId="171" fontId="1" fillId="0" borderId="0" applyFont="0" applyFill="0" applyBorder="0" applyAlignment="0" applyProtection="0"/>
    <xf numFmtId="0" fontId="50" fillId="0" borderId="9"/>
    <xf numFmtId="0" fontId="1" fillId="0" borderId="0"/>
    <xf numFmtId="0" fontId="1" fillId="0" borderId="0"/>
    <xf numFmtId="0" fontId="60" fillId="0" borderId="0"/>
    <xf numFmtId="2" fontId="53" fillId="0" borderId="10">
      <alignment horizontal="center" vertical="top" wrapText="1"/>
    </xf>
    <xf numFmtId="184" fontId="53" fillId="0" borderId="10">
      <alignment horizontal="right" vertical="center" wrapText="1"/>
    </xf>
    <xf numFmtId="0" fontId="50" fillId="0" borderId="9"/>
    <xf numFmtId="0" fontId="5" fillId="0" borderId="0"/>
    <xf numFmtId="0" fontId="32" fillId="0" borderId="0"/>
    <xf numFmtId="0" fontId="60" fillId="0" borderId="10">
      <alignment horizontal="left" vertical="center"/>
    </xf>
    <xf numFmtId="0" fontId="60" fillId="0" borderId="10">
      <alignment horizontal="left" vertical="center"/>
    </xf>
    <xf numFmtId="0" fontId="32" fillId="0" borderId="0"/>
    <xf numFmtId="0" fontId="60" fillId="0" borderId="10">
      <alignment horizontal="left" vertical="center"/>
    </xf>
    <xf numFmtId="0" fontId="60" fillId="0" borderId="10">
      <alignment horizontal="left" vertical="center"/>
    </xf>
    <xf numFmtId="0" fontId="50" fillId="0" borderId="9"/>
    <xf numFmtId="0" fontId="50" fillId="0" borderId="9"/>
    <xf numFmtId="0" fontId="57" fillId="0" borderId="9"/>
    <xf numFmtId="0" fontId="57" fillId="0" borderId="9"/>
    <xf numFmtId="0" fontId="54" fillId="0" borderId="7">
      <alignment horizontal="left" vertical="center"/>
    </xf>
    <xf numFmtId="10" fontId="46" fillId="5" borderId="10" applyNumberFormat="0" applyBorder="0" applyAlignment="0" applyProtection="0"/>
    <xf numFmtId="0" fontId="57" fillId="0" borderId="9"/>
    <xf numFmtId="0" fontId="50" fillId="0" borderId="9"/>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6" borderId="9"/>
    <xf numFmtId="10" fontId="46" fillId="5" borderId="10" applyNumberFormat="0" applyBorder="0" applyAlignment="0" applyProtection="0"/>
    <xf numFmtId="0" fontId="54" fillId="0" borderId="7">
      <alignment horizontal="left" vertical="center"/>
    </xf>
    <xf numFmtId="0" fontId="54" fillId="0" borderId="7">
      <alignment horizontal="left" vertical="center"/>
    </xf>
    <xf numFmtId="2" fontId="53" fillId="0" borderId="10">
      <alignment horizontal="center" vertical="top" wrapText="1"/>
    </xf>
    <xf numFmtId="0" fontId="50" fillId="0" borderId="9"/>
    <xf numFmtId="171" fontId="1" fillId="0" borderId="0" applyFont="0" applyFill="0" applyBorder="0" applyAlignment="0" applyProtection="0"/>
    <xf numFmtId="0" fontId="57" fillId="0" borderId="9"/>
    <xf numFmtId="0" fontId="32" fillId="0" borderId="0"/>
    <xf numFmtId="0" fontId="60" fillId="0" borderId="0"/>
    <xf numFmtId="171" fontId="5" fillId="0" borderId="0"/>
    <xf numFmtId="10" fontId="46" fillId="5" borderId="10" applyNumberFormat="0" applyBorder="0" applyAlignment="0" applyProtection="0"/>
    <xf numFmtId="0" fontId="32" fillId="0" borderId="0"/>
    <xf numFmtId="0" fontId="60" fillId="0" borderId="10">
      <alignment horizontal="left" vertical="center"/>
    </xf>
    <xf numFmtId="0" fontId="60" fillId="0" borderId="10">
      <alignment horizontal="left" vertical="center"/>
    </xf>
    <xf numFmtId="0" fontId="1" fillId="0" borderId="0"/>
    <xf numFmtId="0" fontId="60" fillId="0" borderId="10">
      <alignment horizontal="left" vertical="center"/>
    </xf>
    <xf numFmtId="0" fontId="60" fillId="0" borderId="10">
      <alignment horizontal="left" vertical="center"/>
    </xf>
    <xf numFmtId="0" fontId="50" fillId="0" borderId="9"/>
    <xf numFmtId="0" fontId="50" fillId="0" borderId="9"/>
    <xf numFmtId="0" fontId="57" fillId="0" borderId="9"/>
    <xf numFmtId="0" fontId="57" fillId="0" borderId="9"/>
    <xf numFmtId="0" fontId="60" fillId="0" borderId="10">
      <alignment horizontal="left" vertical="center"/>
    </xf>
    <xf numFmtId="0" fontId="60" fillId="0" borderId="10">
      <alignment horizontal="left" vertical="center"/>
    </xf>
    <xf numFmtId="0" fontId="60" fillId="0" borderId="10">
      <alignment horizontal="left" vertical="center"/>
    </xf>
    <xf numFmtId="0" fontId="60" fillId="0" borderId="10">
      <alignment horizontal="left" vertical="center"/>
    </xf>
    <xf numFmtId="0" fontId="50" fillId="0" borderId="9"/>
    <xf numFmtId="0" fontId="50" fillId="0" borderId="9"/>
    <xf numFmtId="0" fontId="57" fillId="0" borderId="9"/>
    <xf numFmtId="0" fontId="57" fillId="0" borderId="9"/>
    <xf numFmtId="0" fontId="60" fillId="0" borderId="10">
      <alignment horizontal="left" vertical="center"/>
    </xf>
    <xf numFmtId="0" fontId="60" fillId="0" borderId="10">
      <alignment horizontal="left" vertical="center"/>
    </xf>
    <xf numFmtId="0" fontId="60" fillId="0" borderId="10">
      <alignment horizontal="left" vertical="center"/>
    </xf>
    <xf numFmtId="0" fontId="60" fillId="0" borderId="10">
      <alignment horizontal="left" vertical="center"/>
    </xf>
    <xf numFmtId="0" fontId="50" fillId="0" borderId="9"/>
    <xf numFmtId="0" fontId="50" fillId="0" borderId="9"/>
    <xf numFmtId="0" fontId="57" fillId="0" borderId="9"/>
    <xf numFmtId="0" fontId="57" fillId="0" borderId="9"/>
    <xf numFmtId="0" fontId="5" fillId="0" borderId="0"/>
    <xf numFmtId="171" fontId="14" fillId="0" borderId="0"/>
    <xf numFmtId="0" fontId="32" fillId="0" borderId="0"/>
    <xf numFmtId="171" fontId="14"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171" fontId="14" fillId="0" borderId="0"/>
    <xf numFmtId="171" fontId="14" fillId="0" borderId="0"/>
    <xf numFmtId="168" fontId="5" fillId="0" borderId="0"/>
    <xf numFmtId="168" fontId="5" fillId="0" borderId="0"/>
    <xf numFmtId="0" fontId="32" fillId="0" borderId="0"/>
    <xf numFmtId="0" fontId="5" fillId="0" borderId="0"/>
    <xf numFmtId="0" fontId="5" fillId="0" borderId="0"/>
    <xf numFmtId="5" fontId="5" fillId="0" borderId="0"/>
    <xf numFmtId="5" fontId="5" fillId="0" borderId="0"/>
    <xf numFmtId="174" fontId="5" fillId="0" borderId="0"/>
    <xf numFmtId="0" fontId="71" fillId="0" borderId="0"/>
    <xf numFmtId="0" fontId="1" fillId="0" borderId="0"/>
    <xf numFmtId="0" fontId="5" fillId="0" borderId="0"/>
    <xf numFmtId="0" fontId="5" fillId="0" borderId="0"/>
    <xf numFmtId="192" fontId="5" fillId="0" borderId="0"/>
    <xf numFmtId="172" fontId="5" fillId="0" borderId="0"/>
    <xf numFmtId="192" fontId="5" fillId="0" borderId="0"/>
    <xf numFmtId="0" fontId="5" fillId="0" borderId="0"/>
    <xf numFmtId="0" fontId="1" fillId="0" borderId="0"/>
    <xf numFmtId="179" fontId="5" fillId="0" borderId="0"/>
    <xf numFmtId="0" fontId="1" fillId="0" borderId="0"/>
    <xf numFmtId="179" fontId="5" fillId="0" borderId="0"/>
    <xf numFmtId="179" fontId="5" fillId="0" borderId="0"/>
    <xf numFmtId="179" fontId="5" fillId="0" borderId="0"/>
    <xf numFmtId="0" fontId="1" fillId="0" borderId="0"/>
    <xf numFmtId="0" fontId="5" fillId="0" borderId="0"/>
    <xf numFmtId="0" fontId="32" fillId="0" borderId="0"/>
    <xf numFmtId="0" fontId="32" fillId="0" borderId="0"/>
    <xf numFmtId="0" fontId="1" fillId="0" borderId="0"/>
    <xf numFmtId="0" fontId="32" fillId="0" borderId="0"/>
    <xf numFmtId="0" fontId="1" fillId="0" borderId="0"/>
    <xf numFmtId="168" fontId="1" fillId="0" borderId="0" applyFont="0" applyFill="0" applyBorder="0" applyAlignment="0" applyProtection="0"/>
    <xf numFmtId="168" fontId="8" fillId="0" borderId="0" applyFont="0" applyFill="0" applyBorder="0" applyAlignment="0" applyProtection="0"/>
    <xf numFmtId="0" fontId="1" fillId="0" borderId="0"/>
    <xf numFmtId="0" fontId="1" fillId="0" borderId="0"/>
    <xf numFmtId="0" fontId="32" fillId="0" borderId="0"/>
    <xf numFmtId="5" fontId="5" fillId="0" borderId="0"/>
    <xf numFmtId="168" fontId="8" fillId="0" borderId="0" applyFont="0" applyFill="0" applyBorder="0" applyAlignment="0" applyProtection="0"/>
    <xf numFmtId="0" fontId="5" fillId="0" borderId="0"/>
    <xf numFmtId="171" fontId="1" fillId="0" borderId="0" applyFont="0" applyFill="0" applyBorder="0" applyAlignment="0" applyProtection="0"/>
    <xf numFmtId="168" fontId="32" fillId="0" borderId="0" applyFont="0" applyFill="0" applyBorder="0" applyAlignment="0" applyProtection="0"/>
    <xf numFmtId="0" fontId="5" fillId="0" borderId="0"/>
    <xf numFmtId="5" fontId="5" fillId="0" borderId="0"/>
    <xf numFmtId="171" fontId="1" fillId="0" borderId="0" applyFont="0" applyFill="0" applyBorder="0" applyAlignment="0" applyProtection="0"/>
    <xf numFmtId="5" fontId="5" fillId="0" borderId="0"/>
    <xf numFmtId="0" fontId="60" fillId="0" borderId="0"/>
    <xf numFmtId="5" fontId="5" fillId="0" borderId="0"/>
    <xf numFmtId="191" fontId="5" fillId="0" borderId="0"/>
    <xf numFmtId="168" fontId="1" fillId="0" borderId="0" applyFont="0" applyFill="0" applyBorder="0" applyAlignment="0" applyProtection="0"/>
    <xf numFmtId="0" fontId="32" fillId="0" borderId="0"/>
    <xf numFmtId="191" fontId="5" fillId="0" borderId="0"/>
    <xf numFmtId="0" fontId="50" fillId="0" borderId="9"/>
    <xf numFmtId="0" fontId="50" fillId="0" borderId="9"/>
    <xf numFmtId="0" fontId="1" fillId="0" borderId="0"/>
    <xf numFmtId="0" fontId="32" fillId="0" borderId="0"/>
    <xf numFmtId="0" fontId="1" fillId="0" borderId="0"/>
    <xf numFmtId="5" fontId="5" fillId="0" borderId="0"/>
    <xf numFmtId="171" fontId="74" fillId="0" borderId="0"/>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188" fontId="32" fillId="0" borderId="0"/>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72" fillId="0" borderId="0" applyNumberFormat="0" applyFill="0" applyBorder="0" applyAlignment="0" applyProtection="0">
      <alignment vertical="top"/>
      <protection locked="0"/>
    </xf>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0" fontId="57" fillId="6" borderId="9"/>
    <xf numFmtId="0" fontId="57" fillId="6" borderId="9"/>
    <xf numFmtId="0" fontId="57" fillId="6" borderId="9"/>
    <xf numFmtId="0" fontId="57" fillId="6" borderId="9"/>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8" fontId="32" fillId="0" borderId="0"/>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71" fontId="74" fillId="0" borderId="0"/>
    <xf numFmtId="10" fontId="46" fillId="5" borderId="10" applyNumberFormat="0" applyBorder="0" applyAlignment="0" applyProtection="0"/>
    <xf numFmtId="5" fontId="5" fillId="0" borderId="0"/>
    <xf numFmtId="10" fontId="46" fillId="5" borderId="10" applyNumberFormat="0" applyBorder="0" applyAlignment="0" applyProtection="0"/>
    <xf numFmtId="0" fontId="1" fillId="0" borderId="0"/>
    <xf numFmtId="0" fontId="32" fillId="0" borderId="0"/>
    <xf numFmtId="10" fontId="46" fillId="5" borderId="10" applyNumberFormat="0" applyBorder="0" applyAlignment="0" applyProtection="0"/>
    <xf numFmtId="10" fontId="46" fillId="5" borderId="10" applyNumberFormat="0" applyBorder="0" applyAlignment="0" applyProtection="0"/>
    <xf numFmtId="0" fontId="32" fillId="0" borderId="0"/>
    <xf numFmtId="10" fontId="46" fillId="5" borderId="10" applyNumberFormat="0" applyBorder="0" applyAlignment="0" applyProtection="0"/>
    <xf numFmtId="0" fontId="1" fillId="0" borderId="0"/>
    <xf numFmtId="191" fontId="5" fillId="0" borderId="0"/>
    <xf numFmtId="10" fontId="46" fillId="5" borderId="10" applyNumberFormat="0" applyBorder="0" applyAlignment="0" applyProtection="0"/>
    <xf numFmtId="0" fontId="32" fillId="0" borderId="0"/>
    <xf numFmtId="191" fontId="5" fillId="0" borderId="0"/>
    <xf numFmtId="5" fontId="5" fillId="0" borderId="0"/>
    <xf numFmtId="0" fontId="60" fillId="0" borderId="0"/>
    <xf numFmtId="5" fontId="5" fillId="0" borderId="0"/>
    <xf numFmtId="5" fontId="5" fillId="0" borderId="0"/>
    <xf numFmtId="0" fontId="5" fillId="0" borderId="0"/>
    <xf numFmtId="0" fontId="5" fillId="0" borderId="0"/>
    <xf numFmtId="5" fontId="5" fillId="0" borderId="0"/>
    <xf numFmtId="0" fontId="32" fillId="0" borderId="0"/>
    <xf numFmtId="0" fontId="1" fillId="0" borderId="0"/>
    <xf numFmtId="0" fontId="72" fillId="0" borderId="0" applyNumberFormat="0" applyFill="0" applyBorder="0" applyAlignment="0" applyProtection="0">
      <alignment vertical="top"/>
      <protection locked="0"/>
    </xf>
    <xf numFmtId="0" fontId="1" fillId="0" borderId="0"/>
    <xf numFmtId="0" fontId="1" fillId="0" borderId="0"/>
    <xf numFmtId="0" fontId="32" fillId="0" borderId="0"/>
    <xf numFmtId="0" fontId="54" fillId="0" borderId="7">
      <alignment horizontal="left" vertical="center"/>
    </xf>
    <xf numFmtId="0" fontId="1" fillId="0" borderId="0"/>
    <xf numFmtId="0" fontId="32" fillId="0" borderId="0"/>
    <xf numFmtId="0" fontId="32" fillId="0" borderId="0"/>
    <xf numFmtId="0" fontId="5" fillId="0" borderId="0"/>
    <xf numFmtId="0" fontId="1" fillId="0" borderId="0"/>
    <xf numFmtId="179" fontId="5" fillId="0" borderId="0"/>
    <xf numFmtId="179" fontId="5" fillId="0" borderId="0"/>
    <xf numFmtId="179" fontId="5" fillId="0" borderId="0"/>
    <xf numFmtId="0" fontId="1" fillId="0" borderId="0"/>
    <xf numFmtId="179" fontId="5" fillId="0" borderId="0"/>
    <xf numFmtId="0" fontId="1" fillId="0" borderId="0"/>
    <xf numFmtId="0" fontId="5" fillId="0" borderId="0"/>
    <xf numFmtId="192" fontId="5" fillId="0" borderId="0"/>
    <xf numFmtId="172" fontId="5" fillId="0" borderId="0"/>
    <xf numFmtId="192" fontId="5" fillId="0" borderId="0"/>
    <xf numFmtId="0" fontId="5" fillId="0" borderId="0"/>
    <xf numFmtId="0" fontId="54" fillId="0" borderId="7">
      <alignment horizontal="left" vertical="center"/>
    </xf>
    <xf numFmtId="0" fontId="5" fillId="0" borderId="0"/>
    <xf numFmtId="0" fontId="1" fillId="0" borderId="0"/>
    <xf numFmtId="0" fontId="71" fillId="0" borderId="0"/>
    <xf numFmtId="0" fontId="54" fillId="0" borderId="7">
      <alignment horizontal="left" vertical="center"/>
    </xf>
    <xf numFmtId="174" fontId="5" fillId="0" borderId="0"/>
    <xf numFmtId="5" fontId="5" fillId="0" borderId="0"/>
    <xf numFmtId="0" fontId="54" fillId="0" borderId="7">
      <alignment horizontal="left" vertical="center"/>
    </xf>
    <xf numFmtId="5" fontId="5" fillId="0" borderId="0"/>
    <xf numFmtId="0" fontId="5" fillId="0" borderId="0"/>
    <xf numFmtId="0" fontId="5" fillId="0" borderId="0"/>
    <xf numFmtId="0" fontId="32" fillId="0" borderId="0"/>
    <xf numFmtId="168" fontId="5" fillId="0" borderId="0"/>
    <xf numFmtId="168" fontId="5" fillId="0" borderId="0"/>
    <xf numFmtId="171" fontId="14" fillId="0" borderId="0"/>
    <xf numFmtId="0" fontId="54" fillId="0" borderId="7">
      <alignment horizontal="left" vertical="center"/>
    </xf>
    <xf numFmtId="0" fontId="54" fillId="0" borderId="7">
      <alignment horizontal="left" vertical="center"/>
    </xf>
    <xf numFmtId="171" fontId="14" fillId="0" borderId="0"/>
    <xf numFmtId="0" fontId="32" fillId="0" borderId="0"/>
    <xf numFmtId="0" fontId="54" fillId="0" borderId="7">
      <alignment horizontal="left" vertical="center"/>
    </xf>
    <xf numFmtId="0" fontId="54" fillId="0" borderId="7">
      <alignment horizontal="left" vertical="center"/>
    </xf>
    <xf numFmtId="0" fontId="32" fillId="0" borderId="0"/>
    <xf numFmtId="0" fontId="32" fillId="0" borderId="0"/>
    <xf numFmtId="0" fontId="32" fillId="0" borderId="0"/>
    <xf numFmtId="0" fontId="32" fillId="0" borderId="0"/>
    <xf numFmtId="0" fontId="54" fillId="0" borderId="7">
      <alignment horizontal="left" vertical="center"/>
    </xf>
    <xf numFmtId="0" fontId="1" fillId="0" borderId="0"/>
    <xf numFmtId="0" fontId="54" fillId="0" borderId="7">
      <alignment horizontal="left" vertical="center"/>
    </xf>
    <xf numFmtId="0" fontId="1" fillId="0" borderId="0"/>
    <xf numFmtId="171" fontId="14" fillId="0" borderId="0"/>
    <xf numFmtId="0" fontId="32" fillId="0" borderId="0"/>
    <xf numFmtId="2" fontId="53" fillId="0" borderId="10">
      <alignment horizontal="center" vertical="top" wrapText="1"/>
    </xf>
    <xf numFmtId="171" fontId="14" fillId="0" borderId="0"/>
    <xf numFmtId="0" fontId="5" fillId="0" borderId="0"/>
    <xf numFmtId="171" fontId="5" fillId="0" borderId="0"/>
    <xf numFmtId="0" fontId="1" fillId="0" borderId="0"/>
    <xf numFmtId="0" fontId="5" fillId="0" borderId="0"/>
    <xf numFmtId="2" fontId="53" fillId="0" borderId="10">
      <alignment horizontal="center" vertical="top" wrapText="1"/>
    </xf>
    <xf numFmtId="0" fontId="5" fillId="0" borderId="0"/>
    <xf numFmtId="0" fontId="1" fillId="0" borderId="0"/>
    <xf numFmtId="171" fontId="5" fillId="0" borderId="0"/>
    <xf numFmtId="0" fontId="32" fillId="0" borderId="0"/>
    <xf numFmtId="0" fontId="32" fillId="0" borderId="0"/>
    <xf numFmtId="0" fontId="32" fillId="0" borderId="0"/>
    <xf numFmtId="0" fontId="32" fillId="0" borderId="0"/>
    <xf numFmtId="171" fontId="14" fillId="0" borderId="0"/>
    <xf numFmtId="0" fontId="32" fillId="0" borderId="0"/>
    <xf numFmtId="2" fontId="53" fillId="0" borderId="10">
      <alignment horizontal="center" vertical="top" wrapText="1"/>
    </xf>
    <xf numFmtId="2" fontId="53" fillId="0" borderId="10">
      <alignment horizontal="center" vertical="top" wrapText="1"/>
    </xf>
    <xf numFmtId="171" fontId="14" fillId="0" borderId="0"/>
    <xf numFmtId="0" fontId="32" fillId="0" borderId="0"/>
    <xf numFmtId="171" fontId="14" fillId="0" borderId="0"/>
    <xf numFmtId="2" fontId="53" fillId="0" borderId="10">
      <alignment horizontal="center" vertical="top" wrapText="1"/>
    </xf>
    <xf numFmtId="0" fontId="60" fillId="0" borderId="0"/>
    <xf numFmtId="0" fontId="60" fillId="0" borderId="0"/>
    <xf numFmtId="0" fontId="32" fillId="0" borderId="0"/>
    <xf numFmtId="0" fontId="1" fillId="0" borderId="0"/>
    <xf numFmtId="2" fontId="53" fillId="0" borderId="10">
      <alignment horizontal="center" vertical="top" wrapText="1"/>
    </xf>
    <xf numFmtId="0" fontId="32" fillId="0" borderId="0"/>
    <xf numFmtId="0" fontId="1" fillId="0" borderId="0"/>
    <xf numFmtId="0" fontId="32" fillId="0" borderId="0"/>
    <xf numFmtId="5" fontId="5" fillId="0" borderId="0"/>
    <xf numFmtId="5" fontId="5" fillId="0" borderId="0"/>
    <xf numFmtId="5" fontId="5" fillId="0" borderId="0"/>
    <xf numFmtId="193" fontId="5" fillId="0" borderId="0"/>
    <xf numFmtId="193" fontId="5" fillId="0" borderId="0"/>
    <xf numFmtId="195" fontId="5" fillId="0" borderId="0"/>
    <xf numFmtId="5" fontId="5" fillId="0" borderId="0"/>
    <xf numFmtId="0" fontId="32" fillId="0" borderId="0"/>
    <xf numFmtId="0" fontId="32" fillId="0" borderId="0"/>
    <xf numFmtId="0" fontId="50" fillId="0" borderId="9"/>
    <xf numFmtId="5" fontId="5" fillId="0" borderId="0"/>
    <xf numFmtId="195" fontId="5" fillId="0" borderId="0"/>
    <xf numFmtId="5" fontId="5" fillId="0" borderId="0"/>
    <xf numFmtId="0" fontId="32" fillId="0" borderId="0"/>
    <xf numFmtId="0" fontId="32" fillId="0" borderId="0"/>
    <xf numFmtId="0" fontId="50" fillId="0" borderId="9"/>
    <xf numFmtId="5" fontId="5" fillId="0" borderId="0"/>
    <xf numFmtId="179"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32" fillId="0" borderId="0"/>
    <xf numFmtId="0" fontId="1" fillId="0" borderId="0"/>
    <xf numFmtId="0" fontId="1" fillId="0" borderId="0"/>
    <xf numFmtId="0" fontId="5" fillId="0" borderId="0"/>
    <xf numFmtId="195" fontId="5" fillId="0" borderId="0"/>
    <xf numFmtId="171" fontId="5" fillId="0" borderId="0"/>
    <xf numFmtId="0" fontId="5" fillId="0" borderId="0"/>
    <xf numFmtId="0" fontId="60" fillId="0" borderId="0"/>
    <xf numFmtId="0" fontId="1" fillId="0" borderId="0"/>
    <xf numFmtId="168" fontId="1" fillId="0" borderId="0" applyFont="0" applyFill="0" applyBorder="0" applyAlignment="0" applyProtection="0"/>
    <xf numFmtId="0" fontId="32" fillId="0" borderId="0"/>
    <xf numFmtId="0" fontId="32" fillId="0" borderId="0"/>
    <xf numFmtId="0" fontId="1" fillId="0" borderId="0"/>
    <xf numFmtId="0" fontId="32" fillId="0" borderId="0"/>
    <xf numFmtId="0" fontId="5" fillId="0" borderId="0"/>
    <xf numFmtId="192" fontId="5" fillId="0" borderId="0"/>
    <xf numFmtId="170" fontId="5" fillId="0" borderId="0"/>
    <xf numFmtId="174" fontId="5" fillId="0" borderId="0"/>
    <xf numFmtId="171" fontId="1" fillId="0" borderId="0" applyFont="0" applyFill="0" applyBorder="0" applyAlignment="0" applyProtection="0"/>
    <xf numFmtId="174" fontId="5" fillId="0" borderId="0"/>
    <xf numFmtId="0" fontId="60" fillId="0" borderId="0"/>
    <xf numFmtId="174" fontId="5" fillId="0" borderId="0"/>
    <xf numFmtId="43" fontId="5" fillId="0" borderId="0"/>
    <xf numFmtId="179" fontId="5" fillId="0" borderId="0"/>
    <xf numFmtId="179" fontId="5" fillId="0" borderId="0"/>
    <xf numFmtId="43" fontId="5" fillId="0" borderId="0"/>
    <xf numFmtId="0" fontId="32" fillId="0" borderId="0"/>
    <xf numFmtId="168" fontId="32" fillId="0" borderId="0" applyFont="0" applyFill="0" applyBorder="0" applyAlignment="0" applyProtection="0"/>
    <xf numFmtId="171" fontId="1" fillId="0" borderId="0" applyFont="0" applyFill="0" applyBorder="0" applyAlignment="0" applyProtection="0"/>
    <xf numFmtId="0" fontId="32" fillId="0" borderId="0"/>
    <xf numFmtId="174" fontId="5" fillId="0" borderId="0"/>
    <xf numFmtId="0" fontId="5" fillId="0" borderId="0"/>
    <xf numFmtId="0" fontId="32" fillId="0" borderId="0"/>
    <xf numFmtId="0" fontId="32" fillId="0" borderId="0"/>
    <xf numFmtId="0" fontId="32" fillId="0" borderId="0"/>
    <xf numFmtId="0" fontId="1" fillId="0" borderId="0"/>
    <xf numFmtId="168" fontId="8" fillId="0" borderId="0" applyFont="0" applyFill="0" applyBorder="0" applyAlignment="0" applyProtection="0"/>
    <xf numFmtId="0" fontId="1" fillId="0" borderId="0"/>
    <xf numFmtId="0" fontId="32" fillId="0" borderId="0"/>
    <xf numFmtId="0" fontId="1" fillId="0" borderId="0"/>
    <xf numFmtId="0" fontId="1" fillId="0" borderId="0"/>
    <xf numFmtId="0" fontId="32" fillId="0" borderId="0"/>
    <xf numFmtId="0" fontId="32" fillId="0" borderId="0"/>
    <xf numFmtId="0" fontId="32" fillId="0" borderId="0"/>
    <xf numFmtId="0" fontId="32" fillId="0" borderId="0"/>
    <xf numFmtId="0" fontId="51" fillId="0" borderId="0"/>
    <xf numFmtId="0" fontId="51" fillId="0" borderId="0"/>
    <xf numFmtId="0" fontId="32" fillId="0" borderId="0"/>
    <xf numFmtId="0" fontId="5" fillId="0" borderId="0"/>
    <xf numFmtId="0" fontId="51" fillId="0" borderId="0"/>
    <xf numFmtId="0" fontId="5" fillId="0" borderId="0"/>
    <xf numFmtId="0" fontId="32" fillId="0" borderId="0"/>
    <xf numFmtId="0" fontId="5" fillId="0" borderId="0"/>
    <xf numFmtId="0" fontId="1" fillId="0" borderId="0"/>
    <xf numFmtId="0" fontId="1" fillId="0" borderId="0"/>
    <xf numFmtId="0" fontId="32" fillId="0" borderId="0"/>
    <xf numFmtId="168" fontId="8" fillId="0" borderId="0" applyFont="0" applyFill="0" applyBorder="0" applyAlignment="0" applyProtection="0"/>
    <xf numFmtId="179" fontId="5" fillId="0" borderId="0"/>
    <xf numFmtId="179" fontId="5" fillId="0" borderId="0"/>
    <xf numFmtId="0" fontId="5" fillId="0" borderId="0"/>
    <xf numFmtId="0" fontId="1" fillId="0" borderId="0"/>
    <xf numFmtId="0" fontId="1" fillId="0" borderId="0"/>
    <xf numFmtId="168" fontId="1" fillId="0" borderId="0" applyFont="0" applyFill="0" applyBorder="0" applyAlignment="0" applyProtection="0"/>
    <xf numFmtId="0" fontId="1" fillId="0" borderId="0"/>
    <xf numFmtId="164" fontId="5" fillId="0" borderId="0"/>
    <xf numFmtId="171" fontId="5" fillId="0" borderId="0"/>
    <xf numFmtId="0" fontId="49" fillId="0" borderId="0"/>
    <xf numFmtId="0" fontId="49" fillId="0" borderId="0"/>
    <xf numFmtId="0" fontId="49" fillId="0" borderId="0"/>
    <xf numFmtId="171" fontId="5" fillId="0" borderId="0"/>
    <xf numFmtId="0" fontId="60" fillId="0" borderId="0"/>
    <xf numFmtId="0" fontId="49" fillId="0" borderId="0"/>
    <xf numFmtId="0" fontId="60" fillId="0" borderId="0"/>
    <xf numFmtId="0" fontId="32" fillId="0" borderId="0"/>
    <xf numFmtId="0" fontId="49" fillId="0" borderId="0"/>
    <xf numFmtId="0" fontId="32" fillId="0" borderId="0"/>
    <xf numFmtId="0" fontId="32" fillId="0" borderId="0">
      <alignment vertical="center"/>
    </xf>
    <xf numFmtId="0" fontId="60" fillId="0" borderId="0"/>
    <xf numFmtId="0" fontId="1" fillId="0" borderId="0"/>
    <xf numFmtId="171" fontId="5" fillId="0" borderId="0"/>
    <xf numFmtId="0" fontId="1" fillId="0" borderId="0"/>
    <xf numFmtId="0" fontId="1" fillId="0" borderId="0"/>
    <xf numFmtId="0" fontId="5" fillId="0" borderId="0"/>
    <xf numFmtId="0" fontId="32" fillId="0" borderId="0"/>
    <xf numFmtId="0" fontId="32" fillId="0" borderId="0"/>
    <xf numFmtId="0" fontId="5" fillId="0" borderId="0"/>
    <xf numFmtId="0" fontId="32" fillId="0" borderId="0"/>
    <xf numFmtId="0" fontId="60" fillId="0" borderId="0"/>
    <xf numFmtId="0" fontId="32" fillId="0" borderId="0"/>
    <xf numFmtId="0" fontId="1" fillId="0" borderId="0"/>
    <xf numFmtId="0" fontId="1" fillId="0" borderId="0"/>
    <xf numFmtId="0" fontId="1" fillId="0" borderId="0"/>
    <xf numFmtId="0" fontId="32" fillId="0" borderId="0"/>
    <xf numFmtId="0" fontId="1" fillId="0" borderId="0"/>
    <xf numFmtId="0" fontId="1" fillId="0" borderId="0"/>
    <xf numFmtId="0" fontId="60" fillId="0" borderId="0"/>
    <xf numFmtId="171" fontId="5" fillId="0" borderId="0"/>
    <xf numFmtId="14" fontId="32" fillId="0" borderId="0"/>
    <xf numFmtId="0" fontId="32" fillId="0" borderId="0"/>
    <xf numFmtId="0" fontId="32" fillId="0" borderId="0"/>
    <xf numFmtId="0" fontId="1" fillId="0" borderId="0"/>
    <xf numFmtId="0" fontId="1" fillId="0" borderId="0"/>
    <xf numFmtId="171" fontId="14" fillId="0" borderId="0"/>
    <xf numFmtId="171" fontId="14" fillId="0" borderId="0"/>
    <xf numFmtId="0" fontId="1" fillId="0" borderId="0"/>
    <xf numFmtId="0" fontId="32" fillId="0" borderId="0"/>
    <xf numFmtId="0" fontId="1" fillId="0" borderId="0"/>
    <xf numFmtId="0" fontId="60" fillId="0" borderId="0"/>
    <xf numFmtId="0" fontId="32" fillId="0" borderId="0"/>
    <xf numFmtId="0" fontId="32" fillId="0" borderId="0"/>
    <xf numFmtId="0" fontId="60" fillId="0" borderId="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51" fillId="0" borderId="0" applyFont="0" applyFill="0" applyBorder="0" applyAlignment="0" applyProtection="0"/>
    <xf numFmtId="9" fontId="32" fillId="0" borderId="0" applyFont="0" applyFill="0" applyBorder="0" applyAlignment="0" applyProtection="0"/>
    <xf numFmtId="9" fontId="51" fillId="0" borderId="0" applyFont="0" applyFill="0" applyBorder="0" applyAlignment="0" applyProtection="0"/>
    <xf numFmtId="0" fontId="75" fillId="0" borderId="0"/>
    <xf numFmtId="0" fontId="60" fillId="0" borderId="10">
      <alignment horizontal="left" vertical="center"/>
    </xf>
    <xf numFmtId="0" fontId="43" fillId="0" borderId="0"/>
    <xf numFmtId="0" fontId="60" fillId="0" borderId="10">
      <alignment horizontal="left" vertical="center"/>
    </xf>
    <xf numFmtId="0" fontId="75" fillId="0" borderId="0"/>
    <xf numFmtId="0" fontId="60" fillId="0" borderId="10">
      <alignment horizontal="left" vertical="center"/>
    </xf>
    <xf numFmtId="0" fontId="60" fillId="0" borderId="10">
      <alignment horizontal="left" vertical="center"/>
    </xf>
    <xf numFmtId="0" fontId="50" fillId="0" borderId="9"/>
    <xf numFmtId="0" fontId="50" fillId="0" borderId="9"/>
    <xf numFmtId="0" fontId="57" fillId="0" borderId="9"/>
    <xf numFmtId="0" fontId="57" fillId="0" borderId="9"/>
    <xf numFmtId="171" fontId="5" fillId="0" borderId="0"/>
    <xf numFmtId="0" fontId="1" fillId="0" borderId="0"/>
    <xf numFmtId="0" fontId="5" fillId="0" borderId="0"/>
    <xf numFmtId="0" fontId="5" fillId="0" borderId="0"/>
    <xf numFmtId="0" fontId="1" fillId="0" borderId="0"/>
    <xf numFmtId="171" fontId="5" fillId="0" borderId="0"/>
    <xf numFmtId="0" fontId="32" fillId="0" borderId="0"/>
    <xf numFmtId="0" fontId="32" fillId="0" borderId="0"/>
    <xf numFmtId="0" fontId="32" fillId="0" borderId="0"/>
    <xf numFmtId="0" fontId="32" fillId="0" borderId="0"/>
    <xf numFmtId="171" fontId="14" fillId="0" borderId="0"/>
    <xf numFmtId="0" fontId="32" fillId="0" borderId="0"/>
    <xf numFmtId="171" fontId="14" fillId="0" borderId="0"/>
    <xf numFmtId="0" fontId="32" fillId="0" borderId="0"/>
    <xf numFmtId="171" fontId="14" fillId="0" borderId="0"/>
    <xf numFmtId="0" fontId="60" fillId="0" borderId="0"/>
    <xf numFmtId="0" fontId="60" fillId="0" borderId="0"/>
    <xf numFmtId="0" fontId="32" fillId="0" borderId="0"/>
    <xf numFmtId="0" fontId="1" fillId="0" borderId="0"/>
    <xf numFmtId="0" fontId="32" fillId="0" borderId="0"/>
    <xf numFmtId="0" fontId="1" fillId="0" borderId="0"/>
    <xf numFmtId="0" fontId="32" fillId="0" borderId="0"/>
    <xf numFmtId="5" fontId="5" fillId="0" borderId="0"/>
    <xf numFmtId="5" fontId="5" fillId="0" borderId="0"/>
    <xf numFmtId="5" fontId="5" fillId="0" borderId="0"/>
    <xf numFmtId="193" fontId="5" fillId="0" borderId="0"/>
    <xf numFmtId="193" fontId="5" fillId="0" borderId="0"/>
    <xf numFmtId="195" fontId="5" fillId="0" borderId="0"/>
    <xf numFmtId="5" fontId="5" fillId="0" borderId="0"/>
    <xf numFmtId="0" fontId="32" fillId="0" borderId="0"/>
    <xf numFmtId="0" fontId="32" fillId="0" borderId="0"/>
    <xf numFmtId="5" fontId="5" fillId="0" borderId="0"/>
    <xf numFmtId="195" fontId="5" fillId="0" borderId="0"/>
    <xf numFmtId="5" fontId="5" fillId="0" borderId="0"/>
    <xf numFmtId="0" fontId="32" fillId="0" borderId="0"/>
    <xf numFmtId="0" fontId="32" fillId="0" borderId="0"/>
    <xf numFmtId="5" fontId="5" fillId="0" borderId="0"/>
    <xf numFmtId="179"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32" fillId="0" borderId="0"/>
    <xf numFmtId="0" fontId="1" fillId="0" borderId="0"/>
    <xf numFmtId="0" fontId="1" fillId="0" borderId="0"/>
    <xf numFmtId="0" fontId="5" fillId="0" borderId="0"/>
    <xf numFmtId="195" fontId="5" fillId="0" borderId="0"/>
    <xf numFmtId="171" fontId="5" fillId="0" borderId="0"/>
    <xf numFmtId="0" fontId="5" fillId="0" borderId="0"/>
    <xf numFmtId="0" fontId="60" fillId="0" borderId="0"/>
    <xf numFmtId="0" fontId="1" fillId="0" borderId="0"/>
    <xf numFmtId="0" fontId="32" fillId="0" borderId="0"/>
    <xf numFmtId="0" fontId="32" fillId="0" borderId="0"/>
    <xf numFmtId="0" fontId="1" fillId="0" borderId="0"/>
    <xf numFmtId="0" fontId="32" fillId="0" borderId="0"/>
    <xf numFmtId="0" fontId="5" fillId="0" borderId="0"/>
    <xf numFmtId="192" fontId="5" fillId="0" borderId="0"/>
    <xf numFmtId="170" fontId="5" fillId="0" borderId="0"/>
    <xf numFmtId="174" fontId="5" fillId="0" borderId="0"/>
    <xf numFmtId="174" fontId="5" fillId="0" borderId="0"/>
    <xf numFmtId="0" fontId="60" fillId="0" borderId="0"/>
    <xf numFmtId="174" fontId="5" fillId="0" borderId="0"/>
    <xf numFmtId="43" fontId="5" fillId="0" borderId="0"/>
    <xf numFmtId="179" fontId="5" fillId="0" borderId="0"/>
    <xf numFmtId="179" fontId="5" fillId="0" borderId="0"/>
    <xf numFmtId="43" fontId="5" fillId="0" borderId="0"/>
    <xf numFmtId="0" fontId="32" fillId="0" borderId="0"/>
    <xf numFmtId="0" fontId="32" fillId="0" borderId="0"/>
    <xf numFmtId="174" fontId="5" fillId="0" borderId="0"/>
    <xf numFmtId="0" fontId="5" fillId="0" borderId="0"/>
    <xf numFmtId="0" fontId="32" fillId="0" borderId="0"/>
    <xf numFmtId="0" fontId="32" fillId="0" borderId="0"/>
    <xf numFmtId="0" fontId="32" fillId="0" borderId="0"/>
    <xf numFmtId="0" fontId="1" fillId="0" borderId="0"/>
    <xf numFmtId="0" fontId="1" fillId="0" borderId="0"/>
    <xf numFmtId="0" fontId="32" fillId="0" borderId="0"/>
    <xf numFmtId="0" fontId="1" fillId="0" borderId="0"/>
    <xf numFmtId="0" fontId="1" fillId="0" borderId="0"/>
    <xf numFmtId="0" fontId="32" fillId="0" borderId="0"/>
    <xf numFmtId="0" fontId="32" fillId="0" borderId="0"/>
    <xf numFmtId="0" fontId="32" fillId="0" borderId="0"/>
    <xf numFmtId="0" fontId="32" fillId="0" borderId="0"/>
    <xf numFmtId="0" fontId="51" fillId="0" borderId="0"/>
    <xf numFmtId="0" fontId="51" fillId="0" borderId="0"/>
    <xf numFmtId="0" fontId="32" fillId="0" borderId="0"/>
    <xf numFmtId="0" fontId="5" fillId="0" borderId="0"/>
    <xf numFmtId="0" fontId="51" fillId="0" borderId="0"/>
    <xf numFmtId="0" fontId="5" fillId="0" borderId="0"/>
    <xf numFmtId="0" fontId="32" fillId="0" borderId="0"/>
    <xf numFmtId="0" fontId="5" fillId="0" borderId="0"/>
    <xf numFmtId="0" fontId="1" fillId="0" borderId="0"/>
    <xf numFmtId="0" fontId="1" fillId="0" borderId="0"/>
    <xf numFmtId="0" fontId="32" fillId="0" borderId="0"/>
    <xf numFmtId="179" fontId="5" fillId="0" borderId="0"/>
    <xf numFmtId="179" fontId="5" fillId="0" borderId="0"/>
    <xf numFmtId="0" fontId="5" fillId="0" borderId="0"/>
    <xf numFmtId="0" fontId="1" fillId="0" borderId="0"/>
    <xf numFmtId="0" fontId="1" fillId="0" borderId="0"/>
    <xf numFmtId="0" fontId="1" fillId="0" borderId="0"/>
    <xf numFmtId="164" fontId="5" fillId="0" borderId="0"/>
    <xf numFmtId="171" fontId="5" fillId="0" borderId="0"/>
    <xf numFmtId="0" fontId="49" fillId="0" borderId="0"/>
    <xf numFmtId="0" fontId="49" fillId="0" borderId="0"/>
    <xf numFmtId="0" fontId="49" fillId="0" borderId="0"/>
    <xf numFmtId="171" fontId="5" fillId="0" borderId="0"/>
    <xf numFmtId="0" fontId="60" fillId="0" borderId="0"/>
    <xf numFmtId="0" fontId="49" fillId="0" borderId="0"/>
    <xf numFmtId="0" fontId="60" fillId="0" borderId="0"/>
    <xf numFmtId="0" fontId="32" fillId="0" borderId="0"/>
    <xf numFmtId="0" fontId="49" fillId="0" borderId="0"/>
    <xf numFmtId="0" fontId="32" fillId="0" borderId="0"/>
    <xf numFmtId="0" fontId="32" fillId="0" borderId="0">
      <alignment vertical="center"/>
    </xf>
    <xf numFmtId="0" fontId="60" fillId="0" borderId="0"/>
    <xf numFmtId="0" fontId="1" fillId="0" borderId="0"/>
    <xf numFmtId="171" fontId="5" fillId="0" borderId="0"/>
    <xf numFmtId="0" fontId="1" fillId="0" borderId="0"/>
    <xf numFmtId="0" fontId="1" fillId="0" borderId="0"/>
    <xf numFmtId="0" fontId="5" fillId="0" borderId="0"/>
    <xf numFmtId="0" fontId="32" fillId="0" borderId="0"/>
    <xf numFmtId="0" fontId="32" fillId="0" borderId="0"/>
    <xf numFmtId="0" fontId="5" fillId="0" borderId="0"/>
    <xf numFmtId="0" fontId="32" fillId="0" borderId="0"/>
    <xf numFmtId="0" fontId="60" fillId="0" borderId="0"/>
    <xf numFmtId="0" fontId="32" fillId="0" borderId="0"/>
    <xf numFmtId="0" fontId="1" fillId="0" borderId="0"/>
    <xf numFmtId="0" fontId="1" fillId="0" borderId="0"/>
    <xf numFmtId="0" fontId="1" fillId="0" borderId="0"/>
    <xf numFmtId="0" fontId="32" fillId="0" borderId="0"/>
    <xf numFmtId="0" fontId="1" fillId="0" borderId="0"/>
    <xf numFmtId="0" fontId="1" fillId="0" borderId="0"/>
    <xf numFmtId="0" fontId="60" fillId="0" borderId="0"/>
    <xf numFmtId="171" fontId="5" fillId="0" borderId="0"/>
    <xf numFmtId="14" fontId="32" fillId="0" borderId="0"/>
    <xf numFmtId="0" fontId="32" fillId="0" borderId="0"/>
    <xf numFmtId="0" fontId="32" fillId="0" borderId="0"/>
    <xf numFmtId="0" fontId="1" fillId="0" borderId="0"/>
    <xf numFmtId="0" fontId="1" fillId="0" borderId="0"/>
    <xf numFmtId="171" fontId="14" fillId="0" borderId="0"/>
    <xf numFmtId="171" fontId="14" fillId="0" borderId="0"/>
    <xf numFmtId="0" fontId="1" fillId="0" borderId="0"/>
    <xf numFmtId="0" fontId="32" fillId="0" borderId="0"/>
    <xf numFmtId="0" fontId="1" fillId="0" borderId="0"/>
    <xf numFmtId="0" fontId="60" fillId="0" borderId="0"/>
    <xf numFmtId="0" fontId="32" fillId="0" borderId="0"/>
    <xf numFmtId="0" fontId="32" fillId="0" borderId="0"/>
    <xf numFmtId="0" fontId="60" fillId="0" borderId="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51" fillId="0" borderId="0" applyFont="0" applyFill="0" applyBorder="0" applyAlignment="0" applyProtection="0"/>
    <xf numFmtId="9" fontId="32" fillId="0" borderId="0" applyFont="0" applyFill="0" applyBorder="0" applyAlignment="0" applyProtection="0"/>
    <xf numFmtId="9" fontId="51" fillId="0" borderId="0" applyFont="0" applyFill="0" applyBorder="0" applyAlignment="0" applyProtection="0"/>
    <xf numFmtId="0" fontId="75" fillId="0" borderId="0"/>
    <xf numFmtId="0" fontId="60" fillId="0" borderId="10">
      <alignment horizontal="left" vertical="center"/>
    </xf>
    <xf numFmtId="0" fontId="43" fillId="0" borderId="0"/>
    <xf numFmtId="0" fontId="60" fillId="0" borderId="10">
      <alignment horizontal="left" vertical="center"/>
    </xf>
    <xf numFmtId="0" fontId="75" fillId="0" borderId="0"/>
    <xf numFmtId="0" fontId="60" fillId="0" borderId="10">
      <alignment horizontal="left" vertical="center"/>
    </xf>
    <xf numFmtId="0" fontId="60" fillId="0" borderId="10">
      <alignment horizontal="left" vertical="center"/>
    </xf>
    <xf numFmtId="0" fontId="50" fillId="0" borderId="9"/>
    <xf numFmtId="0" fontId="50" fillId="0" borderId="9"/>
    <xf numFmtId="0" fontId="57" fillId="0" borderId="9"/>
    <xf numFmtId="0" fontId="57" fillId="0" borderId="9"/>
    <xf numFmtId="0" fontId="5" fillId="0" borderId="0"/>
    <xf numFmtId="0" fontId="32" fillId="0" borderId="0"/>
    <xf numFmtId="0" fontId="5" fillId="0" borderId="0"/>
    <xf numFmtId="168" fontId="32" fillId="0" borderId="0" applyFont="0" applyFill="0" applyBorder="0" applyAlignment="0" applyProtection="0"/>
    <xf numFmtId="0" fontId="50" fillId="0" borderId="9"/>
    <xf numFmtId="0" fontId="57" fillId="6" borderId="9"/>
    <xf numFmtId="0" fontId="5" fillId="0" borderId="0"/>
    <xf numFmtId="0" fontId="1" fillId="0" borderId="0"/>
    <xf numFmtId="0" fontId="32" fillId="0" borderId="0"/>
    <xf numFmtId="9" fontId="32" fillId="0" borderId="0" applyFont="0" applyFill="0" applyBorder="0" applyAlignment="0" applyProtection="0"/>
    <xf numFmtId="0" fontId="43" fillId="0" borderId="0"/>
    <xf numFmtId="14" fontId="43" fillId="0" borderId="0"/>
    <xf numFmtId="0" fontId="50" fillId="0" borderId="9"/>
    <xf numFmtId="0" fontId="57" fillId="0" borderId="9"/>
    <xf numFmtId="5" fontId="5" fillId="0" borderId="0"/>
    <xf numFmtId="0" fontId="50" fillId="0" borderId="9"/>
    <xf numFmtId="0" fontId="50" fillId="0" borderId="9"/>
    <xf numFmtId="0" fontId="50" fillId="0" borderId="9"/>
    <xf numFmtId="0" fontId="50" fillId="0" borderId="9"/>
    <xf numFmtId="0" fontId="50" fillId="0" borderId="9"/>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0" fontId="57" fillId="6" borderId="9"/>
    <xf numFmtId="0" fontId="57" fillId="6" borderId="9"/>
    <xf numFmtId="0" fontId="57" fillId="6" borderId="9"/>
    <xf numFmtId="0" fontId="57" fillId="6" borderId="9"/>
    <xf numFmtId="0" fontId="57" fillId="6" borderId="9"/>
    <xf numFmtId="171" fontId="5" fillId="0" borderId="0"/>
    <xf numFmtId="0" fontId="1" fillId="0" borderId="0"/>
    <xf numFmtId="0" fontId="5" fillId="0" borderId="0"/>
    <xf numFmtId="0" fontId="32" fillId="0" borderId="0"/>
    <xf numFmtId="5" fontId="5" fillId="0" borderId="0"/>
    <xf numFmtId="171" fontId="5" fillId="0" borderId="0"/>
    <xf numFmtId="0" fontId="32" fillId="0" borderId="0"/>
    <xf numFmtId="0" fontId="32" fillId="0" borderId="0"/>
    <xf numFmtId="169" fontId="5" fillId="0" borderId="0"/>
    <xf numFmtId="0" fontId="32" fillId="0" borderId="0"/>
    <xf numFmtId="0" fontId="5" fillId="0" borderId="0"/>
    <xf numFmtId="171" fontId="5" fillId="0" borderId="0"/>
    <xf numFmtId="172" fontId="5" fillId="0" borderId="0"/>
    <xf numFmtId="0" fontId="32" fillId="0" borderId="0"/>
    <xf numFmtId="0" fontId="33" fillId="0" borderId="0"/>
    <xf numFmtId="14" fontId="32" fillId="0" borderId="0"/>
    <xf numFmtId="9" fontId="60" fillId="0" borderId="0" applyFont="0" applyFill="0" applyBorder="0" applyAlignment="0" applyProtection="0"/>
    <xf numFmtId="0" fontId="43" fillId="0" borderId="0"/>
    <xf numFmtId="14" fontId="43" fillId="0" borderId="0"/>
    <xf numFmtId="0" fontId="60" fillId="0" borderId="10">
      <alignment horizontal="left" vertical="center"/>
    </xf>
    <xf numFmtId="0" fontId="60" fillId="0" borderId="10">
      <alignment horizontal="left" vertical="center"/>
    </xf>
    <xf numFmtId="0" fontId="50" fillId="0" borderId="9"/>
    <xf numFmtId="0" fontId="50" fillId="0" borderId="9"/>
    <xf numFmtId="0" fontId="50" fillId="0" borderId="9"/>
    <xf numFmtId="0" fontId="50" fillId="0" borderId="9"/>
    <xf numFmtId="0" fontId="50" fillId="0" borderId="9"/>
    <xf numFmtId="0" fontId="57" fillId="0" borderId="9"/>
    <xf numFmtId="0" fontId="57" fillId="0" borderId="9"/>
    <xf numFmtId="0" fontId="57" fillId="0" borderId="9"/>
    <xf numFmtId="0" fontId="57" fillId="0" borderId="9"/>
    <xf numFmtId="0" fontId="57" fillId="0" borderId="9"/>
    <xf numFmtId="0" fontId="57" fillId="6" borderId="9"/>
    <xf numFmtId="184" fontId="53" fillId="0" borderId="10">
      <alignment horizontal="right" vertical="center" wrapText="1"/>
    </xf>
    <xf numFmtId="0" fontId="50" fillId="0" borderId="9"/>
    <xf numFmtId="2" fontId="53" fillId="0" borderId="10">
      <alignment horizontal="center" vertical="top" wrapText="1"/>
    </xf>
    <xf numFmtId="0" fontId="54" fillId="0" borderId="7">
      <alignment horizontal="left" vertical="center"/>
    </xf>
    <xf numFmtId="10" fontId="46" fillId="5" borderId="10" applyNumberFormat="0" applyBorder="0" applyAlignment="0" applyProtection="0"/>
    <xf numFmtId="184" fontId="53" fillId="0" borderId="10">
      <alignment horizontal="right" vertical="center" wrapText="1"/>
    </xf>
    <xf numFmtId="0" fontId="57" fillId="6" borderId="9"/>
    <xf numFmtId="184" fontId="53" fillId="0" borderId="10">
      <alignment horizontal="right" vertical="center" wrapText="1"/>
    </xf>
    <xf numFmtId="0" fontId="50" fillId="0" borderId="9"/>
    <xf numFmtId="0" fontId="57" fillId="0" borderId="9"/>
    <xf numFmtId="0" fontId="54" fillId="0" borderId="7">
      <alignment horizontal="left" vertical="center"/>
    </xf>
    <xf numFmtId="0" fontId="50" fillId="0" borderId="9"/>
    <xf numFmtId="0" fontId="50" fillId="0" borderId="9"/>
    <xf numFmtId="0" fontId="50" fillId="0" borderId="9"/>
    <xf numFmtId="0" fontId="50" fillId="0" borderId="9"/>
    <xf numFmtId="0" fontId="50" fillId="0" borderId="9"/>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0" fontId="57" fillId="6" borderId="9"/>
    <xf numFmtId="0" fontId="57" fillId="6" borderId="9"/>
    <xf numFmtId="0" fontId="57" fillId="6" borderId="9"/>
    <xf numFmtId="0" fontId="57" fillId="6" borderId="9"/>
    <xf numFmtId="0" fontId="57" fillId="6" borderId="9"/>
    <xf numFmtId="0" fontId="60" fillId="0" borderId="10">
      <alignment horizontal="left" vertical="center"/>
    </xf>
    <xf numFmtId="0" fontId="57" fillId="0" borderId="9"/>
    <xf numFmtId="0" fontId="57" fillId="0" borderId="9"/>
    <xf numFmtId="0" fontId="57" fillId="0" borderId="9"/>
    <xf numFmtId="0" fontId="57" fillId="6" borderId="9"/>
    <xf numFmtId="184" fontId="53" fillId="0" borderId="10">
      <alignment horizontal="right" vertical="center" wrapText="1"/>
    </xf>
    <xf numFmtId="10" fontId="46" fillId="5" borderId="10" applyNumberFormat="0" applyBorder="0" applyAlignment="0" applyProtection="0"/>
    <xf numFmtId="10" fontId="46" fillId="5" borderId="10" applyNumberFormat="0" applyBorder="0" applyAlignment="0" applyProtection="0"/>
    <xf numFmtId="0" fontId="54" fillId="0" borderId="7">
      <alignment horizontal="left" vertical="center"/>
    </xf>
    <xf numFmtId="0" fontId="54" fillId="0" borderId="7">
      <alignment horizontal="left" vertical="center"/>
    </xf>
    <xf numFmtId="0" fontId="50" fillId="0" borderId="9"/>
    <xf numFmtId="0" fontId="50" fillId="0" borderId="9"/>
    <xf numFmtId="0" fontId="54" fillId="0" borderId="7">
      <alignment horizontal="left" vertical="center"/>
    </xf>
    <xf numFmtId="0" fontId="54" fillId="0" borderId="7">
      <alignment horizontal="left" vertical="center"/>
    </xf>
    <xf numFmtId="10" fontId="46" fillId="5" borderId="10" applyNumberFormat="0" applyBorder="0" applyAlignment="0" applyProtection="0"/>
    <xf numFmtId="10" fontId="46" fillId="5" borderId="10" applyNumberFormat="0" applyBorder="0" applyAlignment="0" applyProtection="0"/>
    <xf numFmtId="184" fontId="53" fillId="0" borderId="10">
      <alignment horizontal="right" vertical="center" wrapText="1"/>
    </xf>
    <xf numFmtId="184" fontId="53" fillId="0" borderId="10">
      <alignment horizontal="right" vertical="center" wrapText="1"/>
    </xf>
    <xf numFmtId="0" fontId="57" fillId="6" borderId="9"/>
    <xf numFmtId="0" fontId="57" fillId="6" borderId="9"/>
    <xf numFmtId="0" fontId="57" fillId="6" borderId="9"/>
    <xf numFmtId="0" fontId="57" fillId="6" borderId="9"/>
    <xf numFmtId="0" fontId="57" fillId="6" borderId="9"/>
    <xf numFmtId="0" fontId="57" fillId="6" borderId="9"/>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0" fontId="60" fillId="0" borderId="10">
      <alignment horizontal="left" vertical="center"/>
    </xf>
    <xf numFmtId="0" fontId="60" fillId="0" borderId="10">
      <alignment horizontal="left" vertical="center"/>
    </xf>
    <xf numFmtId="0" fontId="50" fillId="0" borderId="9"/>
    <xf numFmtId="0" fontId="50" fillId="0" borderId="9"/>
    <xf numFmtId="0" fontId="50" fillId="0" borderId="9"/>
    <xf numFmtId="0" fontId="50" fillId="0" borderId="9"/>
    <xf numFmtId="0" fontId="50" fillId="0" borderId="9"/>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0" fontId="54" fillId="0" borderId="7">
      <alignment horizontal="left" vertical="center"/>
    </xf>
    <xf numFmtId="0" fontId="50" fillId="0" borderId="9"/>
    <xf numFmtId="2" fontId="53" fillId="0" borderId="10">
      <alignment horizontal="center" vertical="top" wrapText="1"/>
    </xf>
    <xf numFmtId="2" fontId="53" fillId="0" borderId="10">
      <alignment horizontal="center" vertical="top" wrapText="1"/>
    </xf>
    <xf numFmtId="0" fontId="54" fillId="0" borderId="7">
      <alignment horizontal="left" vertical="center"/>
    </xf>
    <xf numFmtId="184" fontId="53" fillId="0" borderId="10">
      <alignment horizontal="right" vertical="center" wrapText="1"/>
    </xf>
    <xf numFmtId="0" fontId="57" fillId="6" borderId="9"/>
    <xf numFmtId="184" fontId="53" fillId="0" borderId="10">
      <alignment horizontal="right" vertical="center" wrapText="1"/>
    </xf>
    <xf numFmtId="10" fontId="46" fillId="5" borderId="10" applyNumberFormat="0" applyBorder="0" applyAlignment="0" applyProtection="0"/>
    <xf numFmtId="0" fontId="54" fillId="0" borderId="7">
      <alignment horizontal="left" vertical="center"/>
    </xf>
    <xf numFmtId="2" fontId="53" fillId="0" borderId="10">
      <alignment horizontal="center" vertical="top" wrapText="1"/>
    </xf>
    <xf numFmtId="0" fontId="60" fillId="0" borderId="10">
      <alignment horizontal="left" vertical="center"/>
    </xf>
    <xf numFmtId="0" fontId="50" fillId="0" borderId="9"/>
    <xf numFmtId="0" fontId="50" fillId="0" borderId="9"/>
    <xf numFmtId="0" fontId="57" fillId="0" borderId="9"/>
    <xf numFmtId="0" fontId="57" fillId="0" borderId="9"/>
    <xf numFmtId="0" fontId="57" fillId="6" borderId="9"/>
    <xf numFmtId="0" fontId="57" fillId="6" borderId="9"/>
    <xf numFmtId="184" fontId="53" fillId="0" borderId="10">
      <alignment horizontal="right" vertical="center" wrapText="1"/>
    </xf>
    <xf numFmtId="0" fontId="50" fillId="0" borderId="9"/>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0" fontId="46" fillId="5" borderId="10" applyNumberFormat="0" applyBorder="0" applyAlignment="0" applyProtection="0"/>
    <xf numFmtId="0" fontId="54" fillId="0" borderId="7">
      <alignment horizontal="left" vertical="center"/>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0" fontId="50" fillId="0" borderId="9"/>
    <xf numFmtId="184" fontId="53" fillId="0" borderId="10">
      <alignment horizontal="right" vertical="center" wrapText="1"/>
    </xf>
    <xf numFmtId="0" fontId="60" fillId="0" borderId="10">
      <alignment horizontal="left" vertical="center"/>
    </xf>
    <xf numFmtId="0" fontId="60" fillId="0" borderId="10">
      <alignment horizontal="left" vertical="center"/>
    </xf>
    <xf numFmtId="0" fontId="50" fillId="0" borderId="9"/>
    <xf numFmtId="0" fontId="50" fillId="0" borderId="9"/>
    <xf numFmtId="0" fontId="50" fillId="0" borderId="9"/>
    <xf numFmtId="0" fontId="50" fillId="0" borderId="9"/>
    <xf numFmtId="0" fontId="50" fillId="0" borderId="9"/>
    <xf numFmtId="0" fontId="57" fillId="0" borderId="9"/>
    <xf numFmtId="0" fontId="57" fillId="0" borderId="9"/>
    <xf numFmtId="0" fontId="57" fillId="0" borderId="9"/>
    <xf numFmtId="0" fontId="57" fillId="0" borderId="9"/>
    <xf numFmtId="0" fontId="57" fillId="0" borderId="9"/>
    <xf numFmtId="0" fontId="57" fillId="6" borderId="9"/>
    <xf numFmtId="0" fontId="57" fillId="6" borderId="9"/>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0" fontId="50" fillId="0" borderId="9"/>
    <xf numFmtId="0" fontId="50" fillId="0" borderId="9"/>
    <xf numFmtId="0" fontId="50" fillId="0" borderId="9"/>
    <xf numFmtId="0" fontId="50" fillId="0" borderId="9"/>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0" fontId="54" fillId="0" borderId="7">
      <alignment horizontal="left" vertical="center"/>
    </xf>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0" fontId="57" fillId="6" borderId="9"/>
    <xf numFmtId="0" fontId="57" fillId="6" borderId="9"/>
    <xf numFmtId="0" fontId="57" fillId="0" borderId="9"/>
    <xf numFmtId="0" fontId="50" fillId="0" borderId="9"/>
    <xf numFmtId="0" fontId="60" fillId="0" borderId="10">
      <alignment horizontal="left" vertical="center"/>
    </xf>
    <xf numFmtId="0" fontId="60" fillId="0" borderId="10">
      <alignment horizontal="left" vertical="center"/>
    </xf>
    <xf numFmtId="0" fontId="60" fillId="0" borderId="10">
      <alignment horizontal="left" vertical="center"/>
    </xf>
    <xf numFmtId="0" fontId="60" fillId="0" borderId="10">
      <alignment horizontal="left" vertical="center"/>
    </xf>
    <xf numFmtId="0" fontId="50" fillId="0" borderId="9"/>
    <xf numFmtId="0" fontId="50" fillId="0" borderId="9"/>
    <xf numFmtId="0" fontId="57" fillId="0" borderId="9"/>
    <xf numFmtId="0" fontId="57" fillId="0" borderId="9"/>
    <xf numFmtId="0" fontId="57" fillId="6" borderId="9"/>
    <xf numFmtId="0" fontId="57" fillId="6" borderId="9"/>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0" fontId="50" fillId="0" borderId="9"/>
    <xf numFmtId="0" fontId="50" fillId="0" borderId="9"/>
    <xf numFmtId="0" fontId="60" fillId="0" borderId="10">
      <alignment horizontal="left" vertical="center"/>
    </xf>
    <xf numFmtId="0" fontId="60" fillId="0" borderId="10">
      <alignment horizontal="left" vertical="center"/>
    </xf>
    <xf numFmtId="0" fontId="60" fillId="0" borderId="10">
      <alignment horizontal="left" vertical="center"/>
    </xf>
    <xf numFmtId="0" fontId="60" fillId="0" borderId="10">
      <alignment horizontal="left" vertical="center"/>
    </xf>
    <xf numFmtId="0" fontId="50" fillId="0" borderId="9"/>
    <xf numFmtId="0" fontId="50" fillId="0" borderId="9"/>
    <xf numFmtId="0" fontId="57" fillId="0" borderId="9"/>
    <xf numFmtId="0" fontId="57" fillId="0" borderId="9"/>
    <xf numFmtId="0" fontId="60" fillId="0" borderId="10">
      <alignment horizontal="left" vertical="center"/>
    </xf>
    <xf numFmtId="0" fontId="60" fillId="0" borderId="10">
      <alignment horizontal="left" vertical="center"/>
    </xf>
    <xf numFmtId="0" fontId="60" fillId="0" borderId="10">
      <alignment horizontal="left" vertical="center"/>
    </xf>
    <xf numFmtId="0" fontId="60" fillId="0" borderId="10">
      <alignment horizontal="left" vertical="center"/>
    </xf>
    <xf numFmtId="0" fontId="50" fillId="0" borderId="9"/>
    <xf numFmtId="0" fontId="50" fillId="0" borderId="9"/>
    <xf numFmtId="0" fontId="57" fillId="0" borderId="9"/>
    <xf numFmtId="0" fontId="57" fillId="0" borderId="9"/>
    <xf numFmtId="0" fontId="57" fillId="6" borderId="9"/>
    <xf numFmtId="0" fontId="57" fillId="6" borderId="9"/>
    <xf numFmtId="0" fontId="57" fillId="6" borderId="9"/>
    <xf numFmtId="0" fontId="57" fillId="6" borderId="9"/>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0" fontId="50" fillId="0" borderId="9"/>
    <xf numFmtId="0" fontId="50" fillId="0" borderId="9"/>
    <xf numFmtId="0" fontId="50" fillId="0" borderId="9"/>
    <xf numFmtId="0" fontId="60" fillId="0" borderId="10">
      <alignment horizontal="left" vertical="center"/>
    </xf>
    <xf numFmtId="0" fontId="60" fillId="0" borderId="10">
      <alignment horizontal="left" vertical="center"/>
    </xf>
    <xf numFmtId="0" fontId="50" fillId="0" borderId="9"/>
    <xf numFmtId="0" fontId="50" fillId="0" borderId="9"/>
    <xf numFmtId="0" fontId="50" fillId="0" borderId="9"/>
    <xf numFmtId="0" fontId="50" fillId="0" borderId="9"/>
    <xf numFmtId="0" fontId="50" fillId="0" borderId="9"/>
    <xf numFmtId="0" fontId="57" fillId="0" borderId="9"/>
    <xf numFmtId="0" fontId="57" fillId="0" borderId="9"/>
    <xf numFmtId="0" fontId="57" fillId="0" borderId="9"/>
    <xf numFmtId="0" fontId="57" fillId="0" borderId="9"/>
    <xf numFmtId="0" fontId="57" fillId="0" borderId="9"/>
    <xf numFmtId="0" fontId="57" fillId="6" borderId="9"/>
    <xf numFmtId="0" fontId="57" fillId="6" borderId="9"/>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0" fontId="50" fillId="0" borderId="9"/>
    <xf numFmtId="0" fontId="50" fillId="0" borderId="9"/>
    <xf numFmtId="10" fontId="46" fillId="5" borderId="10" applyNumberFormat="0" applyBorder="0" applyAlignment="0" applyProtection="0"/>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10" fontId="46" fillId="5" borderId="10" applyNumberFormat="0" applyBorder="0" applyAlignment="0" applyProtection="0"/>
    <xf numFmtId="0" fontId="50" fillId="0" borderId="9"/>
    <xf numFmtId="0" fontId="50" fillId="0" borderId="9"/>
    <xf numFmtId="0" fontId="60" fillId="0" borderId="10">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7" fillId="6" borderId="9"/>
    <xf numFmtId="0" fontId="57" fillId="6" borderId="9"/>
    <xf numFmtId="184" fontId="53" fillId="0" borderId="10">
      <alignment horizontal="right" vertical="center" wrapText="1"/>
    </xf>
    <xf numFmtId="10" fontId="46" fillId="5" borderId="10" applyNumberFormat="0" applyBorder="0" applyAlignment="0" applyProtection="0"/>
    <xf numFmtId="2" fontId="53" fillId="0" borderId="10">
      <alignment horizontal="center" vertical="top" wrapText="1"/>
    </xf>
    <xf numFmtId="0" fontId="50" fillId="0" borderId="9"/>
    <xf numFmtId="0" fontId="57" fillId="6" borderId="9"/>
    <xf numFmtId="184" fontId="53" fillId="0" borderId="10">
      <alignment horizontal="right" vertical="center" wrapText="1"/>
    </xf>
    <xf numFmtId="10" fontId="46" fillId="5" borderId="10" applyNumberFormat="0" applyBorder="0" applyAlignment="0" applyProtection="0"/>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184" fontId="53" fillId="0" borderId="10">
      <alignment horizontal="right" vertical="center" wrapText="1"/>
    </xf>
    <xf numFmtId="2" fontId="53" fillId="0" borderId="10">
      <alignment horizontal="center" vertical="top" wrapText="1"/>
    </xf>
    <xf numFmtId="2" fontId="53" fillId="0" borderId="10">
      <alignment horizontal="center" vertical="top" wrapText="1"/>
    </xf>
    <xf numFmtId="0" fontId="54" fillId="0" borderId="7">
      <alignment horizontal="left" vertical="center"/>
    </xf>
    <xf numFmtId="10" fontId="46" fillId="5" borderId="10" applyNumberFormat="0" applyBorder="0" applyAlignment="0" applyProtection="0"/>
    <xf numFmtId="0" fontId="50" fillId="0" borderId="9"/>
    <xf numFmtId="0" fontId="50" fillId="0" borderId="9"/>
    <xf numFmtId="0" fontId="50" fillId="0" borderId="9"/>
    <xf numFmtId="10" fontId="46" fillId="5" borderId="10" applyNumberFormat="0" applyBorder="0" applyAlignment="0" applyProtection="0"/>
    <xf numFmtId="0" fontId="50" fillId="0" borderId="9"/>
    <xf numFmtId="0" fontId="57" fillId="6" borderId="9"/>
    <xf numFmtId="0" fontId="54" fillId="0" borderId="7">
      <alignment horizontal="left" vertical="center"/>
    </xf>
    <xf numFmtId="0" fontId="60" fillId="0" borderId="10">
      <alignment horizontal="left" vertical="center"/>
    </xf>
    <xf numFmtId="0" fontId="60" fillId="0" borderId="10">
      <alignment horizontal="left" vertical="center"/>
    </xf>
    <xf numFmtId="0" fontId="60" fillId="0" borderId="10">
      <alignment horizontal="left" vertical="center"/>
    </xf>
    <xf numFmtId="0" fontId="60" fillId="0" borderId="10">
      <alignment horizontal="left" vertical="center"/>
    </xf>
    <xf numFmtId="0" fontId="50" fillId="0" borderId="9"/>
    <xf numFmtId="0" fontId="50" fillId="0" borderId="9"/>
    <xf numFmtId="0" fontId="57" fillId="0" borderId="9"/>
    <xf numFmtId="0" fontId="57" fillId="0" borderId="9"/>
    <xf numFmtId="0" fontId="57" fillId="6" borderId="9"/>
    <xf numFmtId="0" fontId="57" fillId="6" borderId="9"/>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184" fontId="53" fillId="0" borderId="10">
      <alignment horizontal="right" vertical="center" wrapText="1"/>
    </xf>
    <xf numFmtId="2" fontId="53" fillId="0" borderId="10">
      <alignment horizontal="center" vertical="top" wrapText="1"/>
    </xf>
    <xf numFmtId="10" fontId="46" fillId="5" borderId="10" applyNumberFormat="0" applyBorder="0" applyAlignment="0" applyProtection="0"/>
    <xf numFmtId="0" fontId="54" fillId="0" borderId="7">
      <alignment horizontal="left" vertical="center"/>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0" fontId="50" fillId="0" borderId="9"/>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0" fontId="54" fillId="0" borderId="7">
      <alignment horizontal="left" vertical="center"/>
    </xf>
    <xf numFmtId="10" fontId="46" fillId="5" borderId="10" applyNumberFormat="0" applyBorder="0" applyAlignment="0" applyProtection="0"/>
    <xf numFmtId="0" fontId="57" fillId="0" borderId="9"/>
    <xf numFmtId="0" fontId="50" fillId="0" borderId="9"/>
    <xf numFmtId="0" fontId="60" fillId="0" borderId="10">
      <alignment horizontal="left" vertical="center"/>
    </xf>
    <xf numFmtId="0" fontId="50" fillId="0" borderId="9"/>
    <xf numFmtId="0" fontId="50" fillId="0" borderId="9"/>
    <xf numFmtId="10" fontId="46" fillId="5" borderId="10" applyNumberFormat="0" applyBorder="0" applyAlignment="0" applyProtection="0"/>
    <xf numFmtId="0" fontId="54" fillId="0" borderId="7">
      <alignment horizontal="left" vertical="center"/>
    </xf>
    <xf numFmtId="0" fontId="54" fillId="0" borderId="7">
      <alignment horizontal="left" vertical="center"/>
    </xf>
    <xf numFmtId="2" fontId="53" fillId="0" borderId="10">
      <alignment horizontal="center" vertical="top" wrapText="1"/>
    </xf>
    <xf numFmtId="0" fontId="50" fillId="0" borderId="9"/>
    <xf numFmtId="2" fontId="53" fillId="0" borderId="10">
      <alignment horizontal="center" vertical="top" wrapText="1"/>
    </xf>
    <xf numFmtId="184" fontId="53" fillId="0" borderId="10">
      <alignment horizontal="right" vertical="center" wrapText="1"/>
    </xf>
    <xf numFmtId="0" fontId="50" fillId="0" borderId="9"/>
    <xf numFmtId="0" fontId="60" fillId="0" borderId="10">
      <alignment horizontal="left" vertical="center"/>
    </xf>
    <xf numFmtId="0" fontId="60" fillId="0" borderId="10">
      <alignment horizontal="left" vertical="center"/>
    </xf>
    <xf numFmtId="0" fontId="60" fillId="0" borderId="10">
      <alignment horizontal="left" vertical="center"/>
    </xf>
    <xf numFmtId="0" fontId="60" fillId="0" borderId="10">
      <alignment horizontal="left" vertical="center"/>
    </xf>
    <xf numFmtId="0" fontId="50" fillId="0" borderId="9"/>
    <xf numFmtId="0" fontId="50" fillId="0" borderId="9"/>
    <xf numFmtId="0" fontId="57" fillId="0" borderId="9"/>
    <xf numFmtId="0" fontId="57" fillId="0" borderId="9"/>
    <xf numFmtId="0" fontId="54" fillId="0" borderId="7">
      <alignment horizontal="left" vertical="center"/>
    </xf>
    <xf numFmtId="10" fontId="46" fillId="5" borderId="10" applyNumberFormat="0" applyBorder="0" applyAlignment="0" applyProtection="0"/>
    <xf numFmtId="0" fontId="57" fillId="0" borderId="9"/>
    <xf numFmtId="0" fontId="50" fillId="0" borderId="9"/>
    <xf numFmtId="0" fontId="57" fillId="6" borderId="9"/>
    <xf numFmtId="10" fontId="46" fillId="5" borderId="10" applyNumberFormat="0" applyBorder="0" applyAlignment="0" applyProtection="0"/>
    <xf numFmtId="0" fontId="54" fillId="0" borderId="7">
      <alignment horizontal="left" vertical="center"/>
    </xf>
    <xf numFmtId="0" fontId="54" fillId="0" borderId="7">
      <alignment horizontal="left" vertical="center"/>
    </xf>
    <xf numFmtId="2" fontId="53" fillId="0" borderId="10">
      <alignment horizontal="center" vertical="top" wrapText="1"/>
    </xf>
    <xf numFmtId="0" fontId="50" fillId="0" borderId="9"/>
    <xf numFmtId="0" fontId="57" fillId="0" borderId="9"/>
    <xf numFmtId="10" fontId="46" fillId="5" borderId="10" applyNumberFormat="0" applyBorder="0" applyAlignment="0" applyProtection="0"/>
    <xf numFmtId="0" fontId="60" fillId="0" borderId="10">
      <alignment horizontal="left" vertical="center"/>
    </xf>
    <xf numFmtId="0" fontId="60" fillId="0" borderId="10">
      <alignment horizontal="left" vertical="center"/>
    </xf>
    <xf numFmtId="0" fontId="60" fillId="0" borderId="10">
      <alignment horizontal="left" vertical="center"/>
    </xf>
    <xf numFmtId="0" fontId="60" fillId="0" borderId="10">
      <alignment horizontal="left" vertical="center"/>
    </xf>
    <xf numFmtId="0" fontId="50" fillId="0" borderId="9"/>
    <xf numFmtId="0" fontId="50" fillId="0" borderId="9"/>
    <xf numFmtId="0" fontId="57" fillId="0" borderId="9"/>
    <xf numFmtId="0" fontId="57" fillId="0" borderId="9"/>
    <xf numFmtId="0" fontId="60" fillId="0" borderId="10">
      <alignment horizontal="left" vertical="center"/>
    </xf>
    <xf numFmtId="0" fontId="60" fillId="0" borderId="10">
      <alignment horizontal="left" vertical="center"/>
    </xf>
    <xf numFmtId="0" fontId="60" fillId="0" borderId="10">
      <alignment horizontal="left" vertical="center"/>
    </xf>
    <xf numFmtId="0" fontId="60" fillId="0" borderId="10">
      <alignment horizontal="left" vertical="center"/>
    </xf>
    <xf numFmtId="0" fontId="50" fillId="0" borderId="9"/>
    <xf numFmtId="0" fontId="50" fillId="0" borderId="9"/>
    <xf numFmtId="0" fontId="57" fillId="0" borderId="9"/>
    <xf numFmtId="0" fontId="57" fillId="0" borderId="9"/>
    <xf numFmtId="0" fontId="60" fillId="0" borderId="10">
      <alignment horizontal="left" vertical="center"/>
    </xf>
    <xf numFmtId="0" fontId="60" fillId="0" borderId="10">
      <alignment horizontal="left" vertical="center"/>
    </xf>
    <xf numFmtId="0" fontId="60" fillId="0" borderId="10">
      <alignment horizontal="left" vertical="center"/>
    </xf>
    <xf numFmtId="0" fontId="60" fillId="0" borderId="10">
      <alignment horizontal="left" vertical="center"/>
    </xf>
    <xf numFmtId="0" fontId="50" fillId="0" borderId="9"/>
    <xf numFmtId="0" fontId="50" fillId="0" borderId="9"/>
    <xf numFmtId="0" fontId="57" fillId="0" borderId="9"/>
    <xf numFmtId="0" fontId="57" fillId="0" borderId="9"/>
    <xf numFmtId="0" fontId="50" fillId="0" borderId="9"/>
    <xf numFmtId="0" fontId="50" fillId="0" borderId="9"/>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0" fontId="57" fillId="6" borderId="9"/>
    <xf numFmtId="0" fontId="57" fillId="6" borderId="9"/>
    <xf numFmtId="0" fontId="57" fillId="6" borderId="9"/>
    <xf numFmtId="0" fontId="57" fillId="6" borderId="9"/>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0" fontId="50" fillId="0" borderId="9"/>
    <xf numFmtId="0" fontId="50" fillId="0" borderId="9"/>
    <xf numFmtId="0" fontId="60" fillId="0" borderId="10">
      <alignment horizontal="left" vertical="center"/>
    </xf>
    <xf numFmtId="0" fontId="60" fillId="0" borderId="10">
      <alignment horizontal="left" vertical="center"/>
    </xf>
    <xf numFmtId="0" fontId="60" fillId="0" borderId="10">
      <alignment horizontal="left" vertical="center"/>
    </xf>
    <xf numFmtId="0" fontId="60" fillId="0" borderId="10">
      <alignment horizontal="left" vertical="center"/>
    </xf>
    <xf numFmtId="0" fontId="50" fillId="0" borderId="9"/>
    <xf numFmtId="0" fontId="50" fillId="0" borderId="9"/>
    <xf numFmtId="0" fontId="57" fillId="0" borderId="9"/>
    <xf numFmtId="0" fontId="57" fillId="0" borderId="9"/>
    <xf numFmtId="0" fontId="60" fillId="0" borderId="10">
      <alignment horizontal="left" vertical="center"/>
    </xf>
    <xf numFmtId="0" fontId="60" fillId="0" borderId="10">
      <alignment horizontal="left" vertical="center"/>
    </xf>
    <xf numFmtId="0" fontId="60" fillId="0" borderId="10">
      <alignment horizontal="left" vertical="center"/>
    </xf>
    <xf numFmtId="0" fontId="60" fillId="0" borderId="10">
      <alignment horizontal="left" vertical="center"/>
    </xf>
    <xf numFmtId="0" fontId="50" fillId="0" borderId="9"/>
    <xf numFmtId="0" fontId="50" fillId="0" borderId="9"/>
    <xf numFmtId="0" fontId="57" fillId="0" borderId="9"/>
    <xf numFmtId="0" fontId="57" fillId="0" borderId="9"/>
    <xf numFmtId="0" fontId="43" fillId="0" borderId="0"/>
    <xf numFmtId="14" fontId="43" fillId="0" borderId="0"/>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2" fontId="53" fillId="0" borderId="10">
      <alignment horizontal="center" vertical="top" wrapText="1"/>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72" fillId="0" borderId="0" applyNumberFormat="0" applyFill="0" applyBorder="0" applyAlignment="0" applyProtection="0">
      <alignment vertical="top"/>
      <protection locked="0"/>
    </xf>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0" fontId="46" fillId="5" borderId="10" applyNumberFormat="0" applyBorder="0" applyAlignment="0" applyProtection="0"/>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4" fontId="53" fillId="0" borderId="10">
      <alignment horizontal="right" vertical="center" wrapText="1"/>
    </xf>
    <xf numFmtId="188" fontId="32" fillId="0" borderId="0"/>
    <xf numFmtId="0" fontId="60" fillId="0" borderId="0"/>
    <xf numFmtId="0" fontId="32" fillId="0" borderId="0"/>
    <xf numFmtId="0" fontId="60" fillId="0" borderId="0"/>
    <xf numFmtId="5" fontId="5" fillId="0" borderId="0"/>
    <xf numFmtId="0" fontId="1" fillId="0" borderId="0"/>
    <xf numFmtId="0" fontId="77" fillId="0" borderId="0"/>
    <xf numFmtId="0" fontId="32" fillId="0" borderId="0"/>
    <xf numFmtId="171" fontId="5" fillId="0" borderId="0"/>
    <xf numFmtId="0" fontId="5" fillId="0" borderId="0"/>
    <xf numFmtId="179" fontId="5" fillId="0" borderId="0"/>
    <xf numFmtId="171" fontId="5" fillId="0" borderId="0"/>
    <xf numFmtId="192" fontId="5" fillId="0" borderId="0"/>
    <xf numFmtId="0" fontId="5" fillId="0" borderId="0"/>
    <xf numFmtId="0" fontId="32" fillId="0" borderId="0"/>
    <xf numFmtId="0" fontId="60" fillId="0" borderId="0"/>
    <xf numFmtId="184" fontId="5" fillId="0" borderId="0"/>
    <xf numFmtId="0" fontId="32" fillId="0" borderId="0"/>
    <xf numFmtId="0" fontId="32" fillId="0" borderId="0"/>
    <xf numFmtId="174" fontId="5" fillId="0" borderId="0"/>
    <xf numFmtId="0" fontId="32" fillId="0" borderId="0"/>
    <xf numFmtId="0" fontId="1" fillId="0" borderId="0"/>
    <xf numFmtId="172" fontId="5" fillId="0" borderId="0"/>
    <xf numFmtId="0" fontId="32" fillId="0" borderId="0"/>
    <xf numFmtId="5" fontId="5" fillId="0" borderId="0"/>
    <xf numFmtId="0" fontId="1" fillId="0" borderId="0"/>
    <xf numFmtId="179" fontId="5" fillId="0" borderId="0"/>
    <xf numFmtId="171" fontId="5" fillId="0" borderId="0"/>
    <xf numFmtId="0" fontId="1" fillId="0" borderId="0"/>
    <xf numFmtId="0" fontId="32" fillId="0" borderId="0"/>
    <xf numFmtId="0" fontId="60" fillId="0" borderId="0"/>
    <xf numFmtId="0" fontId="51" fillId="0" borderId="0"/>
    <xf numFmtId="0" fontId="51" fillId="0" borderId="0"/>
    <xf numFmtId="0" fontId="51" fillId="0" borderId="0"/>
    <xf numFmtId="0" fontId="1" fillId="0" borderId="0"/>
    <xf numFmtId="0" fontId="51" fillId="0" borderId="0"/>
    <xf numFmtId="0" fontId="5" fillId="0" borderId="0"/>
    <xf numFmtId="0" fontId="32" fillId="0" borderId="0"/>
    <xf numFmtId="0" fontId="1" fillId="0" borderId="0"/>
    <xf numFmtId="0" fontId="49" fillId="0" borderId="0"/>
    <xf numFmtId="0" fontId="33" fillId="0" borderId="0"/>
    <xf numFmtId="14" fontId="32" fillId="0" borderId="0"/>
    <xf numFmtId="14" fontId="32" fillId="0" borderId="0"/>
    <xf numFmtId="0" fontId="32" fillId="0" borderId="0"/>
    <xf numFmtId="0" fontId="43" fillId="0" borderId="0"/>
    <xf numFmtId="14" fontId="43" fillId="0" borderId="0"/>
    <xf numFmtId="0" fontId="43" fillId="0" borderId="0"/>
    <xf numFmtId="0" fontId="60" fillId="0" borderId="10">
      <alignment horizontal="left" vertical="center"/>
    </xf>
    <xf numFmtId="0" fontId="60" fillId="0" borderId="10">
      <alignment horizontal="left" vertical="center"/>
    </xf>
    <xf numFmtId="0" fontId="57" fillId="6" borderId="9"/>
    <xf numFmtId="0" fontId="50" fillId="0" borderId="9"/>
    <xf numFmtId="0" fontId="57" fillId="6" borderId="9"/>
    <xf numFmtId="9" fontId="51" fillId="0" borderId="0" applyFont="0" applyFill="0" applyBorder="0" applyAlignment="0" applyProtection="0"/>
    <xf numFmtId="0" fontId="50" fillId="0" borderId="9"/>
    <xf numFmtId="0" fontId="57" fillId="0" borderId="9"/>
    <xf numFmtId="0" fontId="50" fillId="0" borderId="9"/>
    <xf numFmtId="0" fontId="50" fillId="0" borderId="9"/>
    <xf numFmtId="0" fontId="50" fillId="0" borderId="9"/>
    <xf numFmtId="0" fontId="50" fillId="0" borderId="9"/>
    <xf numFmtId="0" fontId="50" fillId="0" borderId="9"/>
    <xf numFmtId="0" fontId="57" fillId="6" borderId="9"/>
    <xf numFmtId="0" fontId="57" fillId="6" borderId="9"/>
    <xf numFmtId="0" fontId="57" fillId="6" borderId="9"/>
    <xf numFmtId="0" fontId="57" fillId="6" borderId="9"/>
    <xf numFmtId="0" fontId="57" fillId="6" borderId="9"/>
    <xf numFmtId="0" fontId="57" fillId="0" borderId="9"/>
    <xf numFmtId="0" fontId="57" fillId="0" borderId="9"/>
    <xf numFmtId="0" fontId="57" fillId="0" borderId="9"/>
    <xf numFmtId="0" fontId="57" fillId="6" borderId="9"/>
    <xf numFmtId="0" fontId="50" fillId="0" borderId="9"/>
    <xf numFmtId="0" fontId="50" fillId="0" borderId="9"/>
    <xf numFmtId="0" fontId="57" fillId="6" borderId="9"/>
    <xf numFmtId="0" fontId="57" fillId="6" borderId="9"/>
    <xf numFmtId="0" fontId="57" fillId="6" borderId="9"/>
    <xf numFmtId="0" fontId="57" fillId="6" borderId="9"/>
    <xf numFmtId="0" fontId="57" fillId="6" borderId="9"/>
    <xf numFmtId="0" fontId="57" fillId="6" borderId="9"/>
    <xf numFmtId="0" fontId="50" fillId="0" borderId="9"/>
    <xf numFmtId="0" fontId="50" fillId="0" borderId="9"/>
    <xf numFmtId="0" fontId="50" fillId="0" borderId="9"/>
    <xf numFmtId="0" fontId="50" fillId="0" borderId="9"/>
    <xf numFmtId="0" fontId="50" fillId="0" borderId="9"/>
    <xf numFmtId="0" fontId="50" fillId="0" borderId="9"/>
    <xf numFmtId="0" fontId="57" fillId="6" borderId="9"/>
    <xf numFmtId="0" fontId="50" fillId="0" borderId="9"/>
    <xf numFmtId="0" fontId="50" fillId="0" borderId="9"/>
    <xf numFmtId="0" fontId="57" fillId="0" borderId="9"/>
    <xf numFmtId="0" fontId="57" fillId="0" borderId="9"/>
    <xf numFmtId="0" fontId="57" fillId="6" borderId="9"/>
    <xf numFmtId="0" fontId="57" fillId="6" borderId="9"/>
    <xf numFmtId="0" fontId="50" fillId="0" borderId="9"/>
    <xf numFmtId="0" fontId="50" fillId="0" borderId="9"/>
    <xf numFmtId="0" fontId="50" fillId="0" borderId="9"/>
    <xf numFmtId="0" fontId="50" fillId="0" borderId="9"/>
    <xf numFmtId="0" fontId="50" fillId="0" borderId="9"/>
    <xf numFmtId="0" fontId="50" fillId="0" borderId="9"/>
    <xf numFmtId="0" fontId="50" fillId="0" borderId="9"/>
    <xf numFmtId="0" fontId="57" fillId="0" borderId="9"/>
    <xf numFmtId="0" fontId="57" fillId="0" borderId="9"/>
    <xf numFmtId="0" fontId="57" fillId="0" borderId="9"/>
    <xf numFmtId="0" fontId="57" fillId="0" borderId="9"/>
    <xf numFmtId="0" fontId="57" fillId="0" borderId="9"/>
    <xf numFmtId="0" fontId="57" fillId="6" borderId="9"/>
    <xf numFmtId="0" fontId="57" fillId="6" borderId="9"/>
    <xf numFmtId="0" fontId="50" fillId="0" borderId="9"/>
    <xf numFmtId="0" fontId="50" fillId="0" borderId="9"/>
    <xf numFmtId="0" fontId="50" fillId="0" borderId="9"/>
    <xf numFmtId="0" fontId="50" fillId="0" borderId="9"/>
    <xf numFmtId="0" fontId="57" fillId="6" borderId="9"/>
    <xf numFmtId="0" fontId="57" fillId="6" borderId="9"/>
    <xf numFmtId="5" fontId="5" fillId="0" borderId="0"/>
    <xf numFmtId="0" fontId="5" fillId="0" borderId="0"/>
    <xf numFmtId="0" fontId="5" fillId="0" borderId="0"/>
    <xf numFmtId="0" fontId="1" fillId="0" borderId="0"/>
    <xf numFmtId="0" fontId="5" fillId="0" borderId="0"/>
    <xf numFmtId="171" fontId="14" fillId="0" borderId="0"/>
    <xf numFmtId="0" fontId="32" fillId="0" borderId="0"/>
    <xf numFmtId="0" fontId="57" fillId="0" borderId="9"/>
    <xf numFmtId="0" fontId="50" fillId="0" borderId="9"/>
    <xf numFmtId="0" fontId="1" fillId="0" borderId="0"/>
    <xf numFmtId="0" fontId="60" fillId="0" borderId="0"/>
    <xf numFmtId="0" fontId="32" fillId="0" borderId="0"/>
    <xf numFmtId="9" fontId="32" fillId="0" borderId="0" applyFont="0" applyFill="0" applyBorder="0" applyAlignment="0" applyProtection="0"/>
    <xf numFmtId="0" fontId="50" fillId="0" borderId="9"/>
    <xf numFmtId="0" fontId="50" fillId="0" borderId="9"/>
    <xf numFmtId="0" fontId="57" fillId="0" borderId="9"/>
    <xf numFmtId="0" fontId="57" fillId="0" borderId="9"/>
    <xf numFmtId="0" fontId="57" fillId="6" borderId="9"/>
    <xf numFmtId="0" fontId="57" fillId="6" borderId="9"/>
    <xf numFmtId="0" fontId="50" fillId="0" borderId="9"/>
    <xf numFmtId="0" fontId="50"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0" borderId="9"/>
    <xf numFmtId="0" fontId="57" fillId="0" borderId="9"/>
    <xf numFmtId="0" fontId="57" fillId="6" borderId="9"/>
    <xf numFmtId="0" fontId="57" fillId="6" borderId="9"/>
    <xf numFmtId="0" fontId="57" fillId="6" borderId="9"/>
    <xf numFmtId="0" fontId="57" fillId="6" borderId="9"/>
    <xf numFmtId="0" fontId="50" fillId="0" borderId="9"/>
    <xf numFmtId="0" fontId="50" fillId="0" borderId="9"/>
    <xf numFmtId="0" fontId="50" fillId="0" borderId="9"/>
    <xf numFmtId="0" fontId="50" fillId="0" borderId="9"/>
    <xf numFmtId="0" fontId="50" fillId="0" borderId="9"/>
    <xf numFmtId="0" fontId="50" fillId="0" borderId="9"/>
    <xf numFmtId="0" fontId="50" fillId="0" borderId="9"/>
    <xf numFmtId="0" fontId="50" fillId="0" borderId="9"/>
    <xf numFmtId="0" fontId="57" fillId="0" borderId="9"/>
    <xf numFmtId="0" fontId="57" fillId="0" borderId="9"/>
    <xf numFmtId="0" fontId="57" fillId="0" borderId="9"/>
    <xf numFmtId="0" fontId="57" fillId="0" borderId="9"/>
    <xf numFmtId="0" fontId="57" fillId="0" borderId="9"/>
    <xf numFmtId="0" fontId="57" fillId="6" borderId="9"/>
    <xf numFmtId="0" fontId="57" fillId="6" borderId="9"/>
    <xf numFmtId="0" fontId="50" fillId="0" borderId="9"/>
    <xf numFmtId="0" fontId="50" fillId="0" borderId="9"/>
    <xf numFmtId="0" fontId="50" fillId="0" borderId="9"/>
    <xf numFmtId="0" fontId="50" fillId="0" borderId="9"/>
    <xf numFmtId="0" fontId="57" fillId="6" borderId="9"/>
    <xf numFmtId="0" fontId="57" fillId="6" borderId="9"/>
    <xf numFmtId="0" fontId="50" fillId="0" borderId="9"/>
    <xf numFmtId="0" fontId="57" fillId="6" borderId="9"/>
    <xf numFmtId="0" fontId="50" fillId="0" borderId="9"/>
    <xf numFmtId="0" fontId="50" fillId="0" borderId="9"/>
    <xf numFmtId="0" fontId="50" fillId="0" borderId="9"/>
    <xf numFmtId="0" fontId="50" fillId="0" borderId="9"/>
    <xf numFmtId="0" fontId="57" fillId="6" borderId="9"/>
    <xf numFmtId="0" fontId="50" fillId="0" borderId="9"/>
    <xf numFmtId="0" fontId="50" fillId="0" borderId="9"/>
    <xf numFmtId="0" fontId="57" fillId="0" borderId="9"/>
    <xf numFmtId="0" fontId="57" fillId="0" borderId="9"/>
    <xf numFmtId="0" fontId="57" fillId="6" borderId="9"/>
    <xf numFmtId="0" fontId="57" fillId="6" borderId="9"/>
    <xf numFmtId="0" fontId="50" fillId="0" borderId="9"/>
    <xf numFmtId="0" fontId="57" fillId="0" borderId="9"/>
    <xf numFmtId="0" fontId="50" fillId="0" borderId="9"/>
    <xf numFmtId="0" fontId="50" fillId="0" borderId="9"/>
    <xf numFmtId="0" fontId="50" fillId="0" borderId="9"/>
    <xf numFmtId="0" fontId="50" fillId="0" borderId="9"/>
    <xf numFmtId="0" fontId="50" fillId="0" borderId="9"/>
    <xf numFmtId="0" fontId="50" fillId="0" borderId="9"/>
    <xf numFmtId="0" fontId="50" fillId="0" borderId="9"/>
    <xf numFmtId="0" fontId="57" fillId="0" borderId="9"/>
    <xf numFmtId="0" fontId="57" fillId="0" borderId="9"/>
    <xf numFmtId="0" fontId="57" fillId="0" borderId="9"/>
    <xf numFmtId="0" fontId="50" fillId="0" borderId="9"/>
    <xf numFmtId="0" fontId="57" fillId="6" borderId="9"/>
    <xf numFmtId="0" fontId="50" fillId="0" borderId="9"/>
    <xf numFmtId="0" fontId="57"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6" borderId="9"/>
    <xf numFmtId="0" fontId="57" fillId="6" borderId="9"/>
    <xf numFmtId="0" fontId="57" fillId="6" borderId="9"/>
    <xf numFmtId="0" fontId="57" fillId="6" borderId="9"/>
    <xf numFmtId="0" fontId="50" fillId="0" borderId="9"/>
    <xf numFmtId="0" fontId="50"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0" borderId="9"/>
    <xf numFmtId="0" fontId="57" fillId="0" borderId="9"/>
    <xf numFmtId="0" fontId="50" fillId="0" borderId="9"/>
    <xf numFmtId="0" fontId="50" fillId="0" borderId="9"/>
    <xf numFmtId="0" fontId="50" fillId="0" borderId="9"/>
    <xf numFmtId="0" fontId="50" fillId="0" borderId="9"/>
    <xf numFmtId="0" fontId="50" fillId="0" borderId="9"/>
    <xf numFmtId="0" fontId="57" fillId="6" borderId="9"/>
    <xf numFmtId="0" fontId="57" fillId="6" borderId="9"/>
    <xf numFmtId="0" fontId="57" fillId="6" borderId="9"/>
    <xf numFmtId="0" fontId="57" fillId="6" borderId="9"/>
    <xf numFmtId="0" fontId="57" fillId="6" borderId="9"/>
    <xf numFmtId="0" fontId="50" fillId="0" borderId="9"/>
    <xf numFmtId="0" fontId="50" fillId="0" borderId="9"/>
    <xf numFmtId="0" fontId="50" fillId="0" borderId="9"/>
    <xf numFmtId="0" fontId="50" fillId="0" borderId="9"/>
    <xf numFmtId="0" fontId="50" fillId="0" borderId="9"/>
    <xf numFmtId="0" fontId="57" fillId="0" borderId="9"/>
    <xf numFmtId="0" fontId="57" fillId="0" borderId="9"/>
    <xf numFmtId="0" fontId="57" fillId="0" borderId="9"/>
    <xf numFmtId="0" fontId="57" fillId="0" borderId="9"/>
    <xf numFmtId="0" fontId="57" fillId="0" borderId="9"/>
    <xf numFmtId="0" fontId="57" fillId="6" borderId="9"/>
    <xf numFmtId="0" fontId="50" fillId="0" borderId="9"/>
    <xf numFmtId="0" fontId="57" fillId="6" borderId="9"/>
    <xf numFmtId="0" fontId="50" fillId="0" borderId="9"/>
    <xf numFmtId="0" fontId="57" fillId="0" borderId="9"/>
    <xf numFmtId="0" fontId="50" fillId="0" borderId="9"/>
    <xf numFmtId="0" fontId="50" fillId="0" borderId="9"/>
    <xf numFmtId="0" fontId="50" fillId="0" borderId="9"/>
    <xf numFmtId="0" fontId="50" fillId="0" borderId="9"/>
    <xf numFmtId="0" fontId="50" fillId="0" borderId="9"/>
    <xf numFmtId="0" fontId="57" fillId="6" borderId="9"/>
    <xf numFmtId="0" fontId="57" fillId="6" borderId="9"/>
    <xf numFmtId="0" fontId="57" fillId="6" borderId="9"/>
    <xf numFmtId="0" fontId="57" fillId="6" borderId="9"/>
    <xf numFmtId="0" fontId="57" fillId="6" borderId="9"/>
    <xf numFmtId="0" fontId="57" fillId="0" borderId="9"/>
    <xf numFmtId="0" fontId="57" fillId="0" borderId="9"/>
    <xf numFmtId="0" fontId="57" fillId="0" borderId="9"/>
    <xf numFmtId="0" fontId="57" fillId="6" borderId="9"/>
    <xf numFmtId="0" fontId="50" fillId="0" borderId="9"/>
    <xf numFmtId="0" fontId="50" fillId="0" borderId="9"/>
    <xf numFmtId="0" fontId="57" fillId="6" borderId="9"/>
    <xf numFmtId="0" fontId="57" fillId="6" borderId="9"/>
    <xf numFmtId="0" fontId="57" fillId="6" borderId="9"/>
    <xf numFmtId="0" fontId="57" fillId="6" borderId="9"/>
    <xf numFmtId="0" fontId="57" fillId="6" borderId="9"/>
    <xf numFmtId="0" fontId="57" fillId="6" borderId="9"/>
    <xf numFmtId="0" fontId="50" fillId="0" borderId="9"/>
    <xf numFmtId="0" fontId="50" fillId="0" borderId="9"/>
    <xf numFmtId="0" fontId="50" fillId="0" borderId="9"/>
    <xf numFmtId="0" fontId="50" fillId="0" borderId="9"/>
    <xf numFmtId="0" fontId="50" fillId="0" borderId="9"/>
    <xf numFmtId="0" fontId="50" fillId="0" borderId="9"/>
    <xf numFmtId="0" fontId="57" fillId="6" borderId="9"/>
    <xf numFmtId="0" fontId="50" fillId="0" borderId="9"/>
    <xf numFmtId="0" fontId="50" fillId="0" borderId="9"/>
    <xf numFmtId="0" fontId="57" fillId="0" borderId="9"/>
    <xf numFmtId="0" fontId="57" fillId="0" borderId="9"/>
    <xf numFmtId="0" fontId="57" fillId="6" borderId="9"/>
    <xf numFmtId="0" fontId="57" fillId="6" borderId="9"/>
    <xf numFmtId="0" fontId="50" fillId="0" borderId="9"/>
    <xf numFmtId="0" fontId="50" fillId="0" borderId="9"/>
    <xf numFmtId="0" fontId="50" fillId="0" borderId="9"/>
    <xf numFmtId="0" fontId="50" fillId="0" borderId="9"/>
    <xf numFmtId="0" fontId="50" fillId="0" borderId="9"/>
    <xf numFmtId="0" fontId="50" fillId="0" borderId="9"/>
    <xf numFmtId="0" fontId="50" fillId="0" borderId="9"/>
    <xf numFmtId="0" fontId="57" fillId="0" borderId="9"/>
    <xf numFmtId="0" fontId="57" fillId="0" borderId="9"/>
    <xf numFmtId="0" fontId="57" fillId="0" borderId="9"/>
    <xf numFmtId="0" fontId="57" fillId="0" borderId="9"/>
    <xf numFmtId="0" fontId="57" fillId="0" borderId="9"/>
    <xf numFmtId="0" fontId="57" fillId="6" borderId="9"/>
    <xf numFmtId="0" fontId="57" fillId="6" borderId="9"/>
    <xf numFmtId="0" fontId="50" fillId="0" borderId="9"/>
    <xf numFmtId="0" fontId="50" fillId="0" borderId="9"/>
    <xf numFmtId="0" fontId="50" fillId="0" borderId="9"/>
    <xf numFmtId="0" fontId="50" fillId="0" borderId="9"/>
    <xf numFmtId="0" fontId="57" fillId="6" borderId="9"/>
    <xf numFmtId="0" fontId="57" fillId="6" borderId="9"/>
    <xf numFmtId="0" fontId="57" fillId="0" borderId="9"/>
    <xf numFmtId="0" fontId="50" fillId="0" borderId="9"/>
    <xf numFmtId="0" fontId="50" fillId="0" borderId="9"/>
    <xf numFmtId="0" fontId="50" fillId="0" borderId="9"/>
    <xf numFmtId="0" fontId="57" fillId="0" borderId="9"/>
    <xf numFmtId="0" fontId="57" fillId="0" borderId="9"/>
    <xf numFmtId="0" fontId="57" fillId="6" borderId="9"/>
    <xf numFmtId="0" fontId="57" fillId="6" borderId="9"/>
    <xf numFmtId="0" fontId="50" fillId="0" borderId="9"/>
    <xf numFmtId="0" fontId="50"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0" borderId="9"/>
    <xf numFmtId="0" fontId="57" fillId="0" borderId="9"/>
    <xf numFmtId="0" fontId="57" fillId="6" borderId="9"/>
    <xf numFmtId="0" fontId="57" fillId="6" borderId="9"/>
    <xf numFmtId="0" fontId="57" fillId="6" borderId="9"/>
    <xf numFmtId="0" fontId="57" fillId="6" borderId="9"/>
    <xf numFmtId="0" fontId="50" fillId="0" borderId="9"/>
    <xf numFmtId="0" fontId="50" fillId="0" borderId="9"/>
    <xf numFmtId="0" fontId="50" fillId="0" borderId="9"/>
    <xf numFmtId="0" fontId="50" fillId="0" borderId="9"/>
    <xf numFmtId="0" fontId="50" fillId="0" borderId="9"/>
    <xf numFmtId="0" fontId="50" fillId="0" borderId="9"/>
    <xf numFmtId="0" fontId="50" fillId="0" borderId="9"/>
    <xf numFmtId="0" fontId="50" fillId="0" borderId="9"/>
    <xf numFmtId="0" fontId="57" fillId="0" borderId="9"/>
    <xf numFmtId="0" fontId="57" fillId="0" borderId="9"/>
    <xf numFmtId="0" fontId="57" fillId="0" borderId="9"/>
    <xf numFmtId="0" fontId="57" fillId="0" borderId="9"/>
    <xf numFmtId="0" fontId="57" fillId="0" borderId="9"/>
    <xf numFmtId="0" fontId="57" fillId="6" borderId="9"/>
    <xf numFmtId="0" fontId="57" fillId="6" borderId="9"/>
    <xf numFmtId="0" fontId="50" fillId="0" borderId="9"/>
    <xf numFmtId="0" fontId="50" fillId="0" borderId="9"/>
    <xf numFmtId="0" fontId="50" fillId="0" borderId="9"/>
    <xf numFmtId="0" fontId="50" fillId="0" borderId="9"/>
    <xf numFmtId="0" fontId="57" fillId="6" borderId="9"/>
    <xf numFmtId="0" fontId="57" fillId="6" borderId="9"/>
    <xf numFmtId="0" fontId="50" fillId="0" borderId="9"/>
    <xf numFmtId="0" fontId="57" fillId="6" borderId="9"/>
    <xf numFmtId="0" fontId="50" fillId="0" borderId="9"/>
    <xf numFmtId="0" fontId="50" fillId="0" borderId="9"/>
    <xf numFmtId="0" fontId="50" fillId="0" borderId="9"/>
    <xf numFmtId="0" fontId="50" fillId="0" borderId="9"/>
    <xf numFmtId="0" fontId="57" fillId="6" borderId="9"/>
    <xf numFmtId="0" fontId="50" fillId="0" borderId="9"/>
    <xf numFmtId="0" fontId="50" fillId="0" borderId="9"/>
    <xf numFmtId="0" fontId="57" fillId="0" borderId="9"/>
    <xf numFmtId="0" fontId="57" fillId="0" borderId="9"/>
    <xf numFmtId="0" fontId="57" fillId="6" borderId="9"/>
    <xf numFmtId="0" fontId="57" fillId="6" borderId="9"/>
    <xf numFmtId="0" fontId="50" fillId="0" borderId="9"/>
    <xf numFmtId="0" fontId="57" fillId="0" borderId="9"/>
    <xf numFmtId="0" fontId="50" fillId="0" borderId="9"/>
    <xf numFmtId="0" fontId="50" fillId="0" borderId="9"/>
    <xf numFmtId="0" fontId="50" fillId="0" borderId="9"/>
    <xf numFmtId="0" fontId="50" fillId="0" borderId="9"/>
    <xf numFmtId="0" fontId="50" fillId="0" borderId="9"/>
    <xf numFmtId="0" fontId="50" fillId="0" borderId="9"/>
    <xf numFmtId="0" fontId="50" fillId="0" borderId="9"/>
    <xf numFmtId="0" fontId="57" fillId="0" borderId="9"/>
    <xf numFmtId="0" fontId="57" fillId="0" borderId="9"/>
    <xf numFmtId="0" fontId="57" fillId="0" borderId="9"/>
    <xf numFmtId="0" fontId="50" fillId="0" borderId="9"/>
    <xf numFmtId="0" fontId="57" fillId="6" borderId="9"/>
    <xf numFmtId="0" fontId="50" fillId="0" borderId="9"/>
    <xf numFmtId="0" fontId="57"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6" borderId="9"/>
    <xf numFmtId="0" fontId="57" fillId="6" borderId="9"/>
    <xf numFmtId="0" fontId="57" fillId="6" borderId="9"/>
    <xf numFmtId="0" fontId="57" fillId="6" borderId="9"/>
    <xf numFmtId="0" fontId="50" fillId="0" borderId="9"/>
    <xf numFmtId="0" fontId="50"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0" borderId="9"/>
    <xf numFmtId="0" fontId="57" fillId="0" borderId="9"/>
    <xf numFmtId="0" fontId="32" fillId="0" borderId="0"/>
    <xf numFmtId="9" fontId="60" fillId="0" borderId="0" applyFont="0" applyFill="0" applyBorder="0" applyAlignment="0" applyProtection="0"/>
    <xf numFmtId="9" fontId="51" fillId="0" borderId="0" applyFont="0" applyFill="0" applyBorder="0" applyAlignment="0" applyProtection="0"/>
    <xf numFmtId="0" fontId="50" fillId="0" borderId="9"/>
    <xf numFmtId="0" fontId="57" fillId="0" borderId="9"/>
    <xf numFmtId="0" fontId="5" fillId="0" borderId="0"/>
    <xf numFmtId="0" fontId="1" fillId="0" borderId="0"/>
    <xf numFmtId="0" fontId="1" fillId="0" borderId="0"/>
    <xf numFmtId="0" fontId="1" fillId="0" borderId="0"/>
    <xf numFmtId="0" fontId="5" fillId="0" borderId="0"/>
    <xf numFmtId="0" fontId="32" fillId="0" borderId="0"/>
    <xf numFmtId="0" fontId="32" fillId="0" borderId="0"/>
    <xf numFmtId="0" fontId="32" fillId="0" borderId="0"/>
    <xf numFmtId="0" fontId="1" fillId="0" borderId="0"/>
    <xf numFmtId="171" fontId="70" fillId="0" borderId="0"/>
    <xf numFmtId="171" fontId="70" fillId="0" borderId="0"/>
    <xf numFmtId="0" fontId="60" fillId="0" borderId="10">
      <alignment horizontal="left" vertical="center"/>
    </xf>
    <xf numFmtId="43" fontId="5" fillId="0" borderId="0"/>
    <xf numFmtId="191" fontId="5" fillId="0" borderId="0"/>
    <xf numFmtId="5" fontId="5" fillId="0" borderId="0"/>
    <xf numFmtId="0" fontId="1" fillId="0" borderId="0"/>
    <xf numFmtId="0" fontId="32" fillId="0" borderId="0"/>
    <xf numFmtId="0" fontId="5" fillId="0" borderId="0"/>
    <xf numFmtId="0" fontId="32" fillId="0" borderId="0"/>
    <xf numFmtId="0" fontId="32" fillId="0" borderId="0"/>
    <xf numFmtId="194" fontId="5" fillId="0" borderId="0"/>
    <xf numFmtId="0" fontId="5" fillId="0" borderId="0"/>
    <xf numFmtId="0" fontId="55" fillId="0" borderId="0" applyNumberFormat="0" applyFill="0" applyBorder="0" applyAlignment="0" applyProtection="0">
      <alignment vertical="top"/>
      <protection locked="0"/>
    </xf>
    <xf numFmtId="171" fontId="74" fillId="0" borderId="0"/>
    <xf numFmtId="171" fontId="5" fillId="0" borderId="0"/>
    <xf numFmtId="0" fontId="49" fillId="0" borderId="0"/>
    <xf numFmtId="0" fontId="49" fillId="0" borderId="0"/>
    <xf numFmtId="0" fontId="5" fillId="0" borderId="0"/>
    <xf numFmtId="0" fontId="1" fillId="0" borderId="0"/>
    <xf numFmtId="9" fontId="32" fillId="0" borderId="0" applyFont="0" applyFill="0" applyBorder="0" applyAlignment="0" applyProtection="0"/>
    <xf numFmtId="9" fontId="32" fillId="0" borderId="0" applyFont="0" applyFill="0" applyBorder="0" applyAlignment="0" applyProtection="0"/>
    <xf numFmtId="0" fontId="72" fillId="0" borderId="0" applyNumberFormat="0" applyFill="0" applyBorder="0" applyAlignment="0" applyProtection="0">
      <alignment vertical="top"/>
      <protection locked="0"/>
    </xf>
    <xf numFmtId="10" fontId="46" fillId="5" borderId="10" applyNumberFormat="0" applyBorder="0" applyAlignment="0" applyProtection="0"/>
    <xf numFmtId="188" fontId="32" fillId="0" borderId="0"/>
    <xf numFmtId="0" fontId="60" fillId="0" borderId="0"/>
    <xf numFmtId="0" fontId="32" fillId="0" borderId="0"/>
    <xf numFmtId="0" fontId="60" fillId="0" borderId="0"/>
    <xf numFmtId="0" fontId="1" fillId="0" borderId="0"/>
    <xf numFmtId="0" fontId="77" fillId="0" borderId="0"/>
    <xf numFmtId="0" fontId="32" fillId="0" borderId="0"/>
    <xf numFmtId="5" fontId="5" fillId="0" borderId="0"/>
    <xf numFmtId="0" fontId="1" fillId="0" borderId="0"/>
    <xf numFmtId="0" fontId="32" fillId="0" borderId="0"/>
    <xf numFmtId="192" fontId="5" fillId="0" borderId="0"/>
    <xf numFmtId="175" fontId="5" fillId="0" borderId="0"/>
    <xf numFmtId="171" fontId="5" fillId="0" borderId="0"/>
    <xf numFmtId="192" fontId="5" fillId="0" borderId="0"/>
    <xf numFmtId="0" fontId="32" fillId="0" borderId="0"/>
    <xf numFmtId="168" fontId="5" fillId="0" borderId="0"/>
    <xf numFmtId="184" fontId="5" fillId="0" borderId="0"/>
    <xf numFmtId="171" fontId="14" fillId="0" borderId="0"/>
    <xf numFmtId="0" fontId="5" fillId="0" borderId="0"/>
    <xf numFmtId="0" fontId="32" fillId="0" borderId="0"/>
    <xf numFmtId="0" fontId="60" fillId="0" borderId="0"/>
    <xf numFmtId="0" fontId="60" fillId="0" borderId="0"/>
    <xf numFmtId="184" fontId="5" fillId="0" borderId="0"/>
    <xf numFmtId="0" fontId="32" fillId="0" borderId="0"/>
    <xf numFmtId="0" fontId="32" fillId="0" borderId="0"/>
    <xf numFmtId="169" fontId="5" fillId="0" borderId="0"/>
    <xf numFmtId="0" fontId="32" fillId="0" borderId="0"/>
    <xf numFmtId="0" fontId="32" fillId="0" borderId="0"/>
    <xf numFmtId="174" fontId="5" fillId="0" borderId="0"/>
    <xf numFmtId="0" fontId="32" fillId="0" borderId="0"/>
    <xf numFmtId="0" fontId="5" fillId="0" borderId="0"/>
    <xf numFmtId="0" fontId="5" fillId="0" borderId="0"/>
    <xf numFmtId="0" fontId="32" fillId="0" borderId="0"/>
    <xf numFmtId="172" fontId="5" fillId="0" borderId="0"/>
    <xf numFmtId="0" fontId="32" fillId="0" borderId="0"/>
    <xf numFmtId="5" fontId="5" fillId="0" borderId="0"/>
    <xf numFmtId="0" fontId="1" fillId="0" borderId="0"/>
    <xf numFmtId="179" fontId="5" fillId="0" borderId="0"/>
    <xf numFmtId="171" fontId="5" fillId="0" borderId="0"/>
    <xf numFmtId="0" fontId="1" fillId="0" borderId="0"/>
    <xf numFmtId="0" fontId="32" fillId="0" borderId="0"/>
    <xf numFmtId="0" fontId="51" fillId="0" borderId="0"/>
    <xf numFmtId="0" fontId="1" fillId="0" borderId="0"/>
    <xf numFmtId="0" fontId="51" fillId="0" borderId="0"/>
    <xf numFmtId="0" fontId="5" fillId="0" borderId="0"/>
    <xf numFmtId="0" fontId="32" fillId="0" borderId="0"/>
    <xf numFmtId="0" fontId="5" fillId="0" borderId="0"/>
    <xf numFmtId="0" fontId="49" fillId="0" borderId="0"/>
    <xf numFmtId="0" fontId="60" fillId="0" borderId="10">
      <alignment horizontal="left" vertical="center"/>
    </xf>
    <xf numFmtId="170" fontId="5" fillId="0" borderId="0"/>
    <xf numFmtId="171" fontId="5" fillId="0" borderId="0"/>
    <xf numFmtId="0" fontId="33" fillId="0" borderId="0"/>
    <xf numFmtId="14" fontId="32" fillId="0" borderId="0"/>
    <xf numFmtId="14" fontId="32" fillId="0" borderId="0"/>
    <xf numFmtId="0" fontId="32" fillId="0" borderId="0"/>
    <xf numFmtId="9" fontId="60" fillId="0" borderId="0" applyFont="0" applyFill="0" applyBorder="0" applyAlignment="0" applyProtection="0"/>
    <xf numFmtId="9" fontId="1" fillId="0" borderId="0" applyFont="0" applyFill="0" applyBorder="0" applyAlignment="0" applyProtection="0"/>
    <xf numFmtId="9" fontId="51" fillId="0" borderId="0" applyFont="0" applyFill="0" applyBorder="0" applyAlignment="0" applyProtection="0"/>
    <xf numFmtId="5" fontId="5" fillId="0" borderId="0"/>
    <xf numFmtId="0" fontId="5" fillId="0" borderId="0"/>
    <xf numFmtId="0" fontId="71" fillId="0" borderId="0"/>
    <xf numFmtId="171" fontId="14" fillId="0" borderId="0"/>
    <xf numFmtId="0" fontId="1" fillId="0" borderId="0"/>
    <xf numFmtId="0" fontId="5" fillId="0" borderId="0"/>
    <xf numFmtId="171" fontId="14" fillId="0" borderId="0"/>
    <xf numFmtId="0" fontId="32" fillId="0" borderId="0"/>
    <xf numFmtId="0" fontId="60" fillId="0" borderId="0"/>
    <xf numFmtId="0" fontId="49" fillId="0" borderId="0"/>
    <xf numFmtId="0" fontId="1" fillId="0" borderId="0"/>
    <xf numFmtId="0" fontId="1" fillId="0" borderId="0"/>
    <xf numFmtId="0" fontId="60" fillId="0" borderId="0"/>
    <xf numFmtId="0" fontId="32" fillId="0" borderId="0"/>
    <xf numFmtId="9" fontId="32" fillId="0" borderId="0" applyFont="0" applyFill="0" applyBorder="0" applyAlignment="0" applyProtection="0"/>
    <xf numFmtId="0" fontId="50" fillId="0" borderId="9"/>
    <xf numFmtId="0" fontId="57" fillId="0" borderId="9"/>
    <xf numFmtId="0" fontId="1" fillId="0" borderId="0"/>
    <xf numFmtId="0" fontId="1" fillId="0" borderId="0"/>
    <xf numFmtId="168" fontId="32" fillId="0" borderId="0" applyFont="0" applyFill="0" applyBorder="0" applyAlignment="0" applyProtection="0"/>
    <xf numFmtId="0" fontId="57" fillId="6" borderId="9"/>
    <xf numFmtId="0" fontId="50" fillId="0" borderId="9"/>
    <xf numFmtId="0" fontId="50" fillId="0" borderId="9"/>
    <xf numFmtId="0" fontId="54" fillId="0" borderId="11">
      <alignment horizontal="left" vertical="center"/>
    </xf>
    <xf numFmtId="10" fontId="46" fillId="5" borderId="1" applyNumberFormat="0" applyBorder="0" applyAlignment="0" applyProtection="0"/>
    <xf numFmtId="0" fontId="57" fillId="6" borderId="9"/>
    <xf numFmtId="0" fontId="60" fillId="0" borderId="0"/>
    <xf numFmtId="0" fontId="32" fillId="0" borderId="0"/>
    <xf numFmtId="0" fontId="77" fillId="0" borderId="0"/>
    <xf numFmtId="0" fontId="32" fillId="0" borderId="0"/>
    <xf numFmtId="0" fontId="32" fillId="0" borderId="0"/>
    <xf numFmtId="0" fontId="60" fillId="0" borderId="0"/>
    <xf numFmtId="0" fontId="32" fillId="0" borderId="0"/>
    <xf numFmtId="0" fontId="60" fillId="0" borderId="0"/>
    <xf numFmtId="0" fontId="33" fillId="0" borderId="0"/>
    <xf numFmtId="0" fontId="50" fillId="0" borderId="9"/>
    <xf numFmtId="0" fontId="57" fillId="0" borderId="9"/>
    <xf numFmtId="0" fontId="5" fillId="0" borderId="0"/>
    <xf numFmtId="0" fontId="1" fillId="0" borderId="0"/>
    <xf numFmtId="0" fontId="60" fillId="0" borderId="1">
      <alignment horizontal="left" vertical="center"/>
    </xf>
    <xf numFmtId="5" fontId="5" fillId="0" borderId="0"/>
    <xf numFmtId="0" fontId="1" fillId="0" borderId="0"/>
    <xf numFmtId="0" fontId="32" fillId="0" borderId="0"/>
    <xf numFmtId="194" fontId="5" fillId="0" borderId="0"/>
    <xf numFmtId="0" fontId="5" fillId="0" borderId="0"/>
    <xf numFmtId="0" fontId="50" fillId="0" borderId="9"/>
    <xf numFmtId="0" fontId="50" fillId="0" borderId="9"/>
    <xf numFmtId="0" fontId="50" fillId="0" borderId="9"/>
    <xf numFmtId="0" fontId="50" fillId="0" borderId="9"/>
    <xf numFmtId="2" fontId="53" fillId="0" borderId="10">
      <alignment horizontal="center" vertical="top" wrapText="1"/>
    </xf>
    <xf numFmtId="10" fontId="46" fillId="5" borderId="10" applyNumberFormat="0" applyBorder="0" applyAlignment="0" applyProtection="0"/>
    <xf numFmtId="184" fontId="53" fillId="0" borderId="10">
      <alignment horizontal="right" vertical="center" wrapText="1"/>
    </xf>
    <xf numFmtId="0" fontId="57" fillId="6" borderId="9"/>
    <xf numFmtId="0" fontId="57" fillId="6" borderId="9"/>
    <xf numFmtId="0" fontId="57" fillId="6" borderId="9"/>
    <xf numFmtId="0" fontId="57" fillId="6" borderId="9"/>
    <xf numFmtId="0" fontId="60" fillId="0" borderId="0"/>
    <xf numFmtId="0" fontId="1" fillId="0" borderId="0"/>
    <xf numFmtId="0" fontId="77" fillId="0" borderId="0"/>
    <xf numFmtId="0" fontId="32" fillId="0" borderId="0"/>
    <xf numFmtId="5" fontId="5" fillId="0" borderId="0"/>
    <xf numFmtId="0" fontId="1" fillId="0" borderId="0"/>
    <xf numFmtId="0" fontId="32" fillId="0" borderId="0"/>
    <xf numFmtId="0" fontId="5" fillId="0" borderId="0"/>
    <xf numFmtId="0" fontId="32" fillId="0" borderId="0"/>
    <xf numFmtId="174" fontId="5" fillId="0" borderId="0"/>
    <xf numFmtId="0" fontId="5" fillId="0" borderId="0"/>
    <xf numFmtId="5" fontId="5" fillId="0" borderId="0"/>
    <xf numFmtId="0" fontId="1" fillId="0" borderId="0"/>
    <xf numFmtId="179" fontId="5" fillId="0" borderId="0"/>
    <xf numFmtId="0" fontId="51" fillId="0" borderId="0"/>
    <xf numFmtId="0" fontId="1" fillId="0" borderId="0"/>
    <xf numFmtId="0" fontId="51" fillId="0" borderId="0"/>
    <xf numFmtId="0" fontId="60" fillId="0" borderId="1">
      <alignment horizontal="left" vertical="center"/>
    </xf>
    <xf numFmtId="170" fontId="5" fillId="0" borderId="0"/>
    <xf numFmtId="0" fontId="33" fillId="0" borderId="0"/>
    <xf numFmtId="0" fontId="50" fillId="0" borderId="9"/>
    <xf numFmtId="0" fontId="50" fillId="0" borderId="9"/>
    <xf numFmtId="0" fontId="50" fillId="0" borderId="9"/>
    <xf numFmtId="0" fontId="50" fillId="0" borderId="9"/>
    <xf numFmtId="0" fontId="57" fillId="0" borderId="9"/>
    <xf numFmtId="0" fontId="57" fillId="0" borderId="9"/>
    <xf numFmtId="0" fontId="57" fillId="0" borderId="9"/>
    <xf numFmtId="0" fontId="57" fillId="0" borderId="9"/>
    <xf numFmtId="0" fontId="57" fillId="6" borderId="9"/>
    <xf numFmtId="0" fontId="50" fillId="0" borderId="9"/>
    <xf numFmtId="0" fontId="54" fillId="0" borderId="7">
      <alignment horizontal="left" vertical="center"/>
    </xf>
    <xf numFmtId="0" fontId="57" fillId="6" borderId="9"/>
    <xf numFmtId="0" fontId="50" fillId="0" borderId="9"/>
    <xf numFmtId="0" fontId="57" fillId="0" borderId="9"/>
    <xf numFmtId="0" fontId="54" fillId="0" borderId="7">
      <alignment horizontal="left" vertical="center"/>
    </xf>
    <xf numFmtId="0" fontId="50" fillId="0" borderId="9"/>
    <xf numFmtId="0" fontId="50" fillId="0" borderId="9"/>
    <xf numFmtId="0" fontId="50" fillId="0" borderId="9"/>
    <xf numFmtId="0" fontId="50" fillId="0" borderId="9"/>
    <xf numFmtId="0" fontId="50" fillId="0" borderId="9"/>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7" fillId="6" borderId="9"/>
    <xf numFmtId="0" fontId="57" fillId="6" borderId="9"/>
    <xf numFmtId="0" fontId="57" fillId="6" borderId="9"/>
    <xf numFmtId="0" fontId="57" fillId="6" borderId="9"/>
    <xf numFmtId="0" fontId="57" fillId="6" borderId="9"/>
    <xf numFmtId="0" fontId="57" fillId="0" borderId="9"/>
    <xf numFmtId="0" fontId="57" fillId="0" borderId="9"/>
    <xf numFmtId="0" fontId="57" fillId="0" borderId="9"/>
    <xf numFmtId="0" fontId="57" fillId="6" borderId="9"/>
    <xf numFmtId="0" fontId="54" fillId="0" borderId="7">
      <alignment horizontal="left" vertical="center"/>
    </xf>
    <xf numFmtId="0" fontId="54" fillId="0" borderId="7">
      <alignment horizontal="left" vertical="center"/>
    </xf>
    <xf numFmtId="0" fontId="50" fillId="0" borderId="9"/>
    <xf numFmtId="0" fontId="50" fillId="0" borderId="9"/>
    <xf numFmtId="0" fontId="54" fillId="0" borderId="7">
      <alignment horizontal="left" vertical="center"/>
    </xf>
    <xf numFmtId="0" fontId="54" fillId="0" borderId="7">
      <alignment horizontal="left" vertical="center"/>
    </xf>
    <xf numFmtId="0" fontId="57" fillId="6" borderId="9"/>
    <xf numFmtId="0" fontId="57" fillId="6" borderId="9"/>
    <xf numFmtId="0" fontId="57" fillId="6" borderId="9"/>
    <xf numFmtId="0" fontId="57" fillId="6" borderId="9"/>
    <xf numFmtId="0" fontId="57" fillId="6" borderId="9"/>
    <xf numFmtId="0" fontId="57" fillId="6" borderId="9"/>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0" fillId="0" borderId="9"/>
    <xf numFmtId="0" fontId="50" fillId="0" borderId="9"/>
    <xf numFmtId="0" fontId="50" fillId="0" borderId="9"/>
    <xf numFmtId="0" fontId="50" fillId="0" borderId="9"/>
    <xf numFmtId="0" fontId="50" fillId="0" borderId="9"/>
    <xf numFmtId="0" fontId="54" fillId="0" borderId="7">
      <alignment horizontal="left" vertical="center"/>
    </xf>
    <xf numFmtId="0" fontId="50" fillId="0" borderId="9"/>
    <xf numFmtId="0" fontId="54" fillId="0" borderId="7">
      <alignment horizontal="left" vertical="center"/>
    </xf>
    <xf numFmtId="0" fontId="57" fillId="6" borderId="9"/>
    <xf numFmtId="0" fontId="54" fillId="0" borderId="7">
      <alignment horizontal="left" vertical="center"/>
    </xf>
    <xf numFmtId="0" fontId="50" fillId="0" borderId="9"/>
    <xf numFmtId="0" fontId="50" fillId="0" borderId="9"/>
    <xf numFmtId="0" fontId="57" fillId="0" borderId="9"/>
    <xf numFmtId="0" fontId="57" fillId="0" borderId="9"/>
    <xf numFmtId="0" fontId="57" fillId="6" borderId="9"/>
    <xf numFmtId="0" fontId="57" fillId="6" borderId="9"/>
    <xf numFmtId="0" fontId="50" fillId="0" borderId="9"/>
    <xf numFmtId="0" fontId="54" fillId="0" borderId="7">
      <alignment horizontal="left" vertical="center"/>
    </xf>
    <xf numFmtId="0" fontId="50" fillId="0" borderId="9"/>
    <xf numFmtId="0" fontId="50" fillId="0" borderId="9"/>
    <xf numFmtId="0" fontId="50" fillId="0" borderId="9"/>
    <xf numFmtId="0" fontId="50" fillId="0" borderId="9"/>
    <xf numFmtId="0" fontId="50" fillId="0" borderId="9"/>
    <xf numFmtId="0" fontId="50" fillId="0" borderId="9"/>
    <xf numFmtId="0" fontId="57" fillId="0" borderId="9"/>
    <xf numFmtId="0" fontId="57" fillId="0" borderId="9"/>
    <xf numFmtId="0" fontId="57" fillId="0" borderId="9"/>
    <xf numFmtId="0" fontId="57" fillId="0" borderId="9"/>
    <xf numFmtId="0" fontId="57" fillId="0" borderId="9"/>
    <xf numFmtId="0" fontId="57" fillId="6" borderId="9"/>
    <xf numFmtId="0" fontId="57" fillId="6" borderId="9"/>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0" fillId="0" borderId="9"/>
    <xf numFmtId="0" fontId="50" fillId="0" borderId="9"/>
    <xf numFmtId="171" fontId="1" fillId="0" borderId="0" applyFont="0" applyFill="0" applyBorder="0" applyAlignment="0" applyProtection="0"/>
    <xf numFmtId="168" fontId="32" fillId="0" borderId="0" applyFont="0" applyFill="0" applyBorder="0" applyAlignment="0" applyProtection="0"/>
    <xf numFmtId="0" fontId="50" fillId="0" borderId="9"/>
    <xf numFmtId="0" fontId="50" fillId="0" borderId="9"/>
    <xf numFmtId="0" fontId="54" fillId="0" borderId="7">
      <alignment horizontal="left" vertical="center"/>
    </xf>
    <xf numFmtId="0" fontId="57" fillId="6" borderId="9"/>
    <xf numFmtId="0" fontId="57" fillId="6" borderId="9"/>
    <xf numFmtId="0" fontId="1" fillId="0" borderId="0"/>
    <xf numFmtId="0" fontId="32" fillId="0" borderId="0"/>
    <xf numFmtId="5" fontId="5" fillId="0" borderId="0"/>
    <xf numFmtId="171" fontId="14" fillId="0" borderId="0"/>
    <xf numFmtId="0" fontId="32" fillId="0" borderId="0"/>
    <xf numFmtId="0" fontId="32" fillId="0" borderId="0"/>
    <xf numFmtId="0" fontId="57" fillId="0" borderId="9"/>
    <xf numFmtId="0" fontId="50" fillId="0" borderId="9"/>
    <xf numFmtId="0" fontId="32" fillId="0" borderId="0"/>
    <xf numFmtId="0" fontId="5" fillId="0" borderId="0"/>
    <xf numFmtId="0" fontId="32" fillId="0" borderId="0"/>
    <xf numFmtId="0" fontId="1" fillId="0" borderId="0"/>
    <xf numFmtId="0" fontId="50" fillId="0" borderId="9"/>
    <xf numFmtId="0" fontId="50" fillId="0" borderId="9"/>
    <xf numFmtId="0" fontId="57" fillId="0" borderId="9"/>
    <xf numFmtId="0" fontId="57" fillId="0" borderId="9"/>
    <xf numFmtId="0" fontId="57" fillId="6" borderId="9"/>
    <xf numFmtId="0" fontId="57" fillId="6" borderId="9"/>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0" fillId="0" borderId="9"/>
    <xf numFmtId="0" fontId="50"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0" borderId="9"/>
    <xf numFmtId="0" fontId="57" fillId="0" borderId="9"/>
    <xf numFmtId="0" fontId="57" fillId="6" borderId="9"/>
    <xf numFmtId="0" fontId="57" fillId="6" borderId="9"/>
    <xf numFmtId="0" fontId="57" fillId="6" borderId="9"/>
    <xf numFmtId="0" fontId="57" fillId="6" borderId="9"/>
    <xf numFmtId="0" fontId="50" fillId="0" borderId="9"/>
    <xf numFmtId="0" fontId="50" fillId="0" borderId="9"/>
    <xf numFmtId="0" fontId="50" fillId="0" borderId="9"/>
    <xf numFmtId="0" fontId="50" fillId="0" borderId="9"/>
    <xf numFmtId="0" fontId="50" fillId="0" borderId="9"/>
    <xf numFmtId="0" fontId="50" fillId="0" borderId="9"/>
    <xf numFmtId="0" fontId="50" fillId="0" borderId="9"/>
    <xf numFmtId="0" fontId="50" fillId="0" borderId="9"/>
    <xf numFmtId="0" fontId="57" fillId="0" borderId="9"/>
    <xf numFmtId="0" fontId="57" fillId="0" borderId="9"/>
    <xf numFmtId="0" fontId="57" fillId="0" borderId="9"/>
    <xf numFmtId="0" fontId="57" fillId="0" borderId="9"/>
    <xf numFmtId="0" fontId="57" fillId="0" borderId="9"/>
    <xf numFmtId="0" fontId="57" fillId="6" borderId="9"/>
    <xf numFmtId="0" fontId="57" fillId="6" borderId="9"/>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0" fillId="0" borderId="9"/>
    <xf numFmtId="0" fontId="50" fillId="0" borderId="9"/>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0" fillId="0" borderId="9"/>
    <xf numFmtId="0" fontId="50" fillId="0" borderId="9"/>
    <xf numFmtId="0" fontId="54" fillId="0" borderId="7">
      <alignment horizontal="left" vertical="center"/>
    </xf>
    <xf numFmtId="0" fontId="54" fillId="0" borderId="7">
      <alignment horizontal="left" vertical="center"/>
    </xf>
    <xf numFmtId="0" fontId="54" fillId="0" borderId="7">
      <alignment horizontal="left" vertical="center"/>
    </xf>
    <xf numFmtId="0" fontId="57" fillId="6" borderId="9"/>
    <xf numFmtId="0" fontId="57" fillId="6" borderId="9"/>
    <xf numFmtId="0" fontId="50" fillId="0" borderId="9"/>
    <xf numFmtId="0" fontId="57" fillId="6" borderId="9"/>
    <xf numFmtId="0" fontId="54" fillId="0" borderId="7">
      <alignment horizontal="left" vertical="center"/>
    </xf>
    <xf numFmtId="0" fontId="50" fillId="0" borderId="9"/>
    <xf numFmtId="0" fontId="50" fillId="0" borderId="9"/>
    <xf numFmtId="0" fontId="50" fillId="0" borderId="9"/>
    <xf numFmtId="0" fontId="50" fillId="0" borderId="9"/>
    <xf numFmtId="0" fontId="57" fillId="6" borderId="9"/>
    <xf numFmtId="0" fontId="54" fillId="0" borderId="7">
      <alignment horizontal="left" vertical="center"/>
    </xf>
    <xf numFmtId="0" fontId="50" fillId="0" borderId="9"/>
    <xf numFmtId="0" fontId="50" fillId="0" borderId="9"/>
    <xf numFmtId="0" fontId="57" fillId="0" borderId="9"/>
    <xf numFmtId="0" fontId="57" fillId="0" borderId="9"/>
    <xf numFmtId="0" fontId="57" fillId="6" borderId="9"/>
    <xf numFmtId="0" fontId="57" fillId="6" borderId="9"/>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0" fillId="0" borderId="9"/>
    <xf numFmtId="0" fontId="54" fillId="0" borderId="7">
      <alignment horizontal="left" vertical="center"/>
    </xf>
    <xf numFmtId="0" fontId="57" fillId="0" borderId="9"/>
    <xf numFmtId="0" fontId="50" fillId="0" borderId="9"/>
    <xf numFmtId="0" fontId="50" fillId="0" borderId="9"/>
    <xf numFmtId="0" fontId="50" fillId="0" borderId="9"/>
    <xf numFmtId="0" fontId="54" fillId="0" borderId="7">
      <alignment horizontal="left" vertical="center"/>
    </xf>
    <xf numFmtId="0" fontId="54" fillId="0" borderId="7">
      <alignment horizontal="left" vertical="center"/>
    </xf>
    <xf numFmtId="0" fontId="50" fillId="0" borderId="9"/>
    <xf numFmtId="0" fontId="50" fillId="0" borderId="9"/>
    <xf numFmtId="0" fontId="50" fillId="0" borderId="9"/>
    <xf numFmtId="0" fontId="50" fillId="0" borderId="9"/>
    <xf numFmtId="0" fontId="57" fillId="0" borderId="9"/>
    <xf numFmtId="0" fontId="57" fillId="0" borderId="9"/>
    <xf numFmtId="0" fontId="54" fillId="0" borderId="7">
      <alignment horizontal="left" vertical="center"/>
    </xf>
    <xf numFmtId="0" fontId="57" fillId="0" borderId="9"/>
    <xf numFmtId="0" fontId="50" fillId="0" borderId="9"/>
    <xf numFmtId="0" fontId="57" fillId="6" borderId="9"/>
    <xf numFmtId="0" fontId="54" fillId="0" borderId="7">
      <alignment horizontal="left" vertical="center"/>
    </xf>
    <xf numFmtId="0" fontId="54" fillId="0" borderId="7">
      <alignment horizontal="left" vertical="center"/>
    </xf>
    <xf numFmtId="0" fontId="50" fillId="0" borderId="9"/>
    <xf numFmtId="0" fontId="57"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0" borderId="9"/>
    <xf numFmtId="0" fontId="57" fillId="0" borderId="9"/>
    <xf numFmtId="0" fontId="50" fillId="0" borderId="9"/>
    <xf numFmtId="0" fontId="50" fillId="0" borderId="9"/>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7" fillId="6" borderId="9"/>
    <xf numFmtId="0" fontId="57" fillId="6" borderId="9"/>
    <xf numFmtId="0" fontId="57" fillId="6" borderId="9"/>
    <xf numFmtId="0" fontId="57" fillId="6" borderId="9"/>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0" fillId="0" borderId="9"/>
    <xf numFmtId="0" fontId="50"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0" borderId="9"/>
    <xf numFmtId="0" fontId="57" fillId="0" borderId="9"/>
    <xf numFmtId="0" fontId="50" fillId="0" borderId="9"/>
    <xf numFmtId="0" fontId="57" fillId="6" borderId="9"/>
    <xf numFmtId="0" fontId="50" fillId="0" borderId="9"/>
    <xf numFmtId="0" fontId="57" fillId="0" borderId="9"/>
    <xf numFmtId="0" fontId="50" fillId="0" borderId="9"/>
    <xf numFmtId="0" fontId="50" fillId="0" borderId="9"/>
    <xf numFmtId="0" fontId="50" fillId="0" borderId="9"/>
    <xf numFmtId="0" fontId="50" fillId="0" borderId="9"/>
    <xf numFmtId="0" fontId="50" fillId="0" borderId="9"/>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7" fillId="6" borderId="9"/>
    <xf numFmtId="0" fontId="57" fillId="6" borderId="9"/>
    <xf numFmtId="0" fontId="57" fillId="6" borderId="9"/>
    <xf numFmtId="0" fontId="57" fillId="6" borderId="9"/>
    <xf numFmtId="0" fontId="57" fillId="6" borderId="9"/>
    <xf numFmtId="0" fontId="50" fillId="0" borderId="9"/>
    <xf numFmtId="0" fontId="50" fillId="0" borderId="9"/>
    <xf numFmtId="0" fontId="50" fillId="0" borderId="9"/>
    <xf numFmtId="0" fontId="50" fillId="0" borderId="9"/>
    <xf numFmtId="0" fontId="50" fillId="0" borderId="9"/>
    <xf numFmtId="0" fontId="57" fillId="0" borderId="9"/>
    <xf numFmtId="0" fontId="57" fillId="0" borderId="9"/>
    <xf numFmtId="0" fontId="57" fillId="0" borderId="9"/>
    <xf numFmtId="0" fontId="57" fillId="0" borderId="9"/>
    <xf numFmtId="0" fontId="57" fillId="0" borderId="9"/>
    <xf numFmtId="0" fontId="57" fillId="6" borderId="9"/>
    <xf numFmtId="0" fontId="50" fillId="0" borderId="9"/>
    <xf numFmtId="0" fontId="54" fillId="0" borderId="7">
      <alignment horizontal="left" vertical="center"/>
    </xf>
    <xf numFmtId="0" fontId="57" fillId="6" borderId="9"/>
    <xf numFmtId="0" fontId="50" fillId="0" borderId="9"/>
    <xf numFmtId="0" fontId="57" fillId="0" borderId="9"/>
    <xf numFmtId="0" fontId="54" fillId="0" borderId="7">
      <alignment horizontal="left" vertical="center"/>
    </xf>
    <xf numFmtId="0" fontId="50" fillId="0" borderId="9"/>
    <xf numFmtId="0" fontId="50" fillId="0" borderId="9"/>
    <xf numFmtId="0" fontId="50" fillId="0" borderId="9"/>
    <xf numFmtId="0" fontId="50" fillId="0" borderId="9"/>
    <xf numFmtId="0" fontId="50" fillId="0" borderId="9"/>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7" fillId="6" borderId="9"/>
    <xf numFmtId="0" fontId="57" fillId="6" borderId="9"/>
    <xf numFmtId="0" fontId="57" fillId="6" borderId="9"/>
    <xf numFmtId="0" fontId="57" fillId="6" borderId="9"/>
    <xf numFmtId="0" fontId="57" fillId="6" borderId="9"/>
    <xf numFmtId="0" fontId="57" fillId="0" borderId="9"/>
    <xf numFmtId="0" fontId="57" fillId="0" borderId="9"/>
    <xf numFmtId="0" fontId="57" fillId="0" borderId="9"/>
    <xf numFmtId="0" fontId="57" fillId="6" borderId="9"/>
    <xf numFmtId="0" fontId="54" fillId="0" borderId="7">
      <alignment horizontal="left" vertical="center"/>
    </xf>
    <xf numFmtId="0" fontId="54" fillId="0" borderId="7">
      <alignment horizontal="left" vertical="center"/>
    </xf>
    <xf numFmtId="0" fontId="50" fillId="0" borderId="9"/>
    <xf numFmtId="0" fontId="50" fillId="0" borderId="9"/>
    <xf numFmtId="0" fontId="54" fillId="0" borderId="7">
      <alignment horizontal="left" vertical="center"/>
    </xf>
    <xf numFmtId="0" fontId="54" fillId="0" borderId="7">
      <alignment horizontal="left" vertical="center"/>
    </xf>
    <xf numFmtId="0" fontId="57" fillId="6" borderId="9"/>
    <xf numFmtId="0" fontId="57" fillId="6" borderId="9"/>
    <xf numFmtId="0" fontId="57" fillId="6" borderId="9"/>
    <xf numFmtId="0" fontId="57" fillId="6" borderId="9"/>
    <xf numFmtId="0" fontId="57" fillId="6" borderId="9"/>
    <xf numFmtId="0" fontId="57" fillId="6" borderId="9"/>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0" fillId="0" borderId="9"/>
    <xf numFmtId="0" fontId="50" fillId="0" borderId="9"/>
    <xf numFmtId="0" fontId="50" fillId="0" borderId="9"/>
    <xf numFmtId="0" fontId="50" fillId="0" borderId="9"/>
    <xf numFmtId="0" fontId="50" fillId="0" borderId="9"/>
    <xf numFmtId="0" fontId="54" fillId="0" borderId="7">
      <alignment horizontal="left" vertical="center"/>
    </xf>
    <xf numFmtId="0" fontId="50" fillId="0" borderId="9"/>
    <xf numFmtId="0" fontId="54" fillId="0" borderId="7">
      <alignment horizontal="left" vertical="center"/>
    </xf>
    <xf numFmtId="0" fontId="57" fillId="6" borderId="9"/>
    <xf numFmtId="0" fontId="54" fillId="0" borderId="7">
      <alignment horizontal="left" vertical="center"/>
    </xf>
    <xf numFmtId="0" fontId="50" fillId="0" borderId="9"/>
    <xf numFmtId="0" fontId="50" fillId="0" borderId="9"/>
    <xf numFmtId="0" fontId="57" fillId="0" borderId="9"/>
    <xf numFmtId="0" fontId="57" fillId="0" borderId="9"/>
    <xf numFmtId="0" fontId="57" fillId="6" borderId="9"/>
    <xf numFmtId="0" fontId="57" fillId="6" borderId="9"/>
    <xf numFmtId="0" fontId="50" fillId="0" borderId="9"/>
    <xf numFmtId="0" fontId="54" fillId="0" borderId="7">
      <alignment horizontal="left" vertical="center"/>
    </xf>
    <xf numFmtId="0" fontId="50" fillId="0" borderId="9"/>
    <xf numFmtId="0" fontId="50" fillId="0" borderId="9"/>
    <xf numFmtId="0" fontId="50" fillId="0" borderId="9"/>
    <xf numFmtId="0" fontId="50" fillId="0" borderId="9"/>
    <xf numFmtId="0" fontId="50" fillId="0" borderId="9"/>
    <xf numFmtId="0" fontId="50" fillId="0" borderId="9"/>
    <xf numFmtId="0" fontId="57" fillId="0" borderId="9"/>
    <xf numFmtId="0" fontId="57" fillId="0" borderId="9"/>
    <xf numFmtId="0" fontId="57" fillId="0" borderId="9"/>
    <xf numFmtId="0" fontId="57" fillId="0" borderId="9"/>
    <xf numFmtId="0" fontId="57" fillId="0" borderId="9"/>
    <xf numFmtId="0" fontId="57" fillId="6" borderId="9"/>
    <xf numFmtId="0" fontId="57" fillId="6" borderId="9"/>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0" fillId="0" borderId="9"/>
    <xf numFmtId="0" fontId="50" fillId="0" borderId="9"/>
    <xf numFmtId="0" fontId="50" fillId="0" borderId="9"/>
    <xf numFmtId="0" fontId="50" fillId="0" borderId="9"/>
    <xf numFmtId="0" fontId="54" fillId="0" borderId="7">
      <alignment horizontal="left" vertical="center"/>
    </xf>
    <xf numFmtId="0" fontId="57" fillId="6" borderId="9"/>
    <xf numFmtId="0" fontId="57" fillId="6" borderId="9"/>
    <xf numFmtId="0" fontId="57" fillId="0" borderId="9"/>
    <xf numFmtId="0" fontId="50" fillId="0" borderId="9"/>
    <xf numFmtId="0" fontId="50" fillId="0" borderId="9"/>
    <xf numFmtId="0" fontId="50" fillId="0" borderId="9"/>
    <xf numFmtId="0" fontId="57" fillId="0" borderId="9"/>
    <xf numFmtId="0" fontId="57" fillId="0" borderId="9"/>
    <xf numFmtId="0" fontId="57" fillId="6" borderId="9"/>
    <xf numFmtId="0" fontId="57" fillId="6" borderId="9"/>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0" fillId="0" borderId="9"/>
    <xf numFmtId="0" fontId="50"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0" borderId="9"/>
    <xf numFmtId="0" fontId="57" fillId="0" borderId="9"/>
    <xf numFmtId="0" fontId="57" fillId="6" borderId="9"/>
    <xf numFmtId="0" fontId="57" fillId="6" borderId="9"/>
    <xf numFmtId="0" fontId="57" fillId="6" borderId="9"/>
    <xf numFmtId="0" fontId="57" fillId="6" borderId="9"/>
    <xf numFmtId="0" fontId="50" fillId="0" borderId="9"/>
    <xf numFmtId="0" fontId="50" fillId="0" borderId="9"/>
    <xf numFmtId="0" fontId="50" fillId="0" borderId="9"/>
    <xf numFmtId="0" fontId="50" fillId="0" borderId="9"/>
    <xf numFmtId="0" fontId="50" fillId="0" borderId="9"/>
    <xf numFmtId="0" fontId="50" fillId="0" borderId="9"/>
    <xf numFmtId="0" fontId="50" fillId="0" borderId="9"/>
    <xf numFmtId="0" fontId="50" fillId="0" borderId="9"/>
    <xf numFmtId="0" fontId="57" fillId="0" borderId="9"/>
    <xf numFmtId="0" fontId="57" fillId="0" borderId="9"/>
    <xf numFmtId="0" fontId="57" fillId="0" borderId="9"/>
    <xf numFmtId="0" fontId="57" fillId="0" borderId="9"/>
    <xf numFmtId="0" fontId="57" fillId="0" borderId="9"/>
    <xf numFmtId="0" fontId="57" fillId="6" borderId="9"/>
    <xf numFmtId="0" fontId="57" fillId="6" borderId="9"/>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0" fillId="0" borderId="9"/>
    <xf numFmtId="0" fontId="50" fillId="0" borderId="9"/>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0" fillId="0" borderId="9"/>
    <xf numFmtId="0" fontId="50" fillId="0" borderId="9"/>
    <xf numFmtId="0" fontId="54" fillId="0" borderId="7">
      <alignment horizontal="left" vertical="center"/>
    </xf>
    <xf numFmtId="0" fontId="54" fillId="0" borderId="7">
      <alignment horizontal="left" vertical="center"/>
    </xf>
    <xf numFmtId="0" fontId="54" fillId="0" borderId="7">
      <alignment horizontal="left" vertical="center"/>
    </xf>
    <xf numFmtId="0" fontId="57" fillId="6" borderId="9"/>
    <xf numFmtId="0" fontId="57" fillId="6" borderId="9"/>
    <xf numFmtId="0" fontId="50" fillId="0" borderId="9"/>
    <xf numFmtId="0" fontId="57" fillId="6" borderId="9"/>
    <xf numFmtId="0" fontId="54" fillId="0" borderId="7">
      <alignment horizontal="left" vertical="center"/>
    </xf>
    <xf numFmtId="0" fontId="50" fillId="0" borderId="9"/>
    <xf numFmtId="0" fontId="50" fillId="0" borderId="9"/>
    <xf numFmtId="0" fontId="50" fillId="0" borderId="9"/>
    <xf numFmtId="0" fontId="50" fillId="0" borderId="9"/>
    <xf numFmtId="0" fontId="57" fillId="6" borderId="9"/>
    <xf numFmtId="0" fontId="54" fillId="0" borderId="7">
      <alignment horizontal="left" vertical="center"/>
    </xf>
    <xf numFmtId="0" fontId="50" fillId="0" borderId="9"/>
    <xf numFmtId="0" fontId="50" fillId="0" borderId="9"/>
    <xf numFmtId="0" fontId="57" fillId="0" borderId="9"/>
    <xf numFmtId="0" fontId="57" fillId="0" borderId="9"/>
    <xf numFmtId="0" fontId="57" fillId="6" borderId="9"/>
    <xf numFmtId="0" fontId="57" fillId="6" borderId="9"/>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0" fillId="0" borderId="9"/>
    <xf numFmtId="0" fontId="54" fillId="0" borderId="7">
      <alignment horizontal="left" vertical="center"/>
    </xf>
    <xf numFmtId="0" fontId="57" fillId="0" borderId="9"/>
    <xf numFmtId="0" fontId="50" fillId="0" borderId="9"/>
    <xf numFmtId="0" fontId="50" fillId="0" borderId="9"/>
    <xf numFmtId="0" fontId="50" fillId="0" borderId="9"/>
    <xf numFmtId="0" fontId="54" fillId="0" borderId="7">
      <alignment horizontal="left" vertical="center"/>
    </xf>
    <xf numFmtId="0" fontId="54" fillId="0" borderId="7">
      <alignment horizontal="left" vertical="center"/>
    </xf>
    <xf numFmtId="0" fontId="50" fillId="0" borderId="9"/>
    <xf numFmtId="0" fontId="50" fillId="0" borderId="9"/>
    <xf numFmtId="0" fontId="50" fillId="0" borderId="9"/>
    <xf numFmtId="0" fontId="50" fillId="0" borderId="9"/>
    <xf numFmtId="0" fontId="57" fillId="0" borderId="9"/>
    <xf numFmtId="0" fontId="57" fillId="0" borderId="9"/>
    <xf numFmtId="0" fontId="54" fillId="0" borderId="7">
      <alignment horizontal="left" vertical="center"/>
    </xf>
    <xf numFmtId="0" fontId="57" fillId="0" borderId="9"/>
    <xf numFmtId="0" fontId="50" fillId="0" borderId="9"/>
    <xf numFmtId="0" fontId="57" fillId="6" borderId="9"/>
    <xf numFmtId="0" fontId="54" fillId="0" borderId="7">
      <alignment horizontal="left" vertical="center"/>
    </xf>
    <xf numFmtId="0" fontId="54" fillId="0" borderId="7">
      <alignment horizontal="left" vertical="center"/>
    </xf>
    <xf numFmtId="0" fontId="50" fillId="0" borderId="9"/>
    <xf numFmtId="0" fontId="57"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0" borderId="9"/>
    <xf numFmtId="0" fontId="57" fillId="0" borderId="9"/>
    <xf numFmtId="0" fontId="50" fillId="0" borderId="9"/>
    <xf numFmtId="0" fontId="50" fillId="0" borderId="9"/>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7" fillId="6" borderId="9"/>
    <xf numFmtId="0" fontId="57" fillId="6" borderId="9"/>
    <xf numFmtId="0" fontId="57" fillId="6" borderId="9"/>
    <xf numFmtId="0" fontId="57" fillId="6" borderId="9"/>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0" fillId="0" borderId="9"/>
    <xf numFmtId="0" fontId="50"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0" borderId="9"/>
    <xf numFmtId="0" fontId="57" fillId="0" borderId="9"/>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4" fillId="0" borderId="7">
      <alignment horizontal="left" vertical="center"/>
    </xf>
    <xf numFmtId="0" fontId="57" fillId="6" borderId="9"/>
    <xf numFmtId="0" fontId="50" fillId="0" borderId="9"/>
    <xf numFmtId="0" fontId="57" fillId="6" borderId="9"/>
    <xf numFmtId="0" fontId="50" fillId="0" borderId="9"/>
    <xf numFmtId="0" fontId="57" fillId="0" borderId="9"/>
    <xf numFmtId="0" fontId="50" fillId="0" borderId="9"/>
    <xf numFmtId="0" fontId="50" fillId="0" borderId="9"/>
    <xf numFmtId="0" fontId="50" fillId="0" borderId="9"/>
    <xf numFmtId="0" fontId="50" fillId="0" borderId="9"/>
    <xf numFmtId="0" fontId="50" fillId="0" borderId="9"/>
    <xf numFmtId="0" fontId="57" fillId="6" borderId="9"/>
    <xf numFmtId="0" fontId="57" fillId="6" borderId="9"/>
    <xf numFmtId="0" fontId="57" fillId="6" borderId="9"/>
    <xf numFmtId="0" fontId="57" fillId="6" borderId="9"/>
    <xf numFmtId="0" fontId="57" fillId="6" borderId="9"/>
    <xf numFmtId="0" fontId="57" fillId="0" borderId="9"/>
    <xf numFmtId="0" fontId="57" fillId="0" borderId="9"/>
    <xf numFmtId="0" fontId="57" fillId="0" borderId="9"/>
    <xf numFmtId="0" fontId="57" fillId="6" borderId="9"/>
    <xf numFmtId="0" fontId="50" fillId="0" borderId="9"/>
    <xf numFmtId="0" fontId="50" fillId="0" borderId="9"/>
    <xf numFmtId="0" fontId="57" fillId="6" borderId="9"/>
    <xf numFmtId="0" fontId="57" fillId="6" borderId="9"/>
    <xf numFmtId="0" fontId="57" fillId="6" borderId="9"/>
    <xf numFmtId="0" fontId="57" fillId="6" borderId="9"/>
    <xf numFmtId="0" fontId="57" fillId="6" borderId="9"/>
    <xf numFmtId="0" fontId="57" fillId="6" borderId="9"/>
    <xf numFmtId="0" fontId="50" fillId="0" borderId="9"/>
    <xf numFmtId="0" fontId="50" fillId="0" borderId="9"/>
    <xf numFmtId="0" fontId="50" fillId="0" borderId="9"/>
    <xf numFmtId="0" fontId="50" fillId="0" borderId="9"/>
    <xf numFmtId="0" fontId="50" fillId="0" borderId="9"/>
    <xf numFmtId="0" fontId="50" fillId="0" borderId="9"/>
    <xf numFmtId="0" fontId="57" fillId="6" borderId="9"/>
    <xf numFmtId="0" fontId="50" fillId="0" borderId="9"/>
    <xf numFmtId="0" fontId="50" fillId="0" borderId="9"/>
    <xf numFmtId="0" fontId="57" fillId="0" borderId="9"/>
    <xf numFmtId="0" fontId="57" fillId="0" borderId="9"/>
    <xf numFmtId="0" fontId="57" fillId="6" borderId="9"/>
    <xf numFmtId="0" fontId="57" fillId="6" borderId="9"/>
    <xf numFmtId="0" fontId="50" fillId="0" borderId="9"/>
    <xf numFmtId="0" fontId="50" fillId="0" borderId="9"/>
    <xf numFmtId="0" fontId="50" fillId="0" borderId="9"/>
    <xf numFmtId="0" fontId="50" fillId="0" borderId="9"/>
    <xf numFmtId="0" fontId="50" fillId="0" borderId="9"/>
    <xf numFmtId="0" fontId="50" fillId="0" borderId="9"/>
    <xf numFmtId="0" fontId="50" fillId="0" borderId="9"/>
    <xf numFmtId="0" fontId="57" fillId="0" borderId="9"/>
    <xf numFmtId="0" fontId="57" fillId="0" borderId="9"/>
    <xf numFmtId="0" fontId="57" fillId="0" borderId="9"/>
    <xf numFmtId="0" fontId="57" fillId="0" borderId="9"/>
    <xf numFmtId="0" fontId="57" fillId="0" borderId="9"/>
    <xf numFmtId="0" fontId="57" fillId="6" borderId="9"/>
    <xf numFmtId="0" fontId="57" fillId="6" borderId="9"/>
    <xf numFmtId="0" fontId="50" fillId="0" borderId="9"/>
    <xf numFmtId="0" fontId="50" fillId="0" borderId="9"/>
    <xf numFmtId="0" fontId="50" fillId="0" borderId="9"/>
    <xf numFmtId="0" fontId="50" fillId="0" borderId="9"/>
    <xf numFmtId="0" fontId="57" fillId="6" borderId="9"/>
    <xf numFmtId="0" fontId="57" fillId="6" borderId="9"/>
    <xf numFmtId="0" fontId="57" fillId="0" borderId="9"/>
    <xf numFmtId="0" fontId="50" fillId="0" borderId="9"/>
    <xf numFmtId="0" fontId="50" fillId="0" borderId="9"/>
    <xf numFmtId="0" fontId="50" fillId="0" borderId="9"/>
    <xf numFmtId="0" fontId="57" fillId="0" borderId="9"/>
    <xf numFmtId="0" fontId="57" fillId="0" borderId="9"/>
    <xf numFmtId="0" fontId="57" fillId="6" borderId="9"/>
    <xf numFmtId="0" fontId="57" fillId="6" borderId="9"/>
    <xf numFmtId="0" fontId="50" fillId="0" borderId="9"/>
    <xf numFmtId="0" fontId="50"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0" borderId="9"/>
    <xf numFmtId="0" fontId="57" fillId="0" borderId="9"/>
    <xf numFmtId="0" fontId="57" fillId="6" borderId="9"/>
    <xf numFmtId="0" fontId="57" fillId="6" borderId="9"/>
    <xf numFmtId="0" fontId="57" fillId="6" borderId="9"/>
    <xf numFmtId="0" fontId="57" fillId="6" borderId="9"/>
    <xf numFmtId="0" fontId="50" fillId="0" borderId="9"/>
    <xf numFmtId="0" fontId="50" fillId="0" borderId="9"/>
    <xf numFmtId="0" fontId="50" fillId="0" borderId="9"/>
    <xf numFmtId="0" fontId="50" fillId="0" borderId="9"/>
    <xf numFmtId="0" fontId="50" fillId="0" borderId="9"/>
    <xf numFmtId="0" fontId="50" fillId="0" borderId="9"/>
    <xf numFmtId="0" fontId="50" fillId="0" borderId="9"/>
    <xf numFmtId="0" fontId="50" fillId="0" borderId="9"/>
    <xf numFmtId="0" fontId="57" fillId="0" borderId="9"/>
    <xf numFmtId="0" fontId="57" fillId="0" borderId="9"/>
    <xf numFmtId="0" fontId="57" fillId="0" borderId="9"/>
    <xf numFmtId="0" fontId="57" fillId="0" borderId="9"/>
    <xf numFmtId="0" fontId="57" fillId="0" borderId="9"/>
    <xf numFmtId="0" fontId="57" fillId="6" borderId="9"/>
    <xf numFmtId="0" fontId="57" fillId="6" borderId="9"/>
    <xf numFmtId="0" fontId="50" fillId="0" borderId="9"/>
    <xf numFmtId="0" fontId="50" fillId="0" borderId="9"/>
    <xf numFmtId="0" fontId="50" fillId="0" borderId="9"/>
    <xf numFmtId="0" fontId="50" fillId="0" borderId="9"/>
    <xf numFmtId="0" fontId="57" fillId="6" borderId="9"/>
    <xf numFmtId="0" fontId="57" fillId="6" borderId="9"/>
    <xf numFmtId="0" fontId="50" fillId="0" borderId="9"/>
    <xf numFmtId="0" fontId="57" fillId="6" borderId="9"/>
    <xf numFmtId="0" fontId="50" fillId="0" borderId="9"/>
    <xf numFmtId="0" fontId="50" fillId="0" borderId="9"/>
    <xf numFmtId="0" fontId="50" fillId="0" borderId="9"/>
    <xf numFmtId="0" fontId="50" fillId="0" borderId="9"/>
    <xf numFmtId="0" fontId="57" fillId="6" borderId="9"/>
    <xf numFmtId="0" fontId="50" fillId="0" borderId="9"/>
    <xf numFmtId="0" fontId="50" fillId="0" borderId="9"/>
    <xf numFmtId="0" fontId="57" fillId="0" borderId="9"/>
    <xf numFmtId="0" fontId="57" fillId="0" borderId="9"/>
    <xf numFmtId="0" fontId="57" fillId="6" borderId="9"/>
    <xf numFmtId="0" fontId="57" fillId="6" borderId="9"/>
    <xf numFmtId="0" fontId="50" fillId="0" borderId="9"/>
    <xf numFmtId="0" fontId="57" fillId="0" borderId="9"/>
    <xf numFmtId="0" fontId="50" fillId="0" borderId="9"/>
    <xf numFmtId="0" fontId="50" fillId="0" borderId="9"/>
    <xf numFmtId="0" fontId="50" fillId="0" borderId="9"/>
    <xf numFmtId="0" fontId="50" fillId="0" borderId="9"/>
    <xf numFmtId="0" fontId="50" fillId="0" borderId="9"/>
    <xf numFmtId="0" fontId="50" fillId="0" borderId="9"/>
    <xf numFmtId="0" fontId="50" fillId="0" borderId="9"/>
    <xf numFmtId="0" fontId="57" fillId="0" borderId="9"/>
    <xf numFmtId="0" fontId="57" fillId="0" borderId="9"/>
    <xf numFmtId="0" fontId="57" fillId="0" borderId="9"/>
    <xf numFmtId="0" fontId="50" fillId="0" borderId="9"/>
    <xf numFmtId="0" fontId="57" fillId="6" borderId="9"/>
    <xf numFmtId="0" fontId="50" fillId="0" borderId="9"/>
    <xf numFmtId="0" fontId="57"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6" borderId="9"/>
    <xf numFmtId="0" fontId="57" fillId="6" borderId="9"/>
    <xf numFmtId="0" fontId="57" fillId="6" borderId="9"/>
    <xf numFmtId="0" fontId="57" fillId="6" borderId="9"/>
    <xf numFmtId="0" fontId="50" fillId="0" borderId="9"/>
    <xf numFmtId="0" fontId="50"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0" borderId="9"/>
    <xf numFmtId="0" fontId="57" fillId="0" borderId="9"/>
    <xf numFmtId="0" fontId="50" fillId="0" borderId="9"/>
    <xf numFmtId="0" fontId="50" fillId="0" borderId="9"/>
    <xf numFmtId="0" fontId="50" fillId="0" borderId="9"/>
    <xf numFmtId="0" fontId="50" fillId="0" borderId="9"/>
    <xf numFmtId="0" fontId="50" fillId="0" borderId="9"/>
    <xf numFmtId="0" fontId="57" fillId="6" borderId="9"/>
    <xf numFmtId="0" fontId="57" fillId="6" borderId="9"/>
    <xf numFmtId="0" fontId="57" fillId="6" borderId="9"/>
    <xf numFmtId="0" fontId="57" fillId="6" borderId="9"/>
    <xf numFmtId="0" fontId="57" fillId="6" borderId="9"/>
    <xf numFmtId="0" fontId="50" fillId="0" borderId="9"/>
    <xf numFmtId="0" fontId="50" fillId="0" borderId="9"/>
    <xf numFmtId="0" fontId="50" fillId="0" borderId="9"/>
    <xf numFmtId="0" fontId="50" fillId="0" borderId="9"/>
    <xf numFmtId="0" fontId="50" fillId="0" borderId="9"/>
    <xf numFmtId="0" fontId="57" fillId="0" borderId="9"/>
    <xf numFmtId="0" fontId="57" fillId="0" borderId="9"/>
    <xf numFmtId="0" fontId="57" fillId="0" borderId="9"/>
    <xf numFmtId="0" fontId="57" fillId="0" borderId="9"/>
    <xf numFmtId="0" fontId="57" fillId="0" borderId="9"/>
    <xf numFmtId="0" fontId="57" fillId="6" borderId="9"/>
    <xf numFmtId="0" fontId="50" fillId="0" borderId="9"/>
    <xf numFmtId="0" fontId="57" fillId="6" borderId="9"/>
    <xf numFmtId="0" fontId="50" fillId="0" borderId="9"/>
    <xf numFmtId="0" fontId="57" fillId="0" borderId="9"/>
    <xf numFmtId="0" fontId="50" fillId="0" borderId="9"/>
    <xf numFmtId="0" fontId="50" fillId="0" borderId="9"/>
    <xf numFmtId="0" fontId="50" fillId="0" borderId="9"/>
    <xf numFmtId="0" fontId="50" fillId="0" borderId="9"/>
    <xf numFmtId="0" fontId="50" fillId="0" borderId="9"/>
    <xf numFmtId="0" fontId="57" fillId="6" borderId="9"/>
    <xf numFmtId="0" fontId="57" fillId="6" borderId="9"/>
    <xf numFmtId="0" fontId="57" fillId="6" borderId="9"/>
    <xf numFmtId="0" fontId="57" fillId="6" borderId="9"/>
    <xf numFmtId="0" fontId="57" fillId="6" borderId="9"/>
    <xf numFmtId="0" fontId="57" fillId="0" borderId="9"/>
    <xf numFmtId="0" fontId="57" fillId="0" borderId="9"/>
    <xf numFmtId="0" fontId="57" fillId="0" borderId="9"/>
    <xf numFmtId="0" fontId="57" fillId="6" borderId="9"/>
    <xf numFmtId="0" fontId="50" fillId="0" borderId="9"/>
    <xf numFmtId="0" fontId="50" fillId="0" borderId="9"/>
    <xf numFmtId="0" fontId="57" fillId="6" borderId="9"/>
    <xf numFmtId="0" fontId="57" fillId="6" borderId="9"/>
    <xf numFmtId="0" fontId="57" fillId="6" borderId="9"/>
    <xf numFmtId="0" fontId="57" fillId="6" borderId="9"/>
    <xf numFmtId="0" fontId="57" fillId="6" borderId="9"/>
    <xf numFmtId="0" fontId="57" fillId="6" borderId="9"/>
    <xf numFmtId="0" fontId="50" fillId="0" borderId="9"/>
    <xf numFmtId="0" fontId="50" fillId="0" borderId="9"/>
    <xf numFmtId="0" fontId="50" fillId="0" borderId="9"/>
    <xf numFmtId="0" fontId="50" fillId="0" borderId="9"/>
    <xf numFmtId="0" fontId="50" fillId="0" borderId="9"/>
    <xf numFmtId="0" fontId="50" fillId="0" borderId="9"/>
    <xf numFmtId="0" fontId="57" fillId="6" borderId="9"/>
    <xf numFmtId="0" fontId="50" fillId="0" borderId="9"/>
    <xf numFmtId="0" fontId="50" fillId="0" borderId="9"/>
    <xf numFmtId="0" fontId="57" fillId="0" borderId="9"/>
    <xf numFmtId="0" fontId="57" fillId="0" borderId="9"/>
    <xf numFmtId="0" fontId="57" fillId="6" borderId="9"/>
    <xf numFmtId="0" fontId="57" fillId="6" borderId="9"/>
    <xf numFmtId="0" fontId="50" fillId="0" borderId="9"/>
    <xf numFmtId="0" fontId="50" fillId="0" borderId="9"/>
    <xf numFmtId="0" fontId="50" fillId="0" borderId="9"/>
    <xf numFmtId="0" fontId="50" fillId="0" borderId="9"/>
    <xf numFmtId="0" fontId="50" fillId="0" borderId="9"/>
    <xf numFmtId="0" fontId="50" fillId="0" borderId="9"/>
    <xf numFmtId="0" fontId="50" fillId="0" borderId="9"/>
    <xf numFmtId="0" fontId="57" fillId="0" borderId="9"/>
    <xf numFmtId="0" fontId="57" fillId="0" borderId="9"/>
    <xf numFmtId="0" fontId="57" fillId="0" borderId="9"/>
    <xf numFmtId="0" fontId="57" fillId="0" borderId="9"/>
    <xf numFmtId="0" fontId="57" fillId="0" borderId="9"/>
    <xf numFmtId="0" fontId="57" fillId="6" borderId="9"/>
    <xf numFmtId="0" fontId="57" fillId="6" borderId="9"/>
    <xf numFmtId="0" fontId="50" fillId="0" borderId="9"/>
    <xf numFmtId="0" fontId="50" fillId="0" borderId="9"/>
    <xf numFmtId="0" fontId="50" fillId="0" borderId="9"/>
    <xf numFmtId="0" fontId="50" fillId="0" borderId="9"/>
    <xf numFmtId="0" fontId="57" fillId="6" borderId="9"/>
    <xf numFmtId="0" fontId="57" fillId="6" borderId="9"/>
    <xf numFmtId="0" fontId="57" fillId="0" borderId="9"/>
    <xf numFmtId="0" fontId="50" fillId="0" borderId="9"/>
    <xf numFmtId="0" fontId="50" fillId="0" borderId="9"/>
    <xf numFmtId="0" fontId="50" fillId="0" borderId="9"/>
    <xf numFmtId="0" fontId="57" fillId="0" borderId="9"/>
    <xf numFmtId="0" fontId="57" fillId="0" borderId="9"/>
    <xf numFmtId="0" fontId="57" fillId="6" borderId="9"/>
    <xf numFmtId="0" fontId="57" fillId="6" borderId="9"/>
    <xf numFmtId="0" fontId="50" fillId="0" borderId="9"/>
    <xf numFmtId="0" fontId="50"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0" borderId="9"/>
    <xf numFmtId="0" fontId="57" fillId="0" borderId="9"/>
    <xf numFmtId="0" fontId="57" fillId="6" borderId="9"/>
    <xf numFmtId="0" fontId="57" fillId="6" borderId="9"/>
    <xf numFmtId="0" fontId="57" fillId="6" borderId="9"/>
    <xf numFmtId="0" fontId="57" fillId="6" borderId="9"/>
    <xf numFmtId="0" fontId="50" fillId="0" borderId="9"/>
    <xf numFmtId="0" fontId="50" fillId="0" borderId="9"/>
    <xf numFmtId="0" fontId="50" fillId="0" borderId="9"/>
    <xf numFmtId="0" fontId="50" fillId="0" borderId="9"/>
    <xf numFmtId="0" fontId="50" fillId="0" borderId="9"/>
    <xf numFmtId="0" fontId="50" fillId="0" borderId="9"/>
    <xf numFmtId="0" fontId="50" fillId="0" borderId="9"/>
    <xf numFmtId="0" fontId="50" fillId="0" borderId="9"/>
    <xf numFmtId="0" fontId="57" fillId="0" borderId="9"/>
    <xf numFmtId="0" fontId="57" fillId="0" borderId="9"/>
    <xf numFmtId="0" fontId="57" fillId="0" borderId="9"/>
    <xf numFmtId="0" fontId="57" fillId="0" borderId="9"/>
    <xf numFmtId="0" fontId="57" fillId="0" borderId="9"/>
    <xf numFmtId="0" fontId="57" fillId="6" borderId="9"/>
    <xf numFmtId="0" fontId="57" fillId="6" borderId="9"/>
    <xf numFmtId="0" fontId="50" fillId="0" borderId="9"/>
    <xf numFmtId="0" fontId="50" fillId="0" borderId="9"/>
    <xf numFmtId="0" fontId="50" fillId="0" borderId="9"/>
    <xf numFmtId="0" fontId="50" fillId="0" borderId="9"/>
    <xf numFmtId="0" fontId="57" fillId="6" borderId="9"/>
    <xf numFmtId="0" fontId="57" fillId="6" borderId="9"/>
    <xf numFmtId="0" fontId="50" fillId="0" borderId="9"/>
    <xf numFmtId="0" fontId="57" fillId="6" borderId="9"/>
    <xf numFmtId="0" fontId="50" fillId="0" borderId="9"/>
    <xf numFmtId="0" fontId="50" fillId="0" borderId="9"/>
    <xf numFmtId="0" fontId="50" fillId="0" borderId="9"/>
    <xf numFmtId="0" fontId="50" fillId="0" borderId="9"/>
    <xf numFmtId="0" fontId="57" fillId="6" borderId="9"/>
    <xf numFmtId="0" fontId="50" fillId="0" borderId="9"/>
    <xf numFmtId="0" fontId="50" fillId="0" borderId="9"/>
    <xf numFmtId="0" fontId="57" fillId="0" borderId="9"/>
    <xf numFmtId="0" fontId="57" fillId="0" borderId="9"/>
    <xf numFmtId="0" fontId="57" fillId="6" borderId="9"/>
    <xf numFmtId="0" fontId="57" fillId="6" borderId="9"/>
    <xf numFmtId="0" fontId="50" fillId="0" borderId="9"/>
    <xf numFmtId="0" fontId="57" fillId="0" borderId="9"/>
    <xf numFmtId="0" fontId="50" fillId="0" borderId="9"/>
    <xf numFmtId="0" fontId="50" fillId="0" borderId="9"/>
    <xf numFmtId="0" fontId="50" fillId="0" borderId="9"/>
    <xf numFmtId="0" fontId="50" fillId="0" borderId="9"/>
    <xf numFmtId="0" fontId="50" fillId="0" borderId="9"/>
    <xf numFmtId="0" fontId="50" fillId="0" borderId="9"/>
    <xf numFmtId="0" fontId="50" fillId="0" borderId="9"/>
    <xf numFmtId="0" fontId="57" fillId="0" borderId="9"/>
    <xf numFmtId="0" fontId="57" fillId="0" borderId="9"/>
    <xf numFmtId="0" fontId="57" fillId="0" borderId="9"/>
    <xf numFmtId="0" fontId="50" fillId="0" borderId="9"/>
    <xf numFmtId="0" fontId="57" fillId="6" borderId="9"/>
    <xf numFmtId="0" fontId="50" fillId="0" borderId="9"/>
    <xf numFmtId="0" fontId="57"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6" borderId="9"/>
    <xf numFmtId="0" fontId="57" fillId="6" borderId="9"/>
    <xf numFmtId="0" fontId="57" fillId="6" borderId="9"/>
    <xf numFmtId="0" fontId="57" fillId="6" borderId="9"/>
    <xf numFmtId="0" fontId="50" fillId="0" borderId="9"/>
    <xf numFmtId="0" fontId="50" fillId="0" borderId="9"/>
    <xf numFmtId="0" fontId="50" fillId="0" borderId="9"/>
    <xf numFmtId="0" fontId="50" fillId="0" borderId="9"/>
    <xf numFmtId="0" fontId="57" fillId="0" borderId="9"/>
    <xf numFmtId="0" fontId="57" fillId="0" borderId="9"/>
    <xf numFmtId="0" fontId="50" fillId="0" borderId="9"/>
    <xf numFmtId="0" fontId="50" fillId="0" borderId="9"/>
    <xf numFmtId="0" fontId="57" fillId="0" borderId="9"/>
    <xf numFmtId="0" fontId="57" fillId="0" borderId="9"/>
    <xf numFmtId="0" fontId="50" fillId="0" borderId="9"/>
    <xf numFmtId="0" fontId="57" fillId="0" borderId="9"/>
  </cellStyleXfs>
  <cellXfs count="120">
    <xf numFmtId="0" fontId="0" fillId="0" borderId="0" xfId="0"/>
    <xf numFmtId="171" fontId="4" fillId="0" borderId="0" xfId="0" applyNumberFormat="1" applyFont="1" applyFill="1" applyBorder="1" applyAlignment="1"/>
    <xf numFmtId="171" fontId="4" fillId="0" borderId="0" xfId="0" applyNumberFormat="1" applyFont="1" applyFill="1" applyBorder="1" applyAlignment="1">
      <alignment horizontal="left"/>
    </xf>
    <xf numFmtId="171" fontId="5" fillId="0" borderId="0" xfId="0" applyNumberFormat="1" applyFont="1" applyFill="1" applyBorder="1" applyAlignment="1"/>
    <xf numFmtId="171" fontId="5" fillId="0" borderId="0" xfId="0" applyNumberFormat="1" applyFont="1" applyFill="1" applyBorder="1" applyAlignment="1">
      <alignment horizontal="left"/>
    </xf>
    <xf numFmtId="171" fontId="6" fillId="0" borderId="0" xfId="0" applyNumberFormat="1" applyFont="1" applyFill="1" applyBorder="1" applyAlignment="1"/>
    <xf numFmtId="170" fontId="6" fillId="0" borderId="0" xfId="0" applyNumberFormat="1" applyFont="1" applyFill="1" applyBorder="1" applyAlignment="1"/>
    <xf numFmtId="171" fontId="7" fillId="0" borderId="0" xfId="0" applyNumberFormat="1" applyFont="1" applyFill="1" applyBorder="1" applyAlignment="1"/>
    <xf numFmtId="171" fontId="8" fillId="0" borderId="0" xfId="0" applyNumberFormat="1" applyFont="1" applyFill="1" applyBorder="1" applyAlignment="1"/>
    <xf numFmtId="170" fontId="4" fillId="0" borderId="0" xfId="0" applyNumberFormat="1" applyFont="1" applyFill="1" applyBorder="1" applyAlignment="1"/>
    <xf numFmtId="169" fontId="5" fillId="0" borderId="0" xfId="0" applyNumberFormat="1" applyFont="1" applyFill="1" applyBorder="1" applyAlignment="1">
      <alignment horizontal="center"/>
    </xf>
    <xf numFmtId="171" fontId="9" fillId="0" borderId="0" xfId="0" applyNumberFormat="1" applyFont="1" applyFill="1" applyBorder="1" applyAlignment="1"/>
    <xf numFmtId="171" fontId="5" fillId="0" borderId="0" xfId="0" applyNumberFormat="1" applyFont="1" applyFill="1" applyBorder="1" applyAlignment="1" applyProtection="1">
      <alignment horizontal="fill"/>
    </xf>
    <xf numFmtId="171" fontId="5" fillId="0" borderId="0" xfId="0" applyNumberFormat="1" applyFont="1" applyFill="1" applyBorder="1" applyAlignment="1" applyProtection="1"/>
    <xf numFmtId="171" fontId="5" fillId="0" borderId="0" xfId="0" applyNumberFormat="1" applyFont="1" applyFill="1" applyBorder="1" applyAlignment="1" applyProtection="1">
      <alignment horizontal="left"/>
    </xf>
    <xf numFmtId="171" fontId="9" fillId="0" borderId="0" xfId="0" applyNumberFormat="1" applyFont="1" applyFill="1" applyBorder="1" applyAlignment="1" applyProtection="1"/>
    <xf numFmtId="171" fontId="11" fillId="0" borderId="0" xfId="0" applyNumberFormat="1" applyFont="1" applyFill="1" applyBorder="1" applyAlignment="1">
      <alignment vertical="top"/>
    </xf>
    <xf numFmtId="171" fontId="12" fillId="0" borderId="0" xfId="0" applyNumberFormat="1" applyFont="1" applyFill="1" applyBorder="1" applyAlignment="1">
      <alignment vertical="top"/>
    </xf>
    <xf numFmtId="171" fontId="12" fillId="0" borderId="0" xfId="0" applyNumberFormat="1" applyFont="1" applyFill="1" applyBorder="1" applyAlignment="1">
      <alignment horizontal="left" vertical="top"/>
    </xf>
    <xf numFmtId="171" fontId="12" fillId="0" borderId="0" xfId="0" applyNumberFormat="1" applyFont="1" applyFill="1" applyBorder="1" applyAlignment="1">
      <alignment horizontal="right" vertical="top"/>
    </xf>
    <xf numFmtId="171" fontId="13" fillId="0" borderId="0" xfId="0" applyNumberFormat="1" applyFont="1" applyFill="1" applyBorder="1" applyAlignment="1">
      <alignment vertical="top"/>
    </xf>
    <xf numFmtId="171" fontId="13" fillId="0" borderId="0" xfId="0" applyNumberFormat="1" applyFont="1" applyFill="1" applyBorder="1" applyAlignment="1">
      <alignment horizontal="right" vertical="top"/>
    </xf>
    <xf numFmtId="171" fontId="13" fillId="0" borderId="0" xfId="0" applyNumberFormat="1" applyFont="1" applyFill="1" applyBorder="1" applyAlignment="1">
      <alignment horizontal="left" vertical="top"/>
    </xf>
    <xf numFmtId="171" fontId="14" fillId="0" borderId="0" xfId="0" applyNumberFormat="1" applyFont="1" applyFill="1" applyBorder="1" applyAlignment="1" applyProtection="1">
      <alignment horizontal="center"/>
    </xf>
    <xf numFmtId="171" fontId="14" fillId="0" borderId="0" xfId="0" applyNumberFormat="1" applyFont="1" applyFill="1" applyBorder="1" applyAlignment="1" applyProtection="1"/>
    <xf numFmtId="171" fontId="14" fillId="0" borderId="0" xfId="0" applyNumberFormat="1" applyFont="1" applyFill="1" applyBorder="1" applyAlignment="1" applyProtection="1">
      <alignment horizontal="left"/>
    </xf>
    <xf numFmtId="171" fontId="14" fillId="0" borderId="0" xfId="0" applyNumberFormat="1" applyFont="1" applyFill="1" applyBorder="1" applyAlignment="1"/>
    <xf numFmtId="171" fontId="14" fillId="0" borderId="0" xfId="0" applyNumberFormat="1" applyFont="1" applyFill="1" applyBorder="1" applyAlignment="1">
      <alignment horizontal="center"/>
    </xf>
    <xf numFmtId="171" fontId="15" fillId="0" borderId="0" xfId="0" applyNumberFormat="1" applyFont="1" applyFill="1" applyBorder="1" applyAlignment="1" applyProtection="1">
      <alignment horizontal="left"/>
    </xf>
    <xf numFmtId="171" fontId="14" fillId="0" borderId="0" xfId="0" applyNumberFormat="1" applyFont="1" applyFill="1" applyBorder="1" applyAlignment="1" applyProtection="1">
      <alignment horizontal="fill"/>
    </xf>
    <xf numFmtId="171" fontId="15" fillId="2" borderId="0" xfId="0" applyNumberFormat="1" applyFont="1" applyFill="1" applyBorder="1" applyAlignment="1" applyProtection="1">
      <alignment horizontal="left"/>
    </xf>
    <xf numFmtId="171" fontId="16" fillId="0" borderId="0" xfId="0" applyNumberFormat="1" applyFont="1" applyFill="1" applyBorder="1" applyAlignment="1" applyProtection="1">
      <alignment horizontal="right"/>
    </xf>
    <xf numFmtId="171" fontId="14" fillId="2" borderId="0" xfId="0" applyNumberFormat="1" applyFont="1" applyFill="1" applyBorder="1" applyAlignment="1" applyProtection="1">
      <alignment horizontal="left"/>
    </xf>
    <xf numFmtId="171" fontId="15" fillId="0" borderId="0" xfId="0" applyNumberFormat="1" applyFont="1" applyFill="1" applyBorder="1" applyAlignment="1" applyProtection="1"/>
    <xf numFmtId="0" fontId="17" fillId="0" borderId="0" xfId="0" applyFont="1"/>
    <xf numFmtId="0" fontId="17" fillId="0" borderId="0" xfId="0" applyFont="1" applyAlignment="1">
      <alignment horizontal="left" vertical="center"/>
    </xf>
    <xf numFmtId="0" fontId="17" fillId="0" borderId="0" xfId="0" applyFont="1" applyAlignment="1">
      <alignment horizontal="center" vertical="center"/>
    </xf>
    <xf numFmtId="2" fontId="17" fillId="0" borderId="0" xfId="0" applyNumberFormat="1" applyFont="1" applyAlignment="1">
      <alignment horizontal="center" vertical="center"/>
    </xf>
    <xf numFmtId="2" fontId="17" fillId="0" borderId="0" xfId="0" applyNumberFormat="1" applyFont="1" applyAlignment="1">
      <alignment horizontal="right" vertical="center"/>
    </xf>
    <xf numFmtId="0" fontId="17" fillId="0" borderId="0" xfId="0" applyFont="1" applyAlignment="1">
      <alignment horizontal="left" vertical="center" wrapText="1"/>
    </xf>
    <xf numFmtId="0" fontId="17" fillId="0" borderId="0" xfId="0" applyFont="1" applyAlignment="1">
      <alignment horizontal="right" vertical="center"/>
    </xf>
    <xf numFmtId="171" fontId="14" fillId="0" borderId="0" xfId="0" applyNumberFormat="1" applyFont="1" applyFill="1" applyBorder="1" applyAlignment="1" applyProtection="1">
      <alignment horizontal="center" vertical="top"/>
    </xf>
    <xf numFmtId="171" fontId="18" fillId="0" borderId="0" xfId="0" applyNumberFormat="1" applyFont="1" applyFill="1" applyBorder="1" applyAlignment="1" applyProtection="1">
      <alignment vertical="top"/>
    </xf>
    <xf numFmtId="171" fontId="15" fillId="0" borderId="0" xfId="0" applyNumberFormat="1" applyFont="1" applyFill="1" applyBorder="1" applyAlignment="1" applyProtection="1">
      <alignment horizontal="left" vertical="top"/>
    </xf>
    <xf numFmtId="171" fontId="14" fillId="0" borderId="0" xfId="0" applyNumberFormat="1" applyFont="1" applyFill="1" applyBorder="1" applyAlignment="1">
      <alignment vertical="top"/>
    </xf>
    <xf numFmtId="171" fontId="14" fillId="0" borderId="0" xfId="0" applyNumberFormat="1" applyFont="1" applyFill="1" applyBorder="1" applyAlignment="1">
      <alignment horizontal="center" vertical="top"/>
    </xf>
    <xf numFmtId="171" fontId="14" fillId="0" borderId="0" xfId="0" applyNumberFormat="1" applyFont="1" applyFill="1" applyBorder="1" applyAlignment="1" applyProtection="1">
      <alignment horizontal="fill" vertical="top"/>
    </xf>
    <xf numFmtId="171" fontId="14" fillId="0" borderId="0" xfId="0" applyNumberFormat="1" applyFont="1" applyFill="1" applyBorder="1" applyAlignment="1" applyProtection="1">
      <alignment vertical="top"/>
    </xf>
    <xf numFmtId="171" fontId="16" fillId="0" borderId="0" xfId="0" applyNumberFormat="1" applyFont="1" applyFill="1" applyBorder="1" applyAlignment="1" applyProtection="1">
      <alignment vertical="top"/>
    </xf>
    <xf numFmtId="171" fontId="14" fillId="0" borderId="0" xfId="0" applyNumberFormat="1" applyFont="1" applyFill="1" applyBorder="1" applyAlignment="1" applyProtection="1">
      <alignment horizontal="left" vertical="top"/>
    </xf>
    <xf numFmtId="171" fontId="15" fillId="0" borderId="0" xfId="0" applyNumberFormat="1" applyFont="1" applyFill="1" applyBorder="1" applyAlignment="1" applyProtection="1">
      <alignment vertical="top"/>
    </xf>
    <xf numFmtId="171" fontId="19" fillId="0" borderId="0" xfId="0" applyNumberFormat="1" applyFont="1" applyFill="1" applyBorder="1" applyAlignment="1">
      <alignment horizontal="left" vertical="top"/>
    </xf>
    <xf numFmtId="171" fontId="20" fillId="0" borderId="0" xfId="0" applyNumberFormat="1" applyFont="1" applyFill="1" applyBorder="1" applyAlignment="1">
      <alignment horizontal="left" vertical="top"/>
    </xf>
    <xf numFmtId="171" fontId="19" fillId="0" borderId="0" xfId="0" applyNumberFormat="1" applyFont="1" applyFill="1" applyBorder="1" applyAlignment="1">
      <alignment horizontal="left" vertical="top" wrapText="1"/>
    </xf>
    <xf numFmtId="171" fontId="19" fillId="0" borderId="0" xfId="0" applyNumberFormat="1" applyFont="1" applyFill="1" applyBorder="1" applyAlignment="1">
      <alignment vertical="top" wrapText="1"/>
    </xf>
    <xf numFmtId="171" fontId="21" fillId="0" borderId="0" xfId="0" applyNumberFormat="1" applyFont="1" applyFill="1" applyBorder="1" applyAlignment="1">
      <alignment horizontal="left" vertical="top"/>
    </xf>
    <xf numFmtId="171" fontId="20" fillId="0" borderId="0" xfId="0" applyNumberFormat="1" applyFont="1" applyFill="1" applyBorder="1" applyAlignment="1">
      <alignment horizontal="right" vertical="top"/>
    </xf>
    <xf numFmtId="171" fontId="22" fillId="0" borderId="0" xfId="0" applyNumberFormat="1" applyFont="1" applyFill="1" applyBorder="1" applyAlignment="1">
      <alignment horizontal="left" vertical="top"/>
    </xf>
    <xf numFmtId="171" fontId="23" fillId="0" borderId="0" xfId="0" applyNumberFormat="1" applyFont="1" applyFill="1" applyBorder="1" applyAlignment="1">
      <alignment horizontal="left" vertical="top"/>
    </xf>
    <xf numFmtId="170" fontId="19" fillId="0" borderId="0" xfId="0" applyNumberFormat="1" applyFont="1" applyFill="1" applyBorder="1" applyAlignment="1">
      <alignment horizontal="left" vertical="top"/>
    </xf>
    <xf numFmtId="171" fontId="19" fillId="0" borderId="0" xfId="0" applyNumberFormat="1" applyFont="1" applyFill="1" applyBorder="1" applyAlignment="1">
      <alignment horizontal="right" vertical="top"/>
    </xf>
    <xf numFmtId="171" fontId="24" fillId="0" borderId="0" xfId="0" applyNumberFormat="1" applyFont="1" applyFill="1" applyBorder="1" applyAlignment="1">
      <alignment horizontal="left" vertical="top"/>
    </xf>
    <xf numFmtId="171" fontId="5" fillId="0" borderId="0" xfId="0" applyNumberFormat="1" applyFont="1" applyFill="1" applyBorder="1" applyAlignment="1" applyProtection="1">
      <alignment horizontal="center"/>
    </xf>
    <xf numFmtId="0" fontId="25" fillId="0" borderId="0" xfId="0" applyFont="1"/>
    <xf numFmtId="0" fontId="26" fillId="0" borderId="0" xfId="0" applyFont="1" applyAlignment="1">
      <alignment horizontal="center" vertical="center"/>
    </xf>
    <xf numFmtId="0" fontId="26" fillId="0" borderId="0" xfId="0" applyFont="1" applyAlignment="1">
      <alignment vertical="top"/>
    </xf>
    <xf numFmtId="0" fontId="26" fillId="0" borderId="0" xfId="0" applyFont="1"/>
    <xf numFmtId="0" fontId="27" fillId="0" borderId="1" xfId="0" applyFont="1" applyBorder="1" applyAlignment="1">
      <alignment horizontal="center" vertical="center"/>
    </xf>
    <xf numFmtId="0" fontId="26" fillId="0" borderId="1" xfId="0" applyFont="1" applyBorder="1" applyAlignment="1">
      <alignment horizontal="center" vertical="center"/>
    </xf>
    <xf numFmtId="0" fontId="26" fillId="0" borderId="1" xfId="0" applyFont="1" applyBorder="1" applyAlignment="1">
      <alignment vertical="top" wrapText="1"/>
    </xf>
    <xf numFmtId="173" fontId="26" fillId="0" borderId="1" xfId="0" applyNumberFormat="1" applyFont="1" applyBorder="1" applyAlignment="1">
      <alignment horizontal="center" vertical="center"/>
    </xf>
    <xf numFmtId="0" fontId="26" fillId="0" borderId="1" xfId="0" applyFont="1" applyBorder="1"/>
    <xf numFmtId="2" fontId="26" fillId="0" borderId="1" xfId="0" applyNumberFormat="1" applyFont="1" applyBorder="1"/>
    <xf numFmtId="173" fontId="26" fillId="0" borderId="1" xfId="0" applyNumberFormat="1" applyFont="1" applyBorder="1"/>
    <xf numFmtId="0" fontId="26" fillId="0" borderId="1" xfId="0" applyFont="1" applyBorder="1" applyAlignment="1">
      <alignment horizontal="left" vertical="top" wrapText="1"/>
    </xf>
    <xf numFmtId="0" fontId="26" fillId="0" borderId="1" xfId="0" applyFont="1" applyBorder="1" applyAlignment="1">
      <alignment horizontal="center" vertical="center" wrapText="1"/>
    </xf>
    <xf numFmtId="0" fontId="28" fillId="0" borderId="1" xfId="3" applyFont="1" applyBorder="1" applyAlignment="1">
      <alignment vertical="top" wrapText="1"/>
    </xf>
    <xf numFmtId="2" fontId="27" fillId="0" borderId="1" xfId="0" applyNumberFormat="1" applyFont="1" applyBorder="1"/>
    <xf numFmtId="0" fontId="28" fillId="0" borderId="1" xfId="0" applyFont="1" applyBorder="1" applyAlignment="1">
      <alignment vertical="top" wrapText="1"/>
    </xf>
    <xf numFmtId="0" fontId="26" fillId="0" borderId="1" xfId="0" applyFont="1" applyBorder="1" applyAlignment="1">
      <alignment vertical="top"/>
    </xf>
    <xf numFmtId="173" fontId="26" fillId="0" borderId="1" xfId="1" applyNumberFormat="1" applyFont="1" applyBorder="1" applyAlignment="1">
      <alignment horizontal="center" vertical="center"/>
    </xf>
    <xf numFmtId="0" fontId="26" fillId="0" borderId="1" xfId="0" applyFont="1" applyFill="1" applyBorder="1" applyAlignment="1">
      <alignment horizontal="center" vertical="center"/>
    </xf>
    <xf numFmtId="0" fontId="28" fillId="0" borderId="1" xfId="0" applyFont="1" applyFill="1" applyBorder="1" applyAlignment="1">
      <alignment horizontal="justify" vertical="top" wrapText="1"/>
    </xf>
    <xf numFmtId="0" fontId="28" fillId="0" borderId="1" xfId="0" applyFont="1" applyFill="1" applyBorder="1" applyAlignment="1">
      <alignment horizontal="center" vertical="center"/>
    </xf>
    <xf numFmtId="173" fontId="28" fillId="0" borderId="1" xfId="0" applyNumberFormat="1" applyFont="1" applyFill="1" applyBorder="1" applyAlignment="1">
      <alignment horizontal="center" vertical="center"/>
    </xf>
    <xf numFmtId="2" fontId="28" fillId="3" borderId="1" xfId="0" applyNumberFormat="1" applyFont="1" applyFill="1" applyBorder="1" applyAlignment="1">
      <alignment horizontal="right" vertical="center" wrapText="1"/>
    </xf>
    <xf numFmtId="2" fontId="29" fillId="3" borderId="1" xfId="0" applyNumberFormat="1" applyFont="1" applyFill="1" applyBorder="1" applyAlignment="1">
      <alignment horizontal="right" vertical="center" wrapText="1"/>
    </xf>
    <xf numFmtId="0" fontId="28" fillId="0" borderId="1" xfId="0" applyFont="1" applyBorder="1" applyAlignment="1">
      <alignment horizontal="justify" vertical="top" wrapText="1"/>
    </xf>
    <xf numFmtId="0" fontId="30" fillId="0" borderId="1" xfId="0" applyFont="1" applyFill="1" applyBorder="1" applyAlignment="1">
      <alignment horizontal="justify" vertical="top" wrapText="1"/>
    </xf>
    <xf numFmtId="0" fontId="31" fillId="0" borderId="1" xfId="0" applyFont="1" applyFill="1" applyBorder="1" applyAlignment="1">
      <alignment horizontal="justify" vertical="top" wrapText="1"/>
    </xf>
    <xf numFmtId="0" fontId="26" fillId="0" borderId="1" xfId="0" applyFont="1" applyBorder="1" applyAlignment="1">
      <alignment horizontal="right"/>
    </xf>
    <xf numFmtId="0" fontId="38" fillId="0" borderId="0" xfId="0" applyFont="1"/>
    <xf numFmtId="0" fontId="39" fillId="0" borderId="0" xfId="0" applyFont="1"/>
    <xf numFmtId="0" fontId="38" fillId="0" borderId="1" xfId="0" applyFont="1" applyBorder="1" applyAlignment="1">
      <alignment horizontal="center" vertical="center"/>
    </xf>
    <xf numFmtId="173" fontId="38" fillId="0" borderId="1" xfId="0" applyNumberFormat="1" applyFont="1" applyBorder="1" applyAlignment="1">
      <alignment horizontal="center" vertical="center"/>
    </xf>
    <xf numFmtId="0" fontId="38" fillId="0" borderId="1" xfId="0" applyFont="1" applyBorder="1" applyAlignment="1">
      <alignment vertical="top" wrapText="1"/>
    </xf>
    <xf numFmtId="0" fontId="40" fillId="0" borderId="1" xfId="0" applyFont="1" applyBorder="1" applyAlignment="1">
      <alignment horizontal="justify" vertical="top" wrapText="1"/>
    </xf>
    <xf numFmtId="0" fontId="38" fillId="0" borderId="1" xfId="0" applyFont="1" applyBorder="1" applyAlignment="1">
      <alignment vertical="top"/>
    </xf>
    <xf numFmtId="173" fontId="37" fillId="0" borderId="1" xfId="0" applyNumberFormat="1" applyFont="1" applyBorder="1" applyAlignment="1">
      <alignment horizontal="center" vertical="center"/>
    </xf>
    <xf numFmtId="0" fontId="38" fillId="0" borderId="1" xfId="0" applyFont="1" applyBorder="1" applyAlignment="1">
      <alignment horizontal="left" vertical="center" wrapText="1"/>
    </xf>
    <xf numFmtId="0" fontId="38" fillId="0" borderId="1" xfId="0" applyFont="1" applyBorder="1" applyAlignment="1">
      <alignment vertical="center"/>
    </xf>
    <xf numFmtId="0" fontId="38" fillId="0" borderId="0" xfId="0" applyFont="1" applyAlignment="1">
      <alignment horizontal="center" vertical="center"/>
    </xf>
    <xf numFmtId="0" fontId="38" fillId="0" borderId="0" xfId="0" applyFont="1" applyAlignment="1">
      <alignment vertical="top"/>
    </xf>
    <xf numFmtId="0" fontId="37" fillId="0" borderId="0" xfId="0" applyFont="1" applyAlignment="1">
      <alignment horizontal="center" vertical="center"/>
    </xf>
    <xf numFmtId="0" fontId="37" fillId="0" borderId="1" xfId="0" applyFont="1" applyBorder="1" applyAlignment="1">
      <alignment horizontal="center" vertical="center"/>
    </xf>
    <xf numFmtId="0" fontId="37" fillId="0" borderId="3" xfId="0" applyFont="1" applyBorder="1" applyAlignment="1">
      <alignment horizontal="center" vertical="center"/>
    </xf>
    <xf numFmtId="0" fontId="37" fillId="0" borderId="2" xfId="0" applyFont="1" applyBorder="1" applyAlignment="1">
      <alignment horizontal="center" vertical="center"/>
    </xf>
    <xf numFmtId="0" fontId="37" fillId="0" borderId="3" xfId="0" applyFont="1" applyBorder="1" applyAlignment="1">
      <alignment horizontal="center" vertical="center" wrapText="1"/>
    </xf>
    <xf numFmtId="0" fontId="37" fillId="0" borderId="2" xfId="0" applyFont="1" applyBorder="1" applyAlignment="1">
      <alignment horizontal="center" vertical="center" wrapText="1"/>
    </xf>
    <xf numFmtId="2" fontId="37" fillId="0" borderId="0" xfId="0" applyNumberFormat="1" applyFont="1" applyAlignment="1">
      <alignment horizontal="center" vertical="center" wrapText="1"/>
    </xf>
    <xf numFmtId="0" fontId="37" fillId="0" borderId="1" xfId="0" applyFont="1" applyBorder="1" applyAlignment="1">
      <alignment horizontal="center" vertical="center"/>
    </xf>
    <xf numFmtId="0" fontId="37" fillId="0" borderId="1" xfId="0" applyFont="1" applyBorder="1" applyAlignment="1">
      <alignment horizontal="center" vertical="top"/>
    </xf>
    <xf numFmtId="0" fontId="37" fillId="0" borderId="1" xfId="0" applyFont="1" applyBorder="1" applyAlignment="1">
      <alignment horizontal="left" vertical="top" wrapText="1"/>
    </xf>
    <xf numFmtId="173" fontId="37" fillId="0" borderId="3" xfId="0" applyNumberFormat="1" applyFont="1" applyBorder="1" applyAlignment="1">
      <alignment horizontal="center" vertical="center" wrapText="1"/>
    </xf>
    <xf numFmtId="173" fontId="37" fillId="0" borderId="2" xfId="0" applyNumberFormat="1" applyFont="1" applyBorder="1" applyAlignment="1">
      <alignment horizontal="center" vertical="center" wrapText="1"/>
    </xf>
    <xf numFmtId="171" fontId="10" fillId="0" borderId="0" xfId="0" applyNumberFormat="1" applyFont="1" applyFill="1" applyBorder="1" applyAlignment="1">
      <alignment horizontal="center" vertical="center"/>
    </xf>
    <xf numFmtId="0" fontId="27" fillId="0" borderId="1" xfId="0" applyFont="1" applyBorder="1" applyAlignment="1">
      <alignment horizontal="center" vertical="center"/>
    </xf>
    <xf numFmtId="0" fontId="27" fillId="0" borderId="1" xfId="0" applyFont="1" applyBorder="1" applyAlignment="1">
      <alignment horizontal="center" vertical="top"/>
    </xf>
    <xf numFmtId="0" fontId="27" fillId="0" borderId="1" xfId="0" applyFont="1" applyBorder="1" applyAlignment="1">
      <alignment horizontal="center"/>
    </xf>
    <xf numFmtId="0" fontId="27" fillId="0" borderId="1" xfId="0" applyFont="1" applyBorder="1" applyAlignment="1">
      <alignment horizontal="left" vertical="top" wrapText="1"/>
    </xf>
  </cellXfs>
  <cellStyles count="5367">
    <cellStyle name="??" xfId="10"/>
    <cellStyle name="?? [0.00]_laroux" xfId="11"/>
    <cellStyle name="?? 2" xfId="12"/>
    <cellStyle name="?? 3" xfId="13"/>
    <cellStyle name="?? 4" xfId="14"/>
    <cellStyle name="???? [0.00]_laroux" xfId="15"/>
    <cellStyle name="????_laroux" xfId="16"/>
    <cellStyle name="??_??" xfId="17"/>
    <cellStyle name="_Pri Sch 7216" xfId="18"/>
    <cellStyle name="_Pri Sch 7220" xfId="19"/>
    <cellStyle name="_Pri Sch 7403" xfId="20"/>
    <cellStyle name="•W_Electrical" xfId="21"/>
    <cellStyle name="0,0_x000d_&#10;NA_x000d_&#10;" xfId="200"/>
    <cellStyle name="0,0_x000d_&#10;NA_x000d_&#10; 2" xfId="708"/>
    <cellStyle name="75" xfId="22"/>
    <cellStyle name="75 2" xfId="23"/>
    <cellStyle name="75 3" xfId="24"/>
    <cellStyle name="75 4" xfId="25"/>
    <cellStyle name="active" xfId="26"/>
    <cellStyle name="ÅëÈ­ [0]_±âÅ¸" xfId="27"/>
    <cellStyle name="ÅëÈ­_±âÅ¸" xfId="28"/>
    <cellStyle name="ÄÞ¸¶ [0]_±âÅ¸" xfId="29"/>
    <cellStyle name="ÄÞ¸¶_±âÅ¸" xfId="30"/>
    <cellStyle name="br" xfId="31"/>
    <cellStyle name="Ç¥ÁØ_¿¬°£´©°è¿¹»ó" xfId="32"/>
    <cellStyle name="Comma" xfId="1" builtinId="3"/>
    <cellStyle name="Comma  - Style1" xfId="33"/>
    <cellStyle name="Comma  - Style1 2" xfId="34"/>
    <cellStyle name="Comma  - Style1 3" xfId="35"/>
    <cellStyle name="Comma  - Style1 4" xfId="36"/>
    <cellStyle name="Comma  - Style2" xfId="37"/>
    <cellStyle name="Comma  - Style2 2" xfId="38"/>
    <cellStyle name="Comma  - Style2 3" xfId="39"/>
    <cellStyle name="Comma  - Style2 4" xfId="40"/>
    <cellStyle name="Comma  - Style3" xfId="41"/>
    <cellStyle name="Comma  - Style3 2" xfId="42"/>
    <cellStyle name="Comma  - Style3 3" xfId="43"/>
    <cellStyle name="Comma  - Style3 4" xfId="44"/>
    <cellStyle name="Comma  - Style4" xfId="45"/>
    <cellStyle name="Comma  - Style4 2" xfId="46"/>
    <cellStyle name="Comma  - Style4 3" xfId="47"/>
    <cellStyle name="Comma  - Style4 4" xfId="48"/>
    <cellStyle name="Comma  - Style5" xfId="49"/>
    <cellStyle name="Comma  - Style5 2" xfId="50"/>
    <cellStyle name="Comma  - Style5 3" xfId="51"/>
    <cellStyle name="Comma  - Style5 4" xfId="52"/>
    <cellStyle name="Comma  - Style6" xfId="53"/>
    <cellStyle name="Comma  - Style6 2" xfId="54"/>
    <cellStyle name="Comma  - Style6 3" xfId="55"/>
    <cellStyle name="Comma  - Style6 4" xfId="56"/>
    <cellStyle name="Comma  - Style7" xfId="57"/>
    <cellStyle name="Comma  - Style7 2" xfId="58"/>
    <cellStyle name="Comma  - Style7 3" xfId="59"/>
    <cellStyle name="Comma  - Style7 4" xfId="60"/>
    <cellStyle name="Comma  - Style8" xfId="61"/>
    <cellStyle name="Comma  - Style8 2" xfId="62"/>
    <cellStyle name="Comma  - Style8 3" xfId="63"/>
    <cellStyle name="Comma  - Style8 4" xfId="64"/>
    <cellStyle name="Comma 2" xfId="65"/>
    <cellStyle name="Comma 2 10" xfId="388"/>
    <cellStyle name="Comma 2 10 2" xfId="709"/>
    <cellStyle name="Comma 2 10 2 2" xfId="1568"/>
    <cellStyle name="Comma 2 10 3" xfId="1592"/>
    <cellStyle name="Comma 2 10 4" xfId="2068"/>
    <cellStyle name="Comma 2 10 5" xfId="2793"/>
    <cellStyle name="Comma 2 10 6" xfId="3050"/>
    <cellStyle name="Comma 2 11" xfId="710"/>
    <cellStyle name="Comma 2 12" xfId="711"/>
    <cellStyle name="Comma 2 13" xfId="1567"/>
    <cellStyle name="Comma 2 14" xfId="1593"/>
    <cellStyle name="Comma 2 15" xfId="2069"/>
    <cellStyle name="Comma 2 16" xfId="2792"/>
    <cellStyle name="Comma 2 17" xfId="3056"/>
    <cellStyle name="Comma 2 18" xfId="3302"/>
    <cellStyle name="Comma 2 2" xfId="66"/>
    <cellStyle name="Comma 2 2 2" xfId="264"/>
    <cellStyle name="Comma 2 2 3" xfId="257"/>
    <cellStyle name="Comma 2 2 4" xfId="387"/>
    <cellStyle name="Comma 2 2 5" xfId="712"/>
    <cellStyle name="Comma 2 2 6" xfId="713"/>
    <cellStyle name="Comma 2 2 7" xfId="612"/>
    <cellStyle name="Comma 2 3" xfId="67"/>
    <cellStyle name="Comma 2 4" xfId="68"/>
    <cellStyle name="Comma 2 5" xfId="69"/>
    <cellStyle name="Comma 2 6" xfId="263"/>
    <cellStyle name="Comma 2 6 2" xfId="266"/>
    <cellStyle name="Comma 2 6 3" xfId="256"/>
    <cellStyle name="Comma 2 6 4" xfId="386"/>
    <cellStyle name="Comma 2 6 5" xfId="714"/>
    <cellStyle name="Comma 2 7" xfId="267"/>
    <cellStyle name="Comma 2 8" xfId="268"/>
    <cellStyle name="Comma 2 9" xfId="258"/>
    <cellStyle name="Comma 2 9 2" xfId="1259"/>
    <cellStyle name="Comma 2 9 2 2" xfId="1575"/>
    <cellStyle name="Comma 2 9 2 3" xfId="2462"/>
    <cellStyle name="Comma 2 9 2 4" xfId="2511"/>
    <cellStyle name="Comma 2 9 3" xfId="1584"/>
    <cellStyle name="Comma 2 9 4" xfId="2043"/>
    <cellStyle name="Comma 2 9 5" xfId="1396"/>
    <cellStyle name="Comma 2 9 6" xfId="2573"/>
    <cellStyle name="Comma 2 9 7" xfId="2798"/>
    <cellStyle name="Comma 2 9 8" xfId="3030"/>
    <cellStyle name="Comma 2_1. Summary_cost_1" xfId="70"/>
    <cellStyle name="Comma 3" xfId="71"/>
    <cellStyle name="Comma 3 10" xfId="1581"/>
    <cellStyle name="Comma 3 11" xfId="2041"/>
    <cellStyle name="Comma 3 12" xfId="1471"/>
    <cellStyle name="Comma 3 13" xfId="2404"/>
    <cellStyle name="Comma 3 14" xfId="611"/>
    <cellStyle name="Comma 3 15" xfId="549"/>
    <cellStyle name="Comma 3 2" xfId="269"/>
    <cellStyle name="Comma 3 2 2" xfId="548"/>
    <cellStyle name="Comma 3 2 2 2" xfId="601"/>
    <cellStyle name="Comma 3 2 2 2 2" xfId="1578"/>
    <cellStyle name="Comma 3 2 2 2 2 2" xfId="1579"/>
    <cellStyle name="Comma 3 2 2 2 3" xfId="4586"/>
    <cellStyle name="Comma 3 2 2 3" xfId="1574"/>
    <cellStyle name="Comma 3 2 2 4" xfId="2039"/>
    <cellStyle name="Comma 3 2 2 5" xfId="2801"/>
    <cellStyle name="Comma 3 2 2 6" xfId="3021"/>
    <cellStyle name="Comma 3 2 2 7" xfId="4585"/>
    <cellStyle name="Comma 3 2 3" xfId="1580"/>
    <cellStyle name="Comma 3 2 4" xfId="1576"/>
    <cellStyle name="Comma 3 2 5" xfId="2040"/>
    <cellStyle name="Comma 3 2 6" xfId="2800"/>
    <cellStyle name="Comma 3 2 7" xfId="3022"/>
    <cellStyle name="Comma 3 2 8" xfId="4440"/>
    <cellStyle name="Comma 3 3" xfId="253"/>
    <cellStyle name="Comma 3 4" xfId="246"/>
    <cellStyle name="Comma 3 4 2" xfId="1582"/>
    <cellStyle name="Comma 3 4 3" xfId="1572"/>
    <cellStyle name="Comma 3 4 4" xfId="2024"/>
    <cellStyle name="Comma 3 4 5" xfId="2804"/>
    <cellStyle name="Comma 3 4 6" xfId="3012"/>
    <cellStyle name="Comma 3 5" xfId="430"/>
    <cellStyle name="Comma 3 5 2" xfId="715"/>
    <cellStyle name="Comma 3 6" xfId="716"/>
    <cellStyle name="Comma 3 7" xfId="717"/>
    <cellStyle name="Comma 3 7 2" xfId="1261"/>
    <cellStyle name="Comma 3 7 3" xfId="1395"/>
    <cellStyle name="Comma 3 7 4" xfId="2672"/>
    <cellStyle name="Comma 3 8" xfId="718"/>
    <cellStyle name="Comma 3 8 2" xfId="1262"/>
    <cellStyle name="Comma 3 8 3" xfId="1394"/>
    <cellStyle name="Comma 3 8 4" xfId="2718"/>
    <cellStyle name="Comma 3 9" xfId="1207"/>
    <cellStyle name="Comma 3 9 2" xfId="1577"/>
    <cellStyle name="Comma 3 9 3" xfId="2463"/>
    <cellStyle name="Comma 3 9 4" xfId="2500"/>
    <cellStyle name="Comma 4" xfId="72"/>
    <cellStyle name="Comma 4 2" xfId="73"/>
    <cellStyle name="Comma 4 3" xfId="74"/>
    <cellStyle name="Comma 4 4" xfId="75"/>
    <cellStyle name="Comma 4 5" xfId="719"/>
    <cellStyle name="Comma 4 5 2" xfId="720"/>
    <cellStyle name="Comma 4 5 3" xfId="721"/>
    <cellStyle name="Comma 4 6" xfId="722"/>
    <cellStyle name="Comma 4 7" xfId="723"/>
    <cellStyle name="Comma 6 2" xfId="724"/>
    <cellStyle name="Comma 9" xfId="240"/>
    <cellStyle name="Comma 9 2" xfId="725"/>
    <cellStyle name="Comma 9 3" xfId="1565"/>
    <cellStyle name="Comma 9 4" xfId="2004"/>
    <cellStyle name="Comma 9 5" xfId="1390"/>
    <cellStyle name="Comma 9 6" xfId="2671"/>
    <cellStyle name="Comma 9 7" xfId="2809"/>
    <cellStyle name="Comma 9 8" xfId="3003"/>
    <cellStyle name="Currency 2" xfId="76"/>
    <cellStyle name="Currency 2 2" xfId="77"/>
    <cellStyle name="Currency 3" xfId="78"/>
    <cellStyle name="Currency 4" xfId="79"/>
    <cellStyle name="Custom - Style8" xfId="80"/>
    <cellStyle name="Data   - Style2" xfId="81"/>
    <cellStyle name="Data   - Style2 10" xfId="1464"/>
    <cellStyle name="Data   - Style2 10 2" xfId="3501"/>
    <cellStyle name="Data   - Style2 10 2 2" xfId="4205"/>
    <cellStyle name="Data   - Style2 10 2 2 2" xfId="5245"/>
    <cellStyle name="Data   - Style2 10 2 3" xfId="4841"/>
    <cellStyle name="Data   - Style2 10 3" xfId="4014"/>
    <cellStyle name="Data   - Style2 10 3 2" xfId="5065"/>
    <cellStyle name="Data   - Style2 10 4" xfId="4563"/>
    <cellStyle name="Data   - Style2 11" xfId="2679"/>
    <cellStyle name="Data   - Style2 11 2" xfId="3772"/>
    <cellStyle name="Data   - Style2 11 2 2" xfId="4287"/>
    <cellStyle name="Data   - Style2 11 2 2 2" xfId="5327"/>
    <cellStyle name="Data   - Style2 11 2 3" xfId="4959"/>
    <cellStyle name="Data   - Style2 11 3" xfId="4107"/>
    <cellStyle name="Data   - Style2 11 3 2" xfId="5147"/>
    <cellStyle name="Data   - Style2 11 4" xfId="4693"/>
    <cellStyle name="Data   - Style2 12" xfId="2812"/>
    <cellStyle name="Data   - Style2 12 2" xfId="3817"/>
    <cellStyle name="Data   - Style2 12 2 2" xfId="4309"/>
    <cellStyle name="Data   - Style2 12 2 2 2" xfId="5349"/>
    <cellStyle name="Data   - Style2 12 2 3" xfId="4984"/>
    <cellStyle name="Data   - Style2 12 3" xfId="4129"/>
    <cellStyle name="Data   - Style2 12 3 2" xfId="5169"/>
    <cellStyle name="Data   - Style2 12 4" xfId="4718"/>
    <cellStyle name="Data   - Style2 13" xfId="2981"/>
    <cellStyle name="Data   - Style2 13 2" xfId="3880"/>
    <cellStyle name="Data   - Style2 13 2 2" xfId="4316"/>
    <cellStyle name="Data   - Style2 13 2 2 2" xfId="5356"/>
    <cellStyle name="Data   - Style2 13 2 3" xfId="5011"/>
    <cellStyle name="Data   - Style2 13 3" xfId="4136"/>
    <cellStyle name="Data   - Style2 13 3 2" xfId="5176"/>
    <cellStyle name="Data   - Style2 13 4" xfId="4745"/>
    <cellStyle name="Data   - Style2 14" xfId="3303"/>
    <cellStyle name="Data   - Style2 14 2" xfId="4754"/>
    <cellStyle name="Data   - Style2 15" xfId="607"/>
    <cellStyle name="Data   - Style2 15 2" xfId="4443"/>
    <cellStyle name="Data   - Style2 16" xfId="547"/>
    <cellStyle name="Data   - Style2 2" xfId="274"/>
    <cellStyle name="Data   - Style2 2 10" xfId="4442"/>
    <cellStyle name="Data   - Style2 2 2" xfId="1264"/>
    <cellStyle name="Data   - Style2 2 2 2" xfId="1591"/>
    <cellStyle name="Data   - Style2 2 2 2 2" xfId="3554"/>
    <cellStyle name="Data   - Style2 2 2 2 2 2" xfId="4222"/>
    <cellStyle name="Data   - Style2 2 2 2 2 2 2" xfId="5262"/>
    <cellStyle name="Data   - Style2 2 2 2 2 3" xfId="4864"/>
    <cellStyle name="Data   - Style2 2 2 2 3" xfId="4031"/>
    <cellStyle name="Data   - Style2 2 2 2 3 2" xfId="5082"/>
    <cellStyle name="Data   - Style2 2 2 2 4" xfId="4588"/>
    <cellStyle name="Data   - Style2 2 2 3" xfId="2470"/>
    <cellStyle name="Data   - Style2 2 2 3 2" xfId="3687"/>
    <cellStyle name="Data   - Style2 2 2 3 2 2" xfId="4265"/>
    <cellStyle name="Data   - Style2 2 2 3 2 2 2" xfId="5305"/>
    <cellStyle name="Data   - Style2 2 2 3 2 3" xfId="4922"/>
    <cellStyle name="Data   - Style2 2 2 3 3" xfId="4085"/>
    <cellStyle name="Data   - Style2 2 2 3 3 2" xfId="5125"/>
    <cellStyle name="Data   - Style2 2 2 3 4" xfId="4656"/>
    <cellStyle name="Data   - Style2 2 2 4" xfId="2638"/>
    <cellStyle name="Data   - Style2 2 2 4 2" xfId="3752"/>
    <cellStyle name="Data   - Style2 2 2 4 2 2" xfId="4281"/>
    <cellStyle name="Data   - Style2 2 2 4 2 2 2" xfId="5321"/>
    <cellStyle name="Data   - Style2 2 2 4 2 3" xfId="4950"/>
    <cellStyle name="Data   - Style2 2 2 4 3" xfId="4101"/>
    <cellStyle name="Data   - Style2 2 2 4 3 2" xfId="5141"/>
    <cellStyle name="Data   - Style2 2 2 4 4" xfId="4684"/>
    <cellStyle name="Data   - Style2 2 2 5" xfId="3391"/>
    <cellStyle name="Data   - Style2 2 2 5 2" xfId="4170"/>
    <cellStyle name="Data   - Style2 2 2 5 2 2" xfId="5210"/>
    <cellStyle name="Data   - Style2 2 2 5 3" xfId="4790"/>
    <cellStyle name="Data   - Style2 2 2 6" xfId="3979"/>
    <cellStyle name="Data   - Style2 2 2 6 2" xfId="5030"/>
    <cellStyle name="Data   - Style2 2 2 7" xfId="4512"/>
    <cellStyle name="Data   - Style2 2 3" xfId="1559"/>
    <cellStyle name="Data   - Style2 2 3 2" xfId="2455"/>
    <cellStyle name="Data   - Style2 2 3 2 2" xfId="3678"/>
    <cellStyle name="Data   - Style2 2 3 2 2 2" xfId="4262"/>
    <cellStyle name="Data   - Style2 2 3 2 2 2 2" xfId="5302"/>
    <cellStyle name="Data   - Style2 2 3 2 2 3" xfId="4915"/>
    <cellStyle name="Data   - Style2 2 3 2 3" xfId="4082"/>
    <cellStyle name="Data   - Style2 2 3 2 3 2" xfId="5122"/>
    <cellStyle name="Data   - Style2 2 3 2 4" xfId="4649"/>
    <cellStyle name="Data   - Style2 2 3 3" xfId="1305"/>
    <cellStyle name="Data   - Style2 2 3 3 2" xfId="3435"/>
    <cellStyle name="Data   - Style2 2 3 3 2 2" xfId="4184"/>
    <cellStyle name="Data   - Style2 2 3 3 2 2 2" xfId="5224"/>
    <cellStyle name="Data   - Style2 2 3 3 2 3" xfId="4811"/>
    <cellStyle name="Data   - Style2 2 3 3 3" xfId="3993"/>
    <cellStyle name="Data   - Style2 2 3 3 3 2" xfId="5044"/>
    <cellStyle name="Data   - Style2 2 3 3 4" xfId="4533"/>
    <cellStyle name="Data   - Style2 2 3 4" xfId="3551"/>
    <cellStyle name="Data   - Style2 2 3 4 2" xfId="4219"/>
    <cellStyle name="Data   - Style2 2 3 4 2 2" xfId="5259"/>
    <cellStyle name="Data   - Style2 2 3 4 3" xfId="4861"/>
    <cellStyle name="Data   - Style2 2 3 5" xfId="4028"/>
    <cellStyle name="Data   - Style2 2 3 5 2" xfId="5079"/>
    <cellStyle name="Data   - Style2 2 3 6" xfId="4583"/>
    <cellStyle name="Data   - Style2 2 4" xfId="1995"/>
    <cellStyle name="Data   - Style2 2 4 2" xfId="2653"/>
    <cellStyle name="Data   - Style2 2 4 2 2" xfId="3763"/>
    <cellStyle name="Data   - Style2 2 4 2 2 2" xfId="4284"/>
    <cellStyle name="Data   - Style2 2 4 2 2 2 2" xfId="5324"/>
    <cellStyle name="Data   - Style2 2 4 2 2 3" xfId="4954"/>
    <cellStyle name="Data   - Style2 2 4 2 3" xfId="4104"/>
    <cellStyle name="Data   - Style2 2 4 2 3 2" xfId="5144"/>
    <cellStyle name="Data   - Style2 2 4 2 4" xfId="4688"/>
    <cellStyle name="Data   - Style2 2 4 3" xfId="1398"/>
    <cellStyle name="Data   - Style2 2 4 3 2" xfId="3483"/>
    <cellStyle name="Data   - Style2 2 4 3 2 2" xfId="4197"/>
    <cellStyle name="Data   - Style2 2 4 3 2 2 2" xfId="5237"/>
    <cellStyle name="Data   - Style2 2 4 3 2 3" xfId="4831"/>
    <cellStyle name="Data   - Style2 2 4 3 3" xfId="4006"/>
    <cellStyle name="Data   - Style2 2 4 3 3 2" xfId="5057"/>
    <cellStyle name="Data   - Style2 2 4 3 4" xfId="4553"/>
    <cellStyle name="Data   - Style2 2 4 4" xfId="3609"/>
    <cellStyle name="Data   - Style2 2 4 4 2" xfId="4233"/>
    <cellStyle name="Data   - Style2 2 4 4 2 2" xfId="5273"/>
    <cellStyle name="Data   - Style2 2 4 4 3" xfId="4882"/>
    <cellStyle name="Data   - Style2 2 4 5" xfId="4053"/>
    <cellStyle name="Data   - Style2 2 4 5 2" xfId="5093"/>
    <cellStyle name="Data   - Style2 2 4 6" xfId="4616"/>
    <cellStyle name="Data   - Style2 2 5" xfId="1389"/>
    <cellStyle name="Data   - Style2 2 5 2" xfId="3478"/>
    <cellStyle name="Data   - Style2 2 5 2 2" xfId="4196"/>
    <cellStyle name="Data   - Style2 2 5 2 2 2" xfId="5236"/>
    <cellStyle name="Data   - Style2 2 5 2 3" xfId="4829"/>
    <cellStyle name="Data   - Style2 2 5 3" xfId="4005"/>
    <cellStyle name="Data   - Style2 2 5 3 2" xfId="5056"/>
    <cellStyle name="Data   - Style2 2 5 4" xfId="4551"/>
    <cellStyle name="Data   - Style2 2 6" xfId="2570"/>
    <cellStyle name="Data   - Style2 2 6 2" xfId="3713"/>
    <cellStyle name="Data   - Style2 2 6 2 2" xfId="4273"/>
    <cellStyle name="Data   - Style2 2 6 2 2 2" xfId="5313"/>
    <cellStyle name="Data   - Style2 2 6 2 3" xfId="4934"/>
    <cellStyle name="Data   - Style2 2 6 3" xfId="4093"/>
    <cellStyle name="Data   - Style2 2 6 3 2" xfId="5133"/>
    <cellStyle name="Data   - Style2 2 6 4" xfId="4668"/>
    <cellStyle name="Data   - Style2 2 7" xfId="2813"/>
    <cellStyle name="Data   - Style2 2 7 2" xfId="3818"/>
    <cellStyle name="Data   - Style2 2 7 2 2" xfId="4310"/>
    <cellStyle name="Data   - Style2 2 7 2 2 2" xfId="5350"/>
    <cellStyle name="Data   - Style2 2 7 2 3" xfId="4985"/>
    <cellStyle name="Data   - Style2 2 7 3" xfId="4130"/>
    <cellStyle name="Data   - Style2 2 7 3 2" xfId="5170"/>
    <cellStyle name="Data   - Style2 2 7 4" xfId="4719"/>
    <cellStyle name="Data   - Style2 2 8" xfId="2975"/>
    <cellStyle name="Data   - Style2 2 8 2" xfId="3879"/>
    <cellStyle name="Data   - Style2 2 8 2 2" xfId="4315"/>
    <cellStyle name="Data   - Style2 2 8 2 2 2" xfId="5355"/>
    <cellStyle name="Data   - Style2 2 8 2 3" xfId="5010"/>
    <cellStyle name="Data   - Style2 2 8 3" xfId="4135"/>
    <cellStyle name="Data   - Style2 2 8 3 2" xfId="5175"/>
    <cellStyle name="Data   - Style2 2 8 4" xfId="4744"/>
    <cellStyle name="Data   - Style2 2 9" xfId="3314"/>
    <cellStyle name="Data   - Style2 2 9 2" xfId="4145"/>
    <cellStyle name="Data   - Style2 2 9 2 2" xfId="5185"/>
    <cellStyle name="Data   - Style2 2 9 3" xfId="4758"/>
    <cellStyle name="Data   - Style2 3" xfId="251"/>
    <cellStyle name="Data   - Style2 3 2" xfId="1265"/>
    <cellStyle name="Data   - Style2 3 2 2" xfId="3392"/>
    <cellStyle name="Data   - Style2 3 2 2 2" xfId="4171"/>
    <cellStyle name="Data   - Style2 3 2 2 2 2" xfId="5211"/>
    <cellStyle name="Data   - Style2 3 2 2 3" xfId="4791"/>
    <cellStyle name="Data   - Style2 3 2 3" xfId="3980"/>
    <cellStyle name="Data   - Style2 3 2 3 2" xfId="5031"/>
    <cellStyle name="Data   - Style2 3 2 4" xfId="4513"/>
    <cellStyle name="Data   - Style2 3 3" xfId="1388"/>
    <cellStyle name="Data   - Style2 3 3 2" xfId="3477"/>
    <cellStyle name="Data   - Style2 3 3 2 2" xfId="4195"/>
    <cellStyle name="Data   - Style2 3 3 2 2 2" xfId="5235"/>
    <cellStyle name="Data   - Style2 3 3 2 3" xfId="4828"/>
    <cellStyle name="Data   - Style2 3 3 3" xfId="4004"/>
    <cellStyle name="Data   - Style2 3 3 3 2" xfId="5055"/>
    <cellStyle name="Data   - Style2 3 3 4" xfId="4550"/>
    <cellStyle name="Data   - Style2 3 4" xfId="2381"/>
    <cellStyle name="Data   - Style2 3 4 2" xfId="3644"/>
    <cellStyle name="Data   - Style2 3 4 2 2" xfId="4249"/>
    <cellStyle name="Data   - Style2 3 4 2 2 2" xfId="5289"/>
    <cellStyle name="Data   - Style2 3 4 2 3" xfId="4898"/>
    <cellStyle name="Data   - Style2 3 4 3" xfId="4069"/>
    <cellStyle name="Data   - Style2 3 4 3 2" xfId="5109"/>
    <cellStyle name="Data   - Style2 3 4 4" xfId="4632"/>
    <cellStyle name="Data   - Style2 3 5" xfId="3315"/>
    <cellStyle name="Data   - Style2 3 5 2" xfId="4146"/>
    <cellStyle name="Data   - Style2 3 5 2 2" xfId="5186"/>
    <cellStyle name="Data   - Style2 3 5 3" xfId="4759"/>
    <cellStyle name="Data   - Style2 3 6" xfId="4466"/>
    <cellStyle name="Data   - Style2 4" xfId="250"/>
    <cellStyle name="Data   - Style2 4 2" xfId="1266"/>
    <cellStyle name="Data   - Style2 4 2 2" xfId="3393"/>
    <cellStyle name="Data   - Style2 4 2 2 2" xfId="4172"/>
    <cellStyle name="Data   - Style2 4 2 2 2 2" xfId="5212"/>
    <cellStyle name="Data   - Style2 4 2 2 3" xfId="4792"/>
    <cellStyle name="Data   - Style2 4 2 3" xfId="3981"/>
    <cellStyle name="Data   - Style2 4 2 3 2" xfId="5032"/>
    <cellStyle name="Data   - Style2 4 2 4" xfId="4514"/>
    <cellStyle name="Data   - Style2 4 3" xfId="1387"/>
    <cellStyle name="Data   - Style2 4 3 2" xfId="3476"/>
    <cellStyle name="Data   - Style2 4 3 2 2" xfId="4194"/>
    <cellStyle name="Data   - Style2 4 3 2 2 2" xfId="5234"/>
    <cellStyle name="Data   - Style2 4 3 2 3" xfId="4827"/>
    <cellStyle name="Data   - Style2 4 3 3" xfId="4003"/>
    <cellStyle name="Data   - Style2 4 3 3 2" xfId="5054"/>
    <cellStyle name="Data   - Style2 4 3 4" xfId="4549"/>
    <cellStyle name="Data   - Style2 4 4" xfId="2380"/>
    <cellStyle name="Data   - Style2 4 4 2" xfId="3643"/>
    <cellStyle name="Data   - Style2 4 4 2 2" xfId="4248"/>
    <cellStyle name="Data   - Style2 4 4 2 2 2" xfId="5288"/>
    <cellStyle name="Data   - Style2 4 4 2 3" xfId="4897"/>
    <cellStyle name="Data   - Style2 4 4 3" xfId="4068"/>
    <cellStyle name="Data   - Style2 4 4 3 2" xfId="5108"/>
    <cellStyle name="Data   - Style2 4 4 4" xfId="4631"/>
    <cellStyle name="Data   - Style2 4 5" xfId="3316"/>
    <cellStyle name="Data   - Style2 4 5 2" xfId="4147"/>
    <cellStyle name="Data   - Style2 4 5 2 2" xfId="5187"/>
    <cellStyle name="Data   - Style2 4 5 3" xfId="4760"/>
    <cellStyle name="Data   - Style2 4 6" xfId="4467"/>
    <cellStyle name="Data   - Style2 5" xfId="449"/>
    <cellStyle name="Data   - Style2 5 2" xfId="1267"/>
    <cellStyle name="Data   - Style2 5 2 2" xfId="3394"/>
    <cellStyle name="Data   - Style2 5 2 2 2" xfId="4173"/>
    <cellStyle name="Data   - Style2 5 2 2 2 2" xfId="5213"/>
    <cellStyle name="Data   - Style2 5 2 2 3" xfId="4793"/>
    <cellStyle name="Data   - Style2 5 2 3" xfId="3982"/>
    <cellStyle name="Data   - Style2 5 2 3 2" xfId="5033"/>
    <cellStyle name="Data   - Style2 5 2 4" xfId="4515"/>
    <cellStyle name="Data   - Style2 5 3" xfId="1386"/>
    <cellStyle name="Data   - Style2 5 3 2" xfId="3475"/>
    <cellStyle name="Data   - Style2 5 3 2 2" xfId="4193"/>
    <cellStyle name="Data   - Style2 5 3 2 2 2" xfId="5233"/>
    <cellStyle name="Data   - Style2 5 3 2 3" xfId="4826"/>
    <cellStyle name="Data   - Style2 5 3 3" xfId="4002"/>
    <cellStyle name="Data   - Style2 5 3 3 2" xfId="5053"/>
    <cellStyle name="Data   - Style2 5 3 4" xfId="4548"/>
    <cellStyle name="Data   - Style2 5 4" xfId="2379"/>
    <cellStyle name="Data   - Style2 5 4 2" xfId="3642"/>
    <cellStyle name="Data   - Style2 5 4 2 2" xfId="4247"/>
    <cellStyle name="Data   - Style2 5 4 2 2 2" xfId="5287"/>
    <cellStyle name="Data   - Style2 5 4 2 3" xfId="4896"/>
    <cellStyle name="Data   - Style2 5 4 3" xfId="4067"/>
    <cellStyle name="Data   - Style2 5 4 3 2" xfId="5107"/>
    <cellStyle name="Data   - Style2 5 4 4" xfId="4630"/>
    <cellStyle name="Data   - Style2 5 5" xfId="3317"/>
    <cellStyle name="Data   - Style2 5 5 2" xfId="4148"/>
    <cellStyle name="Data   - Style2 5 5 2 2" xfId="5188"/>
    <cellStyle name="Data   - Style2 5 5 3" xfId="4761"/>
    <cellStyle name="Data   - Style2 5 6" xfId="4468"/>
    <cellStyle name="Data   - Style2 6" xfId="727"/>
    <cellStyle name="Data   - Style2 6 2" xfId="1268"/>
    <cellStyle name="Data   - Style2 6 2 2" xfId="3395"/>
    <cellStyle name="Data   - Style2 6 2 2 2" xfId="4174"/>
    <cellStyle name="Data   - Style2 6 2 2 2 2" xfId="5214"/>
    <cellStyle name="Data   - Style2 6 2 2 3" xfId="4794"/>
    <cellStyle name="Data   - Style2 6 2 3" xfId="3983"/>
    <cellStyle name="Data   - Style2 6 2 3 2" xfId="5034"/>
    <cellStyle name="Data   - Style2 6 2 4" xfId="4516"/>
    <cellStyle name="Data   - Style2 6 3" xfId="1385"/>
    <cellStyle name="Data   - Style2 6 3 2" xfId="3474"/>
    <cellStyle name="Data   - Style2 6 3 2 2" xfId="4192"/>
    <cellStyle name="Data   - Style2 6 3 2 2 2" xfId="5232"/>
    <cellStyle name="Data   - Style2 6 3 2 3" xfId="4825"/>
    <cellStyle name="Data   - Style2 6 3 3" xfId="4001"/>
    <cellStyle name="Data   - Style2 6 3 3 2" xfId="5052"/>
    <cellStyle name="Data   - Style2 6 3 4" xfId="4547"/>
    <cellStyle name="Data   - Style2 6 4" xfId="2717"/>
    <cellStyle name="Data   - Style2 6 4 2" xfId="3790"/>
    <cellStyle name="Data   - Style2 6 4 2 2" xfId="4295"/>
    <cellStyle name="Data   - Style2 6 4 2 2 2" xfId="5335"/>
    <cellStyle name="Data   - Style2 6 4 2 3" xfId="4970"/>
    <cellStyle name="Data   - Style2 6 4 3" xfId="4115"/>
    <cellStyle name="Data   - Style2 6 4 3 2" xfId="5155"/>
    <cellStyle name="Data   - Style2 6 4 4" xfId="4704"/>
    <cellStyle name="Data   - Style2 6 5" xfId="3318"/>
    <cellStyle name="Data   - Style2 6 5 2" xfId="4149"/>
    <cellStyle name="Data   - Style2 6 5 2 2" xfId="5189"/>
    <cellStyle name="Data   - Style2 6 5 3" xfId="4762"/>
    <cellStyle name="Data   - Style2 6 6" xfId="4469"/>
    <cellStyle name="Data   - Style2 7" xfId="1211"/>
    <cellStyle name="Data   - Style2 7 2" xfId="1590"/>
    <cellStyle name="Data   - Style2 7 2 2" xfId="3553"/>
    <cellStyle name="Data   - Style2 7 2 2 2" xfId="4221"/>
    <cellStyle name="Data   - Style2 7 2 2 2 2" xfId="5261"/>
    <cellStyle name="Data   - Style2 7 2 2 3" xfId="4863"/>
    <cellStyle name="Data   - Style2 7 2 3" xfId="4030"/>
    <cellStyle name="Data   - Style2 7 2 3 2" xfId="5081"/>
    <cellStyle name="Data   - Style2 7 2 4" xfId="4587"/>
    <cellStyle name="Data   - Style2 7 3" xfId="2469"/>
    <cellStyle name="Data   - Style2 7 3 2" xfId="3686"/>
    <cellStyle name="Data   - Style2 7 3 2 2" xfId="4264"/>
    <cellStyle name="Data   - Style2 7 3 2 2 2" xfId="5304"/>
    <cellStyle name="Data   - Style2 7 3 2 3" xfId="4921"/>
    <cellStyle name="Data   - Style2 7 3 3" xfId="4084"/>
    <cellStyle name="Data   - Style2 7 3 3 2" xfId="5124"/>
    <cellStyle name="Data   - Style2 7 3 4" xfId="4655"/>
    <cellStyle name="Data   - Style2 7 4" xfId="2489"/>
    <cellStyle name="Data   - Style2 7 4 2" xfId="3697"/>
    <cellStyle name="Data   - Style2 7 4 2 2" xfId="4268"/>
    <cellStyle name="Data   - Style2 7 4 2 2 2" xfId="5308"/>
    <cellStyle name="Data   - Style2 7 4 2 3" xfId="4928"/>
    <cellStyle name="Data   - Style2 7 4 3" xfId="4088"/>
    <cellStyle name="Data   - Style2 7 4 3 2" xfId="5128"/>
    <cellStyle name="Data   - Style2 7 4 4" xfId="4662"/>
    <cellStyle name="Data   - Style2 7 5" xfId="3381"/>
    <cellStyle name="Data   - Style2 7 5 2" xfId="4166"/>
    <cellStyle name="Data   - Style2 7 5 2 2" xfId="5206"/>
    <cellStyle name="Data   - Style2 7 5 3" xfId="4784"/>
    <cellStyle name="Data   - Style2 7 6" xfId="3974"/>
    <cellStyle name="Data   - Style2 7 6 2" xfId="5026"/>
    <cellStyle name="Data   - Style2 7 7" xfId="4506"/>
    <cellStyle name="Data   - Style2 8" xfId="1560"/>
    <cellStyle name="Data   - Style2 8 2" xfId="2456"/>
    <cellStyle name="Data   - Style2 8 2 2" xfId="3679"/>
    <cellStyle name="Data   - Style2 8 2 2 2" xfId="4263"/>
    <cellStyle name="Data   - Style2 8 2 2 2 2" xfId="5303"/>
    <cellStyle name="Data   - Style2 8 2 2 3" xfId="4916"/>
    <cellStyle name="Data   - Style2 8 2 3" xfId="4083"/>
    <cellStyle name="Data   - Style2 8 2 3 2" xfId="5123"/>
    <cellStyle name="Data   - Style2 8 2 4" xfId="4650"/>
    <cellStyle name="Data   - Style2 8 3" xfId="1306"/>
    <cellStyle name="Data   - Style2 8 3 2" xfId="3436"/>
    <cellStyle name="Data   - Style2 8 3 2 2" xfId="4185"/>
    <cellStyle name="Data   - Style2 8 3 2 2 2" xfId="5225"/>
    <cellStyle name="Data   - Style2 8 3 2 3" xfId="4812"/>
    <cellStyle name="Data   - Style2 8 3 3" xfId="3994"/>
    <cellStyle name="Data   - Style2 8 3 3 2" xfId="5045"/>
    <cellStyle name="Data   - Style2 8 3 4" xfId="4534"/>
    <cellStyle name="Data   - Style2 8 4" xfId="3552"/>
    <cellStyle name="Data   - Style2 8 4 2" xfId="4220"/>
    <cellStyle name="Data   - Style2 8 4 2 2" xfId="5260"/>
    <cellStyle name="Data   - Style2 8 4 3" xfId="4862"/>
    <cellStyle name="Data   - Style2 8 5" xfId="4029"/>
    <cellStyle name="Data   - Style2 8 5 2" xfId="5080"/>
    <cellStyle name="Data   - Style2 8 6" xfId="4584"/>
    <cellStyle name="Data   - Style2 9" xfId="1996"/>
    <cellStyle name="Data   - Style2 9 2" xfId="2654"/>
    <cellStyle name="Data   - Style2 9 2 2" xfId="3764"/>
    <cellStyle name="Data   - Style2 9 2 2 2" xfId="4285"/>
    <cellStyle name="Data   - Style2 9 2 2 2 2" xfId="5325"/>
    <cellStyle name="Data   - Style2 9 2 2 3" xfId="4955"/>
    <cellStyle name="Data   - Style2 9 2 3" xfId="4105"/>
    <cellStyle name="Data   - Style2 9 2 3 2" xfId="5145"/>
    <cellStyle name="Data   - Style2 9 2 4" xfId="4689"/>
    <cellStyle name="Data   - Style2 9 3" xfId="1489"/>
    <cellStyle name="Data   - Style2 9 3 2" xfId="3515"/>
    <cellStyle name="Data   - Style2 9 3 2 2" xfId="4206"/>
    <cellStyle name="Data   - Style2 9 3 2 2 2" xfId="5246"/>
    <cellStyle name="Data   - Style2 9 3 2 3" xfId="4843"/>
    <cellStyle name="Data   - Style2 9 3 3" xfId="4015"/>
    <cellStyle name="Data   - Style2 9 3 3 2" xfId="5066"/>
    <cellStyle name="Data   - Style2 9 3 4" xfId="4565"/>
    <cellStyle name="Data   - Style2 9 4" xfId="3610"/>
    <cellStyle name="Data   - Style2 9 4 2" xfId="4234"/>
    <cellStyle name="Data   - Style2 9 4 2 2" xfId="5274"/>
    <cellStyle name="Data   - Style2 9 4 3" xfId="4883"/>
    <cellStyle name="Data   - Style2 9 5" xfId="4054"/>
    <cellStyle name="Data   - Style2 9 5 2" xfId="5094"/>
    <cellStyle name="Data   - Style2 9 6" xfId="4617"/>
    <cellStyle name="Euro" xfId="82"/>
    <cellStyle name="Euro 2" xfId="83"/>
    <cellStyle name="Euro 3" xfId="84"/>
    <cellStyle name="Euro 4" xfId="85"/>
    <cellStyle name="Excel Built-in Normal" xfId="86"/>
    <cellStyle name="Excel Built-in Normal 2" xfId="87"/>
    <cellStyle name="Excel Built-in Normal 3" xfId="88"/>
    <cellStyle name="Excel Built-in Normal 4" xfId="281"/>
    <cellStyle name="Excel Built-in Normal 5" xfId="282"/>
    <cellStyle name="Formula" xfId="89"/>
    <cellStyle name="Formula 2" xfId="90"/>
    <cellStyle name="Formula 3" xfId="91"/>
    <cellStyle name="Formula 4" xfId="92"/>
    <cellStyle name="GOKUL" xfId="93"/>
    <cellStyle name="GOKUL 10" xfId="2819"/>
    <cellStyle name="GOKUL 10 2" xfId="3819"/>
    <cellStyle name="GOKUL 11" xfId="2962"/>
    <cellStyle name="GOKUL 11 2" xfId="3878"/>
    <cellStyle name="GOKUL 12" xfId="606"/>
    <cellStyle name="GOKUL 13" xfId="546"/>
    <cellStyle name="GOKUL 2" xfId="286"/>
    <cellStyle name="GOKUL 2 10" xfId="2957"/>
    <cellStyle name="GOKUL 2 10 2" xfId="3877"/>
    <cellStyle name="GOKUL 2 11" xfId="3319"/>
    <cellStyle name="GOKUL 2 12" xfId="3899"/>
    <cellStyle name="GOKUL 2 13" xfId="4470"/>
    <cellStyle name="GOKUL 2 2" xfId="550"/>
    <cellStyle name="GOKUL 2 2 10" xfId="3900"/>
    <cellStyle name="GOKUL 2 2 2" xfId="728"/>
    <cellStyle name="GOKUL 2 2 2 2" xfId="1606"/>
    <cellStyle name="GOKUL 2 2 2 2 2" xfId="3556"/>
    <cellStyle name="GOKUL 2 2 2 3" xfId="2508"/>
    <cellStyle name="GOKUL 2 2 2 3 2" xfId="3702"/>
    <cellStyle name="GOKUL 2 2 2 4" xfId="3397"/>
    <cellStyle name="GOKUL 2 2 3" xfId="1551"/>
    <cellStyle name="GOKUL 2 2 3 2" xfId="2448"/>
    <cellStyle name="GOKUL 2 2 3 2 2" xfId="3676"/>
    <cellStyle name="GOKUL 2 2 3 3" xfId="2643"/>
    <cellStyle name="GOKUL 2 2 3 3 2" xfId="3757"/>
    <cellStyle name="GOKUL 2 2 3 4" xfId="3549"/>
    <cellStyle name="GOKUL 2 2 4" xfId="1962"/>
    <cellStyle name="GOKUL 2 2 4 2" xfId="2639"/>
    <cellStyle name="GOKUL 2 2 4 2 2" xfId="3753"/>
    <cellStyle name="GOKUL 2 2 4 3" xfId="1476"/>
    <cellStyle name="GOKUL 2 2 4 3 2" xfId="3512"/>
    <cellStyle name="GOKUL 2 2 4 4" xfId="3606"/>
    <cellStyle name="GOKUL 2 2 5" xfId="1381"/>
    <cellStyle name="GOKUL 2 2 5 2" xfId="3470"/>
    <cellStyle name="GOKUL 2 2 6" xfId="2716"/>
    <cellStyle name="GOKUL 2 2 6 2" xfId="3789"/>
    <cellStyle name="GOKUL 2 2 7" xfId="2821"/>
    <cellStyle name="GOKUL 2 2 7 2" xfId="3821"/>
    <cellStyle name="GOKUL 2 2 8" xfId="2953"/>
    <cellStyle name="GOKUL 2 2 8 2" xfId="3876"/>
    <cellStyle name="GOKUL 2 2 9" xfId="3320"/>
    <cellStyle name="GOKUL 2 3" xfId="729"/>
    <cellStyle name="GOKUL 2 3 10" xfId="3901"/>
    <cellStyle name="GOKUL 2 3 2" xfId="1270"/>
    <cellStyle name="GOKUL 2 3 2 2" xfId="1607"/>
    <cellStyle name="GOKUL 2 3 2 2 2" xfId="3557"/>
    <cellStyle name="GOKUL 2 3 2 3" xfId="2488"/>
    <cellStyle name="GOKUL 2 3 2 3 2" xfId="3696"/>
    <cellStyle name="GOKUL 2 3 2 4" xfId="3398"/>
    <cellStyle name="GOKUL 2 3 3" xfId="1550"/>
    <cellStyle name="GOKUL 2 3 3 2" xfId="2447"/>
    <cellStyle name="GOKUL 2 3 3 2 2" xfId="3675"/>
    <cellStyle name="GOKUL 2 3 3 3" xfId="2510"/>
    <cellStyle name="GOKUL 2 3 3 3 2" xfId="3703"/>
    <cellStyle name="GOKUL 2 3 3 4" xfId="3548"/>
    <cellStyle name="GOKUL 2 3 4" xfId="1957"/>
    <cellStyle name="GOKUL 2 3 4 2" xfId="2635"/>
    <cellStyle name="GOKUL 2 3 4 2 2" xfId="3749"/>
    <cellStyle name="GOKUL 2 3 4 3" xfId="1475"/>
    <cellStyle name="GOKUL 2 3 4 3 2" xfId="3511"/>
    <cellStyle name="GOKUL 2 3 4 4" xfId="3605"/>
    <cellStyle name="GOKUL 2 3 5" xfId="1380"/>
    <cellStyle name="GOKUL 2 3 5 2" xfId="3469"/>
    <cellStyle name="GOKUL 2 3 6" xfId="2670"/>
    <cellStyle name="GOKUL 2 3 6 2" xfId="3768"/>
    <cellStyle name="GOKUL 2 3 7" xfId="2822"/>
    <cellStyle name="GOKUL 2 3 7 2" xfId="3822"/>
    <cellStyle name="GOKUL 2 3 8" xfId="2952"/>
    <cellStyle name="GOKUL 2 3 8 2" xfId="3875"/>
    <cellStyle name="GOKUL 2 3 9" xfId="3321"/>
    <cellStyle name="GOKUL 2 4" xfId="1269"/>
    <cellStyle name="GOKUL 2 4 2" xfId="1605"/>
    <cellStyle name="GOKUL 2 4 2 2" xfId="3555"/>
    <cellStyle name="GOKUL 2 4 3" xfId="2637"/>
    <cellStyle name="GOKUL 2 4 3 2" xfId="3751"/>
    <cellStyle name="GOKUL 2 4 4" xfId="3396"/>
    <cellStyle name="GOKUL 2 5" xfId="1552"/>
    <cellStyle name="GOKUL 2 5 2" xfId="2449"/>
    <cellStyle name="GOKUL 2 5 2 2" xfId="3677"/>
    <cellStyle name="GOKUL 2 5 3" xfId="2513"/>
    <cellStyle name="GOKUL 2 5 3 2" xfId="3705"/>
    <cellStyle name="GOKUL 2 5 4" xfId="3550"/>
    <cellStyle name="GOKUL 2 6" xfId="1964"/>
    <cellStyle name="GOKUL 2 6 2" xfId="2640"/>
    <cellStyle name="GOKUL 2 6 2 2" xfId="3754"/>
    <cellStyle name="GOKUL 2 6 3" xfId="1478"/>
    <cellStyle name="GOKUL 2 6 3 2" xfId="3513"/>
    <cellStyle name="GOKUL 2 6 4" xfId="3607"/>
    <cellStyle name="GOKUL 2 7" xfId="1382"/>
    <cellStyle name="GOKUL 2 7 2" xfId="3471"/>
    <cellStyle name="GOKUL 2 8" xfId="1422"/>
    <cellStyle name="GOKUL 2 8 2" xfId="3484"/>
    <cellStyle name="GOKUL 2 9" xfId="2820"/>
    <cellStyle name="GOKUL 2 9 2" xfId="3820"/>
    <cellStyle name="GOKUL 3" xfId="249"/>
    <cellStyle name="GOKUL 3 10" xfId="3902"/>
    <cellStyle name="GOKUL 3 2" xfId="1271"/>
    <cellStyle name="GOKUL 3 2 2" xfId="1608"/>
    <cellStyle name="GOKUL 3 2 2 2" xfId="3558"/>
    <cellStyle name="GOKUL 3 2 3" xfId="2636"/>
    <cellStyle name="GOKUL 3 2 3 2" xfId="3750"/>
    <cellStyle name="GOKUL 3 2 4" xfId="3399"/>
    <cellStyle name="GOKUL 3 3" xfId="1549"/>
    <cellStyle name="GOKUL 3 3 2" xfId="2446"/>
    <cellStyle name="GOKUL 3 3 2 2" xfId="3674"/>
    <cellStyle name="GOKUL 3 3 3" xfId="2514"/>
    <cellStyle name="GOKUL 3 3 3 2" xfId="3706"/>
    <cellStyle name="GOKUL 3 3 4" xfId="3547"/>
    <cellStyle name="GOKUL 3 4" xfId="1956"/>
    <cellStyle name="GOKUL 3 4 2" xfId="2634"/>
    <cellStyle name="GOKUL 3 4 2 2" xfId="3748"/>
    <cellStyle name="GOKUL 3 4 3" xfId="1474"/>
    <cellStyle name="GOKUL 3 4 3 2" xfId="3510"/>
    <cellStyle name="GOKUL 3 4 4" xfId="3604"/>
    <cellStyle name="GOKUL 3 5" xfId="1379"/>
    <cellStyle name="GOKUL 3 5 2" xfId="3468"/>
    <cellStyle name="GOKUL 3 6" xfId="2378"/>
    <cellStyle name="GOKUL 3 6 2" xfId="3641"/>
    <cellStyle name="GOKUL 3 7" xfId="2823"/>
    <cellStyle name="GOKUL 3 7 2" xfId="3823"/>
    <cellStyle name="GOKUL 3 8" xfId="2942"/>
    <cellStyle name="GOKUL 3 8 2" xfId="3874"/>
    <cellStyle name="GOKUL 3 9" xfId="3322"/>
    <cellStyle name="GOKUL 4" xfId="252"/>
    <cellStyle name="GOKUL 4 10" xfId="3903"/>
    <cellStyle name="GOKUL 4 2" xfId="1272"/>
    <cellStyle name="GOKUL 4 2 2" xfId="1609"/>
    <cellStyle name="GOKUL 4 2 2 2" xfId="3559"/>
    <cellStyle name="GOKUL 4 2 3" xfId="2507"/>
    <cellStyle name="GOKUL 4 2 3 2" xfId="3701"/>
    <cellStyle name="GOKUL 4 2 4" xfId="3400"/>
    <cellStyle name="GOKUL 4 3" xfId="1548"/>
    <cellStyle name="GOKUL 4 3 2" xfId="2445"/>
    <cellStyle name="GOKUL 4 3 2 2" xfId="3673"/>
    <cellStyle name="GOKUL 4 3 3" xfId="2642"/>
    <cellStyle name="GOKUL 4 3 3 2" xfId="3756"/>
    <cellStyle name="GOKUL 4 3 4" xfId="3546"/>
    <cellStyle name="GOKUL 4 4" xfId="1953"/>
    <cellStyle name="GOKUL 4 4 2" xfId="2631"/>
    <cellStyle name="GOKUL 4 4 2 2" xfId="3745"/>
    <cellStyle name="GOKUL 4 4 3" xfId="1473"/>
    <cellStyle name="GOKUL 4 4 3 2" xfId="3509"/>
    <cellStyle name="GOKUL 4 4 4" xfId="3603"/>
    <cellStyle name="GOKUL 4 5" xfId="1378"/>
    <cellStyle name="GOKUL 4 5 2" xfId="3467"/>
    <cellStyle name="GOKUL 4 6" xfId="2377"/>
    <cellStyle name="GOKUL 4 6 2" xfId="3640"/>
    <cellStyle name="GOKUL 4 7" xfId="2824"/>
    <cellStyle name="GOKUL 4 7 2" xfId="3824"/>
    <cellStyle name="GOKUL 4 8" xfId="2936"/>
    <cellStyle name="GOKUL 4 8 2" xfId="3873"/>
    <cellStyle name="GOKUL 4 9" xfId="3323"/>
    <cellStyle name="GOKUL 5" xfId="453"/>
    <cellStyle name="GOKUL 5 2" xfId="1273"/>
    <cellStyle name="GOKUL 5 2 2" xfId="3401"/>
    <cellStyle name="GOKUL 5 3" xfId="1377"/>
    <cellStyle name="GOKUL 5 3 2" xfId="3466"/>
    <cellStyle name="GOKUL 5 4" xfId="2376"/>
    <cellStyle name="GOKUL 5 4 2" xfId="3639"/>
    <cellStyle name="GOKUL 5 5" xfId="3324"/>
    <cellStyle name="GOKUL 5 6" xfId="3904"/>
    <cellStyle name="GOKUL 6" xfId="730"/>
    <cellStyle name="GOKUL 6 2" xfId="1274"/>
    <cellStyle name="GOKUL 6 2 2" xfId="3402"/>
    <cellStyle name="GOKUL 6 3" xfId="1376"/>
    <cellStyle name="GOKUL 6 3 2" xfId="3465"/>
    <cellStyle name="GOKUL 6 4" xfId="1424"/>
    <cellStyle name="GOKUL 6 4 2" xfId="3485"/>
    <cellStyle name="GOKUL 6 5" xfId="3325"/>
    <cellStyle name="GOKUL 6 6" xfId="3905"/>
    <cellStyle name="GOKUL 7" xfId="1217"/>
    <cellStyle name="GOKUL 7 2" xfId="1965"/>
    <cellStyle name="GOKUL 7 2 2" xfId="3608"/>
    <cellStyle name="GOKUL 7 3" xfId="2641"/>
    <cellStyle name="GOKUL 7 3 2" xfId="3755"/>
    <cellStyle name="GOKUL 7 4" xfId="1479"/>
    <cellStyle name="GOKUL 7 4 2" xfId="3514"/>
    <cellStyle name="GOKUL 7 5" xfId="3382"/>
    <cellStyle name="GOKUL 8" xfId="1449"/>
    <cellStyle name="GOKUL 8 2" xfId="3492"/>
    <cellStyle name="GOKUL 9" xfId="2677"/>
    <cellStyle name="GOKUL 9 2" xfId="3770"/>
    <cellStyle name="Grey" xfId="94"/>
    <cellStyle name="Header1" xfId="95"/>
    <cellStyle name="Header2" xfId="96"/>
    <cellStyle name="Header2 10" xfId="2585"/>
    <cellStyle name="Header2 10 2" xfId="3715"/>
    <cellStyle name="Header2 10 2 2" xfId="4936"/>
    <cellStyle name="Header2 10 3" xfId="4670"/>
    <cellStyle name="Header2 11" xfId="2826"/>
    <cellStyle name="Header2 11 2" xfId="3825"/>
    <cellStyle name="Header2 11 2 2" xfId="4986"/>
    <cellStyle name="Header2 11 3" xfId="4720"/>
    <cellStyle name="Header2 12" xfId="2932"/>
    <cellStyle name="Header2 12 2" xfId="3872"/>
    <cellStyle name="Header2 12 2 2" xfId="5009"/>
    <cellStyle name="Header2 12 3" xfId="4743"/>
    <cellStyle name="Header2 13" xfId="605"/>
    <cellStyle name="Header2 14" xfId="545"/>
    <cellStyle name="Header2 2" xfId="289"/>
    <cellStyle name="Header2 2 10" xfId="3906"/>
    <cellStyle name="Header2 2 10 2" xfId="5020"/>
    <cellStyle name="Header2 2 11" xfId="4444"/>
    <cellStyle name="Header2 2 2" xfId="551"/>
    <cellStyle name="Header2 2 2 2" xfId="608"/>
    <cellStyle name="Header2 2 2 2 2" xfId="1275"/>
    <cellStyle name="Header2 2 2 2 2 2" xfId="3671"/>
    <cellStyle name="Header2 2 2 2 2 2 2" xfId="4913"/>
    <cellStyle name="Header2 2 2 2 2 3" xfId="4647"/>
    <cellStyle name="Header2 2 2 2 3" xfId="2515"/>
    <cellStyle name="Header2 2 2 2 3 2" xfId="3707"/>
    <cellStyle name="Header2 2 2 2 3 2 2" xfId="4930"/>
    <cellStyle name="Header2 2 2 2 3 3" xfId="4664"/>
    <cellStyle name="Header2 2 2 2 4" xfId="3544"/>
    <cellStyle name="Header2 2 2 2 4 2" xfId="4859"/>
    <cellStyle name="Header2 2 2 2 5" xfId="4581"/>
    <cellStyle name="Header2 2 2 3" xfId="1924"/>
    <cellStyle name="Header2 2 2 3 2" xfId="2621"/>
    <cellStyle name="Header2 2 2 3 2 2" xfId="3741"/>
    <cellStyle name="Header2 2 2 3 2 2 2" xfId="4946"/>
    <cellStyle name="Header2 2 2 3 2 3" xfId="4680"/>
    <cellStyle name="Header2 2 2 3 3" xfId="1472"/>
    <cellStyle name="Header2 2 2 3 3 2" xfId="3508"/>
    <cellStyle name="Header2 2 2 3 3 2 2" xfId="4842"/>
    <cellStyle name="Header2 2 2 3 3 3" xfId="4564"/>
    <cellStyle name="Header2 2 2 3 4" xfId="3600"/>
    <cellStyle name="Header2 2 2 3 4 2" xfId="4879"/>
    <cellStyle name="Header2 2 2 3 5" xfId="4613"/>
    <cellStyle name="Header2 2 2 4" xfId="2476"/>
    <cellStyle name="Header2 2 2 4 2" xfId="3690"/>
    <cellStyle name="Header2 2 2 4 2 2" xfId="4924"/>
    <cellStyle name="Header2 2 2 4 3" xfId="4658"/>
    <cellStyle name="Header2 2 2 5" xfId="2633"/>
    <cellStyle name="Header2 2 2 5 2" xfId="3747"/>
    <cellStyle name="Header2 2 2 5 2 2" xfId="4949"/>
    <cellStyle name="Header2 2 2 5 3" xfId="4683"/>
    <cellStyle name="Header2 2 2 6" xfId="2828"/>
    <cellStyle name="Header2 2 2 6 2" xfId="3827"/>
    <cellStyle name="Header2 2 2 6 2 2" xfId="4988"/>
    <cellStyle name="Header2 2 2 6 3" xfId="4722"/>
    <cellStyle name="Header2 2 2 7" xfId="2925"/>
    <cellStyle name="Header2 2 2 7 2" xfId="3870"/>
    <cellStyle name="Header2 2 2 7 2 2" xfId="5007"/>
    <cellStyle name="Header2 2 2 7 3" xfId="4741"/>
    <cellStyle name="Header2 2 2 8" xfId="3403"/>
    <cellStyle name="Header2 2 2 8 2" xfId="4795"/>
    <cellStyle name="Header2 2 2 9" xfId="4517"/>
    <cellStyle name="Header2 2 3" xfId="1546"/>
    <cellStyle name="Header2 2 3 2" xfId="2444"/>
    <cellStyle name="Header2 2 3 2 2" xfId="3672"/>
    <cellStyle name="Header2 2 3 2 2 2" xfId="4914"/>
    <cellStyle name="Header2 2 3 2 3" xfId="4648"/>
    <cellStyle name="Header2 2 3 3" xfId="1304"/>
    <cellStyle name="Header2 2 3 3 2" xfId="3434"/>
    <cellStyle name="Header2 2 3 3 2 2" xfId="4810"/>
    <cellStyle name="Header2 2 3 3 3" xfId="4532"/>
    <cellStyle name="Header2 2 3 4" xfId="2829"/>
    <cellStyle name="Header2 2 3 4 2" xfId="3828"/>
    <cellStyle name="Header2 2 3 4 2 2" xfId="4989"/>
    <cellStyle name="Header2 2 3 4 3" xfId="4723"/>
    <cellStyle name="Header2 2 3 5" xfId="2924"/>
    <cellStyle name="Header2 2 3 5 2" xfId="3869"/>
    <cellStyle name="Header2 2 3 5 2 2" xfId="5006"/>
    <cellStyle name="Header2 2 3 5 3" xfId="4740"/>
    <cellStyle name="Header2 2 3 6" xfId="3545"/>
    <cellStyle name="Header2 2 3 6 2" xfId="4860"/>
    <cellStyle name="Header2 2 3 7" xfId="4582"/>
    <cellStyle name="Header2 2 4" xfId="1941"/>
    <cellStyle name="Header2 2 4 2" xfId="2626"/>
    <cellStyle name="Header2 2 4 2 2" xfId="3742"/>
    <cellStyle name="Header2 2 4 2 2 2" xfId="4947"/>
    <cellStyle name="Header2 2 4 2 3" xfId="4681"/>
    <cellStyle name="Header2 2 4 3" xfId="1397"/>
    <cellStyle name="Header2 2 4 3 2" xfId="3482"/>
    <cellStyle name="Header2 2 4 3 2 2" xfId="4830"/>
    <cellStyle name="Header2 2 4 3 3" xfId="4552"/>
    <cellStyle name="Header2 2 4 4" xfId="2830"/>
    <cellStyle name="Header2 2 4 4 2" xfId="3829"/>
    <cellStyle name="Header2 2 4 4 2 2" xfId="4990"/>
    <cellStyle name="Header2 2 4 4 3" xfId="4724"/>
    <cellStyle name="Header2 2 4 5" xfId="2921"/>
    <cellStyle name="Header2 2 4 5 2" xfId="3868"/>
    <cellStyle name="Header2 2 4 5 2 2" xfId="5005"/>
    <cellStyle name="Header2 2 4 5 3" xfId="4739"/>
    <cellStyle name="Header2 2 4 6" xfId="3601"/>
    <cellStyle name="Header2 2 4 6 2" xfId="4880"/>
    <cellStyle name="Header2 2 4 7" xfId="4614"/>
    <cellStyle name="Header2 2 5" xfId="1375"/>
    <cellStyle name="Header2 2 5 2" xfId="3464"/>
    <cellStyle name="Header2 2 5 2 2" xfId="4824"/>
    <cellStyle name="Header2 2 5 3" xfId="4546"/>
    <cellStyle name="Header2 2 6" xfId="1425"/>
    <cellStyle name="Header2 2 6 2" xfId="3486"/>
    <cellStyle name="Header2 2 6 2 2" xfId="4832"/>
    <cellStyle name="Header2 2 6 3" xfId="4554"/>
    <cellStyle name="Header2 2 7" xfId="2827"/>
    <cellStyle name="Header2 2 7 2" xfId="3826"/>
    <cellStyle name="Header2 2 7 2 2" xfId="4987"/>
    <cellStyle name="Header2 2 7 3" xfId="4721"/>
    <cellStyle name="Header2 2 8" xfId="2930"/>
    <cellStyle name="Header2 2 8 2" xfId="3871"/>
    <cellStyle name="Header2 2 8 2 2" xfId="5008"/>
    <cellStyle name="Header2 2 8 3" xfId="4742"/>
    <cellStyle name="Header2 2 9" xfId="3326"/>
    <cellStyle name="Header2 2 9 2" xfId="4763"/>
    <cellStyle name="Header2 3" xfId="248"/>
    <cellStyle name="Header2 3 10" xfId="3907"/>
    <cellStyle name="Header2 3 10 2" xfId="5021"/>
    <cellStyle name="Header2 3 2" xfId="1276"/>
    <cellStyle name="Header2 3 2 2" xfId="1544"/>
    <cellStyle name="Header2 3 2 2 2" xfId="2442"/>
    <cellStyle name="Header2 3 2 2 2 2" xfId="3669"/>
    <cellStyle name="Header2 3 2 2 2 2 2" xfId="4911"/>
    <cellStyle name="Header2 3 2 2 2 3" xfId="4645"/>
    <cellStyle name="Header2 3 2 2 3" xfId="2691"/>
    <cellStyle name="Header2 3 2 2 3 2" xfId="3781"/>
    <cellStyle name="Header2 3 2 2 3 2 2" xfId="4964"/>
    <cellStyle name="Header2 3 2 2 3 3" xfId="4698"/>
    <cellStyle name="Header2 3 2 2 4" xfId="2833"/>
    <cellStyle name="Header2 3 2 2 4 2" xfId="3832"/>
    <cellStyle name="Header2 3 2 2 4 2 2" xfId="4993"/>
    <cellStyle name="Header2 3 2 2 4 3" xfId="4727"/>
    <cellStyle name="Header2 3 2 2 5" xfId="2909"/>
    <cellStyle name="Header2 3 2 2 5 2" xfId="3865"/>
    <cellStyle name="Header2 3 2 2 5 2 2" xfId="5002"/>
    <cellStyle name="Header2 3 2 2 5 3" xfId="4736"/>
    <cellStyle name="Header2 3 2 2 6" xfId="3542"/>
    <cellStyle name="Header2 3 2 2 6 2" xfId="4857"/>
    <cellStyle name="Header2 3 2 2 7" xfId="4579"/>
    <cellStyle name="Header2 3 2 3" xfId="1919"/>
    <cellStyle name="Header2 3 2 3 2" xfId="2619"/>
    <cellStyle name="Header2 3 2 3 2 2" xfId="3739"/>
    <cellStyle name="Header2 3 2 3 2 2 2" xfId="4944"/>
    <cellStyle name="Header2 3 2 3 2 3" xfId="4678"/>
    <cellStyle name="Header2 3 2 3 3" xfId="2465"/>
    <cellStyle name="Header2 3 2 3 3 2" xfId="3684"/>
    <cellStyle name="Header2 3 2 3 3 2 2" xfId="4920"/>
    <cellStyle name="Header2 3 2 3 3 3" xfId="4654"/>
    <cellStyle name="Header2 3 2 3 4" xfId="2834"/>
    <cellStyle name="Header2 3 2 3 4 2" xfId="3833"/>
    <cellStyle name="Header2 3 2 3 4 2 2" xfId="4994"/>
    <cellStyle name="Header2 3 2 3 4 3" xfId="4728"/>
    <cellStyle name="Header2 3 2 3 5" xfId="2905"/>
    <cellStyle name="Header2 3 2 3 5 2" xfId="3864"/>
    <cellStyle name="Header2 3 2 3 5 2 2" xfId="5001"/>
    <cellStyle name="Header2 3 2 3 5 3" xfId="4735"/>
    <cellStyle name="Header2 3 2 3 6" xfId="3598"/>
    <cellStyle name="Header2 3 2 3 6 2" xfId="4877"/>
    <cellStyle name="Header2 3 2 3 7" xfId="4611"/>
    <cellStyle name="Header2 3 2 4" xfId="2477"/>
    <cellStyle name="Header2 3 2 4 2" xfId="3691"/>
    <cellStyle name="Header2 3 2 4 2 2" xfId="4925"/>
    <cellStyle name="Header2 3 2 4 3" xfId="4659"/>
    <cellStyle name="Header2 3 2 5" xfId="1309"/>
    <cellStyle name="Header2 3 2 5 2" xfId="3438"/>
    <cellStyle name="Header2 3 2 5 2 2" xfId="4814"/>
    <cellStyle name="Header2 3 2 5 3" xfId="4536"/>
    <cellStyle name="Header2 3 2 6" xfId="2832"/>
    <cellStyle name="Header2 3 2 6 2" xfId="3831"/>
    <cellStyle name="Header2 3 2 6 2 2" xfId="4992"/>
    <cellStyle name="Header2 3 2 6 3" xfId="4726"/>
    <cellStyle name="Header2 3 2 7" xfId="2912"/>
    <cellStyle name="Header2 3 2 7 2" xfId="3866"/>
    <cellStyle name="Header2 3 2 7 2 2" xfId="5003"/>
    <cellStyle name="Header2 3 2 7 3" xfId="4737"/>
    <cellStyle name="Header2 3 2 8" xfId="3404"/>
    <cellStyle name="Header2 3 2 8 2" xfId="4796"/>
    <cellStyle name="Header2 3 2 9" xfId="4518"/>
    <cellStyle name="Header2 3 3" xfId="1545"/>
    <cellStyle name="Header2 3 3 2" xfId="2443"/>
    <cellStyle name="Header2 3 3 2 2" xfId="3670"/>
    <cellStyle name="Header2 3 3 2 2 2" xfId="4912"/>
    <cellStyle name="Header2 3 3 2 3" xfId="4646"/>
    <cellStyle name="Header2 3 3 3" xfId="2644"/>
    <cellStyle name="Header2 3 3 3 2" xfId="3758"/>
    <cellStyle name="Header2 3 3 3 2 2" xfId="4951"/>
    <cellStyle name="Header2 3 3 3 3" xfId="4685"/>
    <cellStyle name="Header2 3 3 4" xfId="3543"/>
    <cellStyle name="Header2 3 3 4 2" xfId="4858"/>
    <cellStyle name="Header2 3 3 5" xfId="4580"/>
    <cellStyle name="Header2 3 4" xfId="1920"/>
    <cellStyle name="Header2 3 4 2" xfId="2620"/>
    <cellStyle name="Header2 3 4 2 2" xfId="3740"/>
    <cellStyle name="Header2 3 4 2 2 2" xfId="4945"/>
    <cellStyle name="Header2 3 4 2 3" xfId="4679"/>
    <cellStyle name="Header2 3 4 3" xfId="2464"/>
    <cellStyle name="Header2 3 4 3 2" xfId="3683"/>
    <cellStyle name="Header2 3 4 3 2 2" xfId="4919"/>
    <cellStyle name="Header2 3 4 3 3" xfId="4653"/>
    <cellStyle name="Header2 3 4 4" xfId="3599"/>
    <cellStyle name="Header2 3 4 4 2" xfId="4878"/>
    <cellStyle name="Header2 3 4 5" xfId="4612"/>
    <cellStyle name="Header2 3 5" xfId="1374"/>
    <cellStyle name="Header2 3 5 2" xfId="3463"/>
    <cellStyle name="Header2 3 5 2 2" xfId="4823"/>
    <cellStyle name="Header2 3 5 3" xfId="4545"/>
    <cellStyle name="Header2 3 6" xfId="2715"/>
    <cellStyle name="Header2 3 6 2" xfId="3788"/>
    <cellStyle name="Header2 3 6 2 2" xfId="4969"/>
    <cellStyle name="Header2 3 6 3" xfId="4703"/>
    <cellStyle name="Header2 3 7" xfId="2831"/>
    <cellStyle name="Header2 3 7 2" xfId="3830"/>
    <cellStyle name="Header2 3 7 2 2" xfId="4991"/>
    <cellStyle name="Header2 3 7 3" xfId="4725"/>
    <cellStyle name="Header2 3 8" xfId="2920"/>
    <cellStyle name="Header2 3 8 2" xfId="3867"/>
    <cellStyle name="Header2 3 8 2 2" xfId="5004"/>
    <cellStyle name="Header2 3 8 3" xfId="4738"/>
    <cellStyle name="Header2 3 9" xfId="3327"/>
    <cellStyle name="Header2 3 9 2" xfId="4764"/>
    <cellStyle name="Header2 4" xfId="254"/>
    <cellStyle name="Header2 4 2" xfId="1277"/>
    <cellStyle name="Header2 4 2 2" xfId="1543"/>
    <cellStyle name="Header2 4 2 2 2" xfId="3541"/>
    <cellStyle name="Header2 4 2 2 2 2" xfId="4856"/>
    <cellStyle name="Header2 4 2 2 3" xfId="4578"/>
    <cellStyle name="Header2 4 2 3" xfId="1303"/>
    <cellStyle name="Header2 4 2 3 2" xfId="3433"/>
    <cellStyle name="Header2 4 2 3 2 2" xfId="4809"/>
    <cellStyle name="Header2 4 2 3 3" xfId="4531"/>
    <cellStyle name="Header2 4 2 4" xfId="3405"/>
    <cellStyle name="Header2 4 2 4 2" xfId="4797"/>
    <cellStyle name="Header2 4 2 5" xfId="4519"/>
    <cellStyle name="Header2 4 3" xfId="1918"/>
    <cellStyle name="Header2 4 3 2" xfId="2618"/>
    <cellStyle name="Header2 4 3 2 2" xfId="3738"/>
    <cellStyle name="Header2 4 3 2 2 2" xfId="4943"/>
    <cellStyle name="Header2 4 3 2 3" xfId="4677"/>
    <cellStyle name="Header2 4 3 3" xfId="2461"/>
    <cellStyle name="Header2 4 3 3 2" xfId="3682"/>
    <cellStyle name="Header2 4 3 3 2 2" xfId="4918"/>
    <cellStyle name="Header2 4 3 3 3" xfId="4652"/>
    <cellStyle name="Header2 4 3 4" xfId="3597"/>
    <cellStyle name="Header2 4 3 4 2" xfId="4876"/>
    <cellStyle name="Header2 4 3 5" xfId="4610"/>
    <cellStyle name="Header2 4 4" xfId="1373"/>
    <cellStyle name="Header2 4 4 2" xfId="3462"/>
    <cellStyle name="Header2 4 4 2 2" xfId="4822"/>
    <cellStyle name="Header2 4 4 3" xfId="4544"/>
    <cellStyle name="Header2 4 5" xfId="2669"/>
    <cellStyle name="Header2 4 5 2" xfId="3767"/>
    <cellStyle name="Header2 4 5 2 2" xfId="4957"/>
    <cellStyle name="Header2 4 5 3" xfId="4691"/>
    <cellStyle name="Header2 4 6" xfId="2835"/>
    <cellStyle name="Header2 4 6 2" xfId="3834"/>
    <cellStyle name="Header2 4 6 2 2" xfId="4995"/>
    <cellStyle name="Header2 4 6 3" xfId="4729"/>
    <cellStyle name="Header2 4 7" xfId="2888"/>
    <cellStyle name="Header2 4 7 2" xfId="3863"/>
    <cellStyle name="Header2 4 7 2 2" xfId="5000"/>
    <cellStyle name="Header2 4 7 3" xfId="4734"/>
    <cellStyle name="Header2 4 8" xfId="3328"/>
    <cellStyle name="Header2 4 8 2" xfId="4765"/>
    <cellStyle name="Header2 4 9" xfId="3908"/>
    <cellStyle name="Header2 4 9 2" xfId="5022"/>
    <cellStyle name="Header2 5" xfId="454"/>
    <cellStyle name="Header2 5 2" xfId="1278"/>
    <cellStyle name="Header2 5 2 2" xfId="3406"/>
    <cellStyle name="Header2 5 2 2 2" xfId="4798"/>
    <cellStyle name="Header2 5 2 3" xfId="4520"/>
    <cellStyle name="Header2 5 3" xfId="1372"/>
    <cellStyle name="Header2 5 3 2" xfId="3461"/>
    <cellStyle name="Header2 5 3 2 2" xfId="4821"/>
    <cellStyle name="Header2 5 3 3" xfId="4543"/>
    <cellStyle name="Header2 5 4" xfId="2714"/>
    <cellStyle name="Header2 5 4 2" xfId="3787"/>
    <cellStyle name="Header2 5 4 2 2" xfId="4968"/>
    <cellStyle name="Header2 5 4 3" xfId="4702"/>
    <cellStyle name="Header2 5 5" xfId="3329"/>
    <cellStyle name="Header2 5 5 2" xfId="4766"/>
    <cellStyle name="Header2 5 6" xfId="3909"/>
    <cellStyle name="Header2 5 6 2" xfId="5023"/>
    <cellStyle name="Header2 6" xfId="731"/>
    <cellStyle name="Header2 6 2" xfId="1279"/>
    <cellStyle name="Header2 6 2 2" xfId="3407"/>
    <cellStyle name="Header2 6 2 2 2" xfId="4799"/>
    <cellStyle name="Header2 6 2 3" xfId="4521"/>
    <cellStyle name="Header2 6 3" xfId="1251"/>
    <cellStyle name="Header2 6 3 2" xfId="3390"/>
    <cellStyle name="Header2 6 3 2 2" xfId="4789"/>
    <cellStyle name="Header2 6 3 3" xfId="4511"/>
    <cellStyle name="Header2 6 4" xfId="2668"/>
    <cellStyle name="Header2 6 4 2" xfId="3766"/>
    <cellStyle name="Header2 6 4 2 2" xfId="4956"/>
    <cellStyle name="Header2 6 4 3" xfId="4690"/>
    <cellStyle name="Header2 6 5" xfId="3330"/>
    <cellStyle name="Header2 6 5 2" xfId="4767"/>
    <cellStyle name="Header2 6 6" xfId="3910"/>
    <cellStyle name="Header2 6 6 2" xfId="5024"/>
    <cellStyle name="Header2 7" xfId="1220"/>
    <cellStyle name="Header2 7 2" xfId="1612"/>
    <cellStyle name="Header2 7 2 2" xfId="3560"/>
    <cellStyle name="Header2 7 2 2 2" xfId="4865"/>
    <cellStyle name="Header2 7 2 3" xfId="4589"/>
    <cellStyle name="Header2 7 3" xfId="2475"/>
    <cellStyle name="Header2 7 3 2" xfId="3689"/>
    <cellStyle name="Header2 7 3 2 2" xfId="4923"/>
    <cellStyle name="Header2 7 3 3" xfId="4657"/>
    <cellStyle name="Header2 7 4" xfId="1307"/>
    <cellStyle name="Header2 7 4 2" xfId="3437"/>
    <cellStyle name="Header2 7 4 2 2" xfId="4813"/>
    <cellStyle name="Header2 7 4 3" xfId="4535"/>
    <cellStyle name="Header2 7 5" xfId="3383"/>
    <cellStyle name="Header2 7 5 2" xfId="4785"/>
    <cellStyle name="Header2 7 6" xfId="4507"/>
    <cellStyle name="Header2 8" xfId="1944"/>
    <cellStyle name="Header2 8 2" xfId="2629"/>
    <cellStyle name="Header2 8 2 2" xfId="3743"/>
    <cellStyle name="Header2 8 2 2 2" xfId="4948"/>
    <cellStyle name="Header2 8 2 3" xfId="4682"/>
    <cellStyle name="Header2 8 3" xfId="2460"/>
    <cellStyle name="Header2 8 3 2" xfId="3681"/>
    <cellStyle name="Header2 8 3 2 2" xfId="4917"/>
    <cellStyle name="Header2 8 3 3" xfId="4651"/>
    <cellStyle name="Header2 8 4" xfId="3602"/>
    <cellStyle name="Header2 8 4 2" xfId="4881"/>
    <cellStyle name="Header2 8 5" xfId="4615"/>
    <cellStyle name="Header2 9" xfId="1448"/>
    <cellStyle name="Header2 9 2" xfId="3491"/>
    <cellStyle name="Header2 9 2 2" xfId="4834"/>
    <cellStyle name="Header2 9 3" xfId="4556"/>
    <cellStyle name="Hyperlink 2" xfId="97"/>
    <cellStyle name="Hyperlink 2 10" xfId="689"/>
    <cellStyle name="Hyperlink 2 11" xfId="726"/>
    <cellStyle name="Hyperlink 2 2" xfId="290"/>
    <cellStyle name="Hyperlink 2 2 2" xfId="609"/>
    <cellStyle name="Hyperlink 2 2 2 2" xfId="690"/>
    <cellStyle name="Hyperlink 2 2 2 2 2" xfId="732"/>
    <cellStyle name="Hyperlink 2 2 2 3" xfId="4361"/>
    <cellStyle name="Hyperlink 2 2 3" xfId="3911"/>
    <cellStyle name="Hyperlink 2 2 4" xfId="4352"/>
    <cellStyle name="Hyperlink 2 3" xfId="247"/>
    <cellStyle name="Hyperlink 2 4" xfId="255"/>
    <cellStyle name="Hyperlink 2 5" xfId="1221"/>
    <cellStyle name="Hyperlink 2 6" xfId="1447"/>
    <cellStyle name="Hyperlink 2 7" xfId="2403"/>
    <cellStyle name="Hyperlink 2 8" xfId="2836"/>
    <cellStyle name="Hyperlink 2 9" xfId="2884"/>
    <cellStyle name="Hyperlink 3" xfId="291"/>
    <cellStyle name="Hypertextový odkaz" xfId="98"/>
    <cellStyle name="Hypertextový odkaz 2" xfId="99"/>
    <cellStyle name="Hypertextový odkaz 3" xfId="100"/>
    <cellStyle name="Hypertextový odkaz 4" xfId="101"/>
    <cellStyle name="Input [yellow]" xfId="102"/>
    <cellStyle name="Input [yellow] 10" xfId="2872"/>
    <cellStyle name="Input [yellow] 10 2" xfId="3862"/>
    <cellStyle name="Input [yellow] 11" xfId="604"/>
    <cellStyle name="Input [yellow] 12" xfId="560"/>
    <cellStyle name="Input [yellow] 2" xfId="293"/>
    <cellStyle name="Input [yellow] 2 10" xfId="2869"/>
    <cellStyle name="Input [yellow] 2 10 2" xfId="3861"/>
    <cellStyle name="Input [yellow] 2 11" xfId="3331"/>
    <cellStyle name="Input [yellow] 2 12" xfId="3912"/>
    <cellStyle name="Input [yellow] 2 13" xfId="4362"/>
    <cellStyle name="Input [yellow] 2 14" xfId="4445"/>
    <cellStyle name="Input [yellow] 2 2" xfId="610"/>
    <cellStyle name="Input [yellow] 2 2 10" xfId="3913"/>
    <cellStyle name="Input [yellow] 2 2 11" xfId="4471"/>
    <cellStyle name="Input [yellow] 2 2 2" xfId="733"/>
    <cellStyle name="Input [yellow] 2 2 2 2" xfId="1622"/>
    <cellStyle name="Input [yellow] 2 2 2 2 2" xfId="3562"/>
    <cellStyle name="Input [yellow] 2 2 2 3" xfId="2485"/>
    <cellStyle name="Input [yellow] 2 2 2 3 2" xfId="3695"/>
    <cellStyle name="Input [yellow] 2 2 2 4" xfId="3409"/>
    <cellStyle name="Input [yellow] 2 2 3" xfId="1541"/>
    <cellStyle name="Input [yellow] 2 2 3 2" xfId="2440"/>
    <cellStyle name="Input [yellow] 2 2 3 2 2" xfId="3667"/>
    <cellStyle name="Input [yellow] 2 2 3 3" xfId="2645"/>
    <cellStyle name="Input [yellow] 2 2 3 3 2" xfId="3759"/>
    <cellStyle name="Input [yellow] 2 2 3 4" xfId="3539"/>
    <cellStyle name="Input [yellow] 2 2 4" xfId="1900"/>
    <cellStyle name="Input [yellow] 2 2 4 2" xfId="2609"/>
    <cellStyle name="Input [yellow] 2 2 4 2 2" xfId="3735"/>
    <cellStyle name="Input [yellow] 2 2 4 3" xfId="1392"/>
    <cellStyle name="Input [yellow] 2 2 4 3 2" xfId="3480"/>
    <cellStyle name="Input [yellow] 2 2 4 4" xfId="3594"/>
    <cellStyle name="Input [yellow] 2 2 5" xfId="1369"/>
    <cellStyle name="Input [yellow] 2 2 5 2" xfId="3459"/>
    <cellStyle name="Input [yellow] 2 2 6" xfId="2667"/>
    <cellStyle name="Input [yellow] 2 2 6 2" xfId="3765"/>
    <cellStyle name="Input [yellow] 2 2 7" xfId="2839"/>
    <cellStyle name="Input [yellow] 2 2 7 2" xfId="3837"/>
    <cellStyle name="Input [yellow] 2 2 8" xfId="2867"/>
    <cellStyle name="Input [yellow] 2 2 8 2" xfId="3860"/>
    <cellStyle name="Input [yellow] 2 2 9" xfId="3332"/>
    <cellStyle name="Input [yellow] 2 3" xfId="734"/>
    <cellStyle name="Input [yellow] 2 3 10" xfId="3914"/>
    <cellStyle name="Input [yellow] 2 3 2" xfId="1281"/>
    <cellStyle name="Input [yellow] 2 3 2 2" xfId="1623"/>
    <cellStyle name="Input [yellow] 2 3 2 2 2" xfId="3563"/>
    <cellStyle name="Input [yellow] 2 3 2 3" xfId="2632"/>
    <cellStyle name="Input [yellow] 2 3 2 3 2" xfId="3746"/>
    <cellStyle name="Input [yellow] 2 3 2 4" xfId="3410"/>
    <cellStyle name="Input [yellow] 2 3 3" xfId="1540"/>
    <cellStyle name="Input [yellow] 2 3 3 2" xfId="2439"/>
    <cellStyle name="Input [yellow] 2 3 3 2 2" xfId="3666"/>
    <cellStyle name="Input [yellow] 2 3 3 3" xfId="2692"/>
    <cellStyle name="Input [yellow] 2 3 3 3 2" xfId="3782"/>
    <cellStyle name="Input [yellow] 2 3 3 4" xfId="3538"/>
    <cellStyle name="Input [yellow] 2 3 4" xfId="1898"/>
    <cellStyle name="Input [yellow] 2 3 4 2" xfId="2608"/>
    <cellStyle name="Input [yellow] 2 3 4 2 2" xfId="3734"/>
    <cellStyle name="Input [yellow] 2 3 4 3" xfId="1391"/>
    <cellStyle name="Input [yellow] 2 3 4 3 2" xfId="3479"/>
    <cellStyle name="Input [yellow] 2 3 4 4" xfId="3593"/>
    <cellStyle name="Input [yellow] 2 3 5" xfId="1368"/>
    <cellStyle name="Input [yellow] 2 3 5 2" xfId="3458"/>
    <cellStyle name="Input [yellow] 2 3 6" xfId="2565"/>
    <cellStyle name="Input [yellow] 2 3 6 2" xfId="3712"/>
    <cellStyle name="Input [yellow] 2 3 7" xfId="2840"/>
    <cellStyle name="Input [yellow] 2 3 7 2" xfId="3838"/>
    <cellStyle name="Input [yellow] 2 3 8" xfId="2866"/>
    <cellStyle name="Input [yellow] 2 3 8 2" xfId="3859"/>
    <cellStyle name="Input [yellow] 2 3 9" xfId="3333"/>
    <cellStyle name="Input [yellow] 2 4" xfId="1280"/>
    <cellStyle name="Input [yellow] 2 4 2" xfId="1621"/>
    <cellStyle name="Input [yellow] 2 4 2 2" xfId="3561"/>
    <cellStyle name="Input [yellow] 2 4 3" xfId="1317"/>
    <cellStyle name="Input [yellow] 2 4 3 2" xfId="3439"/>
    <cellStyle name="Input [yellow] 2 4 4" xfId="3408"/>
    <cellStyle name="Input [yellow] 2 5" xfId="1542"/>
    <cellStyle name="Input [yellow] 2 5 2" xfId="2441"/>
    <cellStyle name="Input [yellow] 2 5 2 2" xfId="3668"/>
    <cellStyle name="Input [yellow] 2 5 3" xfId="2516"/>
    <cellStyle name="Input [yellow] 2 5 3 2" xfId="3708"/>
    <cellStyle name="Input [yellow] 2 5 4" xfId="3540"/>
    <cellStyle name="Input [yellow] 2 6" xfId="1902"/>
    <cellStyle name="Input [yellow] 2 6 2" xfId="2610"/>
    <cellStyle name="Input [yellow] 2 6 2 2" xfId="3736"/>
    <cellStyle name="Input [yellow] 2 6 3" xfId="1393"/>
    <cellStyle name="Input [yellow] 2 6 3 2" xfId="3481"/>
    <cellStyle name="Input [yellow] 2 6 4" xfId="3595"/>
    <cellStyle name="Input [yellow] 2 7" xfId="1370"/>
    <cellStyle name="Input [yellow] 2 7 2" xfId="3460"/>
    <cellStyle name="Input [yellow] 2 8" xfId="2713"/>
    <cellStyle name="Input [yellow] 2 8 2" xfId="3786"/>
    <cellStyle name="Input [yellow] 2 9" xfId="2838"/>
    <cellStyle name="Input [yellow] 2 9 2" xfId="3836"/>
    <cellStyle name="Input [yellow] 3" xfId="245"/>
    <cellStyle name="Input [yellow] 3 10" xfId="3915"/>
    <cellStyle name="Input [yellow] 3 2" xfId="1282"/>
    <cellStyle name="Input [yellow] 3 2 2" xfId="1624"/>
    <cellStyle name="Input [yellow] 3 2 2 2" xfId="3564"/>
    <cellStyle name="Input [yellow] 3 2 3" xfId="2506"/>
    <cellStyle name="Input [yellow] 3 2 3 2" xfId="3700"/>
    <cellStyle name="Input [yellow] 3 2 4" xfId="3411"/>
    <cellStyle name="Input [yellow] 3 3" xfId="1539"/>
    <cellStyle name="Input [yellow] 3 3 2" xfId="2438"/>
    <cellStyle name="Input [yellow] 3 3 2 2" xfId="3665"/>
    <cellStyle name="Input [yellow] 3 3 3" xfId="1302"/>
    <cellStyle name="Input [yellow] 3 3 3 2" xfId="3432"/>
    <cellStyle name="Input [yellow] 3 3 4" xfId="3537"/>
    <cellStyle name="Input [yellow] 3 4" xfId="1897"/>
    <cellStyle name="Input [yellow] 3 4 2" xfId="2607"/>
    <cellStyle name="Input [yellow] 3 4 2 2" xfId="3733"/>
    <cellStyle name="Input [yellow] 3 4 3" xfId="2467"/>
    <cellStyle name="Input [yellow] 3 4 3 2" xfId="3685"/>
    <cellStyle name="Input [yellow] 3 4 4" xfId="3592"/>
    <cellStyle name="Input [yellow] 3 5" xfId="1367"/>
    <cellStyle name="Input [yellow] 3 5 2" xfId="3457"/>
    <cellStyle name="Input [yellow] 3 6" xfId="2367"/>
    <cellStyle name="Input [yellow] 3 6 2" xfId="3638"/>
    <cellStyle name="Input [yellow] 3 7" xfId="2841"/>
    <cellStyle name="Input [yellow] 3 7 2" xfId="3839"/>
    <cellStyle name="Input [yellow] 3 8" xfId="2863"/>
    <cellStyle name="Input [yellow] 3 8 2" xfId="3858"/>
    <cellStyle name="Input [yellow] 3 9" xfId="3334"/>
    <cellStyle name="Input [yellow] 4" xfId="259"/>
    <cellStyle name="Input [yellow] 4 10" xfId="3916"/>
    <cellStyle name="Input [yellow] 4 2" xfId="1283"/>
    <cellStyle name="Input [yellow] 4 2 2" xfId="1625"/>
    <cellStyle name="Input [yellow] 4 2 2 2" xfId="3565"/>
    <cellStyle name="Input [yellow] 4 2 3" xfId="1318"/>
    <cellStyle name="Input [yellow] 4 2 3 2" xfId="3440"/>
    <cellStyle name="Input [yellow] 4 2 4" xfId="3412"/>
    <cellStyle name="Input [yellow] 4 3" xfId="1538"/>
    <cellStyle name="Input [yellow] 4 3 2" xfId="2437"/>
    <cellStyle name="Input [yellow] 4 3 2 2" xfId="3664"/>
    <cellStyle name="Input [yellow] 4 3 3" xfId="1301"/>
    <cellStyle name="Input [yellow] 4 3 3 2" xfId="3431"/>
    <cellStyle name="Input [yellow] 4 3 4" xfId="3536"/>
    <cellStyle name="Input [yellow] 4 4" xfId="1896"/>
    <cellStyle name="Input [yellow] 4 4 2" xfId="2606"/>
    <cellStyle name="Input [yellow] 4 4 2 2" xfId="3732"/>
    <cellStyle name="Input [yellow] 4 4 3" xfId="2458"/>
    <cellStyle name="Input [yellow] 4 4 3 2" xfId="3680"/>
    <cellStyle name="Input [yellow] 4 4 4" xfId="3591"/>
    <cellStyle name="Input [yellow] 4 5" xfId="1366"/>
    <cellStyle name="Input [yellow] 4 5 2" xfId="3456"/>
    <cellStyle name="Input [yellow] 4 6" xfId="2366"/>
    <cellStyle name="Input [yellow] 4 6 2" xfId="3637"/>
    <cellStyle name="Input [yellow] 4 7" xfId="2842"/>
    <cellStyle name="Input [yellow] 4 7 2" xfId="3840"/>
    <cellStyle name="Input [yellow] 4 8" xfId="2861"/>
    <cellStyle name="Input [yellow] 4 8 2" xfId="3857"/>
    <cellStyle name="Input [yellow] 4 9" xfId="3335"/>
    <cellStyle name="Input [yellow] 5" xfId="491"/>
    <cellStyle name="Input [yellow] 5 2" xfId="1284"/>
    <cellStyle name="Input [yellow] 5 2 2" xfId="3413"/>
    <cellStyle name="Input [yellow] 5 3" xfId="1365"/>
    <cellStyle name="Input [yellow] 5 3 2" xfId="3455"/>
    <cellStyle name="Input [yellow] 5 4" xfId="2365"/>
    <cellStyle name="Input [yellow] 5 4 2" xfId="3636"/>
    <cellStyle name="Input [yellow] 5 5" xfId="3336"/>
    <cellStyle name="Input [yellow] 5 6" xfId="3917"/>
    <cellStyle name="Input [yellow] 6" xfId="1222"/>
    <cellStyle name="Input [yellow] 6 2" xfId="1905"/>
    <cellStyle name="Input [yellow] 6 2 2" xfId="3596"/>
    <cellStyle name="Input [yellow] 6 3" xfId="2613"/>
    <cellStyle name="Input [yellow] 6 3 2" xfId="3737"/>
    <cellStyle name="Input [yellow] 6 4" xfId="1470"/>
    <cellStyle name="Input [yellow] 6 4 2" xfId="3507"/>
    <cellStyle name="Input [yellow] 6 5" xfId="3384"/>
    <cellStyle name="Input [yellow] 7" xfId="1446"/>
    <cellStyle name="Input [yellow] 7 2" xfId="3490"/>
    <cellStyle name="Input [yellow] 8" xfId="2723"/>
    <cellStyle name="Input [yellow] 8 2" xfId="3792"/>
    <cellStyle name="Input [yellow] 9" xfId="2837"/>
    <cellStyle name="Input [yellow] 9 2" xfId="3835"/>
    <cellStyle name="jugal" xfId="103"/>
    <cellStyle name="jugal 10" xfId="2859"/>
    <cellStyle name="jugal 10 2" xfId="3856"/>
    <cellStyle name="jugal 11" xfId="603"/>
    <cellStyle name="jugal 12" xfId="544"/>
    <cellStyle name="jugal 2" xfId="294"/>
    <cellStyle name="jugal 2 10" xfId="2858"/>
    <cellStyle name="jugal 2 10 2" xfId="3855"/>
    <cellStyle name="jugal 2 11" xfId="3337"/>
    <cellStyle name="jugal 2 12" xfId="3918"/>
    <cellStyle name="jugal 2 13" xfId="4472"/>
    <cellStyle name="jugal 2 2" xfId="552"/>
    <cellStyle name="jugal 2 2 10" xfId="3919"/>
    <cellStyle name="jugal 2 2 2" xfId="735"/>
    <cellStyle name="jugal 2 2 2 2" xfId="1627"/>
    <cellStyle name="jugal 2 2 2 2 2" xfId="3567"/>
    <cellStyle name="jugal 2 2 2 3" xfId="2630"/>
    <cellStyle name="jugal 2 2 2 3 2" xfId="3744"/>
    <cellStyle name="jugal 2 2 2 4" xfId="3415"/>
    <cellStyle name="jugal 2 2 3" xfId="1536"/>
    <cellStyle name="jugal 2 2 3 2" xfId="2435"/>
    <cellStyle name="jugal 2 2 3 2 2" xfId="3662"/>
    <cellStyle name="jugal 2 2 3 3" xfId="1228"/>
    <cellStyle name="jugal 2 2 3 3 2" xfId="3387"/>
    <cellStyle name="jugal 2 2 3 4" xfId="3534"/>
    <cellStyle name="jugal 2 2 4" xfId="1892"/>
    <cellStyle name="jugal 2 2 4 2" xfId="2602"/>
    <cellStyle name="jugal 2 2 4 2 2" xfId="3729"/>
    <cellStyle name="jugal 2 2 4 3" xfId="1467"/>
    <cellStyle name="jugal 2 2 4 3 2" xfId="3504"/>
    <cellStyle name="jugal 2 2 4 4" xfId="3588"/>
    <cellStyle name="jugal 2 2 5" xfId="1362"/>
    <cellStyle name="jugal 2 2 5 2" xfId="3453"/>
    <cellStyle name="jugal 2 2 6" xfId="2362"/>
    <cellStyle name="jugal 2 2 6 2" xfId="3634"/>
    <cellStyle name="jugal 2 2 7" xfId="2845"/>
    <cellStyle name="jugal 2 2 7 2" xfId="3843"/>
    <cellStyle name="jugal 2 2 8" xfId="2857"/>
    <cellStyle name="jugal 2 2 8 2" xfId="3854"/>
    <cellStyle name="jugal 2 2 9" xfId="3338"/>
    <cellStyle name="jugal 2 3" xfId="736"/>
    <cellStyle name="jugal 2 3 10" xfId="3920"/>
    <cellStyle name="jugal 2 3 2" xfId="1286"/>
    <cellStyle name="jugal 2 3 2 2" xfId="1628"/>
    <cellStyle name="jugal 2 3 2 2 2" xfId="3568"/>
    <cellStyle name="jugal 2 3 2 3" xfId="2505"/>
    <cellStyle name="jugal 2 3 2 3 2" xfId="3699"/>
    <cellStyle name="jugal 2 3 2 4" xfId="3416"/>
    <cellStyle name="jugal 2 3 3" xfId="1535"/>
    <cellStyle name="jugal 2 3 3 2" xfId="2434"/>
    <cellStyle name="jugal 2 3 3 2 2" xfId="3661"/>
    <cellStyle name="jugal 2 3 3 3" xfId="2512"/>
    <cellStyle name="jugal 2 3 3 3 2" xfId="3704"/>
    <cellStyle name="jugal 2 3 3 4" xfId="3533"/>
    <cellStyle name="jugal 2 3 4" xfId="1891"/>
    <cellStyle name="jugal 2 3 4 2" xfId="2601"/>
    <cellStyle name="jugal 2 3 4 2 2" xfId="3728"/>
    <cellStyle name="jugal 2 3 4 3" xfId="1466"/>
    <cellStyle name="jugal 2 3 4 3 2" xfId="3503"/>
    <cellStyle name="jugal 2 3 4 4" xfId="3587"/>
    <cellStyle name="jugal 2 3 5" xfId="1361"/>
    <cellStyle name="jugal 2 3 5 2" xfId="3452"/>
    <cellStyle name="jugal 2 3 6" xfId="2361"/>
    <cellStyle name="jugal 2 3 6 2" xfId="3633"/>
    <cellStyle name="jugal 2 3 7" xfId="2846"/>
    <cellStyle name="jugal 2 3 7 2" xfId="3844"/>
    <cellStyle name="jugal 2 3 8" xfId="2855"/>
    <cellStyle name="jugal 2 3 8 2" xfId="3853"/>
    <cellStyle name="jugal 2 3 9" xfId="3339"/>
    <cellStyle name="jugal 2 4" xfId="1285"/>
    <cellStyle name="jugal 2 4 2" xfId="1626"/>
    <cellStyle name="jugal 2 4 2 2" xfId="3566"/>
    <cellStyle name="jugal 2 4 3" xfId="2483"/>
    <cellStyle name="jugal 2 4 3 2" xfId="3694"/>
    <cellStyle name="jugal 2 4 4" xfId="3414"/>
    <cellStyle name="jugal 2 5" xfId="1537"/>
    <cellStyle name="jugal 2 5 2" xfId="2436"/>
    <cellStyle name="jugal 2 5 2 2" xfId="3663"/>
    <cellStyle name="jugal 2 5 3" xfId="1300"/>
    <cellStyle name="jugal 2 5 3 2" xfId="3430"/>
    <cellStyle name="jugal 2 5 4" xfId="3535"/>
    <cellStyle name="jugal 2 6" xfId="1893"/>
    <cellStyle name="jugal 2 6 2" xfId="2603"/>
    <cellStyle name="jugal 2 6 2 2" xfId="3730"/>
    <cellStyle name="jugal 2 6 3" xfId="1468"/>
    <cellStyle name="jugal 2 6 3 2" xfId="3505"/>
    <cellStyle name="jugal 2 6 4" xfId="3589"/>
    <cellStyle name="jugal 2 7" xfId="1364"/>
    <cellStyle name="jugal 2 7 2" xfId="3454"/>
    <cellStyle name="jugal 2 8" xfId="2363"/>
    <cellStyle name="jugal 2 8 2" xfId="3635"/>
    <cellStyle name="jugal 2 9" xfId="2844"/>
    <cellStyle name="jugal 2 9 2" xfId="3842"/>
    <cellStyle name="jugal 3" xfId="244"/>
    <cellStyle name="jugal 3 10" xfId="3921"/>
    <cellStyle name="jugal 3 2" xfId="1287"/>
    <cellStyle name="jugal 3 2 2" xfId="1629"/>
    <cellStyle name="jugal 3 2 2 2" xfId="3569"/>
    <cellStyle name="jugal 3 2 3" xfId="1319"/>
    <cellStyle name="jugal 3 2 3 2" xfId="3441"/>
    <cellStyle name="jugal 3 2 4" xfId="3417"/>
    <cellStyle name="jugal 3 3" xfId="1534"/>
    <cellStyle name="jugal 3 3 2" xfId="2433"/>
    <cellStyle name="jugal 3 3 2 2" xfId="3660"/>
    <cellStyle name="jugal 3 3 3" xfId="1490"/>
    <cellStyle name="jugal 3 3 3 2" xfId="3516"/>
    <cellStyle name="jugal 3 3 4" xfId="3532"/>
    <cellStyle name="jugal 3 4" xfId="1890"/>
    <cellStyle name="jugal 3 4 2" xfId="2600"/>
    <cellStyle name="jugal 3 4 2 2" xfId="3727"/>
    <cellStyle name="jugal 3 4 3" xfId="1465"/>
    <cellStyle name="jugal 3 4 3 2" xfId="3502"/>
    <cellStyle name="jugal 3 4 4" xfId="3586"/>
    <cellStyle name="jugal 3 5" xfId="1360"/>
    <cellStyle name="jugal 3 5 2" xfId="3451"/>
    <cellStyle name="jugal 3 6" xfId="2360"/>
    <cellStyle name="jugal 3 6 2" xfId="3632"/>
    <cellStyle name="jugal 3 7" xfId="2847"/>
    <cellStyle name="jugal 3 7 2" xfId="3845"/>
    <cellStyle name="jugal 3 8" xfId="2854"/>
    <cellStyle name="jugal 3 8 2" xfId="3852"/>
    <cellStyle name="jugal 3 9" xfId="3340"/>
    <cellStyle name="jugal 4" xfId="260"/>
    <cellStyle name="jugal 4 10" xfId="3922"/>
    <cellStyle name="jugal 4 2" xfId="1288"/>
    <cellStyle name="jugal 4 2 2" xfId="1630"/>
    <cellStyle name="jugal 4 2 2 2" xfId="3570"/>
    <cellStyle name="jugal 4 2 3" xfId="1320"/>
    <cellStyle name="jugal 4 2 3 2" xfId="3442"/>
    <cellStyle name="jugal 4 2 4" xfId="3418"/>
    <cellStyle name="jugal 4 3" xfId="1533"/>
    <cellStyle name="jugal 4 3 2" xfId="2432"/>
    <cellStyle name="jugal 4 3 2 2" xfId="3659"/>
    <cellStyle name="jugal 4 3 3" xfId="1176"/>
    <cellStyle name="jugal 4 3 3 2" xfId="3380"/>
    <cellStyle name="jugal 4 3 4" xfId="3531"/>
    <cellStyle name="jugal 4 4" xfId="1889"/>
    <cellStyle name="jugal 4 4 2" xfId="2599"/>
    <cellStyle name="jugal 4 4 2 2" xfId="3726"/>
    <cellStyle name="jugal 4 4 3" xfId="1461"/>
    <cellStyle name="jugal 4 4 3 2" xfId="3500"/>
    <cellStyle name="jugal 4 4 4" xfId="3585"/>
    <cellStyle name="jugal 4 5" xfId="1359"/>
    <cellStyle name="jugal 4 5 2" xfId="3450"/>
    <cellStyle name="jugal 4 6" xfId="2359"/>
    <cellStyle name="jugal 4 6 2" xfId="3631"/>
    <cellStyle name="jugal 4 7" xfId="2848"/>
    <cellStyle name="jugal 4 7 2" xfId="3846"/>
    <cellStyle name="jugal 4 8" xfId="2853"/>
    <cellStyle name="jugal 4 8 2" xfId="3851"/>
    <cellStyle name="jugal 4 9" xfId="3341"/>
    <cellStyle name="jugal 5" xfId="456"/>
    <cellStyle name="jugal 5 2" xfId="1289"/>
    <cellStyle name="jugal 5 2 2" xfId="3419"/>
    <cellStyle name="jugal 5 3" xfId="1358"/>
    <cellStyle name="jugal 5 3 2" xfId="3449"/>
    <cellStyle name="jugal 5 4" xfId="1426"/>
    <cellStyle name="jugal 5 4 2" xfId="3487"/>
    <cellStyle name="jugal 5 5" xfId="3342"/>
    <cellStyle name="jugal 5 6" xfId="3923"/>
    <cellStyle name="jugal 6" xfId="1223"/>
    <cellStyle name="jugal 6 2" xfId="1894"/>
    <cellStyle name="jugal 6 2 2" xfId="3590"/>
    <cellStyle name="jugal 6 3" xfId="2604"/>
    <cellStyle name="jugal 6 3 2" xfId="3731"/>
    <cellStyle name="jugal 6 4" xfId="1469"/>
    <cellStyle name="jugal 6 4 2" xfId="3506"/>
    <cellStyle name="jugal 6 5" xfId="3385"/>
    <cellStyle name="jugal 7" xfId="1445"/>
    <cellStyle name="jugal 7 2" xfId="3489"/>
    <cellStyle name="jugal 8" xfId="2678"/>
    <cellStyle name="jugal 8 2" xfId="3771"/>
    <cellStyle name="jugal 9" xfId="2843"/>
    <cellStyle name="jugal 9 2" xfId="3841"/>
    <cellStyle name="Labels - Style3" xfId="104"/>
    <cellStyle name="Labels - Style3 10" xfId="1444"/>
    <cellStyle name="Labels - Style3 10 2" xfId="3488"/>
    <cellStyle name="Labels - Style3 10 2 2" xfId="4198"/>
    <cellStyle name="Labels - Style3 10 2 2 2" xfId="5238"/>
    <cellStyle name="Labels - Style3 10 2 3" xfId="4833"/>
    <cellStyle name="Labels - Style3 10 3" xfId="4007"/>
    <cellStyle name="Labels - Style3 10 3 2" xfId="5058"/>
    <cellStyle name="Labels - Style3 10 4" xfId="4555"/>
    <cellStyle name="Labels - Style3 11" xfId="2584"/>
    <cellStyle name="Labels - Style3 11 2" xfId="3714"/>
    <cellStyle name="Labels - Style3 11 2 2" xfId="4274"/>
    <cellStyle name="Labels - Style3 11 2 2 2" xfId="5314"/>
    <cellStyle name="Labels - Style3 11 2 3" xfId="4935"/>
    <cellStyle name="Labels - Style3 11 3" xfId="4094"/>
    <cellStyle name="Labels - Style3 11 3 2" xfId="5134"/>
    <cellStyle name="Labels - Style3 11 4" xfId="4669"/>
    <cellStyle name="Labels - Style3 12" xfId="2849"/>
    <cellStyle name="Labels - Style3 12 2" xfId="3847"/>
    <cellStyle name="Labels - Style3 12 2 2" xfId="4311"/>
    <cellStyle name="Labels - Style3 12 2 2 2" xfId="5351"/>
    <cellStyle name="Labels - Style3 12 2 3" xfId="4996"/>
    <cellStyle name="Labels - Style3 12 3" xfId="4131"/>
    <cellStyle name="Labels - Style3 12 3 2" xfId="5171"/>
    <cellStyle name="Labels - Style3 12 4" xfId="4730"/>
    <cellStyle name="Labels - Style3 13" xfId="2852"/>
    <cellStyle name="Labels - Style3 13 2" xfId="3850"/>
    <cellStyle name="Labels - Style3 13 2 2" xfId="4314"/>
    <cellStyle name="Labels - Style3 13 2 2 2" xfId="5354"/>
    <cellStyle name="Labels - Style3 13 2 3" xfId="4999"/>
    <cellStyle name="Labels - Style3 13 3" xfId="4134"/>
    <cellStyle name="Labels - Style3 13 3 2" xfId="5174"/>
    <cellStyle name="Labels - Style3 13 4" xfId="4733"/>
    <cellStyle name="Labels - Style3 14" xfId="3304"/>
    <cellStyle name="Labels - Style3 14 2" xfId="4755"/>
    <cellStyle name="Labels - Style3 15" xfId="602"/>
    <cellStyle name="Labels - Style3 15 2" xfId="4441"/>
    <cellStyle name="Labels - Style3 16" xfId="543"/>
    <cellStyle name="Labels - Style3 2" xfId="295"/>
    <cellStyle name="Labels - Style3 2 10" xfId="4446"/>
    <cellStyle name="Labels - Style3 2 2" xfId="1290"/>
    <cellStyle name="Labels - Style3 2 2 2" xfId="1632"/>
    <cellStyle name="Labels - Style3 2 2 2 2" xfId="3572"/>
    <cellStyle name="Labels - Style3 2 2 2 2 2" xfId="4224"/>
    <cellStyle name="Labels - Style3 2 2 2 2 2 2" xfId="5264"/>
    <cellStyle name="Labels - Style3 2 2 2 2 3" xfId="4867"/>
    <cellStyle name="Labels - Style3 2 2 2 3" xfId="4033"/>
    <cellStyle name="Labels - Style3 2 2 2 3 2" xfId="5084"/>
    <cellStyle name="Labels - Style3 2 2 2 4" xfId="4591"/>
    <cellStyle name="Labels - Style3 2 2 3" xfId="2482"/>
    <cellStyle name="Labels - Style3 2 2 3 2" xfId="3693"/>
    <cellStyle name="Labels - Style3 2 2 3 2 2" xfId="4267"/>
    <cellStyle name="Labels - Style3 2 2 3 2 2 2" xfId="5307"/>
    <cellStyle name="Labels - Style3 2 2 3 2 3" xfId="4927"/>
    <cellStyle name="Labels - Style3 2 2 3 3" xfId="4087"/>
    <cellStyle name="Labels - Style3 2 2 3 3 2" xfId="5127"/>
    <cellStyle name="Labels - Style3 2 2 3 4" xfId="4661"/>
    <cellStyle name="Labels - Style3 2 2 4" xfId="2504"/>
    <cellStyle name="Labels - Style3 2 2 4 2" xfId="3698"/>
    <cellStyle name="Labels - Style3 2 2 4 2 2" xfId="4269"/>
    <cellStyle name="Labels - Style3 2 2 4 2 2 2" xfId="5309"/>
    <cellStyle name="Labels - Style3 2 2 4 2 3" xfId="4929"/>
    <cellStyle name="Labels - Style3 2 2 4 3" xfId="4089"/>
    <cellStyle name="Labels - Style3 2 2 4 3 2" xfId="5129"/>
    <cellStyle name="Labels - Style3 2 2 4 4" xfId="4663"/>
    <cellStyle name="Labels - Style3 2 2 5" xfId="3420"/>
    <cellStyle name="Labels - Style3 2 2 5 2" xfId="4175"/>
    <cellStyle name="Labels - Style3 2 2 5 2 2" xfId="5215"/>
    <cellStyle name="Labels - Style3 2 2 5 3" xfId="4800"/>
    <cellStyle name="Labels - Style3 2 2 6" xfId="3984"/>
    <cellStyle name="Labels - Style3 2 2 6 2" xfId="5035"/>
    <cellStyle name="Labels - Style3 2 2 7" xfId="4522"/>
    <cellStyle name="Labels - Style3 2 3" xfId="1531"/>
    <cellStyle name="Labels - Style3 2 3 2" xfId="2430"/>
    <cellStyle name="Labels - Style3 2 3 2 2" xfId="3657"/>
    <cellStyle name="Labels - Style3 2 3 2 2 2" xfId="4260"/>
    <cellStyle name="Labels - Style3 2 3 2 2 2 2" xfId="5300"/>
    <cellStyle name="Labels - Style3 2 3 2 2 3" xfId="4909"/>
    <cellStyle name="Labels - Style3 2 3 2 3" xfId="4080"/>
    <cellStyle name="Labels - Style3 2 3 2 3 2" xfId="5120"/>
    <cellStyle name="Labels - Style3 2 3 2 4" xfId="4643"/>
    <cellStyle name="Labels - Style3 2 3 3" xfId="1299"/>
    <cellStyle name="Labels - Style3 2 3 3 2" xfId="3429"/>
    <cellStyle name="Labels - Style3 2 3 3 2 2" xfId="4183"/>
    <cellStyle name="Labels - Style3 2 3 3 2 2 2" xfId="5223"/>
    <cellStyle name="Labels - Style3 2 3 3 2 3" xfId="4808"/>
    <cellStyle name="Labels - Style3 2 3 3 3" xfId="3992"/>
    <cellStyle name="Labels - Style3 2 3 3 3 2" xfId="5043"/>
    <cellStyle name="Labels - Style3 2 3 3 4" xfId="4530"/>
    <cellStyle name="Labels - Style3 2 3 4" xfId="3529"/>
    <cellStyle name="Labels - Style3 2 3 4 2" xfId="4217"/>
    <cellStyle name="Labels - Style3 2 3 4 2 2" xfId="5257"/>
    <cellStyle name="Labels - Style3 2 3 4 3" xfId="4854"/>
    <cellStyle name="Labels - Style3 2 3 5" xfId="4026"/>
    <cellStyle name="Labels - Style3 2 3 5 2" xfId="5077"/>
    <cellStyle name="Labels - Style3 2 3 6" xfId="4576"/>
    <cellStyle name="Labels - Style3 2 4" xfId="1887"/>
    <cellStyle name="Labels - Style3 2 4 2" xfId="2597"/>
    <cellStyle name="Labels - Style3 2 4 2 2" xfId="3724"/>
    <cellStyle name="Labels - Style3 2 4 2 2 2" xfId="4279"/>
    <cellStyle name="Labels - Style3 2 4 2 2 2 2" xfId="5319"/>
    <cellStyle name="Labels - Style3 2 4 2 2 3" xfId="4941"/>
    <cellStyle name="Labels - Style3 2 4 2 3" xfId="4099"/>
    <cellStyle name="Labels - Style3 2 4 2 3 2" xfId="5139"/>
    <cellStyle name="Labels - Style3 2 4 2 4" xfId="4675"/>
    <cellStyle name="Labels - Style3 2 4 3" xfId="1458"/>
    <cellStyle name="Labels - Style3 2 4 3 2" xfId="3498"/>
    <cellStyle name="Labels - Style3 2 4 3 2 2" xfId="4203"/>
    <cellStyle name="Labels - Style3 2 4 3 2 2 2" xfId="5243"/>
    <cellStyle name="Labels - Style3 2 4 3 2 3" xfId="4839"/>
    <cellStyle name="Labels - Style3 2 4 3 3" xfId="4012"/>
    <cellStyle name="Labels - Style3 2 4 3 3 2" xfId="5063"/>
    <cellStyle name="Labels - Style3 2 4 3 4" xfId="4561"/>
    <cellStyle name="Labels - Style3 2 4 4" xfId="3583"/>
    <cellStyle name="Labels - Style3 2 4 4 2" xfId="4231"/>
    <cellStyle name="Labels - Style3 2 4 4 2 2" xfId="5271"/>
    <cellStyle name="Labels - Style3 2 4 4 3" xfId="4874"/>
    <cellStyle name="Labels - Style3 2 4 5" xfId="4051"/>
    <cellStyle name="Labels - Style3 2 4 5 2" xfId="5091"/>
    <cellStyle name="Labels - Style3 2 4 6" xfId="4608"/>
    <cellStyle name="Labels - Style3 2 5" xfId="1357"/>
    <cellStyle name="Labels - Style3 2 5 2" xfId="3448"/>
    <cellStyle name="Labels - Style3 2 5 2 2" xfId="4191"/>
    <cellStyle name="Labels - Style3 2 5 2 2 2" xfId="5231"/>
    <cellStyle name="Labels - Style3 2 5 2 3" xfId="4820"/>
    <cellStyle name="Labels - Style3 2 5 3" xfId="4000"/>
    <cellStyle name="Labels - Style3 2 5 3 2" xfId="5051"/>
    <cellStyle name="Labels - Style3 2 5 4" xfId="4542"/>
    <cellStyle name="Labels - Style3 2 6" xfId="2358"/>
    <cellStyle name="Labels - Style3 2 6 2" xfId="3630"/>
    <cellStyle name="Labels - Style3 2 6 2 2" xfId="4246"/>
    <cellStyle name="Labels - Style3 2 6 2 2 2" xfId="5286"/>
    <cellStyle name="Labels - Style3 2 6 2 3" xfId="4895"/>
    <cellStyle name="Labels - Style3 2 6 3" xfId="4066"/>
    <cellStyle name="Labels - Style3 2 6 3 2" xfId="5106"/>
    <cellStyle name="Labels - Style3 2 6 4" xfId="4629"/>
    <cellStyle name="Labels - Style3 2 7" xfId="2850"/>
    <cellStyle name="Labels - Style3 2 7 2" xfId="3848"/>
    <cellStyle name="Labels - Style3 2 7 2 2" xfId="4312"/>
    <cellStyle name="Labels - Style3 2 7 2 2 2" xfId="5352"/>
    <cellStyle name="Labels - Style3 2 7 2 3" xfId="4997"/>
    <cellStyle name="Labels - Style3 2 7 3" xfId="4132"/>
    <cellStyle name="Labels - Style3 2 7 3 2" xfId="5172"/>
    <cellStyle name="Labels - Style3 2 7 4" xfId="4731"/>
    <cellStyle name="Labels - Style3 2 8" xfId="2851"/>
    <cellStyle name="Labels - Style3 2 8 2" xfId="3849"/>
    <cellStyle name="Labels - Style3 2 8 2 2" xfId="4313"/>
    <cellStyle name="Labels - Style3 2 8 2 2 2" xfId="5353"/>
    <cellStyle name="Labels - Style3 2 8 2 3" xfId="4998"/>
    <cellStyle name="Labels - Style3 2 8 3" xfId="4133"/>
    <cellStyle name="Labels - Style3 2 8 3 2" xfId="5173"/>
    <cellStyle name="Labels - Style3 2 8 4" xfId="4732"/>
    <cellStyle name="Labels - Style3 2 9" xfId="3343"/>
    <cellStyle name="Labels - Style3 2 9 2" xfId="4150"/>
    <cellStyle name="Labels - Style3 2 9 2 2" xfId="5190"/>
    <cellStyle name="Labels - Style3 2 9 3" xfId="4768"/>
    <cellStyle name="Labels - Style3 3" xfId="243"/>
    <cellStyle name="Labels - Style3 3 2" xfId="1291"/>
    <cellStyle name="Labels - Style3 3 2 2" xfId="3421"/>
    <cellStyle name="Labels - Style3 3 2 2 2" xfId="4176"/>
    <cellStyle name="Labels - Style3 3 2 2 2 2" xfId="5216"/>
    <cellStyle name="Labels - Style3 3 2 2 3" xfId="4801"/>
    <cellStyle name="Labels - Style3 3 2 3" xfId="3985"/>
    <cellStyle name="Labels - Style3 3 2 3 2" xfId="5036"/>
    <cellStyle name="Labels - Style3 3 2 4" xfId="4523"/>
    <cellStyle name="Labels - Style3 3 3" xfId="1356"/>
    <cellStyle name="Labels - Style3 3 3 2" xfId="3447"/>
    <cellStyle name="Labels - Style3 3 3 2 2" xfId="4190"/>
    <cellStyle name="Labels - Style3 3 3 2 2 2" xfId="5230"/>
    <cellStyle name="Labels - Style3 3 3 2 3" xfId="4819"/>
    <cellStyle name="Labels - Style3 3 3 3" xfId="3999"/>
    <cellStyle name="Labels - Style3 3 3 3 2" xfId="5050"/>
    <cellStyle name="Labels - Style3 3 3 4" xfId="4541"/>
    <cellStyle name="Labels - Style3 3 4" xfId="2357"/>
    <cellStyle name="Labels - Style3 3 4 2" xfId="3629"/>
    <cellStyle name="Labels - Style3 3 4 2 2" xfId="4245"/>
    <cellStyle name="Labels - Style3 3 4 2 2 2" xfId="5285"/>
    <cellStyle name="Labels - Style3 3 4 2 3" xfId="4894"/>
    <cellStyle name="Labels - Style3 3 4 3" xfId="4065"/>
    <cellStyle name="Labels - Style3 3 4 3 2" xfId="5105"/>
    <cellStyle name="Labels - Style3 3 4 4" xfId="4628"/>
    <cellStyle name="Labels - Style3 3 5" xfId="3344"/>
    <cellStyle name="Labels - Style3 3 5 2" xfId="4151"/>
    <cellStyle name="Labels - Style3 3 5 2 2" xfId="5191"/>
    <cellStyle name="Labels - Style3 3 5 3" xfId="4769"/>
    <cellStyle name="Labels - Style3 3 6" xfId="4473"/>
    <cellStyle name="Labels - Style3 4" xfId="261"/>
    <cellStyle name="Labels - Style3 4 2" xfId="1292"/>
    <cellStyle name="Labels - Style3 4 2 2" xfId="3422"/>
    <cellStyle name="Labels - Style3 4 2 2 2" xfId="4177"/>
    <cellStyle name="Labels - Style3 4 2 2 2 2" xfId="5217"/>
    <cellStyle name="Labels - Style3 4 2 2 3" xfId="4802"/>
    <cellStyle name="Labels - Style3 4 2 3" xfId="3986"/>
    <cellStyle name="Labels - Style3 4 2 3 2" xfId="5037"/>
    <cellStyle name="Labels - Style3 4 2 4" xfId="4524"/>
    <cellStyle name="Labels - Style3 4 3" xfId="1355"/>
    <cellStyle name="Labels - Style3 4 3 2" xfId="3446"/>
    <cellStyle name="Labels - Style3 4 3 2 2" xfId="4189"/>
    <cellStyle name="Labels - Style3 4 3 2 2 2" xfId="5229"/>
    <cellStyle name="Labels - Style3 4 3 2 3" xfId="4818"/>
    <cellStyle name="Labels - Style3 4 3 3" xfId="3998"/>
    <cellStyle name="Labels - Style3 4 3 3 2" xfId="5049"/>
    <cellStyle name="Labels - Style3 4 3 4" xfId="4540"/>
    <cellStyle name="Labels - Style3 4 4" xfId="2356"/>
    <cellStyle name="Labels - Style3 4 4 2" xfId="3628"/>
    <cellStyle name="Labels - Style3 4 4 2 2" xfId="4244"/>
    <cellStyle name="Labels - Style3 4 4 2 2 2" xfId="5284"/>
    <cellStyle name="Labels - Style3 4 4 2 3" xfId="4893"/>
    <cellStyle name="Labels - Style3 4 4 3" xfId="4064"/>
    <cellStyle name="Labels - Style3 4 4 3 2" xfId="5104"/>
    <cellStyle name="Labels - Style3 4 4 4" xfId="4627"/>
    <cellStyle name="Labels - Style3 4 5" xfId="3345"/>
    <cellStyle name="Labels - Style3 4 5 2" xfId="4152"/>
    <cellStyle name="Labels - Style3 4 5 2 2" xfId="5192"/>
    <cellStyle name="Labels - Style3 4 5 3" xfId="4770"/>
    <cellStyle name="Labels - Style3 4 6" xfId="4474"/>
    <cellStyle name="Labels - Style3 5" xfId="457"/>
    <cellStyle name="Labels - Style3 5 2" xfId="1293"/>
    <cellStyle name="Labels - Style3 5 2 2" xfId="3423"/>
    <cellStyle name="Labels - Style3 5 2 2 2" xfId="4178"/>
    <cellStyle name="Labels - Style3 5 2 2 2 2" xfId="5218"/>
    <cellStyle name="Labels - Style3 5 2 2 3" xfId="4803"/>
    <cellStyle name="Labels - Style3 5 2 3" xfId="3987"/>
    <cellStyle name="Labels - Style3 5 2 3 2" xfId="5038"/>
    <cellStyle name="Labels - Style3 5 2 4" xfId="4525"/>
    <cellStyle name="Labels - Style3 5 3" xfId="1354"/>
    <cellStyle name="Labels - Style3 5 3 2" xfId="3445"/>
    <cellStyle name="Labels - Style3 5 3 2 2" xfId="4188"/>
    <cellStyle name="Labels - Style3 5 3 2 2 2" xfId="5228"/>
    <cellStyle name="Labels - Style3 5 3 2 3" xfId="4817"/>
    <cellStyle name="Labels - Style3 5 3 3" xfId="3997"/>
    <cellStyle name="Labels - Style3 5 3 3 2" xfId="5048"/>
    <cellStyle name="Labels - Style3 5 3 4" xfId="4539"/>
    <cellStyle name="Labels - Style3 5 4" xfId="2355"/>
    <cellStyle name="Labels - Style3 5 4 2" xfId="3627"/>
    <cellStyle name="Labels - Style3 5 4 2 2" xfId="4243"/>
    <cellStyle name="Labels - Style3 5 4 2 2 2" xfId="5283"/>
    <cellStyle name="Labels - Style3 5 4 2 3" xfId="4892"/>
    <cellStyle name="Labels - Style3 5 4 3" xfId="4063"/>
    <cellStyle name="Labels - Style3 5 4 3 2" xfId="5103"/>
    <cellStyle name="Labels - Style3 5 4 4" xfId="4626"/>
    <cellStyle name="Labels - Style3 5 5" xfId="3346"/>
    <cellStyle name="Labels - Style3 5 5 2" xfId="4153"/>
    <cellStyle name="Labels - Style3 5 5 2 2" xfId="5193"/>
    <cellStyle name="Labels - Style3 5 5 3" xfId="4771"/>
    <cellStyle name="Labels - Style3 5 6" xfId="4475"/>
    <cellStyle name="Labels - Style3 6" xfId="737"/>
    <cellStyle name="Labels - Style3 6 2" xfId="1294"/>
    <cellStyle name="Labels - Style3 6 2 2" xfId="3424"/>
    <cellStyle name="Labels - Style3 6 2 2 2" xfId="4179"/>
    <cellStyle name="Labels - Style3 6 2 2 2 2" xfId="5219"/>
    <cellStyle name="Labels - Style3 6 2 2 3" xfId="4804"/>
    <cellStyle name="Labels - Style3 6 2 3" xfId="3988"/>
    <cellStyle name="Labels - Style3 6 2 3 2" xfId="5039"/>
    <cellStyle name="Labels - Style3 6 2 4" xfId="4526"/>
    <cellStyle name="Labels - Style3 6 3" xfId="1353"/>
    <cellStyle name="Labels - Style3 6 3 2" xfId="3444"/>
    <cellStyle name="Labels - Style3 6 3 2 2" xfId="4187"/>
    <cellStyle name="Labels - Style3 6 3 2 2 2" xfId="5227"/>
    <cellStyle name="Labels - Style3 6 3 2 3" xfId="4816"/>
    <cellStyle name="Labels - Style3 6 3 3" xfId="3996"/>
    <cellStyle name="Labels - Style3 6 3 3 2" xfId="5047"/>
    <cellStyle name="Labels - Style3 6 3 4" xfId="4538"/>
    <cellStyle name="Labels - Style3 6 4" xfId="2712"/>
    <cellStyle name="Labels - Style3 6 4 2" xfId="3785"/>
    <cellStyle name="Labels - Style3 6 4 2 2" xfId="4294"/>
    <cellStyle name="Labels - Style3 6 4 2 2 2" xfId="5334"/>
    <cellStyle name="Labels - Style3 6 4 2 3" xfId="4967"/>
    <cellStyle name="Labels - Style3 6 4 3" xfId="4114"/>
    <cellStyle name="Labels - Style3 6 4 3 2" xfId="5154"/>
    <cellStyle name="Labels - Style3 6 4 4" xfId="4701"/>
    <cellStyle name="Labels - Style3 6 5" xfId="3347"/>
    <cellStyle name="Labels - Style3 6 5 2" xfId="4154"/>
    <cellStyle name="Labels - Style3 6 5 2 2" xfId="5194"/>
    <cellStyle name="Labels - Style3 6 5 3" xfId="4772"/>
    <cellStyle name="Labels - Style3 6 6" xfId="4476"/>
    <cellStyle name="Labels - Style3 7" xfId="1224"/>
    <cellStyle name="Labels - Style3 7 2" xfId="1631"/>
    <cellStyle name="Labels - Style3 7 2 2" xfId="3571"/>
    <cellStyle name="Labels - Style3 7 2 2 2" xfId="4223"/>
    <cellStyle name="Labels - Style3 7 2 2 2 2" xfId="5263"/>
    <cellStyle name="Labels - Style3 7 2 2 3" xfId="4866"/>
    <cellStyle name="Labels - Style3 7 2 3" xfId="4032"/>
    <cellStyle name="Labels - Style3 7 2 3 2" xfId="5083"/>
    <cellStyle name="Labels - Style3 7 2 4" xfId="4590"/>
    <cellStyle name="Labels - Style3 7 3" xfId="2481"/>
    <cellStyle name="Labels - Style3 7 3 2" xfId="3692"/>
    <cellStyle name="Labels - Style3 7 3 2 2" xfId="4266"/>
    <cellStyle name="Labels - Style3 7 3 2 2 2" xfId="5306"/>
    <cellStyle name="Labels - Style3 7 3 2 3" xfId="4926"/>
    <cellStyle name="Labels - Style3 7 3 3" xfId="4086"/>
    <cellStyle name="Labels - Style3 7 3 3 2" xfId="5126"/>
    <cellStyle name="Labels - Style3 7 3 4" xfId="4660"/>
    <cellStyle name="Labels - Style3 7 4" xfId="1321"/>
    <cellStyle name="Labels - Style3 7 4 2" xfId="3443"/>
    <cellStyle name="Labels - Style3 7 4 2 2" xfId="4186"/>
    <cellStyle name="Labels - Style3 7 4 2 2 2" xfId="5226"/>
    <cellStyle name="Labels - Style3 7 4 2 3" xfId="4815"/>
    <cellStyle name="Labels - Style3 7 4 3" xfId="3995"/>
    <cellStyle name="Labels - Style3 7 4 3 2" xfId="5046"/>
    <cellStyle name="Labels - Style3 7 4 4" xfId="4537"/>
    <cellStyle name="Labels - Style3 7 5" xfId="3386"/>
    <cellStyle name="Labels - Style3 7 5 2" xfId="4167"/>
    <cellStyle name="Labels - Style3 7 5 2 2" xfId="5207"/>
    <cellStyle name="Labels - Style3 7 5 3" xfId="4786"/>
    <cellStyle name="Labels - Style3 7 6" xfId="3975"/>
    <cellStyle name="Labels - Style3 7 6 2" xfId="5027"/>
    <cellStyle name="Labels - Style3 7 7" xfId="4508"/>
    <cellStyle name="Labels - Style3 8" xfId="1532"/>
    <cellStyle name="Labels - Style3 8 2" xfId="2431"/>
    <cellStyle name="Labels - Style3 8 2 2" xfId="3658"/>
    <cellStyle name="Labels - Style3 8 2 2 2" xfId="4261"/>
    <cellStyle name="Labels - Style3 8 2 2 2 2" xfId="5301"/>
    <cellStyle name="Labels - Style3 8 2 2 3" xfId="4910"/>
    <cellStyle name="Labels - Style3 8 2 3" xfId="4081"/>
    <cellStyle name="Labels - Style3 8 2 3 2" xfId="5121"/>
    <cellStyle name="Labels - Style3 8 2 4" xfId="4644"/>
    <cellStyle name="Labels - Style3 8 3" xfId="1159"/>
    <cellStyle name="Labels - Style3 8 3 2" xfId="3379"/>
    <cellStyle name="Labels - Style3 8 3 2 2" xfId="4165"/>
    <cellStyle name="Labels - Style3 8 3 2 2 2" xfId="5205"/>
    <cellStyle name="Labels - Style3 8 3 2 3" xfId="4783"/>
    <cellStyle name="Labels - Style3 8 3 3" xfId="3973"/>
    <cellStyle name="Labels - Style3 8 3 3 2" xfId="5025"/>
    <cellStyle name="Labels - Style3 8 3 4" xfId="4505"/>
    <cellStyle name="Labels - Style3 8 4" xfId="3530"/>
    <cellStyle name="Labels - Style3 8 4 2" xfId="4218"/>
    <cellStyle name="Labels - Style3 8 4 2 2" xfId="5258"/>
    <cellStyle name="Labels - Style3 8 4 3" xfId="4855"/>
    <cellStyle name="Labels - Style3 8 5" xfId="4027"/>
    <cellStyle name="Labels - Style3 8 5 2" xfId="5078"/>
    <cellStyle name="Labels - Style3 8 6" xfId="4577"/>
    <cellStyle name="Labels - Style3 9" xfId="1888"/>
    <cellStyle name="Labels - Style3 9 2" xfId="2598"/>
    <cellStyle name="Labels - Style3 9 2 2" xfId="3725"/>
    <cellStyle name="Labels - Style3 9 2 2 2" xfId="4280"/>
    <cellStyle name="Labels - Style3 9 2 2 2 2" xfId="5320"/>
    <cellStyle name="Labels - Style3 9 2 2 3" xfId="4942"/>
    <cellStyle name="Labels - Style3 9 2 3" xfId="4100"/>
    <cellStyle name="Labels - Style3 9 2 3 2" xfId="5140"/>
    <cellStyle name="Labels - Style3 9 2 4" xfId="4676"/>
    <cellStyle name="Labels - Style3 9 3" xfId="1460"/>
    <cellStyle name="Labels - Style3 9 3 2" xfId="3499"/>
    <cellStyle name="Labels - Style3 9 3 2 2" xfId="4204"/>
    <cellStyle name="Labels - Style3 9 3 2 2 2" xfId="5244"/>
    <cellStyle name="Labels - Style3 9 3 2 3" xfId="4840"/>
    <cellStyle name="Labels - Style3 9 3 3" xfId="4013"/>
    <cellStyle name="Labels - Style3 9 3 3 2" xfId="5064"/>
    <cellStyle name="Labels - Style3 9 3 4" xfId="4562"/>
    <cellStyle name="Labels - Style3 9 4" xfId="3584"/>
    <cellStyle name="Labels - Style3 9 4 2" xfId="4232"/>
    <cellStyle name="Labels - Style3 9 4 2 2" xfId="5272"/>
    <cellStyle name="Labels - Style3 9 4 3" xfId="4875"/>
    <cellStyle name="Labels - Style3 9 5" xfId="4052"/>
    <cellStyle name="Labels - Style3 9 5 2" xfId="5092"/>
    <cellStyle name="Labels - Style3 9 6" xfId="4609"/>
    <cellStyle name="lm" xfId="105"/>
    <cellStyle name="Milliers [0]_laroux" xfId="106"/>
    <cellStyle name="Milliers_laroux" xfId="107"/>
    <cellStyle name="Monétaire [0]_laroux" xfId="108"/>
    <cellStyle name="Monétaire_laroux" xfId="109"/>
    <cellStyle name="no dec" xfId="110"/>
    <cellStyle name="no dec 2" xfId="111"/>
    <cellStyle name="no dec 3" xfId="112"/>
    <cellStyle name="no dec 4" xfId="113"/>
    <cellStyle name="Normal" xfId="0" builtinId="0"/>
    <cellStyle name="Normal - Style1" xfId="114"/>
    <cellStyle name="Normal - Style1 10" xfId="1895"/>
    <cellStyle name="Normal - Style1 11" xfId="1547"/>
    <cellStyle name="Normal - Style1 12" xfId="2856"/>
    <cellStyle name="Normal - Style1 13" xfId="2825"/>
    <cellStyle name="Normal - Style1 14" xfId="688"/>
    <cellStyle name="Normal - Style1 15" xfId="600"/>
    <cellStyle name="Normal - Style1 2" xfId="115"/>
    <cellStyle name="Normal - Style1 3" xfId="116"/>
    <cellStyle name="Normal - Style1 4" xfId="117"/>
    <cellStyle name="Normal - Style1 5" xfId="302"/>
    <cellStyle name="Normal - Style1 5 10" xfId="4353"/>
    <cellStyle name="Normal - Style1 5 2" xfId="305"/>
    <cellStyle name="Normal - Style1 5 2 2" xfId="738"/>
    <cellStyle name="Normal - Style1 5 2 3" xfId="4363"/>
    <cellStyle name="Normal - Style1 5 3" xfId="390"/>
    <cellStyle name="Normal - Style1 5 3 2" xfId="739"/>
    <cellStyle name="Normal - Style1 5 4" xfId="270"/>
    <cellStyle name="Normal - Style1 5 5" xfId="1899"/>
    <cellStyle name="Normal - Style1 5 6" xfId="1553"/>
    <cellStyle name="Normal - Style1 5 7" xfId="2860"/>
    <cellStyle name="Normal - Style1 5 8" xfId="2818"/>
    <cellStyle name="Normal - Style1 5 9" xfId="3924"/>
    <cellStyle name="Normal - Style1 6" xfId="306"/>
    <cellStyle name="Normal - Style1 6 2" xfId="740"/>
    <cellStyle name="Normal - Style1 6 3" xfId="741"/>
    <cellStyle name="Normal - Style1 7" xfId="389"/>
    <cellStyle name="Normal - Style1 7 2" xfId="742"/>
    <cellStyle name="Normal - Style1 8" xfId="265"/>
    <cellStyle name="Normal - Style1 8 2" xfId="743"/>
    <cellStyle name="Normal - Style1 9" xfId="1640"/>
    <cellStyle name="Normal 10" xfId="118"/>
    <cellStyle name="Normal 10 10" xfId="1643"/>
    <cellStyle name="Normal 10 11" xfId="1901"/>
    <cellStyle name="Normal 10 12" xfId="1554"/>
    <cellStyle name="Normal 10 13" xfId="2862"/>
    <cellStyle name="Normal 10 14" xfId="2817"/>
    <cellStyle name="Normal 10 15" xfId="1066"/>
    <cellStyle name="Normal 10 16" xfId="599"/>
    <cellStyle name="Normal 10 2" xfId="119"/>
    <cellStyle name="Normal 10 2 10" xfId="647"/>
    <cellStyle name="Normal 10 2 2" xfId="201"/>
    <cellStyle name="Normal 10 2 2 2" xfId="526"/>
    <cellStyle name="Normal 10 2 2 2 2" xfId="553"/>
    <cellStyle name="Normal 10 2 2 2 2 2" xfId="1644"/>
    <cellStyle name="Normal 10 2 2 2 2 2 2" xfId="1645"/>
    <cellStyle name="Normal 10 2 2 2 2 3" xfId="4593"/>
    <cellStyle name="Normal 10 2 2 2 3" xfId="1904"/>
    <cellStyle name="Normal 10 2 2 2 4" xfId="1556"/>
    <cellStyle name="Normal 10 2 2 2 5" xfId="2865"/>
    <cellStyle name="Normal 10 2 2 2 6" xfId="2815"/>
    <cellStyle name="Normal 10 2 2 2 7" xfId="4592"/>
    <cellStyle name="Normal 10 2 2 3" xfId="1646"/>
    <cellStyle name="Normal 10 2 2 4" xfId="1903"/>
    <cellStyle name="Normal 10 2 2 5" xfId="1555"/>
    <cellStyle name="Normal 10 2 2 6" xfId="2864"/>
    <cellStyle name="Normal 10 2 2 7" xfId="2816"/>
    <cellStyle name="Normal 10 2 2 8" xfId="542"/>
    <cellStyle name="Normal 10 2 3" xfId="120"/>
    <cellStyle name="Normal 10 2 3 2 3" xfId="2868"/>
    <cellStyle name="Normal 10 2 4" xfId="308"/>
    <cellStyle name="Normal 10 2 5" xfId="392"/>
    <cellStyle name="Normal 10 2 5 2" xfId="1649"/>
    <cellStyle name="Normal 10 2 5 3" xfId="1906"/>
    <cellStyle name="Normal 10 2 5 4" xfId="1557"/>
    <cellStyle name="Normal 10 2 5 5" xfId="2870"/>
    <cellStyle name="Normal 10 2 5 6" xfId="2814"/>
    <cellStyle name="Normal 10 2 6" xfId="272"/>
    <cellStyle name="Normal 10 2 7" xfId="499"/>
    <cellStyle name="Normal 10 2 7 2" xfId="744"/>
    <cellStyle name="Normal 10 2 8" xfId="745"/>
    <cellStyle name="Normal 10 2 9" xfId="598"/>
    <cellStyle name="Normal 10 3" xfId="202"/>
    <cellStyle name="Normal 10 3 10" xfId="4343"/>
    <cellStyle name="Normal 10 3 2" xfId="613"/>
    <cellStyle name="Normal 10 3 2 2" xfId="664"/>
    <cellStyle name="Normal 10 3 2 2 2" xfId="746"/>
    <cellStyle name="Normal 10 3 2 2 2 2" xfId="747"/>
    <cellStyle name="Normal 10 3 2 2 3" xfId="4365"/>
    <cellStyle name="Normal 10 3 2 3" xfId="3926"/>
    <cellStyle name="Normal 10 3 2 4" xfId="4364"/>
    <cellStyle name="Normal 10 3 3" xfId="748"/>
    <cellStyle name="Normal 10 3 4" xfId="1650"/>
    <cellStyle name="Normal 10 3 5" xfId="1907"/>
    <cellStyle name="Normal 10 3 6" xfId="1558"/>
    <cellStyle name="Normal 10 3 7" xfId="2871"/>
    <cellStyle name="Normal 10 3 8" xfId="2811"/>
    <cellStyle name="Normal 10 3 9" xfId="3925"/>
    <cellStyle name="Normal 10 4" xfId="307"/>
    <cellStyle name="Normal 10 4 2" xfId="749"/>
    <cellStyle name="Normal 10 4 2 2" xfId="750"/>
    <cellStyle name="Normal 10 4 3" xfId="751"/>
    <cellStyle name="Normal 10 4 4" xfId="1653"/>
    <cellStyle name="Normal 10 4 5" xfId="1908"/>
    <cellStyle name="Normal 10 4 6" xfId="1561"/>
    <cellStyle name="Normal 10 4 7" xfId="2873"/>
    <cellStyle name="Normal 10 4 8" xfId="2810"/>
    <cellStyle name="Normal 10 5" xfId="391"/>
    <cellStyle name="Normal 10 5 2" xfId="752"/>
    <cellStyle name="Normal 10 6" xfId="271"/>
    <cellStyle name="Normal 10 6 2" xfId="753"/>
    <cellStyle name="Normal 10 6 2 2" xfId="1654"/>
    <cellStyle name="Normal 10 6 3" xfId="1909"/>
    <cellStyle name="Normal 10 6 4" xfId="1562"/>
    <cellStyle name="Normal 10 6 5" xfId="2874"/>
    <cellStyle name="Normal 10 6 6" xfId="2808"/>
    <cellStyle name="Normal 10 7" xfId="754"/>
    <cellStyle name="Normal 10 8" xfId="755"/>
    <cellStyle name="Normal 10 9" xfId="756"/>
    <cellStyle name="Normal 11" xfId="121"/>
    <cellStyle name="Normal 11 2" xfId="122"/>
    <cellStyle name="Normal 11 2 10" xfId="597"/>
    <cellStyle name="Normal 11 2 11" xfId="515"/>
    <cellStyle name="Normal 11 2 2" xfId="500"/>
    <cellStyle name="Normal 11 2 2 2" xfId="614"/>
    <cellStyle name="Normal 11 2 2 2 2" xfId="665"/>
    <cellStyle name="Normal 11 2 2 2 2 2" xfId="757"/>
    <cellStyle name="Normal 11 2 2 2 2 2 2" xfId="1656"/>
    <cellStyle name="Normal 11 2 2 2 2 2 3" xfId="4594"/>
    <cellStyle name="Normal 11 2 2 2 2 3" xfId="4421"/>
    <cellStyle name="Normal 11 2 2 2 2 4" xfId="4477"/>
    <cellStyle name="Normal 11 2 2 2 3" xfId="4034"/>
    <cellStyle name="Normal 11 2 2 2 4" xfId="4366"/>
    <cellStyle name="Normal 11 2 2 2 5" xfId="4461"/>
    <cellStyle name="Normal 11 2 2 3" xfId="1912"/>
    <cellStyle name="Normal 11 2 2 4" xfId="1566"/>
    <cellStyle name="Normal 11 2 2 5" xfId="2877"/>
    <cellStyle name="Normal 11 2 2 6" xfId="2805"/>
    <cellStyle name="Normal 11 2 2 7" xfId="3927"/>
    <cellStyle name="Normal 11 2 2 8" xfId="4344"/>
    <cellStyle name="Normal 11 2 2 9" xfId="4447"/>
    <cellStyle name="Normal 11 2 3" xfId="758"/>
    <cellStyle name="Normal 11 2 3 2" xfId="1657"/>
    <cellStyle name="Normal 11 2 3 3" xfId="1913"/>
    <cellStyle name="Normal 11 2 3 4" xfId="1569"/>
    <cellStyle name="Normal 11 2 3 5" xfId="2878"/>
    <cellStyle name="Normal 11 2 3 6" xfId="2803"/>
    <cellStyle name="Normal 11 2 4" xfId="1655"/>
    <cellStyle name="Normal 11 2 5" xfId="1911"/>
    <cellStyle name="Normal 11 2 6" xfId="1564"/>
    <cellStyle name="Normal 11 2 7" xfId="2876"/>
    <cellStyle name="Normal 11 2 8" xfId="2806"/>
    <cellStyle name="Normal 11 2 9" xfId="1061"/>
    <cellStyle name="Normal 11 3" xfId="310"/>
    <cellStyle name="Normal 11 3 2" xfId="567"/>
    <cellStyle name="Normal 11 3 2 2" xfId="759"/>
    <cellStyle name="Normal 11 3 2 2 2" xfId="1658"/>
    <cellStyle name="Normal 11 3 2 3" xfId="4035"/>
    <cellStyle name="Normal 11 3 3" xfId="1914"/>
    <cellStyle name="Normal 11 3 4" xfId="1570"/>
    <cellStyle name="Normal 11 3 5" xfId="2879"/>
    <cellStyle name="Normal 11 3 6" xfId="2802"/>
    <cellStyle name="Normal 11 3 7" xfId="3928"/>
    <cellStyle name="Normal 11 4" xfId="393"/>
    <cellStyle name="Normal 11 4 2" xfId="1659"/>
    <cellStyle name="Normal 11 4 3" xfId="1915"/>
    <cellStyle name="Normal 11 4 4" xfId="1571"/>
    <cellStyle name="Normal 11 4 5" xfId="2880"/>
    <cellStyle name="Normal 11 4 6" xfId="2799"/>
    <cellStyle name="Normal 11 5" xfId="273"/>
    <cellStyle name="Normal 11 5 2" xfId="1660"/>
    <cellStyle name="Normal 11 6" xfId="1910"/>
    <cellStyle name="Normal 11 7" xfId="1563"/>
    <cellStyle name="Normal 11 8" xfId="2875"/>
    <cellStyle name="Normal 11 9" xfId="2807"/>
    <cellStyle name="Normal 12" xfId="7"/>
    <cellStyle name="Normal 12 10" xfId="596"/>
    <cellStyle name="Normal 12 11" xfId="646"/>
    <cellStyle name="Normal 12 2" xfId="123"/>
    <cellStyle name="Normal 12 2 10" xfId="2581"/>
    <cellStyle name="Normal 12 2 11" xfId="2882"/>
    <cellStyle name="Normal 12 2 12" xfId="2796"/>
    <cellStyle name="Normal 12 2 13" xfId="3929"/>
    <cellStyle name="Normal 12 2 14" xfId="595"/>
    <cellStyle name="Normal 12 2 15" xfId="516"/>
    <cellStyle name="Normal 12 2 2" xfId="501"/>
    <cellStyle name="Normal 12 2 2 10" xfId="4367"/>
    <cellStyle name="Normal 12 2 2 11" xfId="4449"/>
    <cellStyle name="Normal 12 2 2 2" xfId="616"/>
    <cellStyle name="Normal 12 2 2 2 2" xfId="760"/>
    <cellStyle name="Normal 12 2 2 2 2 2" xfId="761"/>
    <cellStyle name="Normal 12 2 2 2 2 2 2" xfId="762"/>
    <cellStyle name="Normal 12 2 2 2 2 2 3" xfId="4480"/>
    <cellStyle name="Normal 12 2 2 2 2 3" xfId="4369"/>
    <cellStyle name="Normal 12 2 2 2 2 4" xfId="4479"/>
    <cellStyle name="Normal 12 2 2 2 3" xfId="3931"/>
    <cellStyle name="Normal 12 2 2 2 4" xfId="4368"/>
    <cellStyle name="Normal 12 2 2 2 5" xfId="4478"/>
    <cellStyle name="Normal 12 2 2 3" xfId="763"/>
    <cellStyle name="Normal 12 2 2 4" xfId="1662"/>
    <cellStyle name="Normal 12 2 2 5" xfId="1917"/>
    <cellStyle name="Normal 12 2 2 6" xfId="1585"/>
    <cellStyle name="Normal 12 2 2 7" xfId="2883"/>
    <cellStyle name="Normal 12 2 2 8" xfId="2795"/>
    <cellStyle name="Normal 12 2 2 9" xfId="3930"/>
    <cellStyle name="Normal 12 2 3" xfId="764"/>
    <cellStyle name="Normal 12 2 4" xfId="765"/>
    <cellStyle name="Normal 12 2 4 2" xfId="1664"/>
    <cellStyle name="Normal 12 2 4 3" xfId="1921"/>
    <cellStyle name="Normal 12 2 4 4" xfId="1587"/>
    <cellStyle name="Normal 12 2 4 5" xfId="2885"/>
    <cellStyle name="Normal 12 2 4 6" xfId="2794"/>
    <cellStyle name="Normal 12 2 5" xfId="514"/>
    <cellStyle name="Normal 12 2 5 2" xfId="562"/>
    <cellStyle name="Normal 12 2 5 3" xfId="1399"/>
    <cellStyle name="Normal 12 2 5 4" xfId="2674"/>
    <cellStyle name="Normal 12 2 5 5" xfId="4333"/>
    <cellStyle name="Normal 12 2 5 6" xfId="4438"/>
    <cellStyle name="Normal 12 2 6" xfId="1229"/>
    <cellStyle name="Normal 12 2 6 2" xfId="1661"/>
    <cellStyle name="Normal 12 2 6 3" xfId="2493"/>
    <cellStyle name="Normal 12 2 6 4" xfId="2478"/>
    <cellStyle name="Normal 12 2 7" xfId="1916"/>
    <cellStyle name="Normal 12 2 8" xfId="1583"/>
    <cellStyle name="Normal 12 2 9" xfId="1437"/>
    <cellStyle name="Normal 12 3" xfId="239"/>
    <cellStyle name="Normal 12 3 10" xfId="4370"/>
    <cellStyle name="Normal 12 3 11" xfId="4448"/>
    <cellStyle name="Normal 12 3 2" xfId="527"/>
    <cellStyle name="Normal 12 3 2 10" xfId="2790"/>
    <cellStyle name="Normal 12 3 2 11" xfId="4371"/>
    <cellStyle name="Normal 12 3 2 12" xfId="4481"/>
    <cellStyle name="Normal 12 3 2 2" xfId="615"/>
    <cellStyle name="Normal 12 3 2 2 2" xfId="766"/>
    <cellStyle name="Normal 12 3 2 2 2 2" xfId="767"/>
    <cellStyle name="Normal 12 3 2 2 2 2 2" xfId="768"/>
    <cellStyle name="Normal 12 3 2 2 2 3" xfId="4483"/>
    <cellStyle name="Normal 12 3 2 2 3" xfId="4372"/>
    <cellStyle name="Normal 12 3 2 2 4" xfId="4482"/>
    <cellStyle name="Normal 12 3 2 3" xfId="769"/>
    <cellStyle name="Normal 12 3 2 4" xfId="1308"/>
    <cellStyle name="Normal 12 3 2 4 2" xfId="1666"/>
    <cellStyle name="Normal 12 3 2 4 3" xfId="2494"/>
    <cellStyle name="Normal 12 3 2 4 4" xfId="2502"/>
    <cellStyle name="Normal 12 3 2 5" xfId="1923"/>
    <cellStyle name="Normal 12 3 2 6" xfId="1589"/>
    <cellStyle name="Normal 12 3 2 7" xfId="1342"/>
    <cellStyle name="Normal 12 3 2 8" xfId="2556"/>
    <cellStyle name="Normal 12 3 2 9" xfId="2887"/>
    <cellStyle name="Normal 12 3 3" xfId="770"/>
    <cellStyle name="Normal 12 3 4" xfId="771"/>
    <cellStyle name="Normal 12 3 4 2" xfId="1310"/>
    <cellStyle name="Normal 12 3 4 3" xfId="1340"/>
    <cellStyle name="Normal 12 3 4 4" xfId="1428"/>
    <cellStyle name="Normal 12 3 5" xfId="1665"/>
    <cellStyle name="Normal 12 3 6" xfId="1922"/>
    <cellStyle name="Normal 12 3 7" xfId="1588"/>
    <cellStyle name="Normal 12 3 8" xfId="2886"/>
    <cellStyle name="Normal 12 3 9" xfId="2791"/>
    <cellStyle name="Normal 12 4" xfId="311"/>
    <cellStyle name="Normal 12 4 2" xfId="772"/>
    <cellStyle name="Normal 12 4 2 2" xfId="1311"/>
    <cellStyle name="Normal 12 4 2 3" xfId="1700"/>
    <cellStyle name="Normal 12 4 2 4" xfId="2666"/>
    <cellStyle name="Normal 12 4 3" xfId="773"/>
    <cellStyle name="Normal 12 4 3 2" xfId="1312"/>
    <cellStyle name="Normal 12 4 3 3" xfId="1339"/>
    <cellStyle name="Normal 12 4 3 4" xfId="2555"/>
    <cellStyle name="Normal 12 4 4" xfId="1667"/>
    <cellStyle name="Normal 12 4 5" xfId="1925"/>
    <cellStyle name="Normal 12 4 6" xfId="1594"/>
    <cellStyle name="Normal 12 4 7" xfId="2889"/>
    <cellStyle name="Normal 12 4 8" xfId="2789"/>
    <cellStyle name="Normal 12 5" xfId="394"/>
    <cellStyle name="Normal 12 5 2" xfId="1668"/>
    <cellStyle name="Normal 12 5 3" xfId="1926"/>
    <cellStyle name="Normal 12 5 4" xfId="1595"/>
    <cellStyle name="Normal 12 5 5" xfId="2890"/>
    <cellStyle name="Normal 12 5 6" xfId="2788"/>
    <cellStyle name="Normal 12 6" xfId="275"/>
    <cellStyle name="Normal 12 7" xfId="262"/>
    <cellStyle name="Normal 12 7 2" xfId="1573"/>
    <cellStyle name="Normal 12 8" xfId="2881"/>
    <cellStyle name="Normal 12 9" xfId="2797"/>
    <cellStyle name="Normal 13" xfId="6"/>
    <cellStyle name="Normal 13 10" xfId="2891"/>
    <cellStyle name="Normal 13 11" xfId="2787"/>
    <cellStyle name="Normal 13 12" xfId="3348"/>
    <cellStyle name="Normal 13 13" xfId="704"/>
    <cellStyle name="Normal 13 14" xfId="594"/>
    <cellStyle name="Normal 13 15" xfId="523"/>
    <cellStyle name="Normal 13 2" xfId="203"/>
    <cellStyle name="Normal 13 2 10" xfId="1338"/>
    <cellStyle name="Normal 13 2 11" xfId="2348"/>
    <cellStyle name="Normal 13 2 12" xfId="2892"/>
    <cellStyle name="Normal 13 2 13" xfId="2786"/>
    <cellStyle name="Normal 13 2 14" xfId="3349"/>
    <cellStyle name="Normal 13 2 15" xfId="3932"/>
    <cellStyle name="Normal 13 2 2" xfId="204"/>
    <cellStyle name="Normal 13 2 2 10" xfId="2785"/>
    <cellStyle name="Normal 13 2 2 2" xfId="617"/>
    <cellStyle name="Normal 13 2 2 2 2" xfId="1315"/>
    <cellStyle name="Normal 13 2 2 2 2 2" xfId="1671"/>
    <cellStyle name="Normal 13 2 2 2 2 3" xfId="2496"/>
    <cellStyle name="Normal 13 2 2 2 2 4" xfId="2628"/>
    <cellStyle name="Normal 13 2 2 2 3" xfId="1930"/>
    <cellStyle name="Normal 13 2 2 2 4" xfId="1599"/>
    <cellStyle name="Normal 13 2 2 2 5" xfId="1336"/>
    <cellStyle name="Normal 13 2 2 2 6" xfId="2665"/>
    <cellStyle name="Normal 13 2 2 2 7" xfId="2894"/>
    <cellStyle name="Normal 13 2 2 2 8" xfId="2784"/>
    <cellStyle name="Normal 13 2 2 3" xfId="775"/>
    <cellStyle name="Normal 13 2 2 3 2" xfId="1316"/>
    <cellStyle name="Normal 13 2 2 3 2 2" xfId="1672"/>
    <cellStyle name="Normal 13 2 2 3 2 3" xfId="2497"/>
    <cellStyle name="Normal 13 2 2 3 2 4" xfId="2501"/>
    <cellStyle name="Normal 13 2 2 3 3" xfId="1931"/>
    <cellStyle name="Normal 13 2 2 3 4" xfId="1600"/>
    <cellStyle name="Normal 13 2 2 3 5" xfId="1335"/>
    <cellStyle name="Normal 13 2 2 3 6" xfId="2554"/>
    <cellStyle name="Normal 13 2 2 3 7" xfId="2895"/>
    <cellStyle name="Normal 13 2 2 3 8" xfId="2783"/>
    <cellStyle name="Normal 13 2 2 4" xfId="1314"/>
    <cellStyle name="Normal 13 2 2 5" xfId="1929"/>
    <cellStyle name="Normal 13 2 2 6" xfId="1598"/>
    <cellStyle name="Normal 13 2 2 7" xfId="1337"/>
    <cellStyle name="Normal 13 2 2 8" xfId="2711"/>
    <cellStyle name="Normal 13 2 2 9" xfId="2893"/>
    <cellStyle name="Normal 13 2 3" xfId="530"/>
    <cellStyle name="Normal 13 2 3 2" xfId="774"/>
    <cellStyle name="Normal 13 2 3 2 2" xfId="776"/>
    <cellStyle name="Normal 13 2 3 2 2 2" xfId="777"/>
    <cellStyle name="Normal 13 2 3 2 3" xfId="3934"/>
    <cellStyle name="Normal 13 2 3 3" xfId="778"/>
    <cellStyle name="Normal 13 2 3 4" xfId="1673"/>
    <cellStyle name="Normal 13 2 3 5" xfId="1932"/>
    <cellStyle name="Normal 13 2 3 6" xfId="1601"/>
    <cellStyle name="Normal 13 2 3 7" xfId="2896"/>
    <cellStyle name="Normal 13 2 3 8" xfId="2782"/>
    <cellStyle name="Normal 13 2 3 9" xfId="3933"/>
    <cellStyle name="Normal 13 2 4" xfId="779"/>
    <cellStyle name="Normal 13 2 4 2" xfId="780"/>
    <cellStyle name="Normal 13 2 4 3" xfId="781"/>
    <cellStyle name="Normal 13 2 4 4" xfId="1674"/>
    <cellStyle name="Normal 13 2 4 5" xfId="1933"/>
    <cellStyle name="Normal 13 2 4 6" xfId="1602"/>
    <cellStyle name="Normal 13 2 4 7" xfId="2897"/>
    <cellStyle name="Normal 13 2 4 8" xfId="2781"/>
    <cellStyle name="Normal 13 2 5" xfId="782"/>
    <cellStyle name="Normal 13 2 5 2" xfId="1322"/>
    <cellStyle name="Normal 13 2 5 3" xfId="1333"/>
    <cellStyle name="Normal 13 2 5 4" xfId="2347"/>
    <cellStyle name="Normal 13 2 6" xfId="783"/>
    <cellStyle name="Normal 13 2 6 2" xfId="1323"/>
    <cellStyle name="Normal 13 2 6 3" xfId="1332"/>
    <cellStyle name="Normal 13 2 6 4" xfId="2346"/>
    <cellStyle name="Normal 13 2 7" xfId="1313"/>
    <cellStyle name="Normal 13 2 7 2" xfId="1670"/>
    <cellStyle name="Normal 13 2 7 3" xfId="2495"/>
    <cellStyle name="Normal 13 2 7 4" xfId="1327"/>
    <cellStyle name="Normal 13 2 8" xfId="1928"/>
    <cellStyle name="Normal 13 2 9" xfId="1597"/>
    <cellStyle name="Normal 13 3" xfId="205"/>
    <cellStyle name="Normal 13 3 2" xfId="784"/>
    <cellStyle name="Normal 13 3 2 2" xfId="785"/>
    <cellStyle name="Normal 13 3 2 3" xfId="786"/>
    <cellStyle name="Normal 13 3 3" xfId="787"/>
    <cellStyle name="Normal 13 3 4" xfId="788"/>
    <cellStyle name="Normal 13 3 5" xfId="1675"/>
    <cellStyle name="Normal 13 3 6" xfId="1934"/>
    <cellStyle name="Normal 13 3 7" xfId="1603"/>
    <cellStyle name="Normal 13 3 8" xfId="2898"/>
    <cellStyle name="Normal 13 3 9" xfId="2780"/>
    <cellStyle name="Normal 13 4" xfId="312"/>
    <cellStyle name="Normal 13 4 2" xfId="789"/>
    <cellStyle name="Normal 13 4 2 2" xfId="790"/>
    <cellStyle name="Normal 13 4 2 3" xfId="1331"/>
    <cellStyle name="Normal 13 4 2 4" xfId="2345"/>
    <cellStyle name="Normal 13 4 3" xfId="791"/>
    <cellStyle name="Normal 13 4 3 2" xfId="1324"/>
    <cellStyle name="Normal 13 4 3 3" xfId="1330"/>
    <cellStyle name="Normal 13 4 3 4" xfId="2344"/>
    <cellStyle name="Normal 13 4 4" xfId="1676"/>
    <cellStyle name="Normal 13 4 5" xfId="1935"/>
    <cellStyle name="Normal 13 4 6" xfId="1604"/>
    <cellStyle name="Normal 13 4 7" xfId="2899"/>
    <cellStyle name="Normal 13 4 8" xfId="2779"/>
    <cellStyle name="Normal 13 5" xfId="395"/>
    <cellStyle name="Normal 13 5 2" xfId="792"/>
    <cellStyle name="Normal 13 5 2 2" xfId="793"/>
    <cellStyle name="Normal 13 5 2 3" xfId="1329"/>
    <cellStyle name="Normal 13 5 2 4" xfId="2343"/>
    <cellStyle name="Normal 13 5 3" xfId="794"/>
    <cellStyle name="Normal 13 5 3 2" xfId="1325"/>
    <cellStyle name="Normal 13 5 3 3" xfId="1328"/>
    <cellStyle name="Normal 13 5 3 4" xfId="2710"/>
    <cellStyle name="Normal 13 5 4" xfId="1677"/>
    <cellStyle name="Normal 13 5 5" xfId="1936"/>
    <cellStyle name="Normal 13 5 6" xfId="1610"/>
    <cellStyle name="Normal 13 5 7" xfId="2900"/>
    <cellStyle name="Normal 13 5 8" xfId="2778"/>
    <cellStyle name="Normal 13 6" xfId="276"/>
    <cellStyle name="Normal 13 6 2" xfId="795"/>
    <cellStyle name="Normal 13 7" xfId="1669"/>
    <cellStyle name="Normal 13 8" xfId="1927"/>
    <cellStyle name="Normal 13 9" xfId="1596"/>
    <cellStyle name="Normal 14" xfId="124"/>
    <cellStyle name="Normal 14 10" xfId="2777"/>
    <cellStyle name="Normal 14 11" xfId="593"/>
    <cellStyle name="Normal 14 12" xfId="624"/>
    <cellStyle name="Normal 14 2" xfId="313"/>
    <cellStyle name="Normal 14 2 2" xfId="314"/>
    <cellStyle name="Normal 14 2 2 2" xfId="796"/>
    <cellStyle name="Normal 14 2 2 2 2" xfId="797"/>
    <cellStyle name="Normal 14 2 2 3" xfId="4374"/>
    <cellStyle name="Normal 14 2 3" xfId="397"/>
    <cellStyle name="Normal 14 2 3 2" xfId="798"/>
    <cellStyle name="Normal 14 2 4" xfId="278"/>
    <cellStyle name="Normal 14 2 4 2" xfId="1679"/>
    <cellStyle name="Normal 14 2 5" xfId="539"/>
    <cellStyle name="Normal 14 2 5 2" xfId="1938"/>
    <cellStyle name="Normal 14 2 6" xfId="1613"/>
    <cellStyle name="Normal 14 2 7" xfId="2902"/>
    <cellStyle name="Normal 14 2 8" xfId="2776"/>
    <cellStyle name="Normal 14 2 9" xfId="4373"/>
    <cellStyle name="Normal 14 3" xfId="396"/>
    <cellStyle name="Normal 14 4" xfId="277"/>
    <cellStyle name="Normal 14 4 2" xfId="1326"/>
    <cellStyle name="Normal 14 4 2 2" xfId="1678"/>
    <cellStyle name="Normal 14 4 3" xfId="2499"/>
    <cellStyle name="Normal 14 4 4" xfId="2627"/>
    <cellStyle name="Normal 14 5" xfId="511"/>
    <cellStyle name="Normal 14 5 2" xfId="1937"/>
    <cellStyle name="Normal 14 6" xfId="1611"/>
    <cellStyle name="Normal 14 7" xfId="1230"/>
    <cellStyle name="Normal 14 8" xfId="2553"/>
    <cellStyle name="Normal 14 9" xfId="2901"/>
    <cellStyle name="Normal 15" xfId="206"/>
    <cellStyle name="Normal 15 10" xfId="2775"/>
    <cellStyle name="Normal 15 11" xfId="3935"/>
    <cellStyle name="Normal 15 12" xfId="592"/>
    <cellStyle name="Normal 15 2" xfId="315"/>
    <cellStyle name="Normal 15 2 2" xfId="618"/>
    <cellStyle name="Normal 15 2 2 2" xfId="799"/>
    <cellStyle name="Normal 15 2 2 2 2" xfId="800"/>
    <cellStyle name="Normal 15 2 2 2 2 2" xfId="1681"/>
    <cellStyle name="Normal 15 2 2 2 3" xfId="4422"/>
    <cellStyle name="Normal 15 2 2 3" xfId="4036"/>
    <cellStyle name="Normal 15 2 2 4" xfId="4376"/>
    <cellStyle name="Normal 15 2 3" xfId="1940"/>
    <cellStyle name="Normal 15 2 4" xfId="1616"/>
    <cellStyle name="Normal 15 2 5" xfId="2904"/>
    <cellStyle name="Normal 15 2 6" xfId="2774"/>
    <cellStyle name="Normal 15 2 7" xfId="3936"/>
    <cellStyle name="Normal 15 2 8" xfId="4375"/>
    <cellStyle name="Normal 15 3" xfId="316"/>
    <cellStyle name="Normal 15 4" xfId="398"/>
    <cellStyle name="Normal 15 4 2" xfId="1683"/>
    <cellStyle name="Normal 15 4 3" xfId="1942"/>
    <cellStyle name="Normal 15 4 4" xfId="1617"/>
    <cellStyle name="Normal 15 4 5" xfId="2906"/>
    <cellStyle name="Normal 15 4 6" xfId="2773"/>
    <cellStyle name="Normal 15 5" xfId="279"/>
    <cellStyle name="Normal 15 5 2" xfId="666"/>
    <cellStyle name="Normal 15 5 3" xfId="1943"/>
    <cellStyle name="Normal 15 5 4" xfId="1618"/>
    <cellStyle name="Normal 15 5 5" xfId="1514"/>
    <cellStyle name="Normal 15 5 6" xfId="1752"/>
    <cellStyle name="Normal 15 5 7" xfId="2907"/>
    <cellStyle name="Normal 15 5 8" xfId="2772"/>
    <cellStyle name="Normal 15 6" xfId="554"/>
    <cellStyle name="Normal 15 6 2" xfId="1680"/>
    <cellStyle name="Normal 15 7" xfId="1939"/>
    <cellStyle name="Normal 15 8" xfId="1615"/>
    <cellStyle name="Normal 15 9" xfId="2903"/>
    <cellStyle name="Normal 16" xfId="207"/>
    <cellStyle name="Normal 16 2" xfId="317"/>
    <cellStyle name="Normal 16 2 2" xfId="619"/>
    <cellStyle name="Normal 16 2 2 2" xfId="1684"/>
    <cellStyle name="Normal 16 2 3" xfId="4423"/>
    <cellStyle name="Normal 16 3" xfId="399"/>
    <cellStyle name="Normal 16 4" xfId="280"/>
    <cellStyle name="Normal 16 5" xfId="2908"/>
    <cellStyle name="Normal 16 6" xfId="2771"/>
    <cellStyle name="Normal 16 7" xfId="591"/>
    <cellStyle name="Normal 17" xfId="208"/>
    <cellStyle name="Normal 18" xfId="209"/>
    <cellStyle name="Normal 18 2" xfId="210"/>
    <cellStyle name="Normal 18 2 2" xfId="318"/>
    <cellStyle name="Normal 18 2 2 2" xfId="1686"/>
    <cellStyle name="Normal 18 2 2 3" xfId="1945"/>
    <cellStyle name="Normal 18 2 2 4" xfId="1620"/>
    <cellStyle name="Normal 18 2 2 5" xfId="2911"/>
    <cellStyle name="Normal 18 2 2 6" xfId="2769"/>
    <cellStyle name="Normal 18 2 3" xfId="400"/>
    <cellStyle name="Normal 18 2 3 2" xfId="1687"/>
    <cellStyle name="Normal 18 2 4" xfId="283"/>
    <cellStyle name="Normal 18 2 5" xfId="1619"/>
    <cellStyle name="Normal 18 2 6" xfId="2910"/>
    <cellStyle name="Normal 18 2 7" xfId="2770"/>
    <cellStyle name="Normal 18 3" xfId="211"/>
    <cellStyle name="Normal 18 3 2" xfId="1688"/>
    <cellStyle name="Normal 18 3 3" xfId="1946"/>
    <cellStyle name="Normal 18 3 4" xfId="1633"/>
    <cellStyle name="Normal 18 3 5" xfId="2913"/>
    <cellStyle name="Normal 18 3 6" xfId="2768"/>
    <cellStyle name="Normal 18 4" xfId="801"/>
    <cellStyle name="Normal 18 5" xfId="802"/>
    <cellStyle name="Normal 18 6" xfId="803"/>
    <cellStyle name="Normal 19" xfId="212"/>
    <cellStyle name="Normal 2" xfId="125"/>
    <cellStyle name="Normal 2 10" xfId="213"/>
    <cellStyle name="Normal 2 10 10" xfId="1948"/>
    <cellStyle name="Normal 2 10 11" xfId="1635"/>
    <cellStyle name="Normal 2 10 12" xfId="2915"/>
    <cellStyle name="Normal 2 10 13" xfId="2766"/>
    <cellStyle name="Normal 2 10 2" xfId="214"/>
    <cellStyle name="Normal 2 10 2 10" xfId="1949"/>
    <cellStyle name="Normal 2 10 2 11" xfId="1636"/>
    <cellStyle name="Normal 2 10 2 12" xfId="2916"/>
    <cellStyle name="Normal 2 10 2 13" xfId="2765"/>
    <cellStyle name="Normal 2 10 2 14" xfId="4334"/>
    <cellStyle name="Normal 2 10 2 2" xfId="321"/>
    <cellStyle name="Normal 2 10 2 2 2" xfId="649"/>
    <cellStyle name="Normal 2 10 2 2 2 2" xfId="804"/>
    <cellStyle name="Normal 2 10 2 2 2 2 2" xfId="805"/>
    <cellStyle name="Normal 2 10 2 2 2 2 2 2" xfId="648"/>
    <cellStyle name="Normal 2 10 2 2 2 3" xfId="4378"/>
    <cellStyle name="Normal 2 10 2 2 3" xfId="806"/>
    <cellStyle name="Normal 2 10 2 2 4" xfId="1692"/>
    <cellStyle name="Normal 2 10 2 2 5" xfId="1950"/>
    <cellStyle name="Normal 2 10 2 2 6" xfId="1637"/>
    <cellStyle name="Normal 2 10 2 2 7" xfId="2917"/>
    <cellStyle name="Normal 2 10 2 2 8" xfId="2764"/>
    <cellStyle name="Normal 2 10 2 2 9" xfId="4377"/>
    <cellStyle name="Normal 2 10 2 3" xfId="403"/>
    <cellStyle name="Normal 2 10 2 3 2" xfId="807"/>
    <cellStyle name="Normal 2 10 2 3 3" xfId="808"/>
    <cellStyle name="Normal 2 10 2 3 4" xfId="1693"/>
    <cellStyle name="Normal 2 10 2 3 5" xfId="1951"/>
    <cellStyle name="Normal 2 10 2 3 6" xfId="1638"/>
    <cellStyle name="Normal 2 10 2 3 7" xfId="2918"/>
    <cellStyle name="Normal 2 10 2 3 8" xfId="2763"/>
    <cellStyle name="Normal 2 10 2 4" xfId="287"/>
    <cellStyle name="Normal 2 10 2 4 2" xfId="809"/>
    <cellStyle name="Normal 2 10 2 5" xfId="531"/>
    <cellStyle name="Normal 2 10 2 5 2" xfId="810"/>
    <cellStyle name="Normal 2 10 2 6" xfId="811"/>
    <cellStyle name="Normal 2 10 2 7" xfId="812"/>
    <cellStyle name="Normal 2 10 2 8" xfId="813"/>
    <cellStyle name="Normal 2 10 2 9" xfId="1691"/>
    <cellStyle name="Normal 2 10 3" xfId="320"/>
    <cellStyle name="Normal 2 10 3 2" xfId="814"/>
    <cellStyle name="Normal 2 10 3 3" xfId="815"/>
    <cellStyle name="Normal 2 10 3 4" xfId="1694"/>
    <cellStyle name="Normal 2 10 3 5" xfId="1952"/>
    <cellStyle name="Normal 2 10 3 6" xfId="1639"/>
    <cellStyle name="Normal 2 10 3 7" xfId="2919"/>
    <cellStyle name="Normal 2 10 3 8" xfId="2762"/>
    <cellStyle name="Normal 2 10 4" xfId="402"/>
    <cellStyle name="Normal 2 10 4 2" xfId="816"/>
    <cellStyle name="Normal 2 10 4 2 2" xfId="1696"/>
    <cellStyle name="Normal 2 10 4 3" xfId="1954"/>
    <cellStyle name="Normal 2 10 4 4" xfId="1641"/>
    <cellStyle name="Normal 2 10 4 5" xfId="2922"/>
    <cellStyle name="Normal 2 10 4 6" xfId="2761"/>
    <cellStyle name="Normal 2 10 5" xfId="285"/>
    <cellStyle name="Normal 2 10 5 2" xfId="817"/>
    <cellStyle name="Normal 2 10 6" xfId="818"/>
    <cellStyle name="Normal 2 10 7" xfId="819"/>
    <cellStyle name="Normal 2 10 8" xfId="820"/>
    <cellStyle name="Normal 2 10 9" xfId="1690"/>
    <cellStyle name="Normal 2 11" xfId="319"/>
    <cellStyle name="Normal 2 11 2" xfId="322"/>
    <cellStyle name="Normal 2 11 2 2" xfId="821"/>
    <cellStyle name="Normal 2 11 2 2 2" xfId="822"/>
    <cellStyle name="Normal 2 11 2 3" xfId="4380"/>
    <cellStyle name="Normal 2 11 3" xfId="404"/>
    <cellStyle name="Normal 2 11 3 2" xfId="823"/>
    <cellStyle name="Normal 2 11 4" xfId="288"/>
    <cellStyle name="Normal 2 11 5" xfId="564"/>
    <cellStyle name="Normal 2 11 5 2" xfId="1955"/>
    <cellStyle name="Normal 2 11 6" xfId="1642"/>
    <cellStyle name="Normal 2 11 7" xfId="2923"/>
    <cellStyle name="Normal 2 11 8" xfId="2760"/>
    <cellStyle name="Normal 2 11 9" xfId="4379"/>
    <cellStyle name="Normal 2 12" xfId="323"/>
    <cellStyle name="Normal 2 12 2" xfId="824"/>
    <cellStyle name="Normal 2 12 2 2" xfId="825"/>
    <cellStyle name="Normal 2 12 3" xfId="826"/>
    <cellStyle name="Normal 2 12 4" xfId="1699"/>
    <cellStyle name="Normal 2 12 5" xfId="1958"/>
    <cellStyle name="Normal 2 12 6" xfId="1647"/>
    <cellStyle name="Normal 2 12 7" xfId="2926"/>
    <cellStyle name="Normal 2 12 8" xfId="2759"/>
    <cellStyle name="Normal 2 13" xfId="324"/>
    <cellStyle name="Normal 2 13 2" xfId="1161"/>
    <cellStyle name="Normal 2 13 3" xfId="1959"/>
    <cellStyle name="Normal 2 13 4" xfId="1648"/>
    <cellStyle name="Normal 2 13 5" xfId="1512"/>
    <cellStyle name="Normal 2 13 6" xfId="1406"/>
    <cellStyle name="Normal 2 13 7" xfId="2927"/>
    <cellStyle name="Normal 2 13 8" xfId="2758"/>
    <cellStyle name="Normal 2 14" xfId="401"/>
    <cellStyle name="Normal 2 15" xfId="284"/>
    <cellStyle name="Normal 2 16" xfId="827"/>
    <cellStyle name="Normal 2 17" xfId="828"/>
    <cellStyle name="Normal 2 18" xfId="829"/>
    <cellStyle name="Normal 2 19" xfId="830"/>
    <cellStyle name="Normal 2 2" xfId="8"/>
    <cellStyle name="Normal 2 2 10" xfId="831"/>
    <cellStyle name="Normal 2 2 11" xfId="832"/>
    <cellStyle name="Normal 2 2 12" xfId="833"/>
    <cellStyle name="Normal 2 2 13" xfId="834"/>
    <cellStyle name="Normal 2 2 14" xfId="835"/>
    <cellStyle name="Normal 2 2 15" xfId="1162"/>
    <cellStyle name="Normal 2 2 16" xfId="1960"/>
    <cellStyle name="Normal 2 2 17" xfId="1651"/>
    <cellStyle name="Normal 2 2 18" xfId="1511"/>
    <cellStyle name="Normal 2 2 19" xfId="1757"/>
    <cellStyle name="Normal 2 2 2" xfId="126"/>
    <cellStyle name="Normal 2 2 2 10" xfId="1652"/>
    <cellStyle name="Normal 2 2 2 11" xfId="1510"/>
    <cellStyle name="Normal 2 2 2 12" xfId="1758"/>
    <cellStyle name="Normal 2 2 2 13" xfId="2929"/>
    <cellStyle name="Normal 2 2 2 14" xfId="2756"/>
    <cellStyle name="Normal 2 2 2 15" xfId="670"/>
    <cellStyle name="Normal 2 2 2 16" xfId="590"/>
    <cellStyle name="Normal 2 2 2 17" xfId="561"/>
    <cellStyle name="Normal 2 2 2 2" xfId="127"/>
    <cellStyle name="Normal 2 2 2 2 2" xfId="502"/>
    <cellStyle name="Normal 2 2 2 2 2 10" xfId="3937"/>
    <cellStyle name="Normal 2 2 2 2 2 11" xfId="4345"/>
    <cellStyle name="Normal 2 2 2 2 2 12" xfId="4458"/>
    <cellStyle name="Normal 2 2 2 2 2 2" xfId="645"/>
    <cellStyle name="Normal 2 2 2 2 2 2 2" xfId="668"/>
    <cellStyle name="Normal 2 2 2 2 2 2 2 2" xfId="836"/>
    <cellStyle name="Normal 2 2 2 2 2 2 2 2 2" xfId="837"/>
    <cellStyle name="Normal 2 2 2 2 2 2 2 2 3" xfId="4485"/>
    <cellStyle name="Normal 2 2 2 2 2 2 2 3" xfId="4382"/>
    <cellStyle name="Normal 2 2 2 2 2 2 2 4" xfId="4484"/>
    <cellStyle name="Normal 2 2 2 2 2 2 3" xfId="3938"/>
    <cellStyle name="Normal 2 2 2 2 2 2 4" xfId="4381"/>
    <cellStyle name="Normal 2 2 2 2 2 2 5" xfId="4462"/>
    <cellStyle name="Normal 2 2 2 2 2 3" xfId="838"/>
    <cellStyle name="Normal 2 2 2 2 2 4" xfId="1704"/>
    <cellStyle name="Normal 2 2 2 2 2 5" xfId="1963"/>
    <cellStyle name="Normal 2 2 2 2 2 6" xfId="1663"/>
    <cellStyle name="Normal 2 2 2 2 2 7" xfId="2931"/>
    <cellStyle name="Normal 2 2 2 2 2 8" xfId="2755"/>
    <cellStyle name="Normal 2 2 2 2 2 9" xfId="3351"/>
    <cellStyle name="Normal 2 2 2 2 3" xfId="839"/>
    <cellStyle name="Normal 2 2 2 2 4" xfId="840"/>
    <cellStyle name="Normal 2 2 2 2 4 2" xfId="1707"/>
    <cellStyle name="Normal 2 2 2 2 4 3" xfId="1966"/>
    <cellStyle name="Normal 2 2 2 2 4 4" xfId="1682"/>
    <cellStyle name="Normal 2 2 2 2 4 5" xfId="2933"/>
    <cellStyle name="Normal 2 2 2 2 4 6" xfId="2754"/>
    <cellStyle name="Normal 2 2 2 2 5" xfId="3350"/>
    <cellStyle name="Normal 2 2 2 2 6" xfId="655"/>
    <cellStyle name="Normal 2 2 2 2 7" xfId="4330"/>
    <cellStyle name="Normal 2 2 2 2 8" xfId="559"/>
    <cellStyle name="Normal 2 2 2 3" xfId="326"/>
    <cellStyle name="Normal 2 2 2 3 2" xfId="517"/>
    <cellStyle name="Normal 2 2 2 3 2 2" xfId="555"/>
    <cellStyle name="Normal 2 2 2 3 2 2 2" xfId="1708"/>
    <cellStyle name="Normal 2 2 2 3 2 2 2 2" xfId="1709"/>
    <cellStyle name="Normal 2 2 2 3 2 2 3" xfId="4596"/>
    <cellStyle name="Normal 2 2 2 3 2 3" xfId="1968"/>
    <cellStyle name="Normal 2 2 2 3 2 4" xfId="1695"/>
    <cellStyle name="Normal 2 2 2 3 2 5" xfId="2935"/>
    <cellStyle name="Normal 2 2 2 3 2 6" xfId="2752"/>
    <cellStyle name="Normal 2 2 2 3 2 7" xfId="4595"/>
    <cellStyle name="Normal 2 2 2 3 3" xfId="1710"/>
    <cellStyle name="Normal 2 2 2 3 4" xfId="1967"/>
    <cellStyle name="Normal 2 2 2 3 5" xfId="1685"/>
    <cellStyle name="Normal 2 2 2 3 6" xfId="2934"/>
    <cellStyle name="Normal 2 2 2 3 7" xfId="2753"/>
    <cellStyle name="Normal 2 2 2 3 8" xfId="541"/>
    <cellStyle name="Normal 2 2 2 4" xfId="405"/>
    <cellStyle name="Normal 2 2 2 4 2" xfId="841"/>
    <cellStyle name="Normal 2 2 2 4 2 2" xfId="1711"/>
    <cellStyle name="Normal 2 2 2 4 2 3" xfId="4424"/>
    <cellStyle name="Normal 2 2 2 4 3" xfId="1969"/>
    <cellStyle name="Normal 2 2 2 4 4" xfId="1697"/>
    <cellStyle name="Normal 2 2 2 4 5" xfId="2937"/>
    <cellStyle name="Normal 2 2 2 4 6" xfId="2751"/>
    <cellStyle name="Normal 2 2 2 4 7" xfId="4383"/>
    <cellStyle name="Normal 2 2 2 5" xfId="292"/>
    <cellStyle name="Normal 2 2 2 5 2" xfId="1712"/>
    <cellStyle name="Normal 2 2 2 5 3" xfId="1970"/>
    <cellStyle name="Normal 2 2 2 5 4" xfId="1698"/>
    <cellStyle name="Normal 2 2 2 5 5" xfId="2938"/>
    <cellStyle name="Normal 2 2 2 5 6" xfId="2750"/>
    <cellStyle name="Normal 2 2 2 6" xfId="493"/>
    <cellStyle name="Normal 2 2 2 6 2" xfId="842"/>
    <cellStyle name="Normal 2 2 2 7" xfId="843"/>
    <cellStyle name="Normal 2 2 2 8" xfId="1163"/>
    <cellStyle name="Normal 2 2 2 8 2" xfId="1702"/>
    <cellStyle name="Normal 2 2 2 8 3" xfId="2509"/>
    <cellStyle name="Normal 2 2 2 8 4" xfId="2498"/>
    <cellStyle name="Normal 2 2 2 9" xfId="1961"/>
    <cellStyle name="Normal 2 2 20" xfId="2928"/>
    <cellStyle name="Normal 2 2 21" xfId="2757"/>
    <cellStyle name="Normal 2 2 22" xfId="703"/>
    <cellStyle name="Normal 2 2 23" xfId="215"/>
    <cellStyle name="Normal 2 2 23 2" xfId="642"/>
    <cellStyle name="Normal 2 2 3" xfId="128"/>
    <cellStyle name="Normal 2 2 3 10" xfId="1971"/>
    <cellStyle name="Normal 2 2 3 11" xfId="1703"/>
    <cellStyle name="Normal 2 2 3 12" xfId="2939"/>
    <cellStyle name="Normal 2 2 3 13" xfId="3126"/>
    <cellStyle name="Normal 2 2 3 14" xfId="693"/>
    <cellStyle name="Normal 2 2 3 15" xfId="589"/>
    <cellStyle name="Normal 2 2 3 2" xfId="327"/>
    <cellStyle name="Normal 2 2 3 2 2" xfId="620"/>
    <cellStyle name="Normal 2 2 3 2 2 2" xfId="674"/>
    <cellStyle name="Normal 2 2 3 2 2 2 2" xfId="844"/>
    <cellStyle name="Normal 2 2 3 2 2 2 2 2" xfId="1714"/>
    <cellStyle name="Normal 2 2 3 2 2 2 2 2 2" xfId="1715"/>
    <cellStyle name="Normal 2 2 3 2 2 2 2 3" xfId="4426"/>
    <cellStyle name="Normal 2 2 3 2 2 2 3" xfId="4038"/>
    <cellStyle name="Normal 2 2 3 2 2 2 4" xfId="4425"/>
    <cellStyle name="Normal 2 2 3 2 2 3" xfId="1973"/>
    <cellStyle name="Normal 2 2 3 2 2 4" xfId="1706"/>
    <cellStyle name="Normal 2 2 3 2 2 5" xfId="2941"/>
    <cellStyle name="Normal 2 2 3 2 2 6" xfId="3128"/>
    <cellStyle name="Normal 2 2 3 2 2 7" xfId="4037"/>
    <cellStyle name="Normal 2 2 3 2 2 8" xfId="4384"/>
    <cellStyle name="Normal 2 2 3 2 3" xfId="1716"/>
    <cellStyle name="Normal 2 2 3 2 4" xfId="1972"/>
    <cellStyle name="Normal 2 2 3 2 5" xfId="1705"/>
    <cellStyle name="Normal 2 2 3 2 6" xfId="2940"/>
    <cellStyle name="Normal 2 2 3 2 7" xfId="3127"/>
    <cellStyle name="Normal 2 2 3 2 8" xfId="3939"/>
    <cellStyle name="Normal 2 2 3 2 9" xfId="4349"/>
    <cellStyle name="Normal 2 2 3 3" xfId="406"/>
    <cellStyle name="Normal 2 2 3 3 2" xfId="845"/>
    <cellStyle name="Normal 2 2 3 3 2 2" xfId="1717"/>
    <cellStyle name="Normal 2 2 3 3 3" xfId="1974"/>
    <cellStyle name="Normal 2 2 3 3 4" xfId="2158"/>
    <cellStyle name="Normal 2 2 3 3 5" xfId="2943"/>
    <cellStyle name="Normal 2 2 3 3 6" xfId="3129"/>
    <cellStyle name="Normal 2 2 3 4" xfId="296"/>
    <cellStyle name="Normal 2 2 3 4 2" xfId="846"/>
    <cellStyle name="Normal 2 2 3 4 2 2" xfId="1718"/>
    <cellStyle name="Normal 2 2 3 4 3" xfId="1975"/>
    <cellStyle name="Normal 2 2 3 4 4" xfId="2159"/>
    <cellStyle name="Normal 2 2 3 4 5" xfId="2944"/>
    <cellStyle name="Normal 2 2 3 4 6" xfId="3130"/>
    <cellStyle name="Normal 2 2 3 5" xfId="847"/>
    <cellStyle name="Normal 2 2 3 6" xfId="848"/>
    <cellStyle name="Normal 2 2 3 7" xfId="849"/>
    <cellStyle name="Normal 2 2 3 8" xfId="850"/>
    <cellStyle name="Normal 2 2 3 9" xfId="1713"/>
    <cellStyle name="Normal 2 2 4" xfId="129"/>
    <cellStyle name="Normal 2 2 4 2" xfId="328"/>
    <cellStyle name="Normal 2 2 4 2 2" xfId="851"/>
    <cellStyle name="Normal 2 2 4 2 2 2" xfId="852"/>
    <cellStyle name="Normal 2 2 4 2 2 2 2" xfId="853"/>
    <cellStyle name="Normal 2 2 4 2 2 3" xfId="3354"/>
    <cellStyle name="Normal 2 2 4 2 3" xfId="854"/>
    <cellStyle name="Normal 2 2 4 2 4" xfId="1719"/>
    <cellStyle name="Normal 2 2 4 2 5" xfId="1977"/>
    <cellStyle name="Normal 2 2 4 2 6" xfId="2161"/>
    <cellStyle name="Normal 2 2 4 2 7" xfId="2946"/>
    <cellStyle name="Normal 2 2 4 2 8" xfId="3132"/>
    <cellStyle name="Normal 2 2 4 2 9" xfId="3353"/>
    <cellStyle name="Normal 2 2 4 3" xfId="407"/>
    <cellStyle name="Normal 2 2 4 3 2" xfId="855"/>
    <cellStyle name="Normal 2 2 4 3 3" xfId="856"/>
    <cellStyle name="Normal 2 2 4 3 4" xfId="1720"/>
    <cellStyle name="Normal 2 2 4 3 5" xfId="1978"/>
    <cellStyle name="Normal 2 2 4 3 6" xfId="2162"/>
    <cellStyle name="Normal 2 2 4 3 7" xfId="2947"/>
    <cellStyle name="Normal 2 2 4 3 8" xfId="3133"/>
    <cellStyle name="Normal 2 2 4 4" xfId="297"/>
    <cellStyle name="Normal 2 2 4 4 2" xfId="1721"/>
    <cellStyle name="Normal 2 2 4 4 3" xfId="1979"/>
    <cellStyle name="Normal 2 2 4 4 4" xfId="2163"/>
    <cellStyle name="Normal 2 2 4 4 5" xfId="2948"/>
    <cellStyle name="Normal 2 2 4 4 6" xfId="3134"/>
    <cellStyle name="Normal 2 2 4 5" xfId="1976"/>
    <cellStyle name="Normal 2 2 4 6" xfId="2160"/>
    <cellStyle name="Normal 2 2 4 7" xfId="2945"/>
    <cellStyle name="Normal 2 2 4 8" xfId="3131"/>
    <cellStyle name="Normal 2 2 4 9" xfId="3352"/>
    <cellStyle name="Normal 2 2 5" xfId="329"/>
    <cellStyle name="Normal 2 2 5 10" xfId="3135"/>
    <cellStyle name="Normal 2 2 5 11" xfId="3940"/>
    <cellStyle name="Normal 2 2 5 12" xfId="4335"/>
    <cellStyle name="Normal 2 2 5 2" xfId="565"/>
    <cellStyle name="Normal 2 2 5 2 2" xfId="650"/>
    <cellStyle name="Normal 2 2 5 2 2 2" xfId="857"/>
    <cellStyle name="Normal 2 2 5 2 2 2 2" xfId="858"/>
    <cellStyle name="Normal 2 2 5 2 2 2 2 2" xfId="1723"/>
    <cellStyle name="Normal 2 2 5 2 2 2 2 2 2" xfId="1724"/>
    <cellStyle name="Normal 2 2 5 2 2 2 2 3" xfId="4428"/>
    <cellStyle name="Normal 2 2 5 2 2 2 3" xfId="4040"/>
    <cellStyle name="Normal 2 2 5 2 2 2 4" xfId="4427"/>
    <cellStyle name="Normal 2 2 5 2 2 3" xfId="1982"/>
    <cellStyle name="Normal 2 2 5 2 2 4" xfId="2166"/>
    <cellStyle name="Normal 2 2 5 2 2 5" xfId="2951"/>
    <cellStyle name="Normal 2 2 5 2 2 6" xfId="3137"/>
    <cellStyle name="Normal 2 2 5 2 2 7" xfId="4039"/>
    <cellStyle name="Normal 2 2 5 2 2 8" xfId="4386"/>
    <cellStyle name="Normal 2 2 5 2 3" xfId="1725"/>
    <cellStyle name="Normal 2 2 5 2 4" xfId="1981"/>
    <cellStyle name="Normal 2 2 5 2 5" xfId="2165"/>
    <cellStyle name="Normal 2 2 5 2 6" xfId="2950"/>
    <cellStyle name="Normal 2 2 5 2 7" xfId="3136"/>
    <cellStyle name="Normal 2 2 5 2 8" xfId="3941"/>
    <cellStyle name="Normal 2 2 5 2 9" xfId="4385"/>
    <cellStyle name="Normal 2 2 5 3" xfId="859"/>
    <cellStyle name="Normal 2 2 5 4" xfId="860"/>
    <cellStyle name="Normal 2 2 5 4 2" xfId="1726"/>
    <cellStyle name="Normal 2 2 5 4 3" xfId="1983"/>
    <cellStyle name="Normal 2 2 5 4 4" xfId="2167"/>
    <cellStyle name="Normal 2 2 5 4 5" xfId="2954"/>
    <cellStyle name="Normal 2 2 5 4 6" xfId="3138"/>
    <cellStyle name="Normal 2 2 5 5" xfId="861"/>
    <cellStyle name="Normal 2 2 5 6" xfId="1722"/>
    <cellStyle name="Normal 2 2 5 7" xfId="1980"/>
    <cellStyle name="Normal 2 2 5 8" xfId="2164"/>
    <cellStyle name="Normal 2 2 5 9" xfId="2949"/>
    <cellStyle name="Normal 2 2 6" xfId="330"/>
    <cellStyle name="Normal 2 2 6 2" xfId="862"/>
    <cellStyle name="Normal 2 2 6 2 2" xfId="1727"/>
    <cellStyle name="Normal 2 2 6 3" xfId="1984"/>
    <cellStyle name="Normal 2 2 6 4" xfId="2168"/>
    <cellStyle name="Normal 2 2 6 5" xfId="2955"/>
    <cellStyle name="Normal 2 2 6 6" xfId="3139"/>
    <cellStyle name="Normal 2 2 7" xfId="863"/>
    <cellStyle name="Normal 2 2 7 2" xfId="1728"/>
    <cellStyle name="Normal 2 2 7 3" xfId="1985"/>
    <cellStyle name="Normal 2 2 7 4" xfId="2169"/>
    <cellStyle name="Normal 2 2 7 5" xfId="2956"/>
    <cellStyle name="Normal 2 2 7 6" xfId="3140"/>
    <cellStyle name="Normal 2 2 8" xfId="864"/>
    <cellStyle name="Normal 2 2 9" xfId="865"/>
    <cellStyle name="Normal 2 20" xfId="1160"/>
    <cellStyle name="Normal 2 20 2" xfId="1689"/>
    <cellStyle name="Normal 2 20 3" xfId="2503"/>
    <cellStyle name="Normal 2 20 4" xfId="2625"/>
    <cellStyle name="Normal 2 21" xfId="532"/>
    <cellStyle name="Normal 2 22" xfId="1947"/>
    <cellStyle name="Normal 2 23" xfId="1634"/>
    <cellStyle name="Normal 2 24" xfId="1513"/>
    <cellStyle name="Normal 2 25" xfId="2429"/>
    <cellStyle name="Normal 2 26" xfId="2914"/>
    <cellStyle name="Normal 2 27" xfId="2767"/>
    <cellStyle name="Normal 2 28" xfId="1091"/>
    <cellStyle name="Normal 2 29" xfId="643"/>
    <cellStyle name="Normal 2 3" xfId="5"/>
    <cellStyle name="Normal 2 3 10" xfId="866"/>
    <cellStyle name="Normal 2 3 11" xfId="867"/>
    <cellStyle name="Normal 2 3 12" xfId="1164"/>
    <cellStyle name="Normal 2 3 12 2" xfId="1729"/>
    <cellStyle name="Normal 2 3 12 3" xfId="2522"/>
    <cellStyle name="Normal 2 3 12 4" xfId="1334"/>
    <cellStyle name="Normal 2 3 13" xfId="1986"/>
    <cellStyle name="Normal 2 3 14" xfId="2170"/>
    <cellStyle name="Normal 2 3 15" xfId="1509"/>
    <cellStyle name="Normal 2 3 16" xfId="2417"/>
    <cellStyle name="Normal 2 3 17" xfId="2958"/>
    <cellStyle name="Normal 2 3 18" xfId="3141"/>
    <cellStyle name="Normal 2 3 2" xfId="130"/>
    <cellStyle name="Normal 2 3 2 10" xfId="2959"/>
    <cellStyle name="Normal 2 3 2 11" xfId="3142"/>
    <cellStyle name="Normal 2 3 2 12" xfId="701"/>
    <cellStyle name="Normal 2 3 2 2" xfId="197"/>
    <cellStyle name="Normal 2 3 2 2 10" xfId="1988"/>
    <cellStyle name="Normal 2 3 2 2 11" xfId="2172"/>
    <cellStyle name="Normal 2 3 2 2 12" xfId="1225"/>
    <cellStyle name="Normal 2 3 2 2 13" xfId="2664"/>
    <cellStyle name="Normal 2 3 2 2 14" xfId="2960"/>
    <cellStyle name="Normal 2 3 2 2 15" xfId="3143"/>
    <cellStyle name="Normal 2 3 2 2 2" xfId="652"/>
    <cellStyle name="Normal 2 3 2 2 2 2" xfId="868"/>
    <cellStyle name="Normal 2 3 2 2 3" xfId="869"/>
    <cellStyle name="Normal 2 3 2 2 4" xfId="870"/>
    <cellStyle name="Normal 2 3 2 2 5" xfId="871"/>
    <cellStyle name="Normal 2 3 2 2 6" xfId="872"/>
    <cellStyle name="Normal 2 3 2 2 7" xfId="873"/>
    <cellStyle name="Normal 2 3 2 2 8" xfId="874"/>
    <cellStyle name="Normal 2 3 2 2 9" xfId="1363"/>
    <cellStyle name="Normal 2 3 2 2 9 2" xfId="1731"/>
    <cellStyle name="Normal 2 3 2 2 9 3" xfId="2524"/>
    <cellStyle name="Normal 2 3 2 2 9 4" xfId="2623"/>
    <cellStyle name="Normal 2 3 2 3" xfId="332"/>
    <cellStyle name="Normal 2 3 2 3 2" xfId="875"/>
    <cellStyle name="Normal 2 3 2 3 3" xfId="876"/>
    <cellStyle name="Normal 2 3 2 3 4" xfId="1732"/>
    <cellStyle name="Normal 2 3 2 3 5" xfId="1989"/>
    <cellStyle name="Normal 2 3 2 3 6" xfId="2173"/>
    <cellStyle name="Normal 2 3 2 3 7" xfId="2961"/>
    <cellStyle name="Normal 2 3 2 3 8" xfId="3144"/>
    <cellStyle name="Normal 2 3 2 4" xfId="409"/>
    <cellStyle name="Normal 2 3 2 4 2" xfId="1173"/>
    <cellStyle name="Normal 2 3 2 4 2 2" xfId="1730"/>
    <cellStyle name="Normal 2 3 2 4 2 2 2" xfId="1733"/>
    <cellStyle name="Normal 2 3 2 4 2 3" xfId="2525"/>
    <cellStyle name="Normal 2 3 2 4 2 4" xfId="2472"/>
    <cellStyle name="Normal 2 3 2 4 3" xfId="1990"/>
    <cellStyle name="Normal 2 3 2 4 4" xfId="2174"/>
    <cellStyle name="Normal 2 3 2 4 5" xfId="2523"/>
    <cellStyle name="Normal 2 3 2 4 6" xfId="2471"/>
    <cellStyle name="Normal 2 3 2 4 7" xfId="2963"/>
    <cellStyle name="Normal 2 3 2 4 8" xfId="3145"/>
    <cellStyle name="Normal 2 3 2 5" xfId="299"/>
    <cellStyle name="Normal 2 3 2 5 2" xfId="877"/>
    <cellStyle name="Normal 2 3 2 5 2 2" xfId="1734"/>
    <cellStyle name="Normal 2 3 2 5 3" xfId="1991"/>
    <cellStyle name="Normal 2 3 2 5 4" xfId="2175"/>
    <cellStyle name="Normal 2 3 2 5 5" xfId="2964"/>
    <cellStyle name="Normal 2 3 2 5 6" xfId="3146"/>
    <cellStyle name="Normal 2 3 2 6" xfId="1987"/>
    <cellStyle name="Normal 2 3 2 7" xfId="2171"/>
    <cellStyle name="Normal 2 3 2 8" xfId="1499"/>
    <cellStyle name="Normal 2 3 2 9" xfId="1412"/>
    <cellStyle name="Normal 2 3 3" xfId="331"/>
    <cellStyle name="Normal 2 3 3 2" xfId="334"/>
    <cellStyle name="Normal 2 3 3 3" xfId="410"/>
    <cellStyle name="Normal 2 3 3 4" xfId="300"/>
    <cellStyle name="Normal 2 3 3 5" xfId="513"/>
    <cellStyle name="Normal 2 3 4" xfId="335"/>
    <cellStyle name="Normal 2 3 5" xfId="241"/>
    <cellStyle name="Normal 2 3 5 2" xfId="878"/>
    <cellStyle name="Normal 2 3 5 3" xfId="879"/>
    <cellStyle name="Normal 2 3 6" xfId="408"/>
    <cellStyle name="Normal 2 3 6 2" xfId="1735"/>
    <cellStyle name="Normal 2 3 6 3" xfId="1992"/>
    <cellStyle name="Normal 2 3 6 4" xfId="2176"/>
    <cellStyle name="Normal 2 3 6 5" xfId="2965"/>
    <cellStyle name="Normal 2 3 6 6" xfId="3147"/>
    <cellStyle name="Normal 2 3 7" xfId="298"/>
    <cellStyle name="Normal 2 3 7 2" xfId="880"/>
    <cellStyle name="Normal 2 3 8" xfId="471"/>
    <cellStyle name="Normal 2 3 9" xfId="881"/>
    <cellStyle name="Normal 2 4" xfId="131"/>
    <cellStyle name="Normal 2 4 10" xfId="2177"/>
    <cellStyle name="Normal 2 4 11" xfId="1435"/>
    <cellStyle name="Normal 2 4 12" xfId="1418"/>
    <cellStyle name="Normal 2 4 13" xfId="2966"/>
    <cellStyle name="Normal 2 4 14" xfId="3148"/>
    <cellStyle name="Normal 2 4 15" xfId="3301"/>
    <cellStyle name="Normal 2 4 16" xfId="588"/>
    <cellStyle name="Normal 2 4 2" xfId="337"/>
    <cellStyle name="Normal 2 4 2 10" xfId="3355"/>
    <cellStyle name="Normal 2 4 2 11" xfId="4351"/>
    <cellStyle name="Normal 2 4 2 2" xfId="338"/>
    <cellStyle name="Normal 2 4 2 2 2" xfId="680"/>
    <cellStyle name="Normal 2 4 2 2 2 2" xfId="882"/>
    <cellStyle name="Normal 2 4 2 2 2 2 2" xfId="883"/>
    <cellStyle name="Normal 2 4 2 2 2 2 2 2" xfId="884"/>
    <cellStyle name="Normal 2 4 2 2 2 2 3" xfId="4389"/>
    <cellStyle name="Normal 2 4 2 2 2 3" xfId="3357"/>
    <cellStyle name="Normal 2 4 2 2 2 4" xfId="4388"/>
    <cellStyle name="Normal 2 4 2 2 3" xfId="885"/>
    <cellStyle name="Normal 2 4 2 2 4" xfId="3356"/>
    <cellStyle name="Normal 2 4 2 2 5" xfId="4387"/>
    <cellStyle name="Normal 2 4 2 3" xfId="412"/>
    <cellStyle name="Normal 2 4 2 3 2" xfId="886"/>
    <cellStyle name="Normal 2 4 2 4" xfId="304"/>
    <cellStyle name="Normal 2 4 2 4 2" xfId="887"/>
    <cellStyle name="Normal 2 4 2 5" xfId="621"/>
    <cellStyle name="Normal 2 4 2 5 2" xfId="1737"/>
    <cellStyle name="Normal 2 4 2 6" xfId="1994"/>
    <cellStyle name="Normal 2 4 2 7" xfId="2178"/>
    <cellStyle name="Normal 2 4 2 8" xfId="2967"/>
    <cellStyle name="Normal 2 4 2 9" xfId="3149"/>
    <cellStyle name="Normal 2 4 3" xfId="339"/>
    <cellStyle name="Normal 2 4 3 2" xfId="888"/>
    <cellStyle name="Normal 2 4 3 3" xfId="889"/>
    <cellStyle name="Normal 2 4 3 4" xfId="1738"/>
    <cellStyle name="Normal 2 4 3 5" xfId="1997"/>
    <cellStyle name="Normal 2 4 3 6" xfId="2179"/>
    <cellStyle name="Normal 2 4 3 7" xfId="2968"/>
    <cellStyle name="Normal 2 4 3 8" xfId="3150"/>
    <cellStyle name="Normal 2 4 4" xfId="411"/>
    <cellStyle name="Normal 2 4 4 2" xfId="890"/>
    <cellStyle name="Normal 2 4 4 2 2" xfId="891"/>
    <cellStyle name="Normal 2 4 4 3" xfId="892"/>
    <cellStyle name="Normal 2 4 4 4" xfId="1739"/>
    <cellStyle name="Normal 2 4 4 5" xfId="1998"/>
    <cellStyle name="Normal 2 4 4 6" xfId="2180"/>
    <cellStyle name="Normal 2 4 4 7" xfId="2969"/>
    <cellStyle name="Normal 2 4 4 8" xfId="3151"/>
    <cellStyle name="Normal 2 4 5" xfId="303"/>
    <cellStyle name="Normal 2 4 5 2" xfId="893"/>
    <cellStyle name="Normal 2 4 5 2 2" xfId="1740"/>
    <cellStyle name="Normal 2 4 5 3" xfId="1999"/>
    <cellStyle name="Normal 2 4 5 4" xfId="2181"/>
    <cellStyle name="Normal 2 4 5 5" xfId="2970"/>
    <cellStyle name="Normal 2 4 5 6" xfId="3152"/>
    <cellStyle name="Normal 2 4 6" xfId="894"/>
    <cellStyle name="Normal 2 4 7" xfId="895"/>
    <cellStyle name="Normal 2 4 8" xfId="1231"/>
    <cellStyle name="Normal 2 4 8 2" xfId="1736"/>
    <cellStyle name="Normal 2 4 8 3" xfId="2527"/>
    <cellStyle name="Normal 2 4 8 4" xfId="2624"/>
    <cellStyle name="Normal 2 4 9" xfId="1993"/>
    <cellStyle name="Normal 2 5" xfId="132"/>
    <cellStyle name="Normal 2 5 10" xfId="2182"/>
    <cellStyle name="Normal 2 5 11" xfId="1434"/>
    <cellStyle name="Normal 2 5 12" xfId="2720"/>
    <cellStyle name="Normal 2 5 13" xfId="2971"/>
    <cellStyle name="Normal 2 5 14" xfId="3153"/>
    <cellStyle name="Normal 2 5 15" xfId="687"/>
    <cellStyle name="Normal 2 5 16" xfId="587"/>
    <cellStyle name="Normal 2 5 2" xfId="340"/>
    <cellStyle name="Normal 2 5 2 10" xfId="4354"/>
    <cellStyle name="Normal 2 5 2 2" xfId="622"/>
    <cellStyle name="Normal 2 5 2 2 10" xfId="4390"/>
    <cellStyle name="Normal 2 5 2 2 2" xfId="691"/>
    <cellStyle name="Normal 2 5 2 2 2 2" xfId="896"/>
    <cellStyle name="Normal 2 5 2 2 2 2 2" xfId="897"/>
    <cellStyle name="Normal 2 5 2 2 2 2 2 2" xfId="898"/>
    <cellStyle name="Normal 2 5 2 2 2 2 3" xfId="4392"/>
    <cellStyle name="Normal 2 5 2 2 2 3" xfId="3944"/>
    <cellStyle name="Normal 2 5 2 2 2 4" xfId="4391"/>
    <cellStyle name="Normal 2 5 2 2 3" xfId="899"/>
    <cellStyle name="Normal 2 5 2 2 4" xfId="1743"/>
    <cellStyle name="Normal 2 5 2 2 5" xfId="2002"/>
    <cellStyle name="Normal 2 5 2 2 6" xfId="2184"/>
    <cellStyle name="Normal 2 5 2 2 7" xfId="2973"/>
    <cellStyle name="Normal 2 5 2 2 8" xfId="3155"/>
    <cellStyle name="Normal 2 5 2 2 9" xfId="3943"/>
    <cellStyle name="Normal 2 5 2 3" xfId="900"/>
    <cellStyle name="Normal 2 5 2 3 2" xfId="901"/>
    <cellStyle name="Normal 2 5 2 3 3" xfId="902"/>
    <cellStyle name="Normal 2 5 2 3 4" xfId="1744"/>
    <cellStyle name="Normal 2 5 2 3 5" xfId="2003"/>
    <cellStyle name="Normal 2 5 2 3 6" xfId="2185"/>
    <cellStyle name="Normal 2 5 2 3 7" xfId="2974"/>
    <cellStyle name="Normal 2 5 2 3 8" xfId="3156"/>
    <cellStyle name="Normal 2 5 2 4" xfId="1742"/>
    <cellStyle name="Normal 2 5 2 5" xfId="2001"/>
    <cellStyle name="Normal 2 5 2 6" xfId="2183"/>
    <cellStyle name="Normal 2 5 2 7" xfId="2972"/>
    <cellStyle name="Normal 2 5 2 8" xfId="3154"/>
    <cellStyle name="Normal 2 5 2 9" xfId="3942"/>
    <cellStyle name="Normal 2 5 3" xfId="413"/>
    <cellStyle name="Normal 2 5 3 2" xfId="903"/>
    <cellStyle name="Normal 2 5 3 3" xfId="904"/>
    <cellStyle name="Normal 2 5 4" xfId="325"/>
    <cellStyle name="Normal 2 5 4 2" xfId="905"/>
    <cellStyle name="Normal 2 5 4 2 2" xfId="906"/>
    <cellStyle name="Normal 2 5 4 3" xfId="907"/>
    <cellStyle name="Normal 2 5 4 4" xfId="1745"/>
    <cellStyle name="Normal 2 5 4 5" xfId="2005"/>
    <cellStyle name="Normal 2 5 4 6" xfId="2186"/>
    <cellStyle name="Normal 2 5 4 7" xfId="2976"/>
    <cellStyle name="Normal 2 5 4 8" xfId="3157"/>
    <cellStyle name="Normal 2 5 5" xfId="908"/>
    <cellStyle name="Normal 2 5 6" xfId="909"/>
    <cellStyle name="Normal 2 5 7" xfId="910"/>
    <cellStyle name="Normal 2 5 8" xfId="1232"/>
    <cellStyle name="Normal 2 5 8 2" xfId="1741"/>
    <cellStyle name="Normal 2 5 8 3" xfId="2528"/>
    <cellStyle name="Normal 2 5 8 4" xfId="2622"/>
    <cellStyle name="Normal 2 5 9" xfId="2000"/>
    <cellStyle name="Normal 2 6" xfId="9"/>
    <cellStyle name="Normal 2 6 10" xfId="2006"/>
    <cellStyle name="Normal 2 6 11" xfId="2187"/>
    <cellStyle name="Normal 2 6 12" xfId="2977"/>
    <cellStyle name="Normal 2 6 13" xfId="3158"/>
    <cellStyle name="Normal 2 6 14" xfId="586"/>
    <cellStyle name="Normal 2 6 15" xfId="1074"/>
    <cellStyle name="Normal 2 6 2" xfId="341"/>
    <cellStyle name="Normal 2 6 2 10" xfId="3159"/>
    <cellStyle name="Normal 2 6 2 11" xfId="4450"/>
    <cellStyle name="Normal 2 6 2 2" xfId="529"/>
    <cellStyle name="Normal 2 6 2 2 2" xfId="623"/>
    <cellStyle name="Normal 2 6 2 2 2 2" xfId="911"/>
    <cellStyle name="Normal 2 6 2 2 2 2 2" xfId="1748"/>
    <cellStyle name="Normal 2 6 2 2 2 3" xfId="4597"/>
    <cellStyle name="Normal 2 6 2 2 3" xfId="2008"/>
    <cellStyle name="Normal 2 6 2 2 4" xfId="2189"/>
    <cellStyle name="Normal 2 6 2 2 5" xfId="2979"/>
    <cellStyle name="Normal 2 6 2 2 6" xfId="3160"/>
    <cellStyle name="Normal 2 6 2 2 7" xfId="4486"/>
    <cellStyle name="Normal 2 6 2 3" xfId="912"/>
    <cellStyle name="Normal 2 6 2 3 2" xfId="1749"/>
    <cellStyle name="Normal 2 6 2 3 3" xfId="2009"/>
    <cellStyle name="Normal 2 6 2 3 4" xfId="2190"/>
    <cellStyle name="Normal 2 6 2 3 5" xfId="2980"/>
    <cellStyle name="Normal 2 6 2 3 6" xfId="3161"/>
    <cellStyle name="Normal 2 6 2 4" xfId="913"/>
    <cellStyle name="Normal 2 6 2 5" xfId="914"/>
    <cellStyle name="Normal 2 6 2 6" xfId="1747"/>
    <cellStyle name="Normal 2 6 2 7" xfId="2007"/>
    <cellStyle name="Normal 2 6 2 8" xfId="2188"/>
    <cellStyle name="Normal 2 6 2 9" xfId="2978"/>
    <cellStyle name="Normal 2 6 3" xfId="414"/>
    <cellStyle name="Normal 2 6 3 2" xfId="915"/>
    <cellStyle name="Normal 2 6 3 3" xfId="916"/>
    <cellStyle name="Normal 2 6 4" xfId="333"/>
    <cellStyle name="Normal 2 6 4 2" xfId="917"/>
    <cellStyle name="Normal 2 6 4 2 2" xfId="1750"/>
    <cellStyle name="Normal 2 6 4 3" xfId="2010"/>
    <cellStyle name="Normal 2 6 4 4" xfId="2191"/>
    <cellStyle name="Normal 2 6 4 5" xfId="2982"/>
    <cellStyle name="Normal 2 6 4 6" xfId="3162"/>
    <cellStyle name="Normal 2 6 5" xfId="918"/>
    <cellStyle name="Normal 2 6 6" xfId="919"/>
    <cellStyle name="Normal 2 6 7" xfId="920"/>
    <cellStyle name="Normal 2 6 8" xfId="921"/>
    <cellStyle name="Normal 2 6 9" xfId="1746"/>
    <cellStyle name="Normal 2 7" xfId="133"/>
    <cellStyle name="Normal 2 7 10" xfId="2983"/>
    <cellStyle name="Normal 2 7 11" xfId="3163"/>
    <cellStyle name="Normal 2 7 12" xfId="585"/>
    <cellStyle name="Normal 2 7 13" xfId="540"/>
    <cellStyle name="Normal 2 7 2" xfId="342"/>
    <cellStyle name="Normal 2 7 2 10" xfId="2984"/>
    <cellStyle name="Normal 2 7 2 11" xfId="3164"/>
    <cellStyle name="Normal 2 7 2 2" xfId="556"/>
    <cellStyle name="Normal 2 7 2 2 2" xfId="922"/>
    <cellStyle name="Normal 2 7 2 2 2 2" xfId="923"/>
    <cellStyle name="Normal 2 7 2 2 2 3" xfId="2013"/>
    <cellStyle name="Normal 2 7 2 2 2 4" xfId="2194"/>
    <cellStyle name="Normal 2 7 2 2 2 5" xfId="1257"/>
    <cellStyle name="Normal 2 7 2 2 2 6" xfId="1252"/>
    <cellStyle name="Normal 2 7 2 2 2 7" xfId="2985"/>
    <cellStyle name="Normal 2 7 2 2 2 8" xfId="3165"/>
    <cellStyle name="Normal 2 7 2 2 3" xfId="924"/>
    <cellStyle name="Normal 2 7 2 2 3 2" xfId="1401"/>
    <cellStyle name="Normal 2 7 2 2 3 3" xfId="2014"/>
    <cellStyle name="Normal 2 7 2 2 3 4" xfId="2195"/>
    <cellStyle name="Normal 2 7 2 2 3 5" xfId="1256"/>
    <cellStyle name="Normal 2 7 2 2 3 6" xfId="1253"/>
    <cellStyle name="Normal 2 7 2 2 3 7" xfId="2986"/>
    <cellStyle name="Normal 2 7 2 2 3 8" xfId="3166"/>
    <cellStyle name="Normal 2 7 2 3" xfId="925"/>
    <cellStyle name="Normal 2 7 2 3 2" xfId="1402"/>
    <cellStyle name="Normal 2 7 2 3 3" xfId="2015"/>
    <cellStyle name="Normal 2 7 2 3 4" xfId="2196"/>
    <cellStyle name="Normal 2 7 2 3 5" xfId="1206"/>
    <cellStyle name="Normal 2 7 2 3 6" xfId="1182"/>
    <cellStyle name="Normal 2 7 2 3 7" xfId="2987"/>
    <cellStyle name="Normal 2 7 2 3 8" xfId="3167"/>
    <cellStyle name="Normal 2 7 2 4" xfId="926"/>
    <cellStyle name="Normal 2 7 2 5" xfId="1400"/>
    <cellStyle name="Normal 2 7 2 6" xfId="2012"/>
    <cellStyle name="Normal 2 7 2 7" xfId="2193"/>
    <cellStyle name="Normal 2 7 2 8" xfId="1258"/>
    <cellStyle name="Normal 2 7 2 9" xfId="1491"/>
    <cellStyle name="Normal 2 7 3" xfId="415"/>
    <cellStyle name="Normal 2 7 3 10" xfId="3168"/>
    <cellStyle name="Normal 2 7 3 2" xfId="927"/>
    <cellStyle name="Normal 2 7 3 2 2" xfId="1404"/>
    <cellStyle name="Normal 2 7 3 2 3" xfId="1254"/>
    <cellStyle name="Normal 2 7 3 2 4" xfId="2709"/>
    <cellStyle name="Normal 2 7 3 3" xfId="928"/>
    <cellStyle name="Normal 2 7 3 3 2" xfId="1405"/>
    <cellStyle name="Normal 2 7 3 3 3" xfId="1205"/>
    <cellStyle name="Normal 2 7 3 3 4" xfId="2662"/>
    <cellStyle name="Normal 2 7 3 4" xfId="1403"/>
    <cellStyle name="Normal 2 7 3 5" xfId="2016"/>
    <cellStyle name="Normal 2 7 3 6" xfId="2197"/>
    <cellStyle name="Normal 2 7 3 7" xfId="1255"/>
    <cellStyle name="Normal 2 7 3 8" xfId="2663"/>
    <cellStyle name="Normal 2 7 3 9" xfId="2988"/>
    <cellStyle name="Normal 2 7 4" xfId="336"/>
    <cellStyle name="Normal 2 7 4 2" xfId="929"/>
    <cellStyle name="Normal 2 7 5" xfId="503"/>
    <cellStyle name="Normal 2 7 5 2" xfId="1751"/>
    <cellStyle name="Normal 2 7 5 2 2" xfId="1754"/>
    <cellStyle name="Normal 2 7 5 2 3" xfId="2534"/>
    <cellStyle name="Normal 2 7 5 2 4" xfId="2466"/>
    <cellStyle name="Normal 2 7 5 3" xfId="2017"/>
    <cellStyle name="Normal 2 7 5 4" xfId="2198"/>
    <cellStyle name="Normal 2 7 5 5" xfId="2530"/>
    <cellStyle name="Normal 2 7 5 6" xfId="1341"/>
    <cellStyle name="Normal 2 7 5 7" xfId="2989"/>
    <cellStyle name="Normal 2 7 5 8" xfId="3169"/>
    <cellStyle name="Normal 2 7 6" xfId="2011"/>
    <cellStyle name="Normal 2 7 7" xfId="2192"/>
    <cellStyle name="Normal 2 7 8" xfId="1432"/>
    <cellStyle name="Normal 2 7 9" xfId="2579"/>
    <cellStyle name="Normal 2 8" xfId="134"/>
    <cellStyle name="Normal 2 8 10" xfId="2990"/>
    <cellStyle name="Normal 2 8 11" xfId="3170"/>
    <cellStyle name="Normal 2 8 12" xfId="584"/>
    <cellStyle name="Normal 2 8 13" xfId="558"/>
    <cellStyle name="Normal 2 8 2" xfId="343"/>
    <cellStyle name="Normal 2 8 2 10" xfId="3171"/>
    <cellStyle name="Normal 2 8 2 2" xfId="344"/>
    <cellStyle name="Normal 2 8 2 2 2" xfId="930"/>
    <cellStyle name="Normal 2 8 2 2 3" xfId="2019"/>
    <cellStyle name="Normal 2 8 2 2 4" xfId="2201"/>
    <cellStyle name="Normal 2 8 2 2 5" xfId="1203"/>
    <cellStyle name="Normal 2 8 2 2 6" xfId="1185"/>
    <cellStyle name="Normal 2 8 2 2 7" xfId="2992"/>
    <cellStyle name="Normal 2 8 2 2 8" xfId="3172"/>
    <cellStyle name="Normal 2 8 2 3" xfId="417"/>
    <cellStyle name="Normal 2 8 2 3 2" xfId="931"/>
    <cellStyle name="Normal 2 8 2 3 3" xfId="2020"/>
    <cellStyle name="Normal 2 8 2 3 4" xfId="2202"/>
    <cellStyle name="Normal 2 8 2 3 5" xfId="1202"/>
    <cellStyle name="Normal 2 8 2 3 6" xfId="1186"/>
    <cellStyle name="Normal 2 8 2 3 7" xfId="2993"/>
    <cellStyle name="Normal 2 8 2 3 8" xfId="3173"/>
    <cellStyle name="Normal 2 8 2 4" xfId="459"/>
    <cellStyle name="Normal 2 8 2 4 2" xfId="1407"/>
    <cellStyle name="Normal 2 8 2 4 2 2" xfId="1756"/>
    <cellStyle name="Normal 2 8 2 4 3" xfId="2536"/>
    <cellStyle name="Normal 2 8 2 4 4" xfId="2468"/>
    <cellStyle name="Normal 2 8 2 5" xfId="2018"/>
    <cellStyle name="Normal 2 8 2 6" xfId="2200"/>
    <cellStyle name="Normal 2 8 2 7" xfId="1204"/>
    <cellStyle name="Normal 2 8 2 8" xfId="1184"/>
    <cellStyle name="Normal 2 8 2 9" xfId="2991"/>
    <cellStyle name="Normal 2 8 3" xfId="345"/>
    <cellStyle name="Normal 2 8 3 10" xfId="3174"/>
    <cellStyle name="Normal 2 8 3 2" xfId="932"/>
    <cellStyle name="Normal 2 8 3 2 2" xfId="1409"/>
    <cellStyle name="Normal 2 8 3 2 3" xfId="2022"/>
    <cellStyle name="Normal 2 8 3 2 4" xfId="2204"/>
    <cellStyle name="Normal 2 8 3 2 5" xfId="1200"/>
    <cellStyle name="Normal 2 8 3 2 6" xfId="2661"/>
    <cellStyle name="Normal 2 8 3 2 7" xfId="2995"/>
    <cellStyle name="Normal 2 8 3 2 8" xfId="3175"/>
    <cellStyle name="Normal 2 8 3 3" xfId="933"/>
    <cellStyle name="Normal 2 8 3 3 2" xfId="1410"/>
    <cellStyle name="Normal 2 8 3 3 3" xfId="2023"/>
    <cellStyle name="Normal 2 8 3 3 4" xfId="2205"/>
    <cellStyle name="Normal 2 8 3 3 5" xfId="1199"/>
    <cellStyle name="Normal 2 8 3 3 6" xfId="2542"/>
    <cellStyle name="Normal 2 8 3 3 7" xfId="2996"/>
    <cellStyle name="Normal 2 8 3 3 8" xfId="3176"/>
    <cellStyle name="Normal 2 8 3 4" xfId="1408"/>
    <cellStyle name="Normal 2 8 3 4 2" xfId="1759"/>
    <cellStyle name="Normal 2 8 3 4 3" xfId="2537"/>
    <cellStyle name="Normal 2 8 3 4 4" xfId="1343"/>
    <cellStyle name="Normal 2 8 3 5" xfId="2021"/>
    <cellStyle name="Normal 2 8 3 6" xfId="2203"/>
    <cellStyle name="Normal 2 8 3 7" xfId="1201"/>
    <cellStyle name="Normal 2 8 3 8" xfId="2708"/>
    <cellStyle name="Normal 2 8 3 9" xfId="2994"/>
    <cellStyle name="Normal 2 8 4" xfId="416"/>
    <cellStyle name="Normal 2 8 4 2" xfId="934"/>
    <cellStyle name="Normal 2 8 5" xfId="354"/>
    <cellStyle name="Normal 2 8 5 2" xfId="1233"/>
    <cellStyle name="Normal 2 8 5 2 2" xfId="1755"/>
    <cellStyle name="Normal 2 8 5 3" xfId="2535"/>
    <cellStyle name="Normal 2 8 5 4" xfId="2616"/>
    <cellStyle name="Normal 2 8 6" xfId="504"/>
    <cellStyle name="Normal 2 8 7" xfId="2199"/>
    <cellStyle name="Normal 2 8 8" xfId="1431"/>
    <cellStyle name="Normal 2 8 9" xfId="2402"/>
    <cellStyle name="Normal 2 9" xfId="135"/>
    <cellStyle name="Normal 2 9 10" xfId="3177"/>
    <cellStyle name="Normal 2 9 11" xfId="3313"/>
    <cellStyle name="Normal 2 9 2" xfId="346"/>
    <cellStyle name="Normal 2 9 2 2" xfId="347"/>
    <cellStyle name="Normal 2 9 2 2 2" xfId="935"/>
    <cellStyle name="Normal 2 9 2 2 2 2" xfId="936"/>
    <cellStyle name="Normal 2 9 2 2 3" xfId="3359"/>
    <cellStyle name="Normal 2 9 2 3" xfId="419"/>
    <cellStyle name="Normal 2 9 2 4" xfId="461"/>
    <cellStyle name="Normal 2 9 2 4 2" xfId="1762"/>
    <cellStyle name="Normal 2 9 2 5" xfId="707"/>
    <cellStyle name="Normal 2 9 2 5 2" xfId="2026"/>
    <cellStyle name="Normal 2 9 2 6" xfId="2207"/>
    <cellStyle name="Normal 2 9 2 7" xfId="2998"/>
    <cellStyle name="Normal 2 9 2 8" xfId="3178"/>
    <cellStyle name="Normal 2 9 2 9" xfId="3358"/>
    <cellStyle name="Normal 2 9 3" xfId="418"/>
    <cellStyle name="Normal 2 9 3 2" xfId="1763"/>
    <cellStyle name="Normal 2 9 3 3" xfId="2027"/>
    <cellStyle name="Normal 2 9 3 4" xfId="2208"/>
    <cellStyle name="Normal 2 9 3 5" xfId="2999"/>
    <cellStyle name="Normal 2 9 3 6" xfId="3179"/>
    <cellStyle name="Normal 2 9 4" xfId="460"/>
    <cellStyle name="Normal 2 9 4 2" xfId="1234"/>
    <cellStyle name="Normal 2 9 4 2 2" xfId="1761"/>
    <cellStyle name="Normal 2 9 4 2 2 2" xfId="1764"/>
    <cellStyle name="Normal 2 9 4 2 3" xfId="2539"/>
    <cellStyle name="Normal 2 9 4 2 4" xfId="1344"/>
    <cellStyle name="Normal 2 9 4 3" xfId="2028"/>
    <cellStyle name="Normal 2 9 4 4" xfId="2209"/>
    <cellStyle name="Normal 2 9 4 5" xfId="2538"/>
    <cellStyle name="Normal 2 9 4 6" xfId="2617"/>
    <cellStyle name="Normal 2 9 5" xfId="2025"/>
    <cellStyle name="Normal 2 9 6" xfId="2206"/>
    <cellStyle name="Normal 2 9 7" xfId="1235"/>
    <cellStyle name="Normal 2 9 8" xfId="2722"/>
    <cellStyle name="Normal 2 9 9" xfId="2997"/>
    <cellStyle name="Normal 20" xfId="216"/>
    <cellStyle name="Normal 21" xfId="217"/>
    <cellStyle name="Normal 22 2" xfId="625"/>
    <cellStyle name="Normal 22 2 2" xfId="938"/>
    <cellStyle name="Normal 22 3" xfId="1195"/>
    <cellStyle name="Normal 22 4" xfId="1187"/>
    <cellStyle name="Normal 22 5" xfId="3945"/>
    <cellStyle name="Normal 23 2" xfId="939"/>
    <cellStyle name="Normal 23 3" xfId="1194"/>
    <cellStyle name="Normal 23 4" xfId="1494"/>
    <cellStyle name="Normal 24 2" xfId="940"/>
    <cellStyle name="Normal 24 3" xfId="1193"/>
    <cellStyle name="Normal 24 4" xfId="2707"/>
    <cellStyle name="Normal 25 2" xfId="941"/>
    <cellStyle name="Normal 25 3" xfId="1192"/>
    <cellStyle name="Normal 25 4" xfId="2660"/>
    <cellStyle name="Normal 3" xfId="4"/>
    <cellStyle name="Normal 3 10" xfId="348"/>
    <cellStyle name="Normal 3 10 2" xfId="942"/>
    <cellStyle name="Normal 3 11" xfId="420"/>
    <cellStyle name="Normal 3 11 2" xfId="943"/>
    <cellStyle name="Normal 3 12" xfId="462"/>
    <cellStyle name="Normal 3 12 2" xfId="944"/>
    <cellStyle name="Normal 3 13" xfId="492"/>
    <cellStyle name="Normal 3 13 2" xfId="945"/>
    <cellStyle name="Normal 3 14" xfId="1165"/>
    <cellStyle name="Normal 3 14 2" xfId="1765"/>
    <cellStyle name="Normal 3 14 3" xfId="2540"/>
    <cellStyle name="Normal 3 14 4" xfId="1701"/>
    <cellStyle name="Normal 3 15" xfId="2029"/>
    <cellStyle name="Normal 3 16" xfId="2210"/>
    <cellStyle name="Normal 3 17" xfId="1508"/>
    <cellStyle name="Normal 3 18" xfId="2416"/>
    <cellStyle name="Normal 3 19" xfId="3000"/>
    <cellStyle name="Normal 3 2" xfId="136"/>
    <cellStyle name="Normal 3 2 10" xfId="2030"/>
    <cellStyle name="Normal 3 2 11" xfId="2211"/>
    <cellStyle name="Normal 3 2 12" xfId="3001"/>
    <cellStyle name="Normal 3 2 13" xfId="3181"/>
    <cellStyle name="Normal 3 2 14" xfId="3299"/>
    <cellStyle name="Normal 3 2 15" xfId="1081"/>
    <cellStyle name="Normal 3 2 16" xfId="641"/>
    <cellStyle name="Normal 3 2 2" xfId="137"/>
    <cellStyle name="Normal 3 2 2 10" xfId="582"/>
    <cellStyle name="Normal 3 2 2 2" xfId="138"/>
    <cellStyle name="Normal 3 2 2 2 2" xfId="528"/>
    <cellStyle name="Normal 3 2 2 2 2 2" xfId="946"/>
    <cellStyle name="Normal 3 2 2 2 2 2 2" xfId="1767"/>
    <cellStyle name="Normal 3 2 2 2 2 2 3" xfId="4600"/>
    <cellStyle name="Normal 3 2 2 2 2 3" xfId="2032"/>
    <cellStyle name="Normal 3 2 2 2 2 4" xfId="2213"/>
    <cellStyle name="Normal 3 2 2 2 2 5" xfId="3004"/>
    <cellStyle name="Normal 3 2 2 2 2 6" xfId="3183"/>
    <cellStyle name="Normal 3 2 2 2 2 7" xfId="4487"/>
    <cellStyle name="Normal 3 2 2 2 3" xfId="947"/>
    <cellStyle name="Normal 3 2 2 2 3 2" xfId="1768"/>
    <cellStyle name="Normal 3 2 2 2 3 3" xfId="2033"/>
    <cellStyle name="Normal 3 2 2 2 3 4" xfId="2214"/>
    <cellStyle name="Normal 3 2 2 2 3 5" xfId="3005"/>
    <cellStyle name="Normal 3 2 2 2 3 6" xfId="3184"/>
    <cellStyle name="Normal 3 2 2 2 4" xfId="669"/>
    <cellStyle name="Normal 3 2 2 2 4 2" xfId="1166"/>
    <cellStyle name="Normal 3 2 2 2 4 3" xfId="2034"/>
    <cellStyle name="Normal 3 2 2 2 4 4" xfId="2215"/>
    <cellStyle name="Normal 3 2 2 2 4 5" xfId="1507"/>
    <cellStyle name="Normal 3 2 2 2 4 6" xfId="2727"/>
    <cellStyle name="Normal 3 2 2 2 4 7" xfId="3006"/>
    <cellStyle name="Normal 3 2 2 2 4 8" xfId="3185"/>
    <cellStyle name="Normal 3 2 2 2 5" xfId="948"/>
    <cellStyle name="Normal 3 2 2 2 6" xfId="949"/>
    <cellStyle name="Normal 3 2 2 2 7" xfId="4393"/>
    <cellStyle name="Normal 3 2 2 2 8" xfId="535"/>
    <cellStyle name="Normal 3 2 2 3" xfId="350"/>
    <cellStyle name="Normal 3 2 2 3 2" xfId="627"/>
    <cellStyle name="Normal 3 2 2 3 2 2" xfId="950"/>
    <cellStyle name="Normal 3 2 2 3 2 2 2" xfId="951"/>
    <cellStyle name="Normal 3 2 2 3 2 3" xfId="4395"/>
    <cellStyle name="Normal 3 2 2 3 3" xfId="952"/>
    <cellStyle name="Normal 3 2 2 3 4" xfId="1769"/>
    <cellStyle name="Normal 3 2 2 3 5" xfId="2035"/>
    <cellStyle name="Normal 3 2 2 3 6" xfId="2216"/>
    <cellStyle name="Normal 3 2 2 3 7" xfId="3007"/>
    <cellStyle name="Normal 3 2 2 3 8" xfId="3186"/>
    <cellStyle name="Normal 3 2 2 3 9" xfId="4394"/>
    <cellStyle name="Normal 3 2 2 4" xfId="422"/>
    <cellStyle name="Normal 3 2 2 4 10" xfId="3187"/>
    <cellStyle name="Normal 3 2 2 4 2" xfId="953"/>
    <cellStyle name="Normal 3 2 2 4 3" xfId="954"/>
    <cellStyle name="Normal 3 2 2 4 4" xfId="1417"/>
    <cellStyle name="Normal 3 2 2 4 4 2" xfId="1770"/>
    <cellStyle name="Normal 3 2 2 4 4 3" xfId="2541"/>
    <cellStyle name="Normal 3 2 2 4 4 4" xfId="2492"/>
    <cellStyle name="Normal 3 2 2 4 5" xfId="2036"/>
    <cellStyle name="Normal 3 2 2 4 6" xfId="2217"/>
    <cellStyle name="Normal 3 2 2 4 7" xfId="1188"/>
    <cellStyle name="Normal 3 2 2 4 8" xfId="1189"/>
    <cellStyle name="Normal 3 2 2 4 9" xfId="3008"/>
    <cellStyle name="Normal 3 2 2 5" xfId="464"/>
    <cellStyle name="Normal 3 2 2 6" xfId="2031"/>
    <cellStyle name="Normal 3 2 2 7" xfId="2212"/>
    <cellStyle name="Normal 3 2 2 8" xfId="3002"/>
    <cellStyle name="Normal 3 2 2 9" xfId="3182"/>
    <cellStyle name="Normal 3 2 3" xfId="349"/>
    <cellStyle name="Normal 3 2 3 10" xfId="3360"/>
    <cellStyle name="Normal 3 2 3 11" xfId="937"/>
    <cellStyle name="Normal 3 2 3 12" xfId="4342"/>
    <cellStyle name="Normal 3 2 3 2" xfId="351"/>
    <cellStyle name="Normal 3 2 3 2 10" xfId="3946"/>
    <cellStyle name="Normal 3 2 3 2 11" xfId="4347"/>
    <cellStyle name="Normal 3 2 3 2 2" xfId="660"/>
    <cellStyle name="Normal 3 2 3 2 2 2" xfId="672"/>
    <cellStyle name="Normal 3 2 3 2 2 2 2" xfId="955"/>
    <cellStyle name="Normal 3 2 3 2 2 2 2 2" xfId="956"/>
    <cellStyle name="Normal 3 2 3 2 2 2 3" xfId="4397"/>
    <cellStyle name="Normal 3 2 3 2 2 3" xfId="3947"/>
    <cellStyle name="Normal 3 2 3 2 2 4" xfId="4396"/>
    <cellStyle name="Normal 3 2 3 2 3" xfId="957"/>
    <cellStyle name="Normal 3 2 3 2 4" xfId="1772"/>
    <cellStyle name="Normal 3 2 3 2 5" xfId="2038"/>
    <cellStyle name="Normal 3 2 3 2 6" xfId="2219"/>
    <cellStyle name="Normal 3 2 3 2 7" xfId="3010"/>
    <cellStyle name="Normal 3 2 3 2 8" xfId="3189"/>
    <cellStyle name="Normal 3 2 3 2 9" xfId="3361"/>
    <cellStyle name="Normal 3 2 3 3" xfId="423"/>
    <cellStyle name="Normal 3 2 3 3 2" xfId="958"/>
    <cellStyle name="Normal 3 2 3 4" xfId="465"/>
    <cellStyle name="Normal 3 2 3 4 2" xfId="959"/>
    <cellStyle name="Normal 3 2 3 5" xfId="566"/>
    <cellStyle name="Normal 3 2 3 5 2" xfId="1771"/>
    <cellStyle name="Normal 3 2 3 6" xfId="2037"/>
    <cellStyle name="Normal 3 2 3 7" xfId="2218"/>
    <cellStyle name="Normal 3 2 3 8" xfId="3009"/>
    <cellStyle name="Normal 3 2 3 9" xfId="3188"/>
    <cellStyle name="Normal 3 2 4" xfId="421"/>
    <cellStyle name="Normal 3 2 4 2" xfId="960"/>
    <cellStyle name="Normal 3 2 4 2 2" xfId="961"/>
    <cellStyle name="Normal 3 2 4 3" xfId="962"/>
    <cellStyle name="Normal 3 2 4 4" xfId="1773"/>
    <cellStyle name="Normal 3 2 4 5" xfId="2042"/>
    <cellStyle name="Normal 3 2 4 6" xfId="2220"/>
    <cellStyle name="Normal 3 2 4 7" xfId="3011"/>
    <cellStyle name="Normal 3 2 4 8" xfId="3190"/>
    <cellStyle name="Normal 3 2 5" xfId="463"/>
    <cellStyle name="Normal 3 2 5 2" xfId="963"/>
    <cellStyle name="Normal 3 2 5 2 2" xfId="1774"/>
    <cellStyle name="Normal 3 2 5 2 3" xfId="2543"/>
    <cellStyle name="Normal 3 2 5 2 4" xfId="2491"/>
    <cellStyle name="Normal 3 2 5 3" xfId="2044"/>
    <cellStyle name="Normal 3 2 5 4" xfId="2221"/>
    <cellStyle name="Normal 3 2 5 5" xfId="1183"/>
    <cellStyle name="Normal 3 2 5 6" xfId="1190"/>
    <cellStyle name="Normal 3 2 5 7" xfId="3013"/>
    <cellStyle name="Normal 3 2 5 8" xfId="3191"/>
    <cellStyle name="Normal 3 2 6" xfId="964"/>
    <cellStyle name="Normal 3 2 7" xfId="965"/>
    <cellStyle name="Normal 3 2 8" xfId="966"/>
    <cellStyle name="Normal 3 2 9" xfId="1766"/>
    <cellStyle name="Normal 3 20" xfId="3180"/>
    <cellStyle name="Normal 3 21" xfId="663"/>
    <cellStyle name="Normal 3 22" xfId="583"/>
    <cellStyle name="Normal 3 3" xfId="139"/>
    <cellStyle name="Normal 3 3 10" xfId="3014"/>
    <cellStyle name="Normal 3 3 11" xfId="3192"/>
    <cellStyle name="Normal 3 3 12" xfId="3948"/>
    <cellStyle name="Normal 3 3 13" xfId="581"/>
    <cellStyle name="Normal 3 3 14" xfId="522"/>
    <cellStyle name="Normal 3 3 2" xfId="140"/>
    <cellStyle name="Normal 3 3 2 10" xfId="3015"/>
    <cellStyle name="Normal 3 3 2 11" xfId="3193"/>
    <cellStyle name="Normal 3 3 2 2" xfId="198"/>
    <cellStyle name="Normal 3 3 2 2 2" xfId="968"/>
    <cellStyle name="Normal 3 3 2 2 2 2" xfId="1777"/>
    <cellStyle name="Normal 3 3 2 2 2 2 2" xfId="1778"/>
    <cellStyle name="Normal 3 3 2 2 2 3" xfId="2048"/>
    <cellStyle name="Normal 3 3 2 2 2 4" xfId="2225"/>
    <cellStyle name="Normal 3 3 2 2 2 5" xfId="3017"/>
    <cellStyle name="Normal 3 3 2 2 2 6" xfId="3195"/>
    <cellStyle name="Normal 3 3 2 2 3" xfId="1779"/>
    <cellStyle name="Normal 3 3 2 2 4" xfId="2047"/>
    <cellStyle name="Normal 3 3 2 2 5" xfId="2224"/>
    <cellStyle name="Normal 3 3 2 2 6" xfId="3016"/>
    <cellStyle name="Normal 3 3 2 2 7" xfId="3194"/>
    <cellStyle name="Normal 3 3 2 3" xfId="969"/>
    <cellStyle name="Normal 3 3 2 3 2" xfId="1780"/>
    <cellStyle name="Normal 3 3 2 3 3" xfId="2049"/>
    <cellStyle name="Normal 3 3 2 3 4" xfId="2226"/>
    <cellStyle name="Normal 3 3 2 3 5" xfId="3018"/>
    <cellStyle name="Normal 3 3 2 3 6" xfId="3196"/>
    <cellStyle name="Normal 3 3 2 4" xfId="970"/>
    <cellStyle name="Normal 3 3 2 4 2" xfId="1781"/>
    <cellStyle name="Normal 3 3 2 4 3" xfId="2050"/>
    <cellStyle name="Normal 3 3 2 4 4" xfId="2227"/>
    <cellStyle name="Normal 3 3 2 4 5" xfId="3019"/>
    <cellStyle name="Normal 3 3 2 4 6" xfId="3197"/>
    <cellStyle name="Normal 3 3 2 5" xfId="971"/>
    <cellStyle name="Normal 3 3 2 6" xfId="972"/>
    <cellStyle name="Normal 3 3 2 7" xfId="1776"/>
    <cellStyle name="Normal 3 3 2 8" xfId="2046"/>
    <cellStyle name="Normal 3 3 2 9" xfId="2223"/>
    <cellStyle name="Normal 3 3 3" xfId="218"/>
    <cellStyle name="Normal 3 3 3 10" xfId="3198"/>
    <cellStyle name="Normal 3 3 3 11" xfId="3949"/>
    <cellStyle name="Normal 3 3 3 12" xfId="4398"/>
    <cellStyle name="Normal 3 3 3 13" xfId="4451"/>
    <cellStyle name="Normal 3 3 3 2" xfId="533"/>
    <cellStyle name="Normal 3 3 3 2 2" xfId="628"/>
    <cellStyle name="Normal 3 3 3 2 2 2" xfId="967"/>
    <cellStyle name="Normal 3 3 3 2 2 2 2" xfId="973"/>
    <cellStyle name="Normal 3 3 3 2 2 2 2 2" xfId="974"/>
    <cellStyle name="Normal 3 3 3 2 2 2 3" xfId="4490"/>
    <cellStyle name="Normal 3 3 3 2 2 3" xfId="4400"/>
    <cellStyle name="Normal 3 3 3 2 2 4" xfId="4489"/>
    <cellStyle name="Normal 3 3 3 2 3" xfId="3950"/>
    <cellStyle name="Normal 3 3 3 2 4" xfId="4399"/>
    <cellStyle name="Normal 3 3 3 2 5" xfId="4488"/>
    <cellStyle name="Normal 3 3 3 3" xfId="975"/>
    <cellStyle name="Normal 3 3 3 4" xfId="1436"/>
    <cellStyle name="Normal 3 3 3 4 2" xfId="1782"/>
    <cellStyle name="Normal 3 3 3 4 3" xfId="2544"/>
    <cellStyle name="Normal 3 3 3 4 4" xfId="1345"/>
    <cellStyle name="Normal 3 3 3 5" xfId="2051"/>
    <cellStyle name="Normal 3 3 3 6" xfId="2228"/>
    <cellStyle name="Normal 3 3 3 7" xfId="1181"/>
    <cellStyle name="Normal 3 3 3 8" xfId="1191"/>
    <cellStyle name="Normal 3 3 3 9" xfId="3020"/>
    <cellStyle name="Normal 3 3 4" xfId="352"/>
    <cellStyle name="Normal 3 3 4 2" xfId="976"/>
    <cellStyle name="Normal 3 3 4 2 2" xfId="1783"/>
    <cellStyle name="Normal 3 3 4 2 3" xfId="2545"/>
    <cellStyle name="Normal 3 3 4 2 4" xfId="2459"/>
    <cellStyle name="Normal 3 3 4 3" xfId="2052"/>
    <cellStyle name="Normal 3 3 4 4" xfId="2229"/>
    <cellStyle name="Normal 3 3 4 5" xfId="1180"/>
    <cellStyle name="Normal 3 3 4 6" xfId="1196"/>
    <cellStyle name="Normal 3 3 4 7" xfId="3023"/>
    <cellStyle name="Normal 3 3 4 8" xfId="3199"/>
    <cellStyle name="Normal 3 3 5" xfId="424"/>
    <cellStyle name="Normal 3 3 5 2" xfId="977"/>
    <cellStyle name="Normal 3 3 5 2 2" xfId="1784"/>
    <cellStyle name="Normal 3 3 5 2 3" xfId="2546"/>
    <cellStyle name="Normal 3 3 5 2 4" xfId="2615"/>
    <cellStyle name="Normal 3 3 5 3" xfId="2053"/>
    <cellStyle name="Normal 3 3 5 4" xfId="2230"/>
    <cellStyle name="Normal 3 3 5 5" xfId="1179"/>
    <cellStyle name="Normal 3 3 5 6" xfId="1197"/>
    <cellStyle name="Normal 3 3 5 7" xfId="3024"/>
    <cellStyle name="Normal 3 3 5 8" xfId="3200"/>
    <cellStyle name="Normal 3 3 6" xfId="466"/>
    <cellStyle name="Normal 3 3 6 2" xfId="978"/>
    <cellStyle name="Normal 3 3 6 3" xfId="1178"/>
    <cellStyle name="Normal 3 3 6 4" xfId="2704"/>
    <cellStyle name="Normal 3 3 7" xfId="505"/>
    <cellStyle name="Normal 3 3 7 2" xfId="1775"/>
    <cellStyle name="Normal 3 3 8" xfId="2045"/>
    <cellStyle name="Normal 3 3 9" xfId="2222"/>
    <cellStyle name="Normal 3 4" xfId="141"/>
    <cellStyle name="Normal 3 4 10" xfId="3201"/>
    <cellStyle name="Normal 3 4 2" xfId="353"/>
    <cellStyle name="Normal 3 4 2 2" xfId="1786"/>
    <cellStyle name="Normal 3 4 2 3" xfId="2055"/>
    <cellStyle name="Normal 3 4 2 4" xfId="2232"/>
    <cellStyle name="Normal 3 4 2 5" xfId="3026"/>
    <cellStyle name="Normal 3 4 2 6" xfId="3202"/>
    <cellStyle name="Normal 3 4 3" xfId="425"/>
    <cellStyle name="Normal 3 4 3 2" xfId="1787"/>
    <cellStyle name="Normal 3 4 3 3" xfId="2056"/>
    <cellStyle name="Normal 3 4 3 4" xfId="2233"/>
    <cellStyle name="Normal 3 4 3 5" xfId="3027"/>
    <cellStyle name="Normal 3 4 3 6" xfId="3203"/>
    <cellStyle name="Normal 3 4 4" xfId="467"/>
    <cellStyle name="Normal 3 4 4 2" xfId="1167"/>
    <cellStyle name="Normal 3 4 4 2 2" xfId="1785"/>
    <cellStyle name="Normal 3 4 4 3" xfId="2547"/>
    <cellStyle name="Normal 3 4 4 4" xfId="2490"/>
    <cellStyle name="Normal 3 4 5" xfId="2054"/>
    <cellStyle name="Normal 3 4 6" xfId="2231"/>
    <cellStyle name="Normal 3 4 7" xfId="1506"/>
    <cellStyle name="Normal 3 4 8" xfId="2684"/>
    <cellStyle name="Normal 3 4 9" xfId="3025"/>
    <cellStyle name="Normal 3 5" xfId="219"/>
    <cellStyle name="Normal 3 5 10" xfId="3951"/>
    <cellStyle name="Normal 3 5 11" xfId="4336"/>
    <cellStyle name="Normal 3 5 2" xfId="626"/>
    <cellStyle name="Normal 3 5 2 10" xfId="3205"/>
    <cellStyle name="Normal 3 5 2 11" xfId="3952"/>
    <cellStyle name="Normal 3 5 2 12" xfId="4401"/>
    <cellStyle name="Normal 3 5 2 2" xfId="654"/>
    <cellStyle name="Normal 3 5 2 2 2" xfId="979"/>
    <cellStyle name="Normal 3 5 2 2 2 2" xfId="980"/>
    <cellStyle name="Normal 3 5 2 2 2 2 2" xfId="981"/>
    <cellStyle name="Normal 3 5 2 2 2 3" xfId="4403"/>
    <cellStyle name="Normal 3 5 2 2 3" xfId="3953"/>
    <cellStyle name="Normal 3 5 2 2 4" xfId="4402"/>
    <cellStyle name="Normal 3 5 2 3" xfId="982"/>
    <cellStyle name="Normal 3 5 2 4" xfId="1438"/>
    <cellStyle name="Normal 3 5 2 5" xfId="2058"/>
    <cellStyle name="Normal 3 5 2 6" xfId="2235"/>
    <cellStyle name="Normal 3 5 2 7" xfId="2333"/>
    <cellStyle name="Normal 3 5 2 8" xfId="2706"/>
    <cellStyle name="Normal 3 5 2 9" xfId="3029"/>
    <cellStyle name="Normal 3 5 3" xfId="983"/>
    <cellStyle name="Normal 3 5 4" xfId="984"/>
    <cellStyle name="Normal 3 5 4 2" xfId="1439"/>
    <cellStyle name="Normal 3 5 4 3" xfId="2059"/>
    <cellStyle name="Normal 3 5 4 4" xfId="2236"/>
    <cellStyle name="Normal 3 5 4 5" xfId="2334"/>
    <cellStyle name="Normal 3 5 4 6" xfId="2705"/>
    <cellStyle name="Normal 3 5 4 7" xfId="3031"/>
    <cellStyle name="Normal 3 5 4 8" xfId="3206"/>
    <cellStyle name="Normal 3 5 5" xfId="1788"/>
    <cellStyle name="Normal 3 5 6" xfId="2057"/>
    <cellStyle name="Normal 3 5 7" xfId="2234"/>
    <cellStyle name="Normal 3 5 8" xfId="3028"/>
    <cellStyle name="Normal 3 5 9" xfId="3204"/>
    <cellStyle name="Normal 3 6" xfId="220"/>
    <cellStyle name="Normal 3 6 10" xfId="3032"/>
    <cellStyle name="Normal 3 6 11" xfId="3207"/>
    <cellStyle name="Normal 3 6 2" xfId="985"/>
    <cellStyle name="Normal 3 6 2 2" xfId="986"/>
    <cellStyle name="Normal 3 6 2 2 2" xfId="1790"/>
    <cellStyle name="Normal 3 6 2 3" xfId="2061"/>
    <cellStyle name="Normal 3 6 2 4" xfId="2238"/>
    <cellStyle name="Normal 3 6 2 5" xfId="3033"/>
    <cellStyle name="Normal 3 6 2 6" xfId="3208"/>
    <cellStyle name="Normal 3 6 3" xfId="987"/>
    <cellStyle name="Normal 3 6 3 2" xfId="1791"/>
    <cellStyle name="Normal 3 6 3 3" xfId="2062"/>
    <cellStyle name="Normal 3 6 3 4" xfId="2239"/>
    <cellStyle name="Normal 3 6 3 5" xfId="3034"/>
    <cellStyle name="Normal 3 6 3 6" xfId="3209"/>
    <cellStyle name="Normal 3 6 4" xfId="988"/>
    <cellStyle name="Normal 3 6 5" xfId="989"/>
    <cellStyle name="Normal 3 6 5 2" xfId="1442"/>
    <cellStyle name="Normal 3 6 5 3" xfId="2335"/>
    <cellStyle name="Normal 3 6 5 4" xfId="1198"/>
    <cellStyle name="Normal 3 6 6" xfId="990"/>
    <cellStyle name="Normal 3 6 6 2" xfId="1443"/>
    <cellStyle name="Normal 3 6 6 3" xfId="2336"/>
    <cellStyle name="Normal 3 6 6 4" xfId="2703"/>
    <cellStyle name="Normal 3 6 7" xfId="1789"/>
    <cellStyle name="Normal 3 6 8" xfId="2060"/>
    <cellStyle name="Normal 3 6 9" xfId="2237"/>
    <cellStyle name="Normal 3 7" xfId="221"/>
    <cellStyle name="Normal 3 7 2" xfId="991"/>
    <cellStyle name="Normal 3 7 2 2" xfId="992"/>
    <cellStyle name="Normal 3 7 3" xfId="993"/>
    <cellStyle name="Normal 3 7 4" xfId="994"/>
    <cellStyle name="Normal 3 7 5" xfId="1792"/>
    <cellStyle name="Normal 3 7 6" xfId="2063"/>
    <cellStyle name="Normal 3 7 7" xfId="2240"/>
    <cellStyle name="Normal 3 7 8" xfId="3035"/>
    <cellStyle name="Normal 3 7 9" xfId="3210"/>
    <cellStyle name="Normal 3 8" xfId="222"/>
    <cellStyle name="Normal 3 8 2" xfId="995"/>
    <cellStyle name="Normal 3 8 2 2" xfId="996"/>
    <cellStyle name="Normal 3 8 3" xfId="997"/>
    <cellStyle name="Normal 3 8 4" xfId="998"/>
    <cellStyle name="Normal 3 9" xfId="223"/>
    <cellStyle name="Normal 3 9 2" xfId="999"/>
    <cellStyle name="Normal 3 9 2 2" xfId="1000"/>
    <cellStyle name="Normal 3 9 3" xfId="1001"/>
    <cellStyle name="Normal 3 9 4" xfId="1002"/>
    <cellStyle name="Normal 39 2" xfId="1793"/>
    <cellStyle name="Normal 4" xfId="142"/>
    <cellStyle name="Normal 4 10" xfId="1168"/>
    <cellStyle name="Normal 4 11" xfId="2064"/>
    <cellStyle name="Normal 4 12" xfId="2241"/>
    <cellStyle name="Normal 4 13" xfId="1505"/>
    <cellStyle name="Normal 4 14" xfId="2724"/>
    <cellStyle name="Normal 4 15" xfId="3036"/>
    <cellStyle name="Normal 4 16" xfId="3211"/>
    <cellStyle name="Normal 4 17" xfId="700"/>
    <cellStyle name="Normal 4 18" xfId="580"/>
    <cellStyle name="Normal 4 2" xfId="143"/>
    <cellStyle name="Normal 4 2 10" xfId="1003"/>
    <cellStyle name="Normal 4 2 11" xfId="1004"/>
    <cellStyle name="Normal 4 2 12" xfId="1172"/>
    <cellStyle name="Normal 4 2 12 2" xfId="1794"/>
    <cellStyle name="Normal 4 2 12 3" xfId="2548"/>
    <cellStyle name="Normal 4 2 12 4" xfId="2457"/>
    <cellStyle name="Normal 4 2 13" xfId="2065"/>
    <cellStyle name="Normal 4 2 14" xfId="2242"/>
    <cellStyle name="Normal 4 2 15" xfId="1844"/>
    <cellStyle name="Normal 4 2 16" xfId="2680"/>
    <cellStyle name="Normal 4 2 17" xfId="3037"/>
    <cellStyle name="Normal 4 2 18" xfId="3212"/>
    <cellStyle name="Normal 4 2 19" xfId="667"/>
    <cellStyle name="Normal 4 2 2" xfId="144"/>
    <cellStyle name="Normal 4 2 2 10" xfId="3038"/>
    <cellStyle name="Normal 4 2 2 11" xfId="3213"/>
    <cellStyle name="Normal 4 2 2 12" xfId="661"/>
    <cellStyle name="Normal 4 2 2 2" xfId="356"/>
    <cellStyle name="Normal 4 2 2 2 2" xfId="679"/>
    <cellStyle name="Normal 4 2 2 2 2 2" xfId="1005"/>
    <cellStyle name="Normal 4 2 2 2 2 2 2" xfId="1006"/>
    <cellStyle name="Normal 4 2 2 2 2 3" xfId="3955"/>
    <cellStyle name="Normal 4 2 2 2 3" xfId="1007"/>
    <cellStyle name="Normal 4 2 2 2 4" xfId="1796"/>
    <cellStyle name="Normal 4 2 2 2 5" xfId="2067"/>
    <cellStyle name="Normal 4 2 2 2 6" xfId="2244"/>
    <cellStyle name="Normal 4 2 2 2 7" xfId="3039"/>
    <cellStyle name="Normal 4 2 2 2 8" xfId="3214"/>
    <cellStyle name="Normal 4 2 2 2 9" xfId="3954"/>
    <cellStyle name="Normal 4 2 2 3" xfId="427"/>
    <cellStyle name="Normal 4 2 2 3 2" xfId="1008"/>
    <cellStyle name="Normal 4 2 2 4" xfId="469"/>
    <cellStyle name="Normal 4 2 2 4 2" xfId="1009"/>
    <cellStyle name="Normal 4 2 2 5" xfId="1236"/>
    <cellStyle name="Normal 4 2 2 5 2" xfId="1795"/>
    <cellStyle name="Normal 4 2 2 5 3" xfId="2549"/>
    <cellStyle name="Normal 4 2 2 5 4" xfId="2614"/>
    <cellStyle name="Normal 4 2 2 6" xfId="2066"/>
    <cellStyle name="Normal 4 2 2 7" xfId="2243"/>
    <cellStyle name="Normal 4 2 2 8" xfId="1430"/>
    <cellStyle name="Normal 4 2 2 9" xfId="2580"/>
    <cellStyle name="Normal 4 2 20" xfId="579"/>
    <cellStyle name="Normal 4 2 21" xfId="521"/>
    <cellStyle name="Normal 4 2 3" xfId="145"/>
    <cellStyle name="Normal 4 2 3 10" xfId="662"/>
    <cellStyle name="Normal 4 2 3 2" xfId="678"/>
    <cellStyle name="Normal 4 2 3 2 2" xfId="681"/>
    <cellStyle name="Normal 4 2 3 2 2 2" xfId="1010"/>
    <cellStyle name="Normal 4 2 3 2 2 3" xfId="3956"/>
    <cellStyle name="Normal 4 2 3 2 3" xfId="1011"/>
    <cellStyle name="Normal 4 2 3 2 4" xfId="1450"/>
    <cellStyle name="Normal 4 2 3 2 5" xfId="2337"/>
    <cellStyle name="Normal 4 2 3 2 6" xfId="2658"/>
    <cellStyle name="Normal 4 2 3 2 7" xfId="651"/>
    <cellStyle name="Normal 4 2 3 3" xfId="1012"/>
    <cellStyle name="Normal 4 2 3 4" xfId="1013"/>
    <cellStyle name="Normal 4 2 3 5" xfId="1237"/>
    <cellStyle name="Normal 4 2 3 6" xfId="1429"/>
    <cellStyle name="Normal 4 2 3 7" xfId="2401"/>
    <cellStyle name="Normal 4 2 3 8" xfId="3040"/>
    <cellStyle name="Normal 4 2 3 9" xfId="3215"/>
    <cellStyle name="Normal 4 2 4" xfId="224"/>
    <cellStyle name="Normal 4 2 4 10" xfId="3041"/>
    <cellStyle name="Normal 4 2 4 11" xfId="3216"/>
    <cellStyle name="Normal 4 2 4 12" xfId="3957"/>
    <cellStyle name="Normal 4 2 4 13" xfId="4350"/>
    <cellStyle name="Normal 4 2 4 14" xfId="4452"/>
    <cellStyle name="Normal 4 2 4 2" xfId="357"/>
    <cellStyle name="Normal 4 2 4 2 10" xfId="3217"/>
    <cellStyle name="Normal 4 2 4 2 11" xfId="3958"/>
    <cellStyle name="Normal 4 2 4 2 12" xfId="4404"/>
    <cellStyle name="Normal 4 2 4 2 13" xfId="4464"/>
    <cellStyle name="Normal 4 2 4 2 2" xfId="630"/>
    <cellStyle name="Normal 4 2 4 2 2 2" xfId="677"/>
    <cellStyle name="Normal 4 2 4 2 2 2 2" xfId="1014"/>
    <cellStyle name="Normal 4 2 4 2 2 2 2 2" xfId="1015"/>
    <cellStyle name="Normal 4 2 4 2 2 2 2 2 2" xfId="1016"/>
    <cellStyle name="Normal 4 2 4 2 2 2 2 3" xfId="4493"/>
    <cellStyle name="Normal 4 2 4 2 2 2 3" xfId="4406"/>
    <cellStyle name="Normal 4 2 4 2 2 2 4" xfId="4492"/>
    <cellStyle name="Normal 4 2 4 2 2 3" xfId="3959"/>
    <cellStyle name="Normal 4 2 4 2 2 4" xfId="4405"/>
    <cellStyle name="Normal 4 2 4 2 2 5" xfId="4491"/>
    <cellStyle name="Normal 4 2 4 2 3" xfId="1017"/>
    <cellStyle name="Normal 4 2 4 2 4" xfId="1456"/>
    <cellStyle name="Normal 4 2 4 2 4 2" xfId="1798"/>
    <cellStyle name="Normal 4 2 4 2 4 3" xfId="2550"/>
    <cellStyle name="Normal 4 2 4 2 4 4" xfId="1346"/>
    <cellStyle name="Normal 4 2 4 2 5" xfId="2071"/>
    <cellStyle name="Normal 4 2 4 2 6" xfId="2246"/>
    <cellStyle name="Normal 4 2 4 2 7" xfId="2338"/>
    <cellStyle name="Normal 4 2 4 2 8" xfId="2533"/>
    <cellStyle name="Normal 4 2 4 2 9" xfId="3042"/>
    <cellStyle name="Normal 4 2 4 3" xfId="428"/>
    <cellStyle name="Normal 4 2 4 3 10" xfId="3218"/>
    <cellStyle name="Normal 4 2 4 3 2" xfId="1018"/>
    <cellStyle name="Normal 4 2 4 3 2 2" xfId="1019"/>
    <cellStyle name="Normal 4 2 4 3 3" xfId="1020"/>
    <cellStyle name="Normal 4 2 4 3 4" xfId="1459"/>
    <cellStyle name="Normal 4 2 4 3 4 2" xfId="1799"/>
    <cellStyle name="Normal 4 2 4 3 4 3" xfId="2551"/>
    <cellStyle name="Normal 4 2 4 3 4 4" xfId="1347"/>
    <cellStyle name="Normal 4 2 4 3 5" xfId="2072"/>
    <cellStyle name="Normal 4 2 4 3 6" xfId="2247"/>
    <cellStyle name="Normal 4 2 4 3 7" xfId="2339"/>
    <cellStyle name="Normal 4 2 4 3 8" xfId="2531"/>
    <cellStyle name="Normal 4 2 4 3 9" xfId="3043"/>
    <cellStyle name="Normal 4 2 4 4" xfId="470"/>
    <cellStyle name="Normal 4 2 4 4 2" xfId="1021"/>
    <cellStyle name="Normal 4 2 4 4 2 2" xfId="1800"/>
    <cellStyle name="Normal 4 2 4 4 2 3" xfId="2552"/>
    <cellStyle name="Normal 4 2 4 4 2 4" xfId="2454"/>
    <cellStyle name="Normal 4 2 4 4 3" xfId="2073"/>
    <cellStyle name="Normal 4 2 4 4 4" xfId="2248"/>
    <cellStyle name="Normal 4 2 4 4 5" xfId="2340"/>
    <cellStyle name="Normal 4 2 4 4 6" xfId="2659"/>
    <cellStyle name="Normal 4 2 4 4 7" xfId="3044"/>
    <cellStyle name="Normal 4 2 4 4 8" xfId="3219"/>
    <cellStyle name="Normal 4 2 4 5" xfId="534"/>
    <cellStyle name="Normal 4 2 4 5 2" xfId="1462"/>
    <cellStyle name="Normal 4 2 4 5 3" xfId="2341"/>
    <cellStyle name="Normal 4 2 4 5 4" xfId="2532"/>
    <cellStyle name="Normal 4 2 4 6" xfId="1022"/>
    <cellStyle name="Normal 4 2 4 6 2" xfId="1463"/>
    <cellStyle name="Normal 4 2 4 6 3" xfId="2342"/>
    <cellStyle name="Normal 4 2 4 6 4" xfId="2702"/>
    <cellStyle name="Normal 4 2 4 7" xfId="1797"/>
    <cellStyle name="Normal 4 2 4 8" xfId="2070"/>
    <cellStyle name="Normal 4 2 4 9" xfId="2245"/>
    <cellStyle name="Normal 4 2 5" xfId="355"/>
    <cellStyle name="Normal 4 2 5 2" xfId="1023"/>
    <cellStyle name="Normal 4 2 5 2 2" xfId="1801"/>
    <cellStyle name="Normal 4 2 5 2 2 2" xfId="1802"/>
    <cellStyle name="Normal 4 2 5 2 3" xfId="2075"/>
    <cellStyle name="Normal 4 2 5 2 4" xfId="2250"/>
    <cellStyle name="Normal 4 2 5 2 5" xfId="3046"/>
    <cellStyle name="Normal 4 2 5 2 6" xfId="3221"/>
    <cellStyle name="Normal 4 2 5 3" xfId="1803"/>
    <cellStyle name="Normal 4 2 5 4" xfId="2074"/>
    <cellStyle name="Normal 4 2 5 5" xfId="2249"/>
    <cellStyle name="Normal 4 2 5 6" xfId="3045"/>
    <cellStyle name="Normal 4 2 5 7" xfId="3220"/>
    <cellStyle name="Normal 4 2 6" xfId="426"/>
    <cellStyle name="Normal 4 2 6 2" xfId="1804"/>
    <cellStyle name="Normal 4 2 6 3" xfId="2076"/>
    <cellStyle name="Normal 4 2 6 4" xfId="2251"/>
    <cellStyle name="Normal 4 2 6 5" xfId="3047"/>
    <cellStyle name="Normal 4 2 6 6" xfId="3222"/>
    <cellStyle name="Normal 4 2 7" xfId="468"/>
    <cellStyle name="Normal 4 2 7 2" xfId="1024"/>
    <cellStyle name="Normal 4 2 7 2 2" xfId="1805"/>
    <cellStyle name="Normal 4 2 7 3" xfId="2077"/>
    <cellStyle name="Normal 4 2 7 4" xfId="2252"/>
    <cellStyle name="Normal 4 2 7 5" xfId="3048"/>
    <cellStyle name="Normal 4 2 7 6" xfId="3223"/>
    <cellStyle name="Normal 4 2 8" xfId="506"/>
    <cellStyle name="Normal 4 2 8 2" xfId="1025"/>
    <cellStyle name="Normal 4 2 9" xfId="1026"/>
    <cellStyle name="Normal 4 3" xfId="225"/>
    <cellStyle name="Normal 4 3 10" xfId="3960"/>
    <cellStyle name="Normal 4 3 11" xfId="4337"/>
    <cellStyle name="Normal 4 3 2" xfId="358"/>
    <cellStyle name="Normal 4 3 2 2" xfId="1027"/>
    <cellStyle name="Normal 4 3 2 2 2" xfId="1028"/>
    <cellStyle name="Normal 4 3 2 2 3" xfId="4408"/>
    <cellStyle name="Normal 4 3 2 3" xfId="3961"/>
    <cellStyle name="Normal 4 3 2 4" xfId="4407"/>
    <cellStyle name="Normal 4 3 3" xfId="429"/>
    <cellStyle name="Normal 4 3 3 2" xfId="1029"/>
    <cellStyle name="Normal 4 3 4" xfId="472"/>
    <cellStyle name="Normal 4 3 4 2" xfId="1030"/>
    <cellStyle name="Normal 4 3 5" xfId="629"/>
    <cellStyle name="Normal 4 3 5 2" xfId="1806"/>
    <cellStyle name="Normal 4 3 6" xfId="2078"/>
    <cellStyle name="Normal 4 3 7" xfId="2253"/>
    <cellStyle name="Normal 4 3 8" xfId="3049"/>
    <cellStyle name="Normal 4 3 9" xfId="3224"/>
    <cellStyle name="Normal 4 4" xfId="226"/>
    <cellStyle name="Normal 4 4 10" xfId="3051"/>
    <cellStyle name="Normal 4 4 11" xfId="3225"/>
    <cellStyle name="Normal 4 4 2" xfId="359"/>
    <cellStyle name="Normal 4 4 2 2" xfId="1031"/>
    <cellStyle name="Normal 4 4 3" xfId="431"/>
    <cellStyle name="Normal 4 4 3 2" xfId="1032"/>
    <cellStyle name="Normal 4 4 4" xfId="473"/>
    <cellStyle name="Normal 4 4 4 2" xfId="1033"/>
    <cellStyle name="Normal 4 4 5" xfId="1034"/>
    <cellStyle name="Normal 4 4 6" xfId="1035"/>
    <cellStyle name="Normal 4 4 7" xfId="1807"/>
    <cellStyle name="Normal 4 4 8" xfId="2079"/>
    <cellStyle name="Normal 4 4 9" xfId="2254"/>
    <cellStyle name="Normal 4 5" xfId="227"/>
    <cellStyle name="Normal 4 5 10" xfId="3052"/>
    <cellStyle name="Normal 4 5 11" xfId="3226"/>
    <cellStyle name="Normal 4 5 2" xfId="360"/>
    <cellStyle name="Normal 4 5 2 2" xfId="1036"/>
    <cellStyle name="Normal 4 5 3" xfId="432"/>
    <cellStyle name="Normal 4 5 3 2" xfId="1037"/>
    <cellStyle name="Normal 4 5 4" xfId="474"/>
    <cellStyle name="Normal 4 5 4 2" xfId="1038"/>
    <cellStyle name="Normal 4 5 5" xfId="1039"/>
    <cellStyle name="Normal 4 5 6" xfId="1040"/>
    <cellStyle name="Normal 4 5 7" xfId="1808"/>
    <cellStyle name="Normal 4 5 8" xfId="2080"/>
    <cellStyle name="Normal 4 5 9" xfId="2255"/>
    <cellStyle name="Normal 4 6" xfId="228"/>
    <cellStyle name="Normal 4 6 10" xfId="3053"/>
    <cellStyle name="Normal 4 6 11" xfId="3227"/>
    <cellStyle name="Normal 4 6 2" xfId="361"/>
    <cellStyle name="Normal 4 6 2 2" xfId="1041"/>
    <cellStyle name="Normal 4 6 3" xfId="433"/>
    <cellStyle name="Normal 4 6 3 2" xfId="1042"/>
    <cellStyle name="Normal 4 6 4" xfId="475"/>
    <cellStyle name="Normal 4 6 4 2" xfId="1043"/>
    <cellStyle name="Normal 4 6 5" xfId="1044"/>
    <cellStyle name="Normal 4 6 6" xfId="1045"/>
    <cellStyle name="Normal 4 6 7" xfId="1809"/>
    <cellStyle name="Normal 4 6 8" xfId="2081"/>
    <cellStyle name="Normal 4 6 9" xfId="2256"/>
    <cellStyle name="Normal 4 7" xfId="229"/>
    <cellStyle name="Normal 4 7 2" xfId="1046"/>
    <cellStyle name="Normal 4 7 2 2" xfId="1810"/>
    <cellStyle name="Normal 4 7 3" xfId="2082"/>
    <cellStyle name="Normal 4 7 4" xfId="2257"/>
    <cellStyle name="Normal 4 7 5" xfId="3054"/>
    <cellStyle name="Normal 4 7 6" xfId="3228"/>
    <cellStyle name="Normal 4 8" xfId="1047"/>
    <cellStyle name="Normal 4 8 2" xfId="1811"/>
    <cellStyle name="Normal 4 8 3" xfId="2083"/>
    <cellStyle name="Normal 4 8 4" xfId="2258"/>
    <cellStyle name="Normal 4 8 5" xfId="3055"/>
    <cellStyle name="Normal 4 8 6" xfId="3229"/>
    <cellStyle name="Normal 4 9" xfId="1048"/>
    <cellStyle name="Normal 4 9 2" xfId="1477"/>
    <cellStyle name="Normal 4 9 3" xfId="2349"/>
    <cellStyle name="Normal 4 9 4" xfId="2529"/>
    <cellStyle name="Normal 4_02-01 BOQ-STN FINAL" xfId="146"/>
    <cellStyle name="Normal 5" xfId="2"/>
    <cellStyle name="Normal 5 10" xfId="476"/>
    <cellStyle name="Normal 5 10 2" xfId="1049"/>
    <cellStyle name="Normal 5 11" xfId="309"/>
    <cellStyle name="Normal 5 11 2" xfId="1050"/>
    <cellStyle name="Normal 5 12" xfId="1051"/>
    <cellStyle name="Normal 5 13" xfId="1170"/>
    <cellStyle name="Normal 5 14" xfId="2084"/>
    <cellStyle name="Normal 5 15" xfId="2259"/>
    <cellStyle name="Normal 5 16" xfId="1504"/>
    <cellStyle name="Normal 5 17" xfId="2414"/>
    <cellStyle name="Normal 5 18" xfId="3057"/>
    <cellStyle name="Normal 5 19" xfId="3230"/>
    <cellStyle name="Normal 5 2" xfId="147"/>
    <cellStyle name="Normal 5 2 10" xfId="2085"/>
    <cellStyle name="Normal 5 2 11" xfId="2260"/>
    <cellStyle name="Normal 5 2 12" xfId="1495"/>
    <cellStyle name="Normal 5 2 13" xfId="1413"/>
    <cellStyle name="Normal 5 2 14" xfId="3058"/>
    <cellStyle name="Normal 5 2 15" xfId="3231"/>
    <cellStyle name="Normal 5 2 16" xfId="692"/>
    <cellStyle name="Normal 5 2 17" xfId="578"/>
    <cellStyle name="Normal 5 2 2" xfId="230"/>
    <cellStyle name="Normal 5 2 2 10" xfId="3232"/>
    <cellStyle name="Normal 5 2 2 2" xfId="631"/>
    <cellStyle name="Normal 5 2 2 2 2" xfId="1481"/>
    <cellStyle name="Normal 5 2 2 2 2 2" xfId="1814"/>
    <cellStyle name="Normal 5 2 2 2 2 3" xfId="2559"/>
    <cellStyle name="Normal 5 2 2 2 2 4" xfId="2452"/>
    <cellStyle name="Normal 5 2 2 2 3" xfId="2087"/>
    <cellStyle name="Normal 5 2 2 2 4" xfId="2262"/>
    <cellStyle name="Normal 5 2 2 2 5" xfId="2351"/>
    <cellStyle name="Normal 5 2 2 2 6" xfId="1433"/>
    <cellStyle name="Normal 5 2 2 2 7" xfId="3060"/>
    <cellStyle name="Normal 5 2 2 2 8" xfId="3233"/>
    <cellStyle name="Normal 5 2 2 3" xfId="1052"/>
    <cellStyle name="Normal 5 2 2 3 2" xfId="1482"/>
    <cellStyle name="Normal 5 2 2 3 2 2" xfId="1815"/>
    <cellStyle name="Normal 5 2 2 3 2 3" xfId="2560"/>
    <cellStyle name="Normal 5 2 2 3 2 4" xfId="2611"/>
    <cellStyle name="Normal 5 2 2 3 3" xfId="2088"/>
    <cellStyle name="Normal 5 2 2 3 4" xfId="2263"/>
    <cellStyle name="Normal 5 2 2 3 5" xfId="2352"/>
    <cellStyle name="Normal 5 2 2 3 6" xfId="2656"/>
    <cellStyle name="Normal 5 2 2 3 7" xfId="3061"/>
    <cellStyle name="Normal 5 2 2 3 8" xfId="3234"/>
    <cellStyle name="Normal 5 2 2 4" xfId="1480"/>
    <cellStyle name="Normal 5 2 2 4 2" xfId="1813"/>
    <cellStyle name="Normal 5 2 2 4 3" xfId="2558"/>
    <cellStyle name="Normal 5 2 2 4 4" xfId="1177"/>
    <cellStyle name="Normal 5 2 2 5" xfId="2086"/>
    <cellStyle name="Normal 5 2 2 6" xfId="2261"/>
    <cellStyle name="Normal 5 2 2 7" xfId="2350"/>
    <cellStyle name="Normal 5 2 2 8" xfId="2657"/>
    <cellStyle name="Normal 5 2 2 9" xfId="3059"/>
    <cellStyle name="Normal 5 2 3" xfId="363"/>
    <cellStyle name="Normal 5 2 3 10" xfId="3235"/>
    <cellStyle name="Normal 5 2 3 11" xfId="3962"/>
    <cellStyle name="Normal 5 2 3 2" xfId="675"/>
    <cellStyle name="Normal 5 2 3 2 2" xfId="1053"/>
    <cellStyle name="Normal 5 2 3 2 2 2" xfId="1054"/>
    <cellStyle name="Normal 5 2 3 2 3" xfId="3963"/>
    <cellStyle name="Normal 5 2 3 3" xfId="1055"/>
    <cellStyle name="Normal 5 2 3 4" xfId="1483"/>
    <cellStyle name="Normal 5 2 3 4 2" xfId="1816"/>
    <cellStyle name="Normal 5 2 3 4 3" xfId="2561"/>
    <cellStyle name="Normal 5 2 3 4 4" xfId="2487"/>
    <cellStyle name="Normal 5 2 3 5" xfId="2089"/>
    <cellStyle name="Normal 5 2 3 6" xfId="2264"/>
    <cellStyle name="Normal 5 2 3 7" xfId="2353"/>
    <cellStyle name="Normal 5 2 3 8" xfId="1260"/>
    <cellStyle name="Normal 5 2 3 9" xfId="3062"/>
    <cellStyle name="Normal 5 2 4" xfId="435"/>
    <cellStyle name="Normal 5 2 4 2" xfId="1056"/>
    <cellStyle name="Normal 5 2 4 2 2" xfId="1817"/>
    <cellStyle name="Normal 5 2 4 2 3" xfId="2562"/>
    <cellStyle name="Normal 5 2 4 2 4" xfId="2453"/>
    <cellStyle name="Normal 5 2 4 3" xfId="2090"/>
    <cellStyle name="Normal 5 2 4 4" xfId="2265"/>
    <cellStyle name="Normal 5 2 4 5" xfId="2354"/>
    <cellStyle name="Normal 5 2 4 6" xfId="2701"/>
    <cellStyle name="Normal 5 2 4 7" xfId="3063"/>
    <cellStyle name="Normal 5 2 4 8" xfId="3236"/>
    <cellStyle name="Normal 5 2 5" xfId="477"/>
    <cellStyle name="Normal 5 2 5 2" xfId="1057"/>
    <cellStyle name="Normal 5 2 6" xfId="1058"/>
    <cellStyle name="Normal 5 2 7" xfId="1059"/>
    <cellStyle name="Normal 5 2 8" xfId="1060"/>
    <cellStyle name="Normal 5 2 9" xfId="1174"/>
    <cellStyle name="Normal 5 2 9 2" xfId="1812"/>
    <cellStyle name="Normal 5 2 9 3" xfId="2557"/>
    <cellStyle name="Normal 5 2 9 4" xfId="1348"/>
    <cellStyle name="Normal 5 20" xfId="644"/>
    <cellStyle name="Normal 5 3" xfId="148"/>
    <cellStyle name="Normal 5 3 10" xfId="2091"/>
    <cellStyle name="Normal 5 3 11" xfId="2266"/>
    <cellStyle name="Normal 5 3 12" xfId="1427"/>
    <cellStyle name="Normal 5 3 13" xfId="2676"/>
    <cellStyle name="Normal 5 3 14" xfId="686"/>
    <cellStyle name="Normal 5 3 15" xfId="577"/>
    <cellStyle name="Normal 5 3 2" xfId="364"/>
    <cellStyle name="Normal 5 3 2 2" xfId="632"/>
    <cellStyle name="Normal 5 3 2 2 2" xfId="694"/>
    <cellStyle name="Normal 5 3 2 2 2 2" xfId="1819"/>
    <cellStyle name="Normal 5 3 2 2 2 2 2" xfId="1820"/>
    <cellStyle name="Normal 5 3 2 2 2 3" xfId="4430"/>
    <cellStyle name="Normal 5 3 2 2 3" xfId="2093"/>
    <cellStyle name="Normal 5 3 2 2 4" xfId="2268"/>
    <cellStyle name="Normal 5 3 2 2 5" xfId="3065"/>
    <cellStyle name="Normal 5 3 2 2 6" xfId="3238"/>
    <cellStyle name="Normal 5 3 2 2 7" xfId="4429"/>
    <cellStyle name="Normal 5 3 2 3" xfId="1821"/>
    <cellStyle name="Normal 5 3 2 4" xfId="2092"/>
    <cellStyle name="Normal 5 3 2 5" xfId="2267"/>
    <cellStyle name="Normal 5 3 2 6" xfId="3064"/>
    <cellStyle name="Normal 5 3 2 7" xfId="3237"/>
    <cellStyle name="Normal 5 3 2 8" xfId="4355"/>
    <cellStyle name="Normal 5 3 3" xfId="436"/>
    <cellStyle name="Normal 5 3 4" xfId="478"/>
    <cellStyle name="Normal 5 3 4 2" xfId="1822"/>
    <cellStyle name="Normal 5 3 4 3" xfId="2094"/>
    <cellStyle name="Normal 5 3 4 4" xfId="2269"/>
    <cellStyle name="Normal 5 3 4 5" xfId="3066"/>
    <cellStyle name="Normal 5 3 4 6" xfId="3239"/>
    <cellStyle name="Normal 5 3 5" xfId="1062"/>
    <cellStyle name="Normal 5 3 6" xfId="1063"/>
    <cellStyle name="Normal 5 3 7" xfId="1064"/>
    <cellStyle name="Normal 5 3 8" xfId="1065"/>
    <cellStyle name="Normal 5 3 9" xfId="1238"/>
    <cellStyle name="Normal 5 3 9 2" xfId="1818"/>
    <cellStyle name="Normal 5 3 9 3" xfId="2563"/>
    <cellStyle name="Normal 5 3 9 4" xfId="2612"/>
    <cellStyle name="Normal 5 4" xfId="149"/>
    <cellStyle name="Normal 5 4 2" xfId="365"/>
    <cellStyle name="Normal 5 4 2 2" xfId="633"/>
    <cellStyle name="Normal 5 4 2 2 2" xfId="695"/>
    <cellStyle name="Normal 5 4 2 3" xfId="1067"/>
    <cellStyle name="Normal 5 4 2 4" xfId="4356"/>
    <cellStyle name="Normal 5 4 3" xfId="437"/>
    <cellStyle name="Normal 5 4 4" xfId="479"/>
    <cellStyle name="Normal 5 4 4 2" xfId="1068"/>
    <cellStyle name="Normal 5 4 5" xfId="685"/>
    <cellStyle name="Normal 5 4 6" xfId="576"/>
    <cellStyle name="Normal 5 5" xfId="150"/>
    <cellStyle name="Normal 5 5 10" xfId="3067"/>
    <cellStyle name="Normal 5 5 11" xfId="3240"/>
    <cellStyle name="Normal 5 5 12" xfId="575"/>
    <cellStyle name="Normal 5 5 2" xfId="366"/>
    <cellStyle name="Normal 5 5 2 2" xfId="634"/>
    <cellStyle name="Normal 5 5 2 2 2" xfId="1069"/>
    <cellStyle name="Normal 5 5 2 2 2 2" xfId="1070"/>
    <cellStyle name="Normal 5 5 2 2 3" xfId="4410"/>
    <cellStyle name="Normal 5 5 2 3" xfId="1071"/>
    <cellStyle name="Normal 5 5 2 4" xfId="1824"/>
    <cellStyle name="Normal 5 5 2 5" xfId="2096"/>
    <cellStyle name="Normal 5 5 2 6" xfId="2271"/>
    <cellStyle name="Normal 5 5 2 7" xfId="3068"/>
    <cellStyle name="Normal 5 5 2 8" xfId="3241"/>
    <cellStyle name="Normal 5 5 2 9" xfId="4409"/>
    <cellStyle name="Normal 5 5 3" xfId="438"/>
    <cellStyle name="Normal 5 5 3 2" xfId="1072"/>
    <cellStyle name="Normal 5 5 4" xfId="480"/>
    <cellStyle name="Normal 5 5 4 2" xfId="1073"/>
    <cellStyle name="Normal 5 5 5" xfId="1484"/>
    <cellStyle name="Normal 5 5 5 2" xfId="1823"/>
    <cellStyle name="Normal 5 5 5 3" xfId="2564"/>
    <cellStyle name="Normal 5 5 5 4" xfId="2451"/>
    <cellStyle name="Normal 5 5 6" xfId="2095"/>
    <cellStyle name="Normal 5 5 7" xfId="2270"/>
    <cellStyle name="Normal 5 5 8" xfId="2364"/>
    <cellStyle name="Normal 5 5 9" xfId="1263"/>
    <cellStyle name="Normal 5 6" xfId="151"/>
    <cellStyle name="Normal 5 6 10" xfId="3242"/>
    <cellStyle name="Normal 5 6 11" xfId="4439"/>
    <cellStyle name="Normal 5 6 2" xfId="367"/>
    <cellStyle name="Normal 5 6 2 2" xfId="563"/>
    <cellStyle name="Normal 5 6 2 3" xfId="2369"/>
    <cellStyle name="Normal 5 6 2 4" xfId="1208"/>
    <cellStyle name="Normal 5 6 3" xfId="439"/>
    <cellStyle name="Normal 5 6 3 2" xfId="1075"/>
    <cellStyle name="Normal 5 6 3 3" xfId="2370"/>
    <cellStyle name="Normal 5 6 3 4" xfId="2700"/>
    <cellStyle name="Normal 5 6 4" xfId="481"/>
    <cellStyle name="Normal 5 6 4 2" xfId="1485"/>
    <cellStyle name="Normal 5 6 4 2 2" xfId="1825"/>
    <cellStyle name="Normal 5 6 4 3" xfId="2566"/>
    <cellStyle name="Normal 5 6 4 4" xfId="2486"/>
    <cellStyle name="Normal 5 6 5" xfId="512"/>
    <cellStyle name="Normal 5 6 5 2" xfId="2097"/>
    <cellStyle name="Normal 5 6 6" xfId="2272"/>
    <cellStyle name="Normal 5 6 7" xfId="2368"/>
    <cellStyle name="Normal 5 6 8" xfId="1586"/>
    <cellStyle name="Normal 5 6 9" xfId="3069"/>
    <cellStyle name="Normal 5 7" xfId="231"/>
    <cellStyle name="Normal 5 7 10" xfId="3243"/>
    <cellStyle name="Normal 5 7 2" xfId="368"/>
    <cellStyle name="Normal 5 7 2 2" xfId="1077"/>
    <cellStyle name="Normal 5 7 2 3" xfId="2372"/>
    <cellStyle name="Normal 5 7 2 4" xfId="1209"/>
    <cellStyle name="Normal 5 7 3" xfId="440"/>
    <cellStyle name="Normal 5 7 3 2" xfId="1078"/>
    <cellStyle name="Normal 5 7 3 3" xfId="2373"/>
    <cellStyle name="Normal 5 7 3 4" xfId="1210"/>
    <cellStyle name="Normal 5 7 4" xfId="482"/>
    <cellStyle name="Normal 5 7 4 2" xfId="1486"/>
    <cellStyle name="Normal 5 7 4 2 2" xfId="1826"/>
    <cellStyle name="Normal 5 7 4 3" xfId="2567"/>
    <cellStyle name="Normal 5 7 4 4" xfId="1246"/>
    <cellStyle name="Normal 5 7 5" xfId="1076"/>
    <cellStyle name="Normal 5 7 5 2" xfId="2098"/>
    <cellStyle name="Normal 5 7 6" xfId="2273"/>
    <cellStyle name="Normal 5 7 7" xfId="2371"/>
    <cellStyle name="Normal 5 7 8" xfId="2652"/>
    <cellStyle name="Normal 5 7 9" xfId="3070"/>
    <cellStyle name="Normal 5 8" xfId="362"/>
    <cellStyle name="Normal 5 8 2" xfId="1487"/>
    <cellStyle name="Normal 5 8 3" xfId="2374"/>
    <cellStyle name="Normal 5 8 4" xfId="2699"/>
    <cellStyle name="Normal 5 9" xfId="434"/>
    <cellStyle name="Normal 5 9 2" xfId="1488"/>
    <cellStyle name="Normal 5 9 3" xfId="2375"/>
    <cellStyle name="Normal 5 9 4" xfId="2655"/>
    <cellStyle name="Normal 5_4th 11-12" xfId="152"/>
    <cellStyle name="Normal 51" xfId="153"/>
    <cellStyle name="Normal 57" xfId="242"/>
    <cellStyle name="Normal 6" xfId="154"/>
    <cellStyle name="Normal 6 10" xfId="1079"/>
    <cellStyle name="Normal 6 11" xfId="1080"/>
    <cellStyle name="Normal 6 12" xfId="1239"/>
    <cellStyle name="Normal 6 12 2" xfId="1827"/>
    <cellStyle name="Normal 6 12 3" xfId="2568"/>
    <cellStyle name="Normal 6 12 4" xfId="2484"/>
    <cellStyle name="Normal 6 13" xfId="2099"/>
    <cellStyle name="Normal 6 14" xfId="2274"/>
    <cellStyle name="Normal 6 15" xfId="1423"/>
    <cellStyle name="Normal 6 16" xfId="2675"/>
    <cellStyle name="Normal 6 17" xfId="3071"/>
    <cellStyle name="Normal 6 18" xfId="3244"/>
    <cellStyle name="Normal 6 19" xfId="1116"/>
    <cellStyle name="Normal 6 2" xfId="155"/>
    <cellStyle name="Normal 6 2 2" xfId="156"/>
    <cellStyle name="Normal 6 2 2 10" xfId="519"/>
    <cellStyle name="Normal 6 2 2 2" xfId="507"/>
    <cellStyle name="Normal 6 2 2 3" xfId="2100"/>
    <cellStyle name="Normal 6 2 2 4" xfId="2275"/>
    <cellStyle name="Normal 6 2 2 5" xfId="1421"/>
    <cellStyle name="Normal 6 2 2 6" xfId="2400"/>
    <cellStyle name="Normal 6 2 2 7" xfId="3072"/>
    <cellStyle name="Normal 6 2 2 8" xfId="3245"/>
    <cellStyle name="Normal 6 2 2 9" xfId="4331"/>
    <cellStyle name="Normal 6 2 3" xfId="536"/>
    <cellStyle name="Normal 6 2 3 2" xfId="636"/>
    <cellStyle name="Normal 6 2 3 2 2" xfId="1083"/>
    <cellStyle name="Normal 6 2 3 2 3" xfId="4495"/>
    <cellStyle name="Normal 6 2 3 3" xfId="4412"/>
    <cellStyle name="Normal 6 2 3 4" xfId="4454"/>
    <cellStyle name="Normal 6 2 4" xfId="1084"/>
    <cellStyle name="Normal 6 2 5" xfId="573"/>
    <cellStyle name="Normal 6 2 6" xfId="520"/>
    <cellStyle name="Normal 6 20" xfId="574"/>
    <cellStyle name="Normal 6 21" xfId="525"/>
    <cellStyle name="Normal 6 3" xfId="157"/>
    <cellStyle name="Normal 6 3 10" xfId="3246"/>
    <cellStyle name="Normal 6 3 11" xfId="4332"/>
    <cellStyle name="Normal 6 3 12" xfId="518"/>
    <cellStyle name="Normal 6 3 2" xfId="370"/>
    <cellStyle name="Normal 6 3 2 2" xfId="537"/>
    <cellStyle name="Normal 6 3 2 2 2" xfId="1085"/>
    <cellStyle name="Normal 6 3 2 2 2 2" xfId="1829"/>
    <cellStyle name="Normal 6 3 2 2 3" xfId="4431"/>
    <cellStyle name="Normal 6 3 2 3" xfId="2102"/>
    <cellStyle name="Normal 6 3 2 4" xfId="2277"/>
    <cellStyle name="Normal 6 3 2 5" xfId="3074"/>
    <cellStyle name="Normal 6 3 2 6" xfId="3247"/>
    <cellStyle name="Normal 6 3 2 7" xfId="4413"/>
    <cellStyle name="Normal 6 3 3" xfId="442"/>
    <cellStyle name="Normal 6 3 3 2" xfId="1830"/>
    <cellStyle name="Normal 6 3 3 3" xfId="2103"/>
    <cellStyle name="Normal 6 3 3 4" xfId="2278"/>
    <cellStyle name="Normal 6 3 3 5" xfId="3075"/>
    <cellStyle name="Normal 6 3 3 6" xfId="3248"/>
    <cellStyle name="Normal 6 3 4" xfId="484"/>
    <cellStyle name="Normal 6 3 4 2" xfId="1240"/>
    <cellStyle name="Normal 6 3 4 2 2" xfId="1828"/>
    <cellStyle name="Normal 6 3 4 3" xfId="2569"/>
    <cellStyle name="Normal 6 3 4 4" xfId="1349"/>
    <cellStyle name="Normal 6 3 5" xfId="508"/>
    <cellStyle name="Normal 6 3 5 2" xfId="2101"/>
    <cellStyle name="Normal 6 3 6" xfId="2276"/>
    <cellStyle name="Normal 6 3 7" xfId="1420"/>
    <cellStyle name="Normal 6 3 8" xfId="2399"/>
    <cellStyle name="Normal 6 3 9" xfId="3073"/>
    <cellStyle name="Normal 6 4" xfId="369"/>
    <cellStyle name="Normal 6 4 10" xfId="4338"/>
    <cellStyle name="Normal 6 4 11" xfId="4453"/>
    <cellStyle name="Normal 6 4 2" xfId="524"/>
    <cellStyle name="Normal 6 4 2 2" xfId="635"/>
    <cellStyle name="Normal 6 4 2 2 2" xfId="656"/>
    <cellStyle name="Normal 6 4 2 2 2 2" xfId="1831"/>
    <cellStyle name="Normal 6 4 2 2 2 2 2" xfId="1832"/>
    <cellStyle name="Normal 6 4 2 2 2 3" xfId="4602"/>
    <cellStyle name="Normal 6 4 2 2 3" xfId="2572"/>
    <cellStyle name="Normal 6 4 2 2 4" xfId="2450"/>
    <cellStyle name="Normal 6 4 2 2 5" xfId="4601"/>
    <cellStyle name="Normal 6 4 2 3" xfId="2105"/>
    <cellStyle name="Normal 6 4 2 4" xfId="2280"/>
    <cellStyle name="Normal 6 4 2 5" xfId="2571"/>
    <cellStyle name="Normal 6 4 2 6" xfId="1350"/>
    <cellStyle name="Normal 6 4 2 7" xfId="3077"/>
    <cellStyle name="Normal 6 4 2 8" xfId="3250"/>
    <cellStyle name="Normal 6 4 2 9" xfId="4459"/>
    <cellStyle name="Normal 6 4 3" xfId="1833"/>
    <cellStyle name="Normal 6 4 4" xfId="2104"/>
    <cellStyle name="Normal 6 4 5" xfId="2279"/>
    <cellStyle name="Normal 6 4 6" xfId="2382"/>
    <cellStyle name="Normal 6 4 7" xfId="1212"/>
    <cellStyle name="Normal 6 4 8" xfId="3076"/>
    <cellStyle name="Normal 6 4 9" xfId="3249"/>
    <cellStyle name="Normal 6 5" xfId="441"/>
    <cellStyle name="Normal 6 5 2" xfId="1834"/>
    <cellStyle name="Normal 6 5 3" xfId="2106"/>
    <cellStyle name="Normal 6 5 4" xfId="2281"/>
    <cellStyle name="Normal 6 5 5" xfId="3078"/>
    <cellStyle name="Normal 6 5 6" xfId="3251"/>
    <cellStyle name="Normal 6 6" xfId="483"/>
    <cellStyle name="Normal 6 6 2" xfId="1086"/>
    <cellStyle name="Normal 6 6 2 2" xfId="1835"/>
    <cellStyle name="Normal 6 6 3" xfId="2107"/>
    <cellStyle name="Normal 6 6 4" xfId="2282"/>
    <cellStyle name="Normal 6 6 5" xfId="3079"/>
    <cellStyle name="Normal 6 6 6" xfId="3252"/>
    <cellStyle name="Normal 6 7" xfId="301"/>
    <cellStyle name="Normal 6 7 2" xfId="1087"/>
    <cellStyle name="Normal 6 8" xfId="1088"/>
    <cellStyle name="Normal 6 9" xfId="1089"/>
    <cellStyle name="Normal 7" xfId="158"/>
    <cellStyle name="Normal 7 10" xfId="1241"/>
    <cellStyle name="Normal 7 10 2" xfId="1836"/>
    <cellStyle name="Normal 7 10 3" xfId="2574"/>
    <cellStyle name="Normal 7 10 4" xfId="1351"/>
    <cellStyle name="Normal 7 11" xfId="2108"/>
    <cellStyle name="Normal 7 12" xfId="2283"/>
    <cellStyle name="Normal 7 13" xfId="1175"/>
    <cellStyle name="Normal 7 14" xfId="2398"/>
    <cellStyle name="Normal 7 15" xfId="3080"/>
    <cellStyle name="Normal 7 16" xfId="3253"/>
    <cellStyle name="Normal 7 17" xfId="3305"/>
    <cellStyle name="Normal 7 18" xfId="572"/>
    <cellStyle name="Normal 7 2" xfId="159"/>
    <cellStyle name="Normal 7 2 10" xfId="1243"/>
    <cellStyle name="Normal 7 2 11" xfId="2681"/>
    <cellStyle name="Normal 7 2 12" xfId="3081"/>
    <cellStyle name="Normal 7 2 13" xfId="3254"/>
    <cellStyle name="Normal 7 2 14" xfId="676"/>
    <cellStyle name="Normal 7 2 15" xfId="684"/>
    <cellStyle name="Normal 7 2 16" xfId="571"/>
    <cellStyle name="Normal 7 2 17" xfId="557"/>
    <cellStyle name="Normal 7 2 2" xfId="232"/>
    <cellStyle name="Normal 7 2 2 10" xfId="1414"/>
    <cellStyle name="Normal 7 2 2 11" xfId="4357"/>
    <cellStyle name="Normal 7 2 2 12" xfId="4455"/>
    <cellStyle name="Normal 7 2 2 2" xfId="538"/>
    <cellStyle name="Normal 7 2 2 2 2" xfId="637"/>
    <cellStyle name="Normal 7 2 2 2 2 2" xfId="696"/>
    <cellStyle name="Normal 7 2 2 2 2 2 2" xfId="671"/>
    <cellStyle name="Normal 7 2 2 2 2 2 2 2" xfId="1090"/>
    <cellStyle name="Normal 7 2 2 2 2 2 2 2 2" xfId="1839"/>
    <cellStyle name="Normal 7 2 2 2 2 2 2 3" xfId="4603"/>
    <cellStyle name="Normal 7 2 2 2 2 2 3" xfId="4432"/>
    <cellStyle name="Normal 7 2 2 2 2 2 4" xfId="4496"/>
    <cellStyle name="Normal 7 2 2 2 2 3" xfId="4043"/>
    <cellStyle name="Normal 7 2 2 2 2 4" xfId="4414"/>
    <cellStyle name="Normal 7 2 2 2 2 5" xfId="4463"/>
    <cellStyle name="Normal 7 2 2 2 3" xfId="2111"/>
    <cellStyle name="Normal 7 2 2 2 4" xfId="2286"/>
    <cellStyle name="Normal 7 2 2 2 5" xfId="3083"/>
    <cellStyle name="Normal 7 2 2 2 6" xfId="3256"/>
    <cellStyle name="Normal 7 2 2 2 7" xfId="3964"/>
    <cellStyle name="Normal 7 2 2 2 8" xfId="4346"/>
    <cellStyle name="Normal 7 2 2 2 9" xfId="4465"/>
    <cellStyle name="Normal 7 2 2 3" xfId="1092"/>
    <cellStyle name="Normal 7 2 2 3 2" xfId="1840"/>
    <cellStyle name="Normal 7 2 2 3 3" xfId="2112"/>
    <cellStyle name="Normal 7 2 2 3 4" xfId="2287"/>
    <cellStyle name="Normal 7 2 2 3 5" xfId="3084"/>
    <cellStyle name="Normal 7 2 2 3 6" xfId="3257"/>
    <cellStyle name="Normal 7 2 2 4" xfId="1838"/>
    <cellStyle name="Normal 7 2 2 5" xfId="2110"/>
    <cellStyle name="Normal 7 2 2 6" xfId="2285"/>
    <cellStyle name="Normal 7 2 2 7" xfId="3082"/>
    <cellStyle name="Normal 7 2 2 8" xfId="3255"/>
    <cellStyle name="Normal 7 2 2 9" xfId="3362"/>
    <cellStyle name="Normal 7 2 3" xfId="233"/>
    <cellStyle name="Normal 7 2 3 2" xfId="1841"/>
    <cellStyle name="Normal 7 2 3 3" xfId="2113"/>
    <cellStyle name="Normal 7 2 3 4" xfId="2288"/>
    <cellStyle name="Normal 7 2 3 5" xfId="3085"/>
    <cellStyle name="Normal 7 2 3 6" xfId="3258"/>
    <cellStyle name="Normal 7 2 4" xfId="1093"/>
    <cellStyle name="Normal 7 2 4 2" xfId="1492"/>
    <cellStyle name="Normal 7 2 4 2 2" xfId="1842"/>
    <cellStyle name="Normal 7 2 4 2 3" xfId="2576"/>
    <cellStyle name="Normal 7 2 4 2 4" xfId="2605"/>
    <cellStyle name="Normal 7 2 4 3" xfId="2114"/>
    <cellStyle name="Normal 7 2 4 4" xfId="2289"/>
    <cellStyle name="Normal 7 2 4 5" xfId="2383"/>
    <cellStyle name="Normal 7 2 4 6" xfId="1213"/>
    <cellStyle name="Normal 7 2 4 7" xfId="3086"/>
    <cellStyle name="Normal 7 2 4 8" xfId="3259"/>
    <cellStyle name="Normal 7 2 5" xfId="1094"/>
    <cellStyle name="Normal 7 2 5 2" xfId="1493"/>
    <cellStyle name="Normal 7 2 5 3" xfId="2384"/>
    <cellStyle name="Normal 7 2 5 4" xfId="1214"/>
    <cellStyle name="Normal 7 2 6" xfId="1095"/>
    <cellStyle name="Normal 7 2 7" xfId="1169"/>
    <cellStyle name="Normal 7 2 7 2" xfId="1837"/>
    <cellStyle name="Normal 7 2 7 3" xfId="2575"/>
    <cellStyle name="Normal 7 2 7 4" xfId="1352"/>
    <cellStyle name="Normal 7 2 8" xfId="2109"/>
    <cellStyle name="Normal 7 2 9" xfId="2284"/>
    <cellStyle name="Normal 7 3" xfId="234"/>
    <cellStyle name="Normal 7 3 2" xfId="1096"/>
    <cellStyle name="Normal 7 3 2 2" xfId="1097"/>
    <cellStyle name="Normal 7 3 2 2 2" xfId="1496"/>
    <cellStyle name="Normal 7 3 2 2 3" xfId="2386"/>
    <cellStyle name="Normal 7 3 2 2 4" xfId="1215"/>
    <cellStyle name="Normal 7 3 2 3" xfId="1098"/>
    <cellStyle name="Normal 7 3 2 3 2" xfId="1497"/>
    <cellStyle name="Normal 7 3 2 3 3" xfId="2387"/>
    <cellStyle name="Normal 7 3 2 3 4" xfId="2698"/>
    <cellStyle name="Normal 7 3 3" xfId="1099"/>
    <cellStyle name="Normal 7 3 3 2" xfId="1498"/>
    <cellStyle name="Normal 7 3 3 3" xfId="2388"/>
    <cellStyle name="Normal 7 3 3 4" xfId="1216"/>
    <cellStyle name="Normal 7 3 4" xfId="1100"/>
    <cellStyle name="Normal 7 3 5" xfId="1843"/>
    <cellStyle name="Normal 7 3 6" xfId="2115"/>
    <cellStyle name="Normal 7 3 7" xfId="2290"/>
    <cellStyle name="Normal 7 3 8" xfId="3087"/>
    <cellStyle name="Normal 7 3 9" xfId="3260"/>
    <cellStyle name="Normal 7 4" xfId="371"/>
    <cellStyle name="Normal 7 4 10" xfId="3261"/>
    <cellStyle name="Normal 7 4 2" xfId="1101"/>
    <cellStyle name="Normal 7 4 2 2" xfId="1501"/>
    <cellStyle name="Normal 7 4 2 3" xfId="2390"/>
    <cellStyle name="Normal 7 4 2 4" xfId="2697"/>
    <cellStyle name="Normal 7 4 3" xfId="1102"/>
    <cellStyle name="Normal 7 4 3 2" xfId="1502"/>
    <cellStyle name="Normal 7 4 3 3" xfId="2391"/>
    <cellStyle name="Normal 7 4 3 4" xfId="2651"/>
    <cellStyle name="Normal 7 4 4" xfId="1500"/>
    <cellStyle name="Normal 7 4 5" xfId="2116"/>
    <cellStyle name="Normal 7 4 6" xfId="2291"/>
    <cellStyle name="Normal 7 4 7" xfId="2389"/>
    <cellStyle name="Normal 7 4 8" xfId="1218"/>
    <cellStyle name="Normal 7 4 9" xfId="3088"/>
    <cellStyle name="Normal 7 5" xfId="443"/>
    <cellStyle name="Normal 7 5 2" xfId="1103"/>
    <cellStyle name="Normal 7 5 2 2" xfId="1845"/>
    <cellStyle name="Normal 7 5 2 3" xfId="2577"/>
    <cellStyle name="Normal 7 5 2 4" xfId="1440"/>
    <cellStyle name="Normal 7 5 3" xfId="2117"/>
    <cellStyle name="Normal 7 5 4" xfId="2292"/>
    <cellStyle name="Normal 7 5 5" xfId="2392"/>
    <cellStyle name="Normal 7 5 6" xfId="2526"/>
    <cellStyle name="Normal 7 5 7" xfId="3089"/>
    <cellStyle name="Normal 7 5 8" xfId="3262"/>
    <cellStyle name="Normal 7 6" xfId="485"/>
    <cellStyle name="Normal 7 6 2" xfId="1104"/>
    <cellStyle name="Normal 7 6 3" xfId="2393"/>
    <cellStyle name="Normal 7 6 4" xfId="1219"/>
    <cellStyle name="Normal 7 7" xfId="1105"/>
    <cellStyle name="Normal 7 7 2" xfId="1503"/>
    <cellStyle name="Normal 7 7 3" xfId="2394"/>
    <cellStyle name="Normal 7 7 4" xfId="1614"/>
    <cellStyle name="Normal 7 8" xfId="1106"/>
    <cellStyle name="Normal 7 9" xfId="1107"/>
    <cellStyle name="Normal 8" xfId="160"/>
    <cellStyle name="Normal 8 10" xfId="1108"/>
    <cellStyle name="Normal 8 11" xfId="1109"/>
    <cellStyle name="Normal 8 12" xfId="1242"/>
    <cellStyle name="Normal 8 12 2" xfId="1846"/>
    <cellStyle name="Normal 8 12 3" xfId="2578"/>
    <cellStyle name="Normal 8 12 4" xfId="1441"/>
    <cellStyle name="Normal 8 13" xfId="2118"/>
    <cellStyle name="Normal 8 14" xfId="2293"/>
    <cellStyle name="Normal 8 15" xfId="1419"/>
    <cellStyle name="Normal 8 16" xfId="2721"/>
    <cellStyle name="Normal 8 17" xfId="3090"/>
    <cellStyle name="Normal 8 18" xfId="3263"/>
    <cellStyle name="Normal 8 19" xfId="3306"/>
    <cellStyle name="Normal 8 2" xfId="161"/>
    <cellStyle name="Normal 8 2 10" xfId="3091"/>
    <cellStyle name="Normal 8 2 11" xfId="3264"/>
    <cellStyle name="Normal 8 2 12" xfId="3300"/>
    <cellStyle name="Normal 8 2 13" xfId="683"/>
    <cellStyle name="Normal 8 2 14" xfId="569"/>
    <cellStyle name="Normal 8 2 2" xfId="373"/>
    <cellStyle name="Normal 8 2 2 10" xfId="653"/>
    <cellStyle name="Normal 8 2 2 11" xfId="4358"/>
    <cellStyle name="Normal 8 2 2 2" xfId="374"/>
    <cellStyle name="Normal 8 2 2 2 2" xfId="697"/>
    <cellStyle name="Normal 8 2 2 2 2 2" xfId="673"/>
    <cellStyle name="Normal 8 2 2 2 2 2 2" xfId="1110"/>
    <cellStyle name="Normal 8 2 2 2 2 3" xfId="4415"/>
    <cellStyle name="Normal 8 2 2 2 3" xfId="3965"/>
    <cellStyle name="Normal 8 2 2 2 4" xfId="4348"/>
    <cellStyle name="Normal 8 2 2 3" xfId="446"/>
    <cellStyle name="Normal 8 2 2 3 2" xfId="1111"/>
    <cellStyle name="Normal 8 2 2 4" xfId="488"/>
    <cellStyle name="Normal 8 2 2 5" xfId="2120"/>
    <cellStyle name="Normal 8 2 2 6" xfId="2295"/>
    <cellStyle name="Normal 8 2 2 7" xfId="3092"/>
    <cellStyle name="Normal 8 2 2 8" xfId="3265"/>
    <cellStyle name="Normal 8 2 2 9" xfId="3363"/>
    <cellStyle name="Normal 8 2 3" xfId="375"/>
    <cellStyle name="Normal 8 2 3 2" xfId="1112"/>
    <cellStyle name="Normal 8 2 3 3" xfId="1113"/>
    <cellStyle name="Normal 8 2 3 4" xfId="1848"/>
    <cellStyle name="Normal 8 2 3 5" xfId="2121"/>
    <cellStyle name="Normal 8 2 3 6" xfId="2296"/>
    <cellStyle name="Normal 8 2 3 7" xfId="3093"/>
    <cellStyle name="Normal 8 2 3 8" xfId="3266"/>
    <cellStyle name="Normal 8 2 4" xfId="445"/>
    <cellStyle name="Normal 8 2 4 2" xfId="1849"/>
    <cellStyle name="Normal 8 2 4 3" xfId="2122"/>
    <cellStyle name="Normal 8 2 4 4" xfId="2297"/>
    <cellStyle name="Normal 8 2 4 5" xfId="3094"/>
    <cellStyle name="Normal 8 2 4 6" xfId="3267"/>
    <cellStyle name="Normal 8 2 5" xfId="487"/>
    <cellStyle name="Normal 8 2 5 2" xfId="1850"/>
    <cellStyle name="Normal 8 2 5 3" xfId="2123"/>
    <cellStyle name="Normal 8 2 5 4" xfId="2298"/>
    <cellStyle name="Normal 8 2 5 5" xfId="3095"/>
    <cellStyle name="Normal 8 2 5 6" xfId="3268"/>
    <cellStyle name="Normal 8 2 6" xfId="1114"/>
    <cellStyle name="Normal 8 2 7" xfId="1847"/>
    <cellStyle name="Normal 8 2 8" xfId="2119"/>
    <cellStyle name="Normal 8 2 9" xfId="2294"/>
    <cellStyle name="Normal 8 20" xfId="699"/>
    <cellStyle name="Normal 8 21" xfId="570"/>
    <cellStyle name="Normal 8 3" xfId="162"/>
    <cellStyle name="Normal 8 4" xfId="163"/>
    <cellStyle name="Normal 8 5" xfId="372"/>
    <cellStyle name="Normal 8 5 10" xfId="4339"/>
    <cellStyle name="Normal 8 5 2" xfId="638"/>
    <cellStyle name="Normal 8 5 2 2" xfId="657"/>
    <cellStyle name="Normal 8 5 2 2 2" xfId="1115"/>
    <cellStyle name="Normal 8 5 2 3" xfId="4416"/>
    <cellStyle name="Normal 8 5 3" xfId="1117"/>
    <cellStyle name="Normal 8 5 4" xfId="1851"/>
    <cellStyle name="Normal 8 5 5" xfId="2124"/>
    <cellStyle name="Normal 8 5 6" xfId="2299"/>
    <cellStyle name="Normal 8 5 7" xfId="3096"/>
    <cellStyle name="Normal 8 5 8" xfId="3269"/>
    <cellStyle name="Normal 8 5 9" xfId="3966"/>
    <cellStyle name="Normal 8 6" xfId="444"/>
    <cellStyle name="Normal 8 6 2" xfId="1118"/>
    <cellStyle name="Normal 8 6 2 2" xfId="1852"/>
    <cellStyle name="Normal 8 6 3" xfId="2125"/>
    <cellStyle name="Normal 8 6 4" xfId="2300"/>
    <cellStyle name="Normal 8 6 5" xfId="3097"/>
    <cellStyle name="Normal 8 6 6" xfId="3270"/>
    <cellStyle name="Normal 8 7" xfId="486"/>
    <cellStyle name="Normal 8 7 2" xfId="1119"/>
    <cellStyle name="Normal 8 8" xfId="1120"/>
    <cellStyle name="Normal 8 9" xfId="1121"/>
    <cellStyle name="Normal 9" xfId="164"/>
    <cellStyle name="Normal 9 10" xfId="1122"/>
    <cellStyle name="Normal 9 11" xfId="1123"/>
    <cellStyle name="Normal 9 12" xfId="1244"/>
    <cellStyle name="Normal 9 12 2" xfId="1853"/>
    <cellStyle name="Normal 9 12 3" xfId="2582"/>
    <cellStyle name="Normal 9 12 4" xfId="2480"/>
    <cellStyle name="Normal 9 13" xfId="2126"/>
    <cellStyle name="Normal 9 14" xfId="2301"/>
    <cellStyle name="Normal 9 15" xfId="1416"/>
    <cellStyle name="Normal 9 16" xfId="2397"/>
    <cellStyle name="Normal 9 17" xfId="3307"/>
    <cellStyle name="Normal 9 18" xfId="698"/>
    <cellStyle name="Normal 9 19" xfId="568"/>
    <cellStyle name="Normal 9 2" xfId="165"/>
    <cellStyle name="Normal 9 2 10" xfId="4325"/>
    <cellStyle name="Normal 9 2 2" xfId="377"/>
    <cellStyle name="Normal 9 2 2 2" xfId="1855"/>
    <cellStyle name="Normal 9 2 2 2 2" xfId="1856"/>
    <cellStyle name="Normal 9 2 2 2 3" xfId="2129"/>
    <cellStyle name="Normal 9 2 2 2 4" xfId="2304"/>
    <cellStyle name="Normal 9 2 2 2 5" xfId="3099"/>
    <cellStyle name="Normal 9 2 2 2 6" xfId="3272"/>
    <cellStyle name="Normal 9 2 2 3" xfId="1857"/>
    <cellStyle name="Normal 9 2 2 4" xfId="2128"/>
    <cellStyle name="Normal 9 2 2 5" xfId="2303"/>
    <cellStyle name="Normal 9 2 2 6" xfId="3098"/>
    <cellStyle name="Normal 9 2 2 7" xfId="3271"/>
    <cellStyle name="Normal 9 2 3" xfId="448"/>
    <cellStyle name="Normal 9 2 4" xfId="490"/>
    <cellStyle name="Normal 9 2 4 2" xfId="1858"/>
    <cellStyle name="Normal 9 2 4 3" xfId="2130"/>
    <cellStyle name="Normal 9 2 4 4" xfId="2305"/>
    <cellStyle name="Normal 9 2 4 5" xfId="3100"/>
    <cellStyle name="Normal 9 2 4 6" xfId="3273"/>
    <cellStyle name="Normal 9 2 5" xfId="1245"/>
    <cellStyle name="Normal 9 2 5 2" xfId="1854"/>
    <cellStyle name="Normal 9 2 5 3" xfId="2583"/>
    <cellStyle name="Normal 9 2 5 4" xfId="2479"/>
    <cellStyle name="Normal 9 2 6" xfId="2127"/>
    <cellStyle name="Normal 9 2 7" xfId="2302"/>
    <cellStyle name="Normal 9 2 8" xfId="1415"/>
    <cellStyle name="Normal 9 2 9" xfId="2396"/>
    <cellStyle name="Normal 9 3" xfId="166"/>
    <cellStyle name="Normal 9 3 2" xfId="1124"/>
    <cellStyle name="Normal 9 3 3" xfId="1125"/>
    <cellStyle name="Normal 9 4" xfId="167"/>
    <cellStyle name="Normal 9 5" xfId="235"/>
    <cellStyle name="Normal 9 5 2" xfId="639"/>
    <cellStyle name="Normal 9 5 2 2" xfId="658"/>
    <cellStyle name="Normal 9 5 2 2 2" xfId="1126"/>
    <cellStyle name="Normal 9 5 2 2 2 2" xfId="1859"/>
    <cellStyle name="Normal 9 5 2 2 2 2 2" xfId="1860"/>
    <cellStyle name="Normal 9 5 2 2 2 3" xfId="4434"/>
    <cellStyle name="Normal 9 5 2 2 3" xfId="4045"/>
    <cellStyle name="Normal 9 5 2 2 4" xfId="4433"/>
    <cellStyle name="Normal 9 5 2 3" xfId="2132"/>
    <cellStyle name="Normal 9 5 2 4" xfId="2307"/>
    <cellStyle name="Normal 9 5 2 5" xfId="3102"/>
    <cellStyle name="Normal 9 5 2 6" xfId="3275"/>
    <cellStyle name="Normal 9 5 2 7" xfId="4044"/>
    <cellStyle name="Normal 9 5 2 8" xfId="4417"/>
    <cellStyle name="Normal 9 5 3" xfId="1861"/>
    <cellStyle name="Normal 9 5 4" xfId="2131"/>
    <cellStyle name="Normal 9 5 5" xfId="2306"/>
    <cellStyle name="Normal 9 5 6" xfId="3101"/>
    <cellStyle name="Normal 9 5 7" xfId="3274"/>
    <cellStyle name="Normal 9 5 8" xfId="3967"/>
    <cellStyle name="Normal 9 5 9" xfId="4340"/>
    <cellStyle name="Normal 9 6" xfId="236"/>
    <cellStyle name="Normal 9 6 2" xfId="1127"/>
    <cellStyle name="Normal 9 6 2 2" xfId="1862"/>
    <cellStyle name="Normal 9 6 3" xfId="2133"/>
    <cellStyle name="Normal 9 6 4" xfId="2308"/>
    <cellStyle name="Normal 9 6 5" xfId="3103"/>
    <cellStyle name="Normal 9 6 6" xfId="3276"/>
    <cellStyle name="Normal 9 7" xfId="376"/>
    <cellStyle name="Normal 9 7 2" xfId="1863"/>
    <cellStyle name="Normal 9 7 3" xfId="2134"/>
    <cellStyle name="Normal 9 7 4" xfId="2309"/>
    <cellStyle name="Normal 9 7 5" xfId="3104"/>
    <cellStyle name="Normal 9 7 6" xfId="3277"/>
    <cellStyle name="Normal 9 8" xfId="447"/>
    <cellStyle name="Normal 9 9" xfId="489"/>
    <cellStyle name="Normal_Phase XI QS 2 2 2" xfId="3"/>
    <cellStyle name="Percent [2]" xfId="168"/>
    <cellStyle name="Percent [2] 2" xfId="169"/>
    <cellStyle name="Percent [2] 3" xfId="170"/>
    <cellStyle name="Percent [2] 4" xfId="171"/>
    <cellStyle name="Percent 2" xfId="172"/>
    <cellStyle name="Percent 2 2" xfId="237"/>
    <cellStyle name="Percent 2 2 10" xfId="3364"/>
    <cellStyle name="Percent 2 2 11" xfId="4359"/>
    <cellStyle name="Percent 2 2 2" xfId="378"/>
    <cellStyle name="Percent 2 2 2 2" xfId="1128"/>
    <cellStyle name="Percent 2 2 2 2 2" xfId="1129"/>
    <cellStyle name="Percent 2 2 2 2 3" xfId="2405"/>
    <cellStyle name="Percent 2 2 2 2 4" xfId="1158"/>
    <cellStyle name="Percent 2 2 2 2 5" xfId="4419"/>
    <cellStyle name="Percent 2 2 2 3" xfId="1130"/>
    <cellStyle name="Percent 2 2 2 3 2" xfId="1515"/>
    <cellStyle name="Percent 2 2 2 3 3" xfId="2406"/>
    <cellStyle name="Percent 2 2 2 3 4" xfId="1226"/>
    <cellStyle name="Percent 2 2 2 4" xfId="1865"/>
    <cellStyle name="Percent 2 2 2 5" xfId="2136"/>
    <cellStyle name="Percent 2 2 2 6" xfId="2311"/>
    <cellStyle name="Percent 2 2 2 7" xfId="3106"/>
    <cellStyle name="Percent 2 2 2 8" xfId="3279"/>
    <cellStyle name="Percent 2 2 2 9" xfId="4418"/>
    <cellStyle name="Percent 2 2 3" xfId="450"/>
    <cellStyle name="Percent 2 2 3 2" xfId="1131"/>
    <cellStyle name="Percent 2 2 3 3" xfId="2137"/>
    <cellStyle name="Percent 2 2 3 4" xfId="2312"/>
    <cellStyle name="Percent 2 2 3 5" xfId="2407"/>
    <cellStyle name="Percent 2 2 3 6" xfId="2696"/>
    <cellStyle name="Percent 2 2 3 7" xfId="3107"/>
    <cellStyle name="Percent 2 2 3 8" xfId="3280"/>
    <cellStyle name="Percent 2 2 4" xfId="494"/>
    <cellStyle name="Percent 2 2 4 2" xfId="1132"/>
    <cellStyle name="Percent 2 2 5" xfId="1864"/>
    <cellStyle name="Percent 2 2 6" xfId="2135"/>
    <cellStyle name="Percent 2 2 7" xfId="2310"/>
    <cellStyle name="Percent 2 2 8" xfId="3105"/>
    <cellStyle name="Percent 2 2 9" xfId="3278"/>
    <cellStyle name="Percent 2 3" xfId="238"/>
    <cellStyle name="Percent 2 3 2" xfId="379"/>
    <cellStyle name="Percent 2 3 2 2" xfId="1133"/>
    <cellStyle name="Percent 2 3 2 2 2" xfId="1134"/>
    <cellStyle name="Percent 2 3 2 2 3" xfId="2408"/>
    <cellStyle name="Percent 2 3 2 2 4" xfId="2695"/>
    <cellStyle name="Percent 2 3 2 3" xfId="1135"/>
    <cellStyle name="Percent 2 3 2 3 2" xfId="1516"/>
    <cellStyle name="Percent 2 3 2 3 3" xfId="2409"/>
    <cellStyle name="Percent 2 3 2 3 4" xfId="2650"/>
    <cellStyle name="Percent 2 3 2 4" xfId="1867"/>
    <cellStyle name="Percent 2 3 2 5" xfId="2139"/>
    <cellStyle name="Percent 2 3 2 6" xfId="2314"/>
    <cellStyle name="Percent 2 3 2 7" xfId="3109"/>
    <cellStyle name="Percent 2 3 2 8" xfId="3282"/>
    <cellStyle name="Percent 2 3 3" xfId="451"/>
    <cellStyle name="Percent 2 3 3 2" xfId="1136"/>
    <cellStyle name="Percent 2 3 3 3" xfId="2140"/>
    <cellStyle name="Percent 2 3 3 4" xfId="2315"/>
    <cellStyle name="Percent 2 3 3 5" xfId="2410"/>
    <cellStyle name="Percent 2 3 3 6" xfId="2521"/>
    <cellStyle name="Percent 2 3 3 7" xfId="3110"/>
    <cellStyle name="Percent 2 3 3 8" xfId="3283"/>
    <cellStyle name="Percent 2 3 4" xfId="495"/>
    <cellStyle name="Percent 2 3 4 2" xfId="1137"/>
    <cellStyle name="Percent 2 3 5" xfId="1866"/>
    <cellStyle name="Percent 2 3 6" xfId="2138"/>
    <cellStyle name="Percent 2 3 7" xfId="2313"/>
    <cellStyle name="Percent 2 3 8" xfId="3108"/>
    <cellStyle name="Percent 2 3 9" xfId="3281"/>
    <cellStyle name="Percent 2 4" xfId="1138"/>
    <cellStyle name="Percent 2 5" xfId="1139"/>
    <cellStyle name="Percent 2 5 2" xfId="1517"/>
    <cellStyle name="Percent 2 5 3" xfId="2411"/>
    <cellStyle name="Percent 2 5 4" xfId="2649"/>
    <cellStyle name="Percent 2 6" xfId="1140"/>
    <cellStyle name="Percent 2 6 2" xfId="1518"/>
    <cellStyle name="Percent 2 6 3" xfId="2412"/>
    <cellStyle name="Percent 2 6 4" xfId="2520"/>
    <cellStyle name="Percent 2 7" xfId="1141"/>
    <cellStyle name="Percent 2 7 2" xfId="1519"/>
    <cellStyle name="Percent 2 7 3" xfId="2413"/>
    <cellStyle name="Percent 2 7 4" xfId="1227"/>
    <cellStyle name="Percent 2 8" xfId="3308"/>
    <cellStyle name="Percent 2 9" xfId="4326"/>
    <cellStyle name="Percent 3" xfId="173"/>
    <cellStyle name="Percent 3 2" xfId="174"/>
    <cellStyle name="Percent 3 2 10" xfId="3111"/>
    <cellStyle name="Percent 3 2 11" xfId="3284"/>
    <cellStyle name="Percent 3 2 2" xfId="380"/>
    <cellStyle name="Percent 3 2 2 2" xfId="1870"/>
    <cellStyle name="Percent 3 2 2 2 2" xfId="1871"/>
    <cellStyle name="Percent 3 2 2 2 3" xfId="2144"/>
    <cellStyle name="Percent 3 2 2 2 4" xfId="2319"/>
    <cellStyle name="Percent 3 2 2 2 5" xfId="3113"/>
    <cellStyle name="Percent 3 2 2 2 6" xfId="3286"/>
    <cellStyle name="Percent 3 2 2 3" xfId="1872"/>
    <cellStyle name="Percent 3 2 2 4" xfId="2143"/>
    <cellStyle name="Percent 3 2 2 5" xfId="2318"/>
    <cellStyle name="Percent 3 2 2 6" xfId="3112"/>
    <cellStyle name="Percent 3 2 2 7" xfId="3285"/>
    <cellStyle name="Percent 3 2 3" xfId="452"/>
    <cellStyle name="Percent 3 2 4" xfId="496"/>
    <cellStyle name="Percent 3 2 4 2" xfId="1873"/>
    <cellStyle name="Percent 3 2 4 3" xfId="2145"/>
    <cellStyle name="Percent 3 2 4 4" xfId="2320"/>
    <cellStyle name="Percent 3 2 4 5" xfId="3114"/>
    <cellStyle name="Percent 3 2 4 6" xfId="3287"/>
    <cellStyle name="Percent 3 2 5" xfId="1142"/>
    <cellStyle name="Percent 3 2 6" xfId="1143"/>
    <cellStyle name="Percent 3 2 7" xfId="1869"/>
    <cellStyle name="Percent 3 2 8" xfId="2142"/>
    <cellStyle name="Percent 3 2 9" xfId="2317"/>
    <cellStyle name="Percent 3 3" xfId="640"/>
    <cellStyle name="Percent 3 3 2" xfId="702"/>
    <cellStyle name="Percent 3 3 2 2" xfId="1247"/>
    <cellStyle name="Percent 3 3 2 2 2" xfId="1868"/>
    <cellStyle name="Percent 3 3 2 2 3" xfId="4435"/>
    <cellStyle name="Percent 3 3 2 3" xfId="4046"/>
    <cellStyle name="Percent 3 3 2 4" xfId="4420"/>
    <cellStyle name="Percent 3 3 3" xfId="2586"/>
    <cellStyle name="Percent 3 3 4" xfId="1371"/>
    <cellStyle name="Percent 3 3 5" xfId="3976"/>
    <cellStyle name="Percent 3 3 6" xfId="4360"/>
    <cellStyle name="Percent 3 4" xfId="2141"/>
    <cellStyle name="Percent 3 5" xfId="2316"/>
    <cellStyle name="Percent 3 6" xfId="1171"/>
    <cellStyle name="Percent 3 7" xfId="2395"/>
    <cellStyle name="Percent 3 8" xfId="682"/>
    <cellStyle name="Percent 3 9" xfId="4327"/>
    <cellStyle name="Percent 4" xfId="175"/>
    <cellStyle name="Percent 5" xfId="199"/>
    <cellStyle name="Popis" xfId="176"/>
    <cellStyle name="Reset  - Style7" xfId="177"/>
    <cellStyle name="Sledovaný hypertextový odkaz" xfId="178"/>
    <cellStyle name="Sledovaný hypertextový odkaz 2" xfId="179"/>
    <cellStyle name="Sledovaný hypertextový odkaz 3" xfId="180"/>
    <cellStyle name="Sledovaný hypertextový odkaz 4" xfId="181"/>
    <cellStyle name="Standard_aktuell" xfId="182"/>
    <cellStyle name="STYL1 - Style1" xfId="183"/>
    <cellStyle name="Style 1" xfId="184"/>
    <cellStyle name="Style 1 10" xfId="2146"/>
    <cellStyle name="Style 1 11" xfId="2321"/>
    <cellStyle name="Style 1 12" xfId="1411"/>
    <cellStyle name="Style 1 13" xfId="2385"/>
    <cellStyle name="Style 1 14" xfId="3309"/>
    <cellStyle name="Style 1 15" xfId="1082"/>
    <cellStyle name="Style 1 15 2" xfId="4411"/>
    <cellStyle name="Style 1 15 3" xfId="4494"/>
    <cellStyle name="Style 1 2" xfId="185"/>
    <cellStyle name="Style 1 2 2" xfId="705"/>
    <cellStyle name="Style 1 2 2 2" xfId="706"/>
    <cellStyle name="Style 1 2 2 2 2" xfId="1144"/>
    <cellStyle name="Style 1 2 2 2 2 2" xfId="1145"/>
    <cellStyle name="Style 1 2 2 2 2 3" xfId="3969"/>
    <cellStyle name="Style 1 2 2 2 3" xfId="3366"/>
    <cellStyle name="Style 1 2 2 2 4" xfId="3968"/>
    <cellStyle name="Style 1 2 2 3" xfId="1146"/>
    <cellStyle name="Style 1 2 2 4" xfId="3365"/>
    <cellStyle name="Style 1 2 2 5" xfId="3898"/>
    <cellStyle name="Style 1 2 3" xfId="1147"/>
    <cellStyle name="Style 1 2 4" xfId="1148"/>
    <cellStyle name="Style 1 2 5" xfId="3310"/>
    <cellStyle name="Style 1 2 6" xfId="3897"/>
    <cellStyle name="Style 1 3" xfId="381"/>
    <cellStyle name="Style 1 3 10" xfId="4341"/>
    <cellStyle name="Style 1 3 11" xfId="4460"/>
    <cellStyle name="Style 1 3 2" xfId="659"/>
    <cellStyle name="Style 1 3 2 2" xfId="1149"/>
    <cellStyle name="Style 1 3 2 2 2" xfId="1876"/>
    <cellStyle name="Style 1 3 2 2 2 2" xfId="1877"/>
    <cellStyle name="Style 1 3 2 2 3" xfId="2149"/>
    <cellStyle name="Style 1 3 2 2 4" xfId="2324"/>
    <cellStyle name="Style 1 3 2 2 5" xfId="2588"/>
    <cellStyle name="Style 1 3 2 2 5 2" xfId="3716"/>
    <cellStyle name="Style 1 3 2 2 6" xfId="2474"/>
    <cellStyle name="Style 1 3 2 2 6 2" xfId="3688"/>
    <cellStyle name="Style 1 3 2 2 7" xfId="3117"/>
    <cellStyle name="Style 1 3 2 2 8" xfId="3290"/>
    <cellStyle name="Style 1 3 2 2 9" xfId="3575"/>
    <cellStyle name="Style 1 3 2 3" xfId="1878"/>
    <cellStyle name="Style 1 3 2 4" xfId="2148"/>
    <cellStyle name="Style 1 3 2 4 2" xfId="2682"/>
    <cellStyle name="Style 1 3 2 4 2 2" xfId="3773"/>
    <cellStyle name="Style 1 3 2 4 3" xfId="2734"/>
    <cellStyle name="Style 1 3 2 4 3 2" xfId="3801"/>
    <cellStyle name="Style 1 3 2 4 4" xfId="3611"/>
    <cellStyle name="Style 1 3 2 5" xfId="2323"/>
    <cellStyle name="Style 1 3 2 5 2" xfId="2725"/>
    <cellStyle name="Style 1 3 2 5 2 2" xfId="3793"/>
    <cellStyle name="Style 1 3 2 5 3" xfId="2742"/>
    <cellStyle name="Style 1 3 2 5 3 2" xfId="3809"/>
    <cellStyle name="Style 1 3 2 5 4" xfId="3619"/>
    <cellStyle name="Style 1 3 2 6" xfId="3116"/>
    <cellStyle name="Style 1 3 2 6 2" xfId="3881"/>
    <cellStyle name="Style 1 3 2 7" xfId="3289"/>
    <cellStyle name="Style 1 3 2 7 2" xfId="3889"/>
    <cellStyle name="Style 1 3 3" xfId="1150"/>
    <cellStyle name="Style 1 3 4" xfId="1875"/>
    <cellStyle name="Style 1 3 4 2" xfId="1879"/>
    <cellStyle name="Style 1 3 4 2 2" xfId="2589"/>
    <cellStyle name="Style 1 3 4 2 2 2" xfId="3717"/>
    <cellStyle name="Style 1 3 4 2 3" xfId="1451"/>
    <cellStyle name="Style 1 3 4 2 3 2" xfId="3493"/>
    <cellStyle name="Style 1 3 4 2 4" xfId="3576"/>
    <cellStyle name="Style 1 3 4 3" xfId="2150"/>
    <cellStyle name="Style 1 3 4 3 2" xfId="2683"/>
    <cellStyle name="Style 1 3 4 3 2 2" xfId="3774"/>
    <cellStyle name="Style 1 3 4 3 3" xfId="2735"/>
    <cellStyle name="Style 1 3 4 3 3 2" xfId="3802"/>
    <cellStyle name="Style 1 3 4 3 4" xfId="3612"/>
    <cellStyle name="Style 1 3 4 4" xfId="2325"/>
    <cellStyle name="Style 1 3 4 4 2" xfId="2726"/>
    <cellStyle name="Style 1 3 4 4 2 2" xfId="3794"/>
    <cellStyle name="Style 1 3 4 4 3" xfId="2743"/>
    <cellStyle name="Style 1 3 4 4 3 2" xfId="3810"/>
    <cellStyle name="Style 1 3 4 4 4" xfId="3620"/>
    <cellStyle name="Style 1 3 4 5" xfId="3118"/>
    <cellStyle name="Style 1 3 4 5 2" xfId="3882"/>
    <cellStyle name="Style 1 3 4 6" xfId="3291"/>
    <cellStyle name="Style 1 3 4 6 2" xfId="3890"/>
    <cellStyle name="Style 1 3 5" xfId="2147"/>
    <cellStyle name="Style 1 3 6" xfId="2322"/>
    <cellStyle name="Style 1 3 7" xfId="3115"/>
    <cellStyle name="Style 1 3 8" xfId="3288"/>
    <cellStyle name="Style 1 3 9" xfId="3970"/>
    <cellStyle name="Style 1 4" xfId="382"/>
    <cellStyle name="Style 1 4 10" xfId="3971"/>
    <cellStyle name="Style 1 4 2" xfId="1151"/>
    <cellStyle name="Style 1 4 2 2" xfId="1880"/>
    <cellStyle name="Style 1 4 2 3" xfId="2590"/>
    <cellStyle name="Style 1 4 2 4" xfId="1452"/>
    <cellStyle name="Style 1 4 2 5" xfId="3517"/>
    <cellStyle name="Style 1 4 3" xfId="2151"/>
    <cellStyle name="Style 1 4 4" xfId="2326"/>
    <cellStyle name="Style 1 4 5" xfId="2415"/>
    <cellStyle name="Style 1 4 5 2" xfId="3645"/>
    <cellStyle name="Style 1 4 6" xfId="1295"/>
    <cellStyle name="Style 1 4 6 2" xfId="3425"/>
    <cellStyle name="Style 1 4 7" xfId="3119"/>
    <cellStyle name="Style 1 4 8" xfId="3292"/>
    <cellStyle name="Style 1 4 9" xfId="3367"/>
    <cellStyle name="Style 1 5" xfId="1152"/>
    <cellStyle name="Style 1 5 2" xfId="1881"/>
    <cellStyle name="Style 1 5 2 2" xfId="2591"/>
    <cellStyle name="Style 1 5 2 2 2" xfId="3718"/>
    <cellStyle name="Style 1 5 2 3" xfId="1383"/>
    <cellStyle name="Style 1 5 2 3 2" xfId="3472"/>
    <cellStyle name="Style 1 5 2 4" xfId="3577"/>
    <cellStyle name="Style 1 5 3" xfId="2152"/>
    <cellStyle name="Style 1 5 3 2" xfId="2685"/>
    <cellStyle name="Style 1 5 3 2 2" xfId="3775"/>
    <cellStyle name="Style 1 5 3 3" xfId="2736"/>
    <cellStyle name="Style 1 5 3 3 2" xfId="3803"/>
    <cellStyle name="Style 1 5 3 4" xfId="3613"/>
    <cellStyle name="Style 1 5 4" xfId="2327"/>
    <cellStyle name="Style 1 5 4 2" xfId="2728"/>
    <cellStyle name="Style 1 5 4 2 2" xfId="3795"/>
    <cellStyle name="Style 1 5 4 3" xfId="2744"/>
    <cellStyle name="Style 1 5 4 3 2" xfId="3811"/>
    <cellStyle name="Style 1 5 4 4" xfId="3621"/>
    <cellStyle name="Style 1 5 5" xfId="3120"/>
    <cellStyle name="Style 1 5 5 2" xfId="3883"/>
    <cellStyle name="Style 1 5 6" xfId="3293"/>
    <cellStyle name="Style 1 5 6 2" xfId="3891"/>
    <cellStyle name="Style 1 6" xfId="1153"/>
    <cellStyle name="Style 1 6 2" xfId="1882"/>
    <cellStyle name="Style 1 6 2 2" xfId="2592"/>
    <cellStyle name="Style 1 6 2 2 2" xfId="3719"/>
    <cellStyle name="Style 1 6 2 3" xfId="1384"/>
    <cellStyle name="Style 1 6 2 3 2" xfId="3473"/>
    <cellStyle name="Style 1 6 2 4" xfId="3578"/>
    <cellStyle name="Style 1 6 3" xfId="2153"/>
    <cellStyle name="Style 1 6 3 2" xfId="2686"/>
    <cellStyle name="Style 1 6 3 2 2" xfId="3776"/>
    <cellStyle name="Style 1 6 3 3" xfId="2737"/>
    <cellStyle name="Style 1 6 3 3 2" xfId="3804"/>
    <cellStyle name="Style 1 6 3 4" xfId="3614"/>
    <cellStyle name="Style 1 6 4" xfId="2328"/>
    <cellStyle name="Style 1 6 4 2" xfId="2729"/>
    <cellStyle name="Style 1 6 4 2 2" xfId="3796"/>
    <cellStyle name="Style 1 6 4 3" xfId="2745"/>
    <cellStyle name="Style 1 6 4 3 2" xfId="3812"/>
    <cellStyle name="Style 1 6 4 4" xfId="3622"/>
    <cellStyle name="Style 1 6 5" xfId="3121"/>
    <cellStyle name="Style 1 6 5 2" xfId="3884"/>
    <cellStyle name="Style 1 6 6" xfId="3294"/>
    <cellStyle name="Style 1 6 6 2" xfId="3892"/>
    <cellStyle name="Style 1 7" xfId="1154"/>
    <cellStyle name="Style 1 8" xfId="1155"/>
    <cellStyle name="Style 1 8 2" xfId="1520"/>
    <cellStyle name="Style 1 8 2 2" xfId="3518"/>
    <cellStyle name="Style 1 8 3" xfId="2418"/>
    <cellStyle name="Style 1 8 3 2" xfId="3646"/>
    <cellStyle name="Style 1 8 4" xfId="2648"/>
    <cellStyle name="Style 1 8 4 2" xfId="3762"/>
    <cellStyle name="Style 1 8 5" xfId="3368"/>
    <cellStyle name="Style 1 8 6" xfId="3972"/>
    <cellStyle name="Style 1 9" xfId="1248"/>
    <cellStyle name="Style 1 9 2" xfId="1874"/>
    <cellStyle name="Style 1 9 3" xfId="2587"/>
    <cellStyle name="Style 1 9 4" xfId="2473"/>
    <cellStyle name="Table  - Style6" xfId="186"/>
    <cellStyle name="Table  - Style6 10" xfId="1760"/>
    <cellStyle name="Table  - Style6 10 2" xfId="3574"/>
    <cellStyle name="Table  - Style6 10 2 2" xfId="4226"/>
    <cellStyle name="Table  - Style6 10 2 2 2" xfId="5266"/>
    <cellStyle name="Table  - Style6 10 2 3" xfId="4869"/>
    <cellStyle name="Table  - Style6 10 3" xfId="4042"/>
    <cellStyle name="Table  - Style6 10 3 2" xfId="5086"/>
    <cellStyle name="Table  - Style6 10 4" xfId="4599"/>
    <cellStyle name="Table  - Style6 11" xfId="2673"/>
    <cellStyle name="Table  - Style6 11 2" xfId="3769"/>
    <cellStyle name="Table  - Style6 11 2 2" xfId="4286"/>
    <cellStyle name="Table  - Style6 11 2 2 2" xfId="5326"/>
    <cellStyle name="Table  - Style6 11 2 3" xfId="4958"/>
    <cellStyle name="Table  - Style6 11 3" xfId="4106"/>
    <cellStyle name="Table  - Style6 11 3 2" xfId="5146"/>
    <cellStyle name="Table  - Style6 11 4" xfId="4692"/>
    <cellStyle name="Table  - Style6 12" xfId="3122"/>
    <cellStyle name="Table  - Style6 12 2" xfId="3885"/>
    <cellStyle name="Table  - Style6 12 2 2" xfId="4317"/>
    <cellStyle name="Table  - Style6 12 2 2 2" xfId="5357"/>
    <cellStyle name="Table  - Style6 12 2 3" xfId="5012"/>
    <cellStyle name="Table  - Style6 12 3" xfId="4137"/>
    <cellStyle name="Table  - Style6 12 3 2" xfId="5177"/>
    <cellStyle name="Table  - Style6 12 4" xfId="4746"/>
    <cellStyle name="Table  - Style6 13" xfId="3295"/>
    <cellStyle name="Table  - Style6 13 2" xfId="3893"/>
    <cellStyle name="Table  - Style6 13 2 2" xfId="4321"/>
    <cellStyle name="Table  - Style6 13 2 2 2" xfId="5361"/>
    <cellStyle name="Table  - Style6 13 2 3" xfId="5016"/>
    <cellStyle name="Table  - Style6 13 3" xfId="4141"/>
    <cellStyle name="Table  - Style6 13 3 2" xfId="5181"/>
    <cellStyle name="Table  - Style6 13 4" xfId="4750"/>
    <cellStyle name="Table  - Style6 14" xfId="3311"/>
    <cellStyle name="Table  - Style6 14 2" xfId="4756"/>
    <cellStyle name="Table  - Style6 15" xfId="4328"/>
    <cellStyle name="Table  - Style6 15 2" xfId="5365"/>
    <cellStyle name="Table  - Style6 16" xfId="4436"/>
    <cellStyle name="Table  - Style6 2" xfId="383"/>
    <cellStyle name="Table  - Style6 2 10" xfId="4456"/>
    <cellStyle name="Table  - Style6 2 2" xfId="1521"/>
    <cellStyle name="Table  - Style6 2 2 2" xfId="1884"/>
    <cellStyle name="Table  - Style6 2 2 2 2" xfId="3580"/>
    <cellStyle name="Table  - Style6 2 2 2 2 2" xfId="4228"/>
    <cellStyle name="Table  - Style6 2 2 2 2 2 2" xfId="5268"/>
    <cellStyle name="Table  - Style6 2 2 2 2 3" xfId="4871"/>
    <cellStyle name="Table  - Style6 2 2 2 3" xfId="4048"/>
    <cellStyle name="Table  - Style6 2 2 2 3 2" xfId="5088"/>
    <cellStyle name="Table  - Style6 2 2 2 4" xfId="4605"/>
    <cellStyle name="Table  - Style6 2 2 3" xfId="2594"/>
    <cellStyle name="Table  - Style6 2 2 3 2" xfId="3721"/>
    <cellStyle name="Table  - Style6 2 2 3 2 2" xfId="4276"/>
    <cellStyle name="Table  - Style6 2 2 3 2 2 2" xfId="5316"/>
    <cellStyle name="Table  - Style6 2 2 3 2 3" xfId="4938"/>
    <cellStyle name="Table  - Style6 2 2 3 3" xfId="4096"/>
    <cellStyle name="Table  - Style6 2 2 3 3 2" xfId="5136"/>
    <cellStyle name="Table  - Style6 2 2 3 4" xfId="4672"/>
    <cellStyle name="Table  - Style6 2 2 4" xfId="1454"/>
    <cellStyle name="Table  - Style6 2 2 4 2" xfId="3495"/>
    <cellStyle name="Table  - Style6 2 2 4 2 2" xfId="4200"/>
    <cellStyle name="Table  - Style6 2 2 4 2 2 2" xfId="5240"/>
    <cellStyle name="Table  - Style6 2 2 4 2 3" xfId="4836"/>
    <cellStyle name="Table  - Style6 2 2 4 3" xfId="4009"/>
    <cellStyle name="Table  - Style6 2 2 4 3 2" xfId="5060"/>
    <cellStyle name="Table  - Style6 2 2 4 4" xfId="4558"/>
    <cellStyle name="Table  - Style6 2 2 5" xfId="3519"/>
    <cellStyle name="Table  - Style6 2 2 5 2" xfId="4207"/>
    <cellStyle name="Table  - Style6 2 2 5 2 2" xfId="5247"/>
    <cellStyle name="Table  - Style6 2 2 5 3" xfId="4844"/>
    <cellStyle name="Table  - Style6 2 2 6" xfId="4016"/>
    <cellStyle name="Table  - Style6 2 2 6 2" xfId="5067"/>
    <cellStyle name="Table  - Style6 2 2 7" xfId="4566"/>
    <cellStyle name="Table  - Style6 2 3" xfId="2155"/>
    <cellStyle name="Table  - Style6 2 3 2" xfId="2688"/>
    <cellStyle name="Table  - Style6 2 3 2 2" xfId="3778"/>
    <cellStyle name="Table  - Style6 2 3 2 2 2" xfId="4289"/>
    <cellStyle name="Table  - Style6 2 3 2 2 2 2" xfId="5329"/>
    <cellStyle name="Table  - Style6 2 3 2 2 3" xfId="4961"/>
    <cellStyle name="Table  - Style6 2 3 2 3" xfId="4109"/>
    <cellStyle name="Table  - Style6 2 3 2 3 2" xfId="5149"/>
    <cellStyle name="Table  - Style6 2 3 2 4" xfId="4695"/>
    <cellStyle name="Table  - Style6 2 3 3" xfId="2739"/>
    <cellStyle name="Table  - Style6 2 3 3 2" xfId="3806"/>
    <cellStyle name="Table  - Style6 2 3 3 2 2" xfId="4302"/>
    <cellStyle name="Table  - Style6 2 3 3 2 2 2" xfId="5342"/>
    <cellStyle name="Table  - Style6 2 3 3 2 3" xfId="4977"/>
    <cellStyle name="Table  - Style6 2 3 3 3" xfId="4122"/>
    <cellStyle name="Table  - Style6 2 3 3 3 2" xfId="5162"/>
    <cellStyle name="Table  - Style6 2 3 3 4" xfId="4711"/>
    <cellStyle name="Table  - Style6 2 3 4" xfId="3616"/>
    <cellStyle name="Table  - Style6 2 3 4 2" xfId="4236"/>
    <cellStyle name="Table  - Style6 2 3 4 2 2" xfId="5276"/>
    <cellStyle name="Table  - Style6 2 3 4 3" xfId="4885"/>
    <cellStyle name="Table  - Style6 2 3 5" xfId="4056"/>
    <cellStyle name="Table  - Style6 2 3 5 2" xfId="5096"/>
    <cellStyle name="Table  - Style6 2 3 6" xfId="4619"/>
    <cellStyle name="Table  - Style6 2 4" xfId="2330"/>
    <cellStyle name="Table  - Style6 2 4 2" xfId="2731"/>
    <cellStyle name="Table  - Style6 2 4 2 2" xfId="3798"/>
    <cellStyle name="Table  - Style6 2 4 2 2 2" xfId="4298"/>
    <cellStyle name="Table  - Style6 2 4 2 2 2 2" xfId="5338"/>
    <cellStyle name="Table  - Style6 2 4 2 2 3" xfId="4973"/>
    <cellStyle name="Table  - Style6 2 4 2 3" xfId="4118"/>
    <cellStyle name="Table  - Style6 2 4 2 3 2" xfId="5158"/>
    <cellStyle name="Table  - Style6 2 4 2 4" xfId="4707"/>
    <cellStyle name="Table  - Style6 2 4 3" xfId="2747"/>
    <cellStyle name="Table  - Style6 2 4 3 2" xfId="3814"/>
    <cellStyle name="Table  - Style6 2 4 3 2 2" xfId="4306"/>
    <cellStyle name="Table  - Style6 2 4 3 2 2 2" xfId="5346"/>
    <cellStyle name="Table  - Style6 2 4 3 2 3" xfId="4981"/>
    <cellStyle name="Table  - Style6 2 4 3 3" xfId="4126"/>
    <cellStyle name="Table  - Style6 2 4 3 3 2" xfId="5166"/>
    <cellStyle name="Table  - Style6 2 4 3 4" xfId="4715"/>
    <cellStyle name="Table  - Style6 2 4 4" xfId="3624"/>
    <cellStyle name="Table  - Style6 2 4 4 2" xfId="4240"/>
    <cellStyle name="Table  - Style6 2 4 4 2 2" xfId="5280"/>
    <cellStyle name="Table  - Style6 2 4 4 3" xfId="4889"/>
    <cellStyle name="Table  - Style6 2 4 5" xfId="4060"/>
    <cellStyle name="Table  - Style6 2 4 5 2" xfId="5100"/>
    <cellStyle name="Table  - Style6 2 4 6" xfId="4623"/>
    <cellStyle name="Table  - Style6 2 5" xfId="2419"/>
    <cellStyle name="Table  - Style6 2 5 2" xfId="3647"/>
    <cellStyle name="Table  - Style6 2 5 2 2" xfId="4250"/>
    <cellStyle name="Table  - Style6 2 5 2 2 2" xfId="5290"/>
    <cellStyle name="Table  - Style6 2 5 2 3" xfId="4899"/>
    <cellStyle name="Table  - Style6 2 5 3" xfId="4070"/>
    <cellStyle name="Table  - Style6 2 5 3 2" xfId="5110"/>
    <cellStyle name="Table  - Style6 2 5 4" xfId="4633"/>
    <cellStyle name="Table  - Style6 2 6" xfId="2519"/>
    <cellStyle name="Table  - Style6 2 6 2" xfId="3711"/>
    <cellStyle name="Table  - Style6 2 6 2 2" xfId="4272"/>
    <cellStyle name="Table  - Style6 2 6 2 2 2" xfId="5312"/>
    <cellStyle name="Table  - Style6 2 6 2 3" xfId="4933"/>
    <cellStyle name="Table  - Style6 2 6 3" xfId="4092"/>
    <cellStyle name="Table  - Style6 2 6 3 2" xfId="5132"/>
    <cellStyle name="Table  - Style6 2 6 4" xfId="4667"/>
    <cellStyle name="Table  - Style6 2 7" xfId="3123"/>
    <cellStyle name="Table  - Style6 2 7 2" xfId="3886"/>
    <cellStyle name="Table  - Style6 2 7 2 2" xfId="4318"/>
    <cellStyle name="Table  - Style6 2 7 2 2 2" xfId="5358"/>
    <cellStyle name="Table  - Style6 2 7 2 3" xfId="5013"/>
    <cellStyle name="Table  - Style6 2 7 3" xfId="4138"/>
    <cellStyle name="Table  - Style6 2 7 3 2" xfId="5178"/>
    <cellStyle name="Table  - Style6 2 7 4" xfId="4747"/>
    <cellStyle name="Table  - Style6 2 8" xfId="3296"/>
    <cellStyle name="Table  - Style6 2 8 2" xfId="3894"/>
    <cellStyle name="Table  - Style6 2 8 2 2" xfId="4322"/>
    <cellStyle name="Table  - Style6 2 8 2 2 2" xfId="5362"/>
    <cellStyle name="Table  - Style6 2 8 2 3" xfId="5017"/>
    <cellStyle name="Table  - Style6 2 8 3" xfId="4142"/>
    <cellStyle name="Table  - Style6 2 8 3 2" xfId="5182"/>
    <cellStyle name="Table  - Style6 2 8 4" xfId="4751"/>
    <cellStyle name="Table  - Style6 2 9" xfId="3369"/>
    <cellStyle name="Table  - Style6 2 9 2" xfId="4155"/>
    <cellStyle name="Table  - Style6 2 9 2 2" xfId="5195"/>
    <cellStyle name="Table  - Style6 2 9 3" xfId="4773"/>
    <cellStyle name="Table  - Style6 3" xfId="455"/>
    <cellStyle name="Table  - Style6 3 2" xfId="1522"/>
    <cellStyle name="Table  - Style6 3 2 2" xfId="3520"/>
    <cellStyle name="Table  - Style6 3 2 2 2" xfId="4208"/>
    <cellStyle name="Table  - Style6 3 2 2 2 2" xfId="5248"/>
    <cellStyle name="Table  - Style6 3 2 2 3" xfId="4845"/>
    <cellStyle name="Table  - Style6 3 2 3" xfId="4017"/>
    <cellStyle name="Table  - Style6 3 2 3 2" xfId="5068"/>
    <cellStyle name="Table  - Style6 3 2 4" xfId="4567"/>
    <cellStyle name="Table  - Style6 3 3" xfId="2420"/>
    <cellStyle name="Table  - Style6 3 3 2" xfId="3648"/>
    <cellStyle name="Table  - Style6 3 3 2 2" xfId="4251"/>
    <cellStyle name="Table  - Style6 3 3 2 2 2" xfId="5291"/>
    <cellStyle name="Table  - Style6 3 3 2 3" xfId="4900"/>
    <cellStyle name="Table  - Style6 3 3 3" xfId="4071"/>
    <cellStyle name="Table  - Style6 3 3 3 2" xfId="5111"/>
    <cellStyle name="Table  - Style6 3 3 4" xfId="4634"/>
    <cellStyle name="Table  - Style6 3 4" xfId="2517"/>
    <cellStyle name="Table  - Style6 3 4 2" xfId="3709"/>
    <cellStyle name="Table  - Style6 3 4 2 2" xfId="4270"/>
    <cellStyle name="Table  - Style6 3 4 2 2 2" xfId="5310"/>
    <cellStyle name="Table  - Style6 3 4 2 3" xfId="4931"/>
    <cellStyle name="Table  - Style6 3 4 3" xfId="4090"/>
    <cellStyle name="Table  - Style6 3 4 3 2" xfId="5130"/>
    <cellStyle name="Table  - Style6 3 4 4" xfId="4665"/>
    <cellStyle name="Table  - Style6 3 5" xfId="3370"/>
    <cellStyle name="Table  - Style6 3 5 2" xfId="4156"/>
    <cellStyle name="Table  - Style6 3 5 2 2" xfId="5196"/>
    <cellStyle name="Table  - Style6 3 5 3" xfId="4774"/>
    <cellStyle name="Table  - Style6 3 6" xfId="4497"/>
    <cellStyle name="Table  - Style6 4" xfId="497"/>
    <cellStyle name="Table  - Style6 4 2" xfId="1523"/>
    <cellStyle name="Table  - Style6 4 2 2" xfId="3521"/>
    <cellStyle name="Table  - Style6 4 2 2 2" xfId="4209"/>
    <cellStyle name="Table  - Style6 4 2 2 2 2" xfId="5249"/>
    <cellStyle name="Table  - Style6 4 2 2 3" xfId="4846"/>
    <cellStyle name="Table  - Style6 4 2 3" xfId="4018"/>
    <cellStyle name="Table  - Style6 4 2 3 2" xfId="5069"/>
    <cellStyle name="Table  - Style6 4 2 4" xfId="4568"/>
    <cellStyle name="Table  - Style6 4 3" xfId="2421"/>
    <cellStyle name="Table  - Style6 4 3 2" xfId="3649"/>
    <cellStyle name="Table  - Style6 4 3 2 2" xfId="4252"/>
    <cellStyle name="Table  - Style6 4 3 2 2 2" xfId="5292"/>
    <cellStyle name="Table  - Style6 4 3 2 3" xfId="4901"/>
    <cellStyle name="Table  - Style6 4 3 3" xfId="4072"/>
    <cellStyle name="Table  - Style6 4 3 3 2" xfId="5112"/>
    <cellStyle name="Table  - Style6 4 3 4" xfId="4635"/>
    <cellStyle name="Table  - Style6 4 4" xfId="2694"/>
    <cellStyle name="Table  - Style6 4 4 2" xfId="3784"/>
    <cellStyle name="Table  - Style6 4 4 2 2" xfId="4293"/>
    <cellStyle name="Table  - Style6 4 4 2 2 2" xfId="5333"/>
    <cellStyle name="Table  - Style6 4 4 2 3" xfId="4966"/>
    <cellStyle name="Table  - Style6 4 4 3" xfId="4113"/>
    <cellStyle name="Table  - Style6 4 4 3 2" xfId="5153"/>
    <cellStyle name="Table  - Style6 4 4 4" xfId="4700"/>
    <cellStyle name="Table  - Style6 4 5" xfId="3371"/>
    <cellStyle name="Table  - Style6 4 5 2" xfId="4157"/>
    <cellStyle name="Table  - Style6 4 5 2 2" xfId="5197"/>
    <cellStyle name="Table  - Style6 4 5 3" xfId="4775"/>
    <cellStyle name="Table  - Style6 4 6" xfId="4498"/>
    <cellStyle name="Table  - Style6 5" xfId="509"/>
    <cellStyle name="Table  - Style6 5 2" xfId="1524"/>
    <cellStyle name="Table  - Style6 5 2 2" xfId="3522"/>
    <cellStyle name="Table  - Style6 5 2 2 2" xfId="4210"/>
    <cellStyle name="Table  - Style6 5 2 2 2 2" xfId="5250"/>
    <cellStyle name="Table  - Style6 5 2 2 3" xfId="4847"/>
    <cellStyle name="Table  - Style6 5 2 3" xfId="4019"/>
    <cellStyle name="Table  - Style6 5 2 3 2" xfId="5070"/>
    <cellStyle name="Table  - Style6 5 2 4" xfId="4569"/>
    <cellStyle name="Table  - Style6 5 3" xfId="2422"/>
    <cellStyle name="Table  - Style6 5 3 2" xfId="3650"/>
    <cellStyle name="Table  - Style6 5 3 2 2" xfId="4253"/>
    <cellStyle name="Table  - Style6 5 3 2 2 2" xfId="5293"/>
    <cellStyle name="Table  - Style6 5 3 2 3" xfId="4902"/>
    <cellStyle name="Table  - Style6 5 3 3" xfId="4073"/>
    <cellStyle name="Table  - Style6 5 3 3 2" xfId="5113"/>
    <cellStyle name="Table  - Style6 5 3 4" xfId="4636"/>
    <cellStyle name="Table  - Style6 5 4" xfId="2647"/>
    <cellStyle name="Table  - Style6 5 4 2" xfId="3761"/>
    <cellStyle name="Table  - Style6 5 4 2 2" xfId="4283"/>
    <cellStyle name="Table  - Style6 5 4 2 2 2" xfId="5323"/>
    <cellStyle name="Table  - Style6 5 4 2 3" xfId="4953"/>
    <cellStyle name="Table  - Style6 5 4 3" xfId="4103"/>
    <cellStyle name="Table  - Style6 5 4 3 2" xfId="5143"/>
    <cellStyle name="Table  - Style6 5 4 4" xfId="4687"/>
    <cellStyle name="Table  - Style6 5 5" xfId="3372"/>
    <cellStyle name="Table  - Style6 5 5 2" xfId="4158"/>
    <cellStyle name="Table  - Style6 5 5 2 2" xfId="5198"/>
    <cellStyle name="Table  - Style6 5 5 3" xfId="4776"/>
    <cellStyle name="Table  - Style6 5 6" xfId="4499"/>
    <cellStyle name="Table  - Style6 6" xfId="1156"/>
    <cellStyle name="Table  - Style6 6 2" xfId="1525"/>
    <cellStyle name="Table  - Style6 6 2 2" xfId="3523"/>
    <cellStyle name="Table  - Style6 6 2 2 2" xfId="4211"/>
    <cellStyle name="Table  - Style6 6 2 2 2 2" xfId="5251"/>
    <cellStyle name="Table  - Style6 6 2 2 3" xfId="4848"/>
    <cellStyle name="Table  - Style6 6 2 3" xfId="4020"/>
    <cellStyle name="Table  - Style6 6 2 3 2" xfId="5071"/>
    <cellStyle name="Table  - Style6 6 2 4" xfId="4570"/>
    <cellStyle name="Table  - Style6 6 3" xfId="2423"/>
    <cellStyle name="Table  - Style6 6 3 2" xfId="3651"/>
    <cellStyle name="Table  - Style6 6 3 2 2" xfId="4254"/>
    <cellStyle name="Table  - Style6 6 3 2 2 2" xfId="5294"/>
    <cellStyle name="Table  - Style6 6 3 2 3" xfId="4903"/>
    <cellStyle name="Table  - Style6 6 3 3" xfId="4074"/>
    <cellStyle name="Table  - Style6 6 3 3 2" xfId="5114"/>
    <cellStyle name="Table  - Style6 6 3 4" xfId="4637"/>
    <cellStyle name="Table  - Style6 6 4" xfId="2518"/>
    <cellStyle name="Table  - Style6 6 4 2" xfId="3710"/>
    <cellStyle name="Table  - Style6 6 4 2 2" xfId="4271"/>
    <cellStyle name="Table  - Style6 6 4 2 2 2" xfId="5311"/>
    <cellStyle name="Table  - Style6 6 4 2 3" xfId="4932"/>
    <cellStyle name="Table  - Style6 6 4 3" xfId="4091"/>
    <cellStyle name="Table  - Style6 6 4 3 2" xfId="5131"/>
    <cellStyle name="Table  - Style6 6 4 4" xfId="4666"/>
    <cellStyle name="Table  - Style6 6 5" xfId="3373"/>
    <cellStyle name="Table  - Style6 6 5 2" xfId="4159"/>
    <cellStyle name="Table  - Style6 6 5 2 2" xfId="5199"/>
    <cellStyle name="Table  - Style6 6 5 3" xfId="4777"/>
    <cellStyle name="Table  - Style6 6 6" xfId="4500"/>
    <cellStyle name="Table  - Style6 7" xfId="1249"/>
    <cellStyle name="Table  - Style6 7 2" xfId="1883"/>
    <cellStyle name="Table  - Style6 7 2 2" xfId="3579"/>
    <cellStyle name="Table  - Style6 7 2 2 2" xfId="4227"/>
    <cellStyle name="Table  - Style6 7 2 2 2 2" xfId="5267"/>
    <cellStyle name="Table  - Style6 7 2 2 3" xfId="4870"/>
    <cellStyle name="Table  - Style6 7 2 3" xfId="4047"/>
    <cellStyle name="Table  - Style6 7 2 3 2" xfId="5087"/>
    <cellStyle name="Table  - Style6 7 2 4" xfId="4604"/>
    <cellStyle name="Table  - Style6 7 3" xfId="2593"/>
    <cellStyle name="Table  - Style6 7 3 2" xfId="3720"/>
    <cellStyle name="Table  - Style6 7 3 2 2" xfId="4275"/>
    <cellStyle name="Table  - Style6 7 3 2 2 2" xfId="5315"/>
    <cellStyle name="Table  - Style6 7 3 2 3" xfId="4937"/>
    <cellStyle name="Table  - Style6 7 3 3" xfId="4095"/>
    <cellStyle name="Table  - Style6 7 3 3 2" xfId="5135"/>
    <cellStyle name="Table  - Style6 7 3 4" xfId="4671"/>
    <cellStyle name="Table  - Style6 7 4" xfId="1453"/>
    <cellStyle name="Table  - Style6 7 4 2" xfId="3494"/>
    <cellStyle name="Table  - Style6 7 4 2 2" xfId="4199"/>
    <cellStyle name="Table  - Style6 7 4 2 2 2" xfId="5239"/>
    <cellStyle name="Table  - Style6 7 4 2 3" xfId="4835"/>
    <cellStyle name="Table  - Style6 7 4 3" xfId="4008"/>
    <cellStyle name="Table  - Style6 7 4 3 2" xfId="5059"/>
    <cellStyle name="Table  - Style6 7 4 4" xfId="4557"/>
    <cellStyle name="Table  - Style6 7 5" xfId="3388"/>
    <cellStyle name="Table  - Style6 7 5 2" xfId="4168"/>
    <cellStyle name="Table  - Style6 7 5 2 2" xfId="5208"/>
    <cellStyle name="Table  - Style6 7 5 3" xfId="4787"/>
    <cellStyle name="Table  - Style6 7 6" xfId="3977"/>
    <cellStyle name="Table  - Style6 7 6 2" xfId="5028"/>
    <cellStyle name="Table  - Style6 7 7" xfId="4509"/>
    <cellStyle name="Table  - Style6 8" xfId="2154"/>
    <cellStyle name="Table  - Style6 8 2" xfId="2687"/>
    <cellStyle name="Table  - Style6 8 2 2" xfId="3777"/>
    <cellStyle name="Table  - Style6 8 2 2 2" xfId="4288"/>
    <cellStyle name="Table  - Style6 8 2 2 2 2" xfId="5328"/>
    <cellStyle name="Table  - Style6 8 2 2 3" xfId="4960"/>
    <cellStyle name="Table  - Style6 8 2 3" xfId="4108"/>
    <cellStyle name="Table  - Style6 8 2 3 2" xfId="5148"/>
    <cellStyle name="Table  - Style6 8 2 4" xfId="4694"/>
    <cellStyle name="Table  - Style6 8 3" xfId="2738"/>
    <cellStyle name="Table  - Style6 8 3 2" xfId="3805"/>
    <cellStyle name="Table  - Style6 8 3 2 2" xfId="4301"/>
    <cellStyle name="Table  - Style6 8 3 2 2 2" xfId="5341"/>
    <cellStyle name="Table  - Style6 8 3 2 3" xfId="4976"/>
    <cellStyle name="Table  - Style6 8 3 3" xfId="4121"/>
    <cellStyle name="Table  - Style6 8 3 3 2" xfId="5161"/>
    <cellStyle name="Table  - Style6 8 3 4" xfId="4710"/>
    <cellStyle name="Table  - Style6 8 4" xfId="3615"/>
    <cellStyle name="Table  - Style6 8 4 2" xfId="4235"/>
    <cellStyle name="Table  - Style6 8 4 2 2" xfId="5275"/>
    <cellStyle name="Table  - Style6 8 4 3" xfId="4884"/>
    <cellStyle name="Table  - Style6 8 5" xfId="4055"/>
    <cellStyle name="Table  - Style6 8 5 2" xfId="5095"/>
    <cellStyle name="Table  - Style6 8 6" xfId="4618"/>
    <cellStyle name="Table  - Style6 9" xfId="2329"/>
    <cellStyle name="Table  - Style6 9 2" xfId="2730"/>
    <cellStyle name="Table  - Style6 9 2 2" xfId="3797"/>
    <cellStyle name="Table  - Style6 9 2 2 2" xfId="4297"/>
    <cellStyle name="Table  - Style6 9 2 2 2 2" xfId="5337"/>
    <cellStyle name="Table  - Style6 9 2 2 3" xfId="4972"/>
    <cellStyle name="Table  - Style6 9 2 3" xfId="4117"/>
    <cellStyle name="Table  - Style6 9 2 3 2" xfId="5157"/>
    <cellStyle name="Table  - Style6 9 2 4" xfId="4706"/>
    <cellStyle name="Table  - Style6 9 3" xfId="2746"/>
    <cellStyle name="Table  - Style6 9 3 2" xfId="3813"/>
    <cellStyle name="Table  - Style6 9 3 2 2" xfId="4305"/>
    <cellStyle name="Table  - Style6 9 3 2 2 2" xfId="5345"/>
    <cellStyle name="Table  - Style6 9 3 2 3" xfId="4980"/>
    <cellStyle name="Table  - Style6 9 3 3" xfId="4125"/>
    <cellStyle name="Table  - Style6 9 3 3 2" xfId="5165"/>
    <cellStyle name="Table  - Style6 9 3 4" xfId="4714"/>
    <cellStyle name="Table  - Style6 9 4" xfId="3623"/>
    <cellStyle name="Table  - Style6 9 4 2" xfId="4239"/>
    <cellStyle name="Table  - Style6 9 4 2 2" xfId="5279"/>
    <cellStyle name="Table  - Style6 9 4 3" xfId="4888"/>
    <cellStyle name="Table  - Style6 9 5" xfId="4059"/>
    <cellStyle name="Table  - Style6 9 5 2" xfId="5099"/>
    <cellStyle name="Table  - Style6 9 6" xfId="4622"/>
    <cellStyle name="Times New Roman" xfId="187"/>
    <cellStyle name="Title  - Style1" xfId="188"/>
    <cellStyle name="TotCol - Style5" xfId="189"/>
    <cellStyle name="TotRow - Style4" xfId="190"/>
    <cellStyle name="TotRow - Style4 10" xfId="1753"/>
    <cellStyle name="TotRow - Style4 10 2" xfId="3573"/>
    <cellStyle name="TotRow - Style4 10 2 2" xfId="4225"/>
    <cellStyle name="TotRow - Style4 10 2 2 2" xfId="5265"/>
    <cellStyle name="TotRow - Style4 10 2 3" xfId="4868"/>
    <cellStyle name="TotRow - Style4 10 3" xfId="4041"/>
    <cellStyle name="TotRow - Style4 10 3 2" xfId="5085"/>
    <cellStyle name="TotRow - Style4 10 4" xfId="4598"/>
    <cellStyle name="TotRow - Style4 11" xfId="2719"/>
    <cellStyle name="TotRow - Style4 11 2" xfId="3791"/>
    <cellStyle name="TotRow - Style4 11 2 2" xfId="4296"/>
    <cellStyle name="TotRow - Style4 11 2 2 2" xfId="5336"/>
    <cellStyle name="TotRow - Style4 11 2 3" xfId="4971"/>
    <cellStyle name="TotRow - Style4 11 3" xfId="4116"/>
    <cellStyle name="TotRow - Style4 11 3 2" xfId="5156"/>
    <cellStyle name="TotRow - Style4 11 4" xfId="4705"/>
    <cellStyle name="TotRow - Style4 12" xfId="3124"/>
    <cellStyle name="TotRow - Style4 12 2" xfId="3887"/>
    <cellStyle name="TotRow - Style4 12 2 2" xfId="4319"/>
    <cellStyle name="TotRow - Style4 12 2 2 2" xfId="5359"/>
    <cellStyle name="TotRow - Style4 12 2 3" xfId="5014"/>
    <cellStyle name="TotRow - Style4 12 3" xfId="4139"/>
    <cellStyle name="TotRow - Style4 12 3 2" xfId="5179"/>
    <cellStyle name="TotRow - Style4 12 4" xfId="4748"/>
    <cellStyle name="TotRow - Style4 13" xfId="3297"/>
    <cellStyle name="TotRow - Style4 13 2" xfId="3895"/>
    <cellStyle name="TotRow - Style4 13 2 2" xfId="4323"/>
    <cellStyle name="TotRow - Style4 13 2 2 2" xfId="5363"/>
    <cellStyle name="TotRow - Style4 13 2 3" xfId="5018"/>
    <cellStyle name="TotRow - Style4 13 3" xfId="4143"/>
    <cellStyle name="TotRow - Style4 13 3 2" xfId="5183"/>
    <cellStyle name="TotRow - Style4 13 4" xfId="4752"/>
    <cellStyle name="TotRow - Style4 14" xfId="3312"/>
    <cellStyle name="TotRow - Style4 14 2" xfId="4757"/>
    <cellStyle name="TotRow - Style4 15" xfId="4329"/>
    <cellStyle name="TotRow - Style4 15 2" xfId="5366"/>
    <cellStyle name="TotRow - Style4 16" xfId="4437"/>
    <cellStyle name="TotRow - Style4 2" xfId="384"/>
    <cellStyle name="TotRow - Style4 2 10" xfId="4457"/>
    <cellStyle name="TotRow - Style4 2 2" xfId="1526"/>
    <cellStyle name="TotRow - Style4 2 2 2" xfId="1886"/>
    <cellStyle name="TotRow - Style4 2 2 2 2" xfId="3582"/>
    <cellStyle name="TotRow - Style4 2 2 2 2 2" xfId="4230"/>
    <cellStyle name="TotRow - Style4 2 2 2 2 2 2" xfId="5270"/>
    <cellStyle name="TotRow - Style4 2 2 2 2 3" xfId="4873"/>
    <cellStyle name="TotRow - Style4 2 2 2 3" xfId="4050"/>
    <cellStyle name="TotRow - Style4 2 2 2 3 2" xfId="5090"/>
    <cellStyle name="TotRow - Style4 2 2 2 4" xfId="4607"/>
    <cellStyle name="TotRow - Style4 2 2 3" xfId="2596"/>
    <cellStyle name="TotRow - Style4 2 2 3 2" xfId="3723"/>
    <cellStyle name="TotRow - Style4 2 2 3 2 2" xfId="4278"/>
    <cellStyle name="TotRow - Style4 2 2 3 2 2 2" xfId="5318"/>
    <cellStyle name="TotRow - Style4 2 2 3 2 3" xfId="4940"/>
    <cellStyle name="TotRow - Style4 2 2 3 3" xfId="4098"/>
    <cellStyle name="TotRow - Style4 2 2 3 3 2" xfId="5138"/>
    <cellStyle name="TotRow - Style4 2 2 3 4" xfId="4674"/>
    <cellStyle name="TotRow - Style4 2 2 4" xfId="1457"/>
    <cellStyle name="TotRow - Style4 2 2 4 2" xfId="3497"/>
    <cellStyle name="TotRow - Style4 2 2 4 2 2" xfId="4202"/>
    <cellStyle name="TotRow - Style4 2 2 4 2 2 2" xfId="5242"/>
    <cellStyle name="TotRow - Style4 2 2 4 2 3" xfId="4838"/>
    <cellStyle name="TotRow - Style4 2 2 4 3" xfId="4011"/>
    <cellStyle name="TotRow - Style4 2 2 4 3 2" xfId="5062"/>
    <cellStyle name="TotRow - Style4 2 2 4 4" xfId="4560"/>
    <cellStyle name="TotRow - Style4 2 2 5" xfId="3524"/>
    <cellStyle name="TotRow - Style4 2 2 5 2" xfId="4212"/>
    <cellStyle name="TotRow - Style4 2 2 5 2 2" xfId="5252"/>
    <cellStyle name="TotRow - Style4 2 2 5 3" xfId="4849"/>
    <cellStyle name="TotRow - Style4 2 2 6" xfId="4021"/>
    <cellStyle name="TotRow - Style4 2 2 6 2" xfId="5072"/>
    <cellStyle name="TotRow - Style4 2 2 7" xfId="4571"/>
    <cellStyle name="TotRow - Style4 2 3" xfId="2157"/>
    <cellStyle name="TotRow - Style4 2 3 2" xfId="2690"/>
    <cellStyle name="TotRow - Style4 2 3 2 2" xfId="3780"/>
    <cellStyle name="TotRow - Style4 2 3 2 2 2" xfId="4291"/>
    <cellStyle name="TotRow - Style4 2 3 2 2 2 2" xfId="5331"/>
    <cellStyle name="TotRow - Style4 2 3 2 2 3" xfId="4963"/>
    <cellStyle name="TotRow - Style4 2 3 2 3" xfId="4111"/>
    <cellStyle name="TotRow - Style4 2 3 2 3 2" xfId="5151"/>
    <cellStyle name="TotRow - Style4 2 3 2 4" xfId="4697"/>
    <cellStyle name="TotRow - Style4 2 3 3" xfId="2741"/>
    <cellStyle name="TotRow - Style4 2 3 3 2" xfId="3808"/>
    <cellStyle name="TotRow - Style4 2 3 3 2 2" xfId="4304"/>
    <cellStyle name="TotRow - Style4 2 3 3 2 2 2" xfId="5344"/>
    <cellStyle name="TotRow - Style4 2 3 3 2 3" xfId="4979"/>
    <cellStyle name="TotRow - Style4 2 3 3 3" xfId="4124"/>
    <cellStyle name="TotRow - Style4 2 3 3 3 2" xfId="5164"/>
    <cellStyle name="TotRow - Style4 2 3 3 4" xfId="4713"/>
    <cellStyle name="TotRow - Style4 2 3 4" xfId="3618"/>
    <cellStyle name="TotRow - Style4 2 3 4 2" xfId="4238"/>
    <cellStyle name="TotRow - Style4 2 3 4 2 2" xfId="5278"/>
    <cellStyle name="TotRow - Style4 2 3 4 3" xfId="4887"/>
    <cellStyle name="TotRow - Style4 2 3 5" xfId="4058"/>
    <cellStyle name="TotRow - Style4 2 3 5 2" xfId="5098"/>
    <cellStyle name="TotRow - Style4 2 3 6" xfId="4621"/>
    <cellStyle name="TotRow - Style4 2 4" xfId="2332"/>
    <cellStyle name="TotRow - Style4 2 4 2" xfId="2733"/>
    <cellStyle name="TotRow - Style4 2 4 2 2" xfId="3800"/>
    <cellStyle name="TotRow - Style4 2 4 2 2 2" xfId="4300"/>
    <cellStyle name="TotRow - Style4 2 4 2 2 2 2" xfId="5340"/>
    <cellStyle name="TotRow - Style4 2 4 2 2 3" xfId="4975"/>
    <cellStyle name="TotRow - Style4 2 4 2 3" xfId="4120"/>
    <cellStyle name="TotRow - Style4 2 4 2 3 2" xfId="5160"/>
    <cellStyle name="TotRow - Style4 2 4 2 4" xfId="4709"/>
    <cellStyle name="TotRow - Style4 2 4 3" xfId="2749"/>
    <cellStyle name="TotRow - Style4 2 4 3 2" xfId="3816"/>
    <cellStyle name="TotRow - Style4 2 4 3 2 2" xfId="4308"/>
    <cellStyle name="TotRow - Style4 2 4 3 2 2 2" xfId="5348"/>
    <cellStyle name="TotRow - Style4 2 4 3 2 3" xfId="4983"/>
    <cellStyle name="TotRow - Style4 2 4 3 3" xfId="4128"/>
    <cellStyle name="TotRow - Style4 2 4 3 3 2" xfId="5168"/>
    <cellStyle name="TotRow - Style4 2 4 3 4" xfId="4717"/>
    <cellStyle name="TotRow - Style4 2 4 4" xfId="3626"/>
    <cellStyle name="TotRow - Style4 2 4 4 2" xfId="4242"/>
    <cellStyle name="TotRow - Style4 2 4 4 2 2" xfId="5282"/>
    <cellStyle name="TotRow - Style4 2 4 4 3" xfId="4891"/>
    <cellStyle name="TotRow - Style4 2 4 5" xfId="4062"/>
    <cellStyle name="TotRow - Style4 2 4 5 2" xfId="5102"/>
    <cellStyle name="TotRow - Style4 2 4 6" xfId="4625"/>
    <cellStyle name="TotRow - Style4 2 5" xfId="2424"/>
    <cellStyle name="TotRow - Style4 2 5 2" xfId="3652"/>
    <cellStyle name="TotRow - Style4 2 5 2 2" xfId="4255"/>
    <cellStyle name="TotRow - Style4 2 5 2 2 2" xfId="5295"/>
    <cellStyle name="TotRow - Style4 2 5 2 3" xfId="4904"/>
    <cellStyle name="TotRow - Style4 2 5 3" xfId="4075"/>
    <cellStyle name="TotRow - Style4 2 5 3 2" xfId="5115"/>
    <cellStyle name="TotRow - Style4 2 5 4" xfId="4638"/>
    <cellStyle name="TotRow - Style4 2 6" xfId="1296"/>
    <cellStyle name="TotRow - Style4 2 6 2" xfId="3426"/>
    <cellStyle name="TotRow - Style4 2 6 2 2" xfId="4180"/>
    <cellStyle name="TotRow - Style4 2 6 2 2 2" xfId="5220"/>
    <cellStyle name="TotRow - Style4 2 6 2 3" xfId="4805"/>
    <cellStyle name="TotRow - Style4 2 6 3" xfId="3989"/>
    <cellStyle name="TotRow - Style4 2 6 3 2" xfId="5040"/>
    <cellStyle name="TotRow - Style4 2 6 4" xfId="4527"/>
    <cellStyle name="TotRow - Style4 2 7" xfId="3125"/>
    <cellStyle name="TotRow - Style4 2 7 2" xfId="3888"/>
    <cellStyle name="TotRow - Style4 2 7 2 2" xfId="4320"/>
    <cellStyle name="TotRow - Style4 2 7 2 2 2" xfId="5360"/>
    <cellStyle name="TotRow - Style4 2 7 2 3" xfId="5015"/>
    <cellStyle name="TotRow - Style4 2 7 3" xfId="4140"/>
    <cellStyle name="TotRow - Style4 2 7 3 2" xfId="5180"/>
    <cellStyle name="TotRow - Style4 2 7 4" xfId="4749"/>
    <cellStyle name="TotRow - Style4 2 8" xfId="3298"/>
    <cellStyle name="TotRow - Style4 2 8 2" xfId="3896"/>
    <cellStyle name="TotRow - Style4 2 8 2 2" xfId="4324"/>
    <cellStyle name="TotRow - Style4 2 8 2 2 2" xfId="5364"/>
    <cellStyle name="TotRow - Style4 2 8 2 3" xfId="5019"/>
    <cellStyle name="TotRow - Style4 2 8 3" xfId="4144"/>
    <cellStyle name="TotRow - Style4 2 8 3 2" xfId="5184"/>
    <cellStyle name="TotRow - Style4 2 8 4" xfId="4753"/>
    <cellStyle name="TotRow - Style4 2 9" xfId="3374"/>
    <cellStyle name="TotRow - Style4 2 9 2" xfId="4160"/>
    <cellStyle name="TotRow - Style4 2 9 2 2" xfId="5200"/>
    <cellStyle name="TotRow - Style4 2 9 3" xfId="4778"/>
    <cellStyle name="TotRow - Style4 3" xfId="458"/>
    <cellStyle name="TotRow - Style4 3 2" xfId="1527"/>
    <cellStyle name="TotRow - Style4 3 2 2" xfId="3525"/>
    <cellStyle name="TotRow - Style4 3 2 2 2" xfId="4213"/>
    <cellStyle name="TotRow - Style4 3 2 2 2 2" xfId="5253"/>
    <cellStyle name="TotRow - Style4 3 2 2 3" xfId="4850"/>
    <cellStyle name="TotRow - Style4 3 2 3" xfId="4022"/>
    <cellStyle name="TotRow - Style4 3 2 3 2" xfId="5073"/>
    <cellStyle name="TotRow - Style4 3 2 4" xfId="4572"/>
    <cellStyle name="TotRow - Style4 3 3" xfId="2425"/>
    <cellStyle name="TotRow - Style4 3 3 2" xfId="3653"/>
    <cellStyle name="TotRow - Style4 3 3 2 2" xfId="4256"/>
    <cellStyle name="TotRow - Style4 3 3 2 2 2" xfId="5296"/>
    <cellStyle name="TotRow - Style4 3 3 2 3" xfId="4905"/>
    <cellStyle name="TotRow - Style4 3 3 3" xfId="4076"/>
    <cellStyle name="TotRow - Style4 3 3 3 2" xfId="5116"/>
    <cellStyle name="TotRow - Style4 3 3 4" xfId="4639"/>
    <cellStyle name="TotRow - Style4 3 4" xfId="1297"/>
    <cellStyle name="TotRow - Style4 3 4 2" xfId="3427"/>
    <cellStyle name="TotRow - Style4 3 4 2 2" xfId="4181"/>
    <cellStyle name="TotRow - Style4 3 4 2 2 2" xfId="5221"/>
    <cellStyle name="TotRow - Style4 3 4 2 3" xfId="4806"/>
    <cellStyle name="TotRow - Style4 3 4 3" xfId="3990"/>
    <cellStyle name="TotRow - Style4 3 4 3 2" xfId="5041"/>
    <cellStyle name="TotRow - Style4 3 4 4" xfId="4528"/>
    <cellStyle name="TotRow - Style4 3 5" xfId="3375"/>
    <cellStyle name="TotRow - Style4 3 5 2" xfId="4161"/>
    <cellStyle name="TotRow - Style4 3 5 2 2" xfId="5201"/>
    <cellStyle name="TotRow - Style4 3 5 3" xfId="4779"/>
    <cellStyle name="TotRow - Style4 3 6" xfId="4501"/>
    <cellStyle name="TotRow - Style4 4" xfId="498"/>
    <cellStyle name="TotRow - Style4 4 2" xfId="1528"/>
    <cellStyle name="TotRow - Style4 4 2 2" xfId="3526"/>
    <cellStyle name="TotRow - Style4 4 2 2 2" xfId="4214"/>
    <cellStyle name="TotRow - Style4 4 2 2 2 2" xfId="5254"/>
    <cellStyle name="TotRow - Style4 4 2 2 3" xfId="4851"/>
    <cellStyle name="TotRow - Style4 4 2 3" xfId="4023"/>
    <cellStyle name="TotRow - Style4 4 2 3 2" xfId="5074"/>
    <cellStyle name="TotRow - Style4 4 2 4" xfId="4573"/>
    <cellStyle name="TotRow - Style4 4 3" xfId="2426"/>
    <cellStyle name="TotRow - Style4 4 3 2" xfId="3654"/>
    <cellStyle name="TotRow - Style4 4 3 2 2" xfId="4257"/>
    <cellStyle name="TotRow - Style4 4 3 2 2 2" xfId="5297"/>
    <cellStyle name="TotRow - Style4 4 3 2 3" xfId="4906"/>
    <cellStyle name="TotRow - Style4 4 3 3" xfId="4077"/>
    <cellStyle name="TotRow - Style4 4 3 3 2" xfId="5117"/>
    <cellStyle name="TotRow - Style4 4 3 4" xfId="4640"/>
    <cellStyle name="TotRow - Style4 4 4" xfId="1298"/>
    <cellStyle name="TotRow - Style4 4 4 2" xfId="3428"/>
    <cellStyle name="TotRow - Style4 4 4 2 2" xfId="4182"/>
    <cellStyle name="TotRow - Style4 4 4 2 2 2" xfId="5222"/>
    <cellStyle name="TotRow - Style4 4 4 2 3" xfId="4807"/>
    <cellStyle name="TotRow - Style4 4 4 3" xfId="3991"/>
    <cellStyle name="TotRow - Style4 4 4 3 2" xfId="5042"/>
    <cellStyle name="TotRow - Style4 4 4 4" xfId="4529"/>
    <cellStyle name="TotRow - Style4 4 5" xfId="3376"/>
    <cellStyle name="TotRow - Style4 4 5 2" xfId="4162"/>
    <cellStyle name="TotRow - Style4 4 5 2 2" xfId="5202"/>
    <cellStyle name="TotRow - Style4 4 5 3" xfId="4780"/>
    <cellStyle name="TotRow - Style4 4 6" xfId="4502"/>
    <cellStyle name="TotRow - Style4 5" xfId="510"/>
    <cellStyle name="TotRow - Style4 5 2" xfId="1529"/>
    <cellStyle name="TotRow - Style4 5 2 2" xfId="3527"/>
    <cellStyle name="TotRow - Style4 5 2 2 2" xfId="4215"/>
    <cellStyle name="TotRow - Style4 5 2 2 2 2" xfId="5255"/>
    <cellStyle name="TotRow - Style4 5 2 2 3" xfId="4852"/>
    <cellStyle name="TotRow - Style4 5 2 3" xfId="4024"/>
    <cellStyle name="TotRow - Style4 5 2 3 2" xfId="5075"/>
    <cellStyle name="TotRow - Style4 5 2 4" xfId="4574"/>
    <cellStyle name="TotRow - Style4 5 3" xfId="2427"/>
    <cellStyle name="TotRow - Style4 5 3 2" xfId="3655"/>
    <cellStyle name="TotRow - Style4 5 3 2 2" xfId="4258"/>
    <cellStyle name="TotRow - Style4 5 3 2 2 2" xfId="5298"/>
    <cellStyle name="TotRow - Style4 5 3 2 3" xfId="4907"/>
    <cellStyle name="TotRow - Style4 5 3 3" xfId="4078"/>
    <cellStyle name="TotRow - Style4 5 3 3 2" xfId="5118"/>
    <cellStyle name="TotRow - Style4 5 3 4" xfId="4641"/>
    <cellStyle name="TotRow - Style4 5 4" xfId="2693"/>
    <cellStyle name="TotRow - Style4 5 4 2" xfId="3783"/>
    <cellStyle name="TotRow - Style4 5 4 2 2" xfId="4292"/>
    <cellStyle name="TotRow - Style4 5 4 2 2 2" xfId="5332"/>
    <cellStyle name="TotRow - Style4 5 4 2 3" xfId="4965"/>
    <cellStyle name="TotRow - Style4 5 4 3" xfId="4112"/>
    <cellStyle name="TotRow - Style4 5 4 3 2" xfId="5152"/>
    <cellStyle name="TotRow - Style4 5 4 4" xfId="4699"/>
    <cellStyle name="TotRow - Style4 5 5" xfId="3377"/>
    <cellStyle name="TotRow - Style4 5 5 2" xfId="4163"/>
    <cellStyle name="TotRow - Style4 5 5 2 2" xfId="5203"/>
    <cellStyle name="TotRow - Style4 5 5 3" xfId="4781"/>
    <cellStyle name="TotRow - Style4 5 6" xfId="4503"/>
    <cellStyle name="TotRow - Style4 6" xfId="1157"/>
    <cellStyle name="TotRow - Style4 6 2" xfId="1530"/>
    <cellStyle name="TotRow - Style4 6 2 2" xfId="3528"/>
    <cellStyle name="TotRow - Style4 6 2 2 2" xfId="4216"/>
    <cellStyle name="TotRow - Style4 6 2 2 2 2" xfId="5256"/>
    <cellStyle name="TotRow - Style4 6 2 2 3" xfId="4853"/>
    <cellStyle name="TotRow - Style4 6 2 3" xfId="4025"/>
    <cellStyle name="TotRow - Style4 6 2 3 2" xfId="5076"/>
    <cellStyle name="TotRow - Style4 6 2 4" xfId="4575"/>
    <cellStyle name="TotRow - Style4 6 3" xfId="2428"/>
    <cellStyle name="TotRow - Style4 6 3 2" xfId="3656"/>
    <cellStyle name="TotRow - Style4 6 3 2 2" xfId="4259"/>
    <cellStyle name="TotRow - Style4 6 3 2 2 2" xfId="5299"/>
    <cellStyle name="TotRow - Style4 6 3 2 3" xfId="4908"/>
    <cellStyle name="TotRow - Style4 6 3 3" xfId="4079"/>
    <cellStyle name="TotRow - Style4 6 3 3 2" xfId="5119"/>
    <cellStyle name="TotRow - Style4 6 3 4" xfId="4642"/>
    <cellStyle name="TotRow - Style4 6 4" xfId="2646"/>
    <cellStyle name="TotRow - Style4 6 4 2" xfId="3760"/>
    <cellStyle name="TotRow - Style4 6 4 2 2" xfId="4282"/>
    <cellStyle name="TotRow - Style4 6 4 2 2 2" xfId="5322"/>
    <cellStyle name="TotRow - Style4 6 4 2 3" xfId="4952"/>
    <cellStyle name="TotRow - Style4 6 4 3" xfId="4102"/>
    <cellStyle name="TotRow - Style4 6 4 3 2" xfId="5142"/>
    <cellStyle name="TotRow - Style4 6 4 4" xfId="4686"/>
    <cellStyle name="TotRow - Style4 6 5" xfId="3378"/>
    <cellStyle name="TotRow - Style4 6 5 2" xfId="4164"/>
    <cellStyle name="TotRow - Style4 6 5 2 2" xfId="5204"/>
    <cellStyle name="TotRow - Style4 6 5 3" xfId="4782"/>
    <cellStyle name="TotRow - Style4 6 6" xfId="4504"/>
    <cellStyle name="TotRow - Style4 7" xfId="1250"/>
    <cellStyle name="TotRow - Style4 7 2" xfId="1885"/>
    <cellStyle name="TotRow - Style4 7 2 2" xfId="3581"/>
    <cellStyle name="TotRow - Style4 7 2 2 2" xfId="4229"/>
    <cellStyle name="TotRow - Style4 7 2 2 2 2" xfId="5269"/>
    <cellStyle name="TotRow - Style4 7 2 2 3" xfId="4872"/>
    <cellStyle name="TotRow - Style4 7 2 3" xfId="4049"/>
    <cellStyle name="TotRow - Style4 7 2 3 2" xfId="5089"/>
    <cellStyle name="TotRow - Style4 7 2 4" xfId="4606"/>
    <cellStyle name="TotRow - Style4 7 3" xfId="2595"/>
    <cellStyle name="TotRow - Style4 7 3 2" xfId="3722"/>
    <cellStyle name="TotRow - Style4 7 3 2 2" xfId="4277"/>
    <cellStyle name="TotRow - Style4 7 3 2 2 2" xfId="5317"/>
    <cellStyle name="TotRow - Style4 7 3 2 3" xfId="4939"/>
    <cellStyle name="TotRow - Style4 7 3 3" xfId="4097"/>
    <cellStyle name="TotRow - Style4 7 3 3 2" xfId="5137"/>
    <cellStyle name="TotRow - Style4 7 3 4" xfId="4673"/>
    <cellStyle name="TotRow - Style4 7 4" xfId="1455"/>
    <cellStyle name="TotRow - Style4 7 4 2" xfId="3496"/>
    <cellStyle name="TotRow - Style4 7 4 2 2" xfId="4201"/>
    <cellStyle name="TotRow - Style4 7 4 2 2 2" xfId="5241"/>
    <cellStyle name="TotRow - Style4 7 4 2 3" xfId="4837"/>
    <cellStyle name="TotRow - Style4 7 4 3" xfId="4010"/>
    <cellStyle name="TotRow - Style4 7 4 3 2" xfId="5061"/>
    <cellStyle name="TotRow - Style4 7 4 4" xfId="4559"/>
    <cellStyle name="TotRow - Style4 7 5" xfId="3389"/>
    <cellStyle name="TotRow - Style4 7 5 2" xfId="4169"/>
    <cellStyle name="TotRow - Style4 7 5 2 2" xfId="5209"/>
    <cellStyle name="TotRow - Style4 7 5 3" xfId="4788"/>
    <cellStyle name="TotRow - Style4 7 6" xfId="3978"/>
    <cellStyle name="TotRow - Style4 7 6 2" xfId="5029"/>
    <cellStyle name="TotRow - Style4 7 7" xfId="4510"/>
    <cellStyle name="TotRow - Style4 8" xfId="2156"/>
    <cellStyle name="TotRow - Style4 8 2" xfId="2689"/>
    <cellStyle name="TotRow - Style4 8 2 2" xfId="3779"/>
    <cellStyle name="TotRow - Style4 8 2 2 2" xfId="4290"/>
    <cellStyle name="TotRow - Style4 8 2 2 2 2" xfId="5330"/>
    <cellStyle name="TotRow - Style4 8 2 2 3" xfId="4962"/>
    <cellStyle name="TotRow - Style4 8 2 3" xfId="4110"/>
    <cellStyle name="TotRow - Style4 8 2 3 2" xfId="5150"/>
    <cellStyle name="TotRow - Style4 8 2 4" xfId="4696"/>
    <cellStyle name="TotRow - Style4 8 3" xfId="2740"/>
    <cellStyle name="TotRow - Style4 8 3 2" xfId="3807"/>
    <cellStyle name="TotRow - Style4 8 3 2 2" xfId="4303"/>
    <cellStyle name="TotRow - Style4 8 3 2 2 2" xfId="5343"/>
    <cellStyle name="TotRow - Style4 8 3 2 3" xfId="4978"/>
    <cellStyle name="TotRow - Style4 8 3 3" xfId="4123"/>
    <cellStyle name="TotRow - Style4 8 3 3 2" xfId="5163"/>
    <cellStyle name="TotRow - Style4 8 3 4" xfId="4712"/>
    <cellStyle name="TotRow - Style4 8 4" xfId="3617"/>
    <cellStyle name="TotRow - Style4 8 4 2" xfId="4237"/>
    <cellStyle name="TotRow - Style4 8 4 2 2" xfId="5277"/>
    <cellStyle name="TotRow - Style4 8 4 3" xfId="4886"/>
    <cellStyle name="TotRow - Style4 8 5" xfId="4057"/>
    <cellStyle name="TotRow - Style4 8 5 2" xfId="5097"/>
    <cellStyle name="TotRow - Style4 8 6" xfId="4620"/>
    <cellStyle name="TotRow - Style4 9" xfId="2331"/>
    <cellStyle name="TotRow - Style4 9 2" xfId="2732"/>
    <cellStyle name="TotRow - Style4 9 2 2" xfId="3799"/>
    <cellStyle name="TotRow - Style4 9 2 2 2" xfId="4299"/>
    <cellStyle name="TotRow - Style4 9 2 2 2 2" xfId="5339"/>
    <cellStyle name="TotRow - Style4 9 2 2 3" xfId="4974"/>
    <cellStyle name="TotRow - Style4 9 2 3" xfId="4119"/>
    <cellStyle name="TotRow - Style4 9 2 3 2" xfId="5159"/>
    <cellStyle name="TotRow - Style4 9 2 4" xfId="4708"/>
    <cellStyle name="TotRow - Style4 9 3" xfId="2748"/>
    <cellStyle name="TotRow - Style4 9 3 2" xfId="3815"/>
    <cellStyle name="TotRow - Style4 9 3 2 2" xfId="4307"/>
    <cellStyle name="TotRow - Style4 9 3 2 2 2" xfId="5347"/>
    <cellStyle name="TotRow - Style4 9 3 2 3" xfId="4982"/>
    <cellStyle name="TotRow - Style4 9 3 3" xfId="4127"/>
    <cellStyle name="TotRow - Style4 9 3 3 2" xfId="5167"/>
    <cellStyle name="TotRow - Style4 9 3 4" xfId="4716"/>
    <cellStyle name="TotRow - Style4 9 4" xfId="3625"/>
    <cellStyle name="TotRow - Style4 9 4 2" xfId="4241"/>
    <cellStyle name="TotRow - Style4 9 4 2 2" xfId="5281"/>
    <cellStyle name="TotRow - Style4 9 4 3" xfId="4890"/>
    <cellStyle name="TotRow - Style4 9 5" xfId="4061"/>
    <cellStyle name="TotRow - Style4 9 5 2" xfId="5101"/>
    <cellStyle name="TotRow - Style4 9 6" xfId="4624"/>
    <cellStyle name="சராசரி 2" xfId="385"/>
    <cellStyle name="一般_MAIN FAB (87.06.01)" xfId="191"/>
    <cellStyle name="桁区切り [0.00]_laroux" xfId="192"/>
    <cellStyle name="桁区切り_laroux" xfId="193"/>
    <cellStyle name="標準_94物件" xfId="194"/>
    <cellStyle name="通貨 [0.00]_laroux" xfId="195"/>
    <cellStyle name="通貨_laroux" xfId="19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externalLink" Target="externalLinks/externalLink23.xml"/><Relationship Id="rId39" Type="http://schemas.openxmlformats.org/officeDocument/2006/relationships/externalLink" Target="externalLinks/externalLink36.xml"/><Relationship Id="rId21" Type="http://schemas.openxmlformats.org/officeDocument/2006/relationships/externalLink" Target="externalLinks/externalLink18.xml"/><Relationship Id="rId34" Type="http://schemas.openxmlformats.org/officeDocument/2006/relationships/externalLink" Target="externalLinks/externalLink31.xml"/><Relationship Id="rId42" Type="http://schemas.openxmlformats.org/officeDocument/2006/relationships/externalLink" Target="externalLinks/externalLink39.xml"/><Relationship Id="rId47" Type="http://schemas.openxmlformats.org/officeDocument/2006/relationships/externalLink" Target="externalLinks/externalLink44.xml"/><Relationship Id="rId50" Type="http://schemas.openxmlformats.org/officeDocument/2006/relationships/externalLink" Target="externalLinks/externalLink47.xml"/><Relationship Id="rId55" Type="http://schemas.openxmlformats.org/officeDocument/2006/relationships/externalLink" Target="externalLinks/externalLink52.xml"/><Relationship Id="rId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29" Type="http://schemas.openxmlformats.org/officeDocument/2006/relationships/externalLink" Target="externalLinks/externalLink26.xml"/><Relationship Id="rId41" Type="http://schemas.openxmlformats.org/officeDocument/2006/relationships/externalLink" Target="externalLinks/externalLink38.xml"/><Relationship Id="rId54" Type="http://schemas.openxmlformats.org/officeDocument/2006/relationships/externalLink" Target="externalLinks/externalLink51.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32" Type="http://schemas.openxmlformats.org/officeDocument/2006/relationships/externalLink" Target="externalLinks/externalLink29.xml"/><Relationship Id="rId37" Type="http://schemas.openxmlformats.org/officeDocument/2006/relationships/externalLink" Target="externalLinks/externalLink34.xml"/><Relationship Id="rId40" Type="http://schemas.openxmlformats.org/officeDocument/2006/relationships/externalLink" Target="externalLinks/externalLink37.xml"/><Relationship Id="rId45" Type="http://schemas.openxmlformats.org/officeDocument/2006/relationships/externalLink" Target="externalLinks/externalLink42.xml"/><Relationship Id="rId53" Type="http://schemas.openxmlformats.org/officeDocument/2006/relationships/externalLink" Target="externalLinks/externalLink50.xml"/><Relationship Id="rId58" Type="http://schemas.openxmlformats.org/officeDocument/2006/relationships/externalLink" Target="externalLinks/externalLink55.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36" Type="http://schemas.openxmlformats.org/officeDocument/2006/relationships/externalLink" Target="externalLinks/externalLink33.xml"/><Relationship Id="rId49" Type="http://schemas.openxmlformats.org/officeDocument/2006/relationships/externalLink" Target="externalLinks/externalLink46.xml"/><Relationship Id="rId57" Type="http://schemas.openxmlformats.org/officeDocument/2006/relationships/externalLink" Target="externalLinks/externalLink54.xml"/><Relationship Id="rId61" Type="http://schemas.openxmlformats.org/officeDocument/2006/relationships/sharedStrings" Target="sharedString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31" Type="http://schemas.openxmlformats.org/officeDocument/2006/relationships/externalLink" Target="externalLinks/externalLink28.xml"/><Relationship Id="rId44" Type="http://schemas.openxmlformats.org/officeDocument/2006/relationships/externalLink" Target="externalLinks/externalLink41.xml"/><Relationship Id="rId52" Type="http://schemas.openxmlformats.org/officeDocument/2006/relationships/externalLink" Target="externalLinks/externalLink49.xml"/><Relationship Id="rId6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43" Type="http://schemas.openxmlformats.org/officeDocument/2006/relationships/externalLink" Target="externalLinks/externalLink40.xml"/><Relationship Id="rId48" Type="http://schemas.openxmlformats.org/officeDocument/2006/relationships/externalLink" Target="externalLinks/externalLink45.xml"/><Relationship Id="rId56" Type="http://schemas.openxmlformats.org/officeDocument/2006/relationships/externalLink" Target="externalLinks/externalLink53.xml"/><Relationship Id="rId8" Type="http://schemas.openxmlformats.org/officeDocument/2006/relationships/externalLink" Target="externalLinks/externalLink5.xml"/><Relationship Id="rId51" Type="http://schemas.openxmlformats.org/officeDocument/2006/relationships/externalLink" Target="externalLinks/externalLink48.xml"/><Relationship Id="rId3" Type="http://schemas.openxmlformats.org/officeDocument/2006/relationships/worksheet" Target="worksheets/sheet3.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46" Type="http://schemas.openxmlformats.org/officeDocument/2006/relationships/externalLink" Target="externalLinks/externalLink43.xml"/><Relationship Id="rId5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22\bmrcl\WINDOWS\Temporary%20Internet%20Files\Content.IE5\AFGAZ7UP\Rate%20analysis_bmrc.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M65\e\TECH%20SANCTN\Bang%20(North)_Technical\3%20Int%20electric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1022\bmrcl\OLD%20USERS\Mahmood\Seminar\arkish\RCV-nh7618.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1022\bmrcl\k\nh-75\morara\back\megha\Alt3\pier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6\d\MB\BSEC\Project\413-Rewari\PREPILE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1022\bmrcl\frelance\tgirder15-01-03\supestr\20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d18\ESI-Coimbatore\ESI%20MEDICAL%20COLLEGE\RA,%20Abs%20&amp;%20take%20off(R)%20-2.12.08-4th%20qty%20clupped%20&amp;%20linked\RA,%20Abs%20&amp;%20Take%20off%20(Resi)-2.12.08-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d18\ESIC%20-%20Tirunelveli\ESI-KK_nagar\RA&amp;Abs\RA-Abs%20(26.12.08)\RA%20&amp;%20ABS%20-%20general%20(F).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23\28-05-09(08.35%20a.m.)\Civil\Abs-Est-Civil-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d18\ESIC%20-%20Tirunelveli\ESI-KK_nagar\Ra%20&amp;%20%20abs\RA%20&amp;%20ABS%20-%20(F).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Natraj\Air%20India-Rate-Ana\Air%20India%20-%20RA%20(CPWD)-12.7.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traj\d\DHI\Defence\Market%20Rate%20Analysis\Bangalore-Central\3-Int-Ele-Ab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74\D\Mukesh\Rate%20Analysis-Civil-F.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WEL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bs\d\win95\18\18Rm.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1022\bmrcl\Agarwal\New%20Folder\ces\disk2\DNF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6\d\Sachin\Mindhola\Mindho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atraj\d\DHI\Defence\Bangalore%20(central)\E%20L%20E%20C%20T\Int-Abs&amp;Take-off(new).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Natraj\d\Mukesh\IBP\South\SOR-III\Price-Bid\Capex%20(Karnataka).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100\e\IBP%20WEST%20RA-2004\FINAL%20SOR\RATE%20ANALYSIS\Gujarat\Gujara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1022\bmrcl\current%20work\nh76\RCV-nh76-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m65\D\H%20A%20L\HAL-2\HAL-CD-14.3.07\HAL-SSR-rate(16-2-07)\civil\Annexur_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022\bmrcl\win95\21\21m.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M61\d\H%20A%20L\Standard_SOR.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m74\D\HPCL\Annexur_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61\d\H%20A%20L\Annexur_A.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Sood\c\Nh6-Revision\ROB-24-1\P9-revised.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Natraj\d\DHI\Defence\Market%20Rate%20Analysis\Bangalore%20south\M-Rate%20analysis\BOQ\02-Civil-Abs(Rate%20analysi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61\e\Documents%20and%20Settings\Administrator\Desktop\Banglore%20North(Revised)\Bangalore(North)\Original-Salem\LBD,Abs%20Final\Inte-Ele%20(fina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6\d\BSEC-PROJECTS\Execution%20Projects\400-series\413-REWARI%20ROB\PILE%20DESIGN\413-P8-PILE-3pg.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M61\d\H%20A%20L\HAL-2-COST-17.10.06\Capex%20(Karnataka).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natraj\S%20C%20L\Mukesh\IBP\South\SOR-III\Price-Bid\Capex%20(T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rocurement\d-drv\Procurement\Phase_II\NCB_Tranche_6\Procurement\Estimates\M%203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G:\SAKAL%20CHARITY\Comaparative%20statement\Comparative-3-05-0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1022\bmrcl\1-Varsha\1-Patna%20Flyover\3-Beam%20Alternative-old\Design-Prestres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m65\D\H%20A%20L\HAL-2\HAL-CD-14.3.07\HAL-SSR-rate(16-2-07)\civil\HAL_take_hangar.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61\d\H%20A%20L\civil_Rateanalysi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m74\D\HPCL\HAL_take_hangar.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61\d\H%20A%20L\HAL_take_hangar.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1022\bmrcl\Nh6-Revision\ROB-24-1\P9-revised.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M61\d\Defence\DPR\CDback%20Final\LBD,Abs%20Final\Inte-Ele%20(final).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M61\d\Defence\Dpr\LBD,Abs%20Final\Inte-Ele%20(final).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G:\MAHINDRA-WORLD-SCHOOL-CHENNAI\MEASUREMENT%20SHEET\measurements%20as%20per%20revised%20drawings\03.03.07-revised%20measurements\SAKAL%20CHARITY\Comaparative%20statement\Comparative-3-05-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61\d\Defence\Electrical\DPR%20est\Gwalior(DPR).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1022\bmrcl\18R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61\e\Bangaour_south_BOQ\Ele_Int.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m65\D\H%20A%20L\HAL-2\HAL-CD-14.3.07\HAL-Market%20rate-12.3.07\Water-supply\8.D.%20sewage.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Moss3\d\Kpcc\Procurement\Phase_II\ICB\Bid\Documents\U6\U6%20Cost.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1022\bmrcl\OLD%20USERS\Mahmood\Seminar\New%20Folder\Copy%20of%20ROB_NH25.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SR%2021-22/Egmore%20Data%20-%202021-2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1022\bmrcl\win95\21\21Rm.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d23\Quotation\Documents%20and%20Settings\Administrator\Desktop\hvac\19.01.0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1022\bmrcl\Documents%20and%20Settings\Social\Desktop\NH7_Rate%20Ananlysi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3%20Int%20electrica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abour &amp; Plant"/>
      <sheetName val="Materials Cost"/>
      <sheetName val="Lead Statement"/>
      <sheetName val="GEN"/>
      <sheetName val="INPUT"/>
      <sheetName val="DIR USED ITEMS"/>
      <sheetName val="SUMMARY"/>
      <sheetName val="1"/>
      <sheetName val="2"/>
      <sheetName val="3"/>
      <sheetName val="4"/>
      <sheetName val="5"/>
      <sheetName val="6"/>
      <sheetName val="7"/>
      <sheetName val="8"/>
      <sheetName val="9"/>
      <sheetName val="10"/>
      <sheetName val="11"/>
      <sheetName val="12"/>
      <sheetName val="13"/>
      <sheetName val="14"/>
      <sheetName val="15"/>
      <sheetName val="16"/>
    </sheetNames>
    <sheetDataSet>
      <sheetData sheetId="0"/>
      <sheetData sheetId="1">
        <row r="10">
          <cell r="G10">
            <v>742.45</v>
          </cell>
        </row>
        <row r="13">
          <cell r="G13">
            <v>675.45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 val="Sqn_Abs_G_6_ "/>
      <sheetName val="WO_Abs _G_2_ 6 DUs"/>
      <sheetName val="Air_Abs_G_6_ 23 D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siesmic"/>
      <sheetName val="cwll "/>
      <sheetName val="introduction"/>
      <sheetName val="Reaction"/>
      <sheetName val="s"/>
      <sheetName val="analysis"/>
      <sheetName val="stresscheck"/>
      <sheetName val="torsion"/>
      <sheetName val="bar curtailment"/>
      <sheetName val="trancantideck"/>
      <sheetName val="bearing load"/>
      <sheetName val="neoprene"/>
      <sheetName val="Designdiaphragm"/>
      <sheetName val="miscell"/>
    </sheetNames>
    <sheetDataSet>
      <sheetData sheetId="0" refreshError="1"/>
      <sheetData sheetId="1" refreshError="1"/>
      <sheetData sheetId="2" refreshError="1"/>
      <sheetData sheetId="3" refreshError="1"/>
      <sheetData sheetId="4" refreshError="1"/>
      <sheetData sheetId="5" refreshError="1">
        <row r="8">
          <cell r="H8">
            <v>6</v>
          </cell>
        </row>
      </sheetData>
      <sheetData sheetId="6" refreshError="1">
        <row r="195">
          <cell r="G195">
            <v>200</v>
          </cell>
        </row>
        <row r="196">
          <cell r="E196">
            <v>0.88888888888888884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butment"/>
      <sheetName val="pier1"/>
      <sheetName val="piercap"/>
      <sheetName val="Annex"/>
    </sheetNames>
    <sheetDataSet>
      <sheetData sheetId="0"/>
      <sheetData sheetId="1"/>
      <sheetData sheetId="2"/>
      <sheetData sheetId="3">
        <row r="11">
          <cell r="D11">
            <v>200</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aroux"/>
      <sheetName val="Intro"/>
      <sheetName val="Load"/>
      <sheetName val="strideal"/>
      <sheetName val="ideal"/>
      <sheetName val="REINF"/>
      <sheetName val="jackup"/>
      <sheetName val="(P5)DESIGN"/>
      <sheetName val="Seis.Trans"/>
      <sheetName val="LoadCapa"/>
      <sheetName val="irccoeff"/>
      <sheetName val="._._8_ff_xls_._._8_ff_xls_._._8"/>
    </sheetNames>
    <sheetDataSet>
      <sheetData sheetId="0" refreshError="1"/>
      <sheetData sheetId="1" refreshError="1">
        <row r="91">
          <cell r="L91">
            <v>0.5</v>
          </cell>
        </row>
        <row r="116">
          <cell r="L116">
            <v>37</v>
          </cell>
        </row>
        <row r="118">
          <cell r="L118">
            <v>35.5</v>
          </cell>
        </row>
        <row r="120">
          <cell r="L120">
            <v>4.4000000000000004</v>
          </cell>
        </row>
        <row r="145">
          <cell r="L145">
            <v>0.06</v>
          </cell>
        </row>
        <row r="157">
          <cell r="L157">
            <v>0.75</v>
          </cell>
        </row>
        <row r="167">
          <cell r="L167">
            <v>3.2</v>
          </cell>
        </row>
        <row r="169">
          <cell r="L169">
            <v>1</v>
          </cell>
        </row>
        <row r="178">
          <cell r="L178">
            <v>1.3</v>
          </cell>
        </row>
        <row r="192">
          <cell r="L192">
            <v>1.2</v>
          </cell>
        </row>
        <row r="196">
          <cell r="L196">
            <v>1.5</v>
          </cell>
        </row>
        <row r="200">
          <cell r="L200">
            <v>1.5</v>
          </cell>
        </row>
        <row r="204">
          <cell r="L204">
            <v>0.4</v>
          </cell>
        </row>
        <row r="206">
          <cell r="L206">
            <v>1.3</v>
          </cell>
        </row>
        <row r="222">
          <cell r="L222">
            <v>2.4</v>
          </cell>
        </row>
        <row r="226">
          <cell r="L226">
            <v>2</v>
          </cell>
        </row>
        <row r="257">
          <cell r="L257">
            <v>8.2440000000000015</v>
          </cell>
        </row>
      </sheetData>
      <sheetData sheetId="2" refreshError="1"/>
      <sheetData sheetId="3"/>
      <sheetData sheetId="4"/>
      <sheetData sheetId="5"/>
      <sheetData sheetId="6" refreshError="1"/>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basic-data"/>
      <sheetName val="mem-property"/>
      <sheetName val="maingirder"/>
      <sheetName val="Shear force"/>
      <sheetName val="Cantilever "/>
      <sheetName val="crossgirder"/>
      <sheetName val="sum-moment (FINAL)"/>
      <sheetName val="deckl"/>
      <sheetName val="basic_data"/>
      <sheetName val="mem_property"/>
      <sheetName val="Intro"/>
    </sheetNames>
    <sheetDataSet>
      <sheetData sheetId="0">
        <row r="7">
          <cell r="D7">
            <v>2.5</v>
          </cell>
        </row>
        <row r="12">
          <cell r="D12">
            <v>1.8</v>
          </cell>
        </row>
        <row r="16">
          <cell r="D16">
            <v>2</v>
          </cell>
        </row>
        <row r="17">
          <cell r="D17">
            <v>0.32500000000000001</v>
          </cell>
        </row>
        <row r="27">
          <cell r="D27">
            <v>30</v>
          </cell>
        </row>
        <row r="28">
          <cell r="D28">
            <v>415</v>
          </cell>
        </row>
        <row r="33">
          <cell r="D33">
            <v>1000</v>
          </cell>
        </row>
      </sheetData>
      <sheetData sheetId="1"/>
      <sheetData sheetId="2"/>
      <sheetData sheetId="3" refreshError="1"/>
      <sheetData sheetId="4" refreshError="1"/>
      <sheetData sheetId="5" refreshError="1"/>
      <sheetData sheetId="6"/>
      <sheetData sheetId="7" refreshError="1"/>
      <sheetData sheetId="8"/>
      <sheetData sheetId="9"/>
      <sheetData sheetId="1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Gen(w.no.)-temp"/>
      <sheetName val="plinth area (with portico)100%"/>
      <sheetName val="plinth area (with portico)50%"/>
      <sheetName val="Civil (RA) _Resi_"/>
      <sheetName val="WS (RA)-Resi"/>
      <sheetName val="DATAs(WS)"/>
      <sheetName val="Int-Elect(RA)-ff"/>
      <sheetName val="Ext_ele(RA)"/>
      <sheetName val="Gen_Abs-f"/>
      <sheetName val="Site clr_Compound"/>
      <sheetName val="Take off-Site clr"/>
      <sheetName val="Type II GF"/>
      <sheetName val="take off -Type II GF"/>
      <sheetName val="Type II G+1 "/>
      <sheetName val="take off - Type II (G+1)"/>
      <sheetName val="Type III GF"/>
      <sheetName val="take off-Type III GF"/>
      <sheetName val="Type III G+1"/>
      <sheetName val="take off-Type III (G+1)"/>
      <sheetName val="Type IVa G+1"/>
      <sheetName val="Take off-Type IVa (G+1)"/>
      <sheetName val="Type IVb G+1"/>
      <sheetName val="take off-Type IVb (G+1)"/>
      <sheetName val="Type Va G+1"/>
      <sheetName val="take off-Type Va (G+1)"/>
      <sheetName val="Type Vb G+1"/>
      <sheetName val="Take off - Type Vb (G+1) "/>
      <sheetName val="Type VIa G+1"/>
      <sheetName val="Take off-VIa(G+1)"/>
      <sheetName val="Type VIb G+1"/>
      <sheetName val="Take off - VIb(G+1)"/>
      <sheetName val="Ex-wat(abs)"/>
      <sheetName val="EWS(take)"/>
      <sheetName val="Ext _elec-abs"/>
      <sheetName val="Take off Ext _ele"/>
      <sheetName val="Sewage "/>
      <sheetName val="sewage(take)"/>
      <sheetName val="Drainage"/>
      <sheetName val="Drainage(take)"/>
      <sheetName val="Rainwater"/>
      <sheetName val="RWH(take)"/>
      <sheetName val="roads Paving area"/>
      <sheetName val="Take off sheet Roads_Pavemet(F)"/>
      <sheetName val="Sheet1"/>
      <sheetName val="Civil _RA_ _Resi_"/>
      <sheetName val="girder"/>
    </sheetNames>
    <sheetDataSet>
      <sheetData sheetId="0" refreshError="1"/>
      <sheetData sheetId="1" refreshError="1"/>
      <sheetData sheetId="2" refreshError="1"/>
      <sheetData sheetId="3" refreshError="1">
        <row r="12">
          <cell r="J12" t="str">
            <v>0114</v>
          </cell>
        </row>
        <row r="13">
          <cell r="J13" t="str">
            <v>0115</v>
          </cell>
        </row>
        <row r="15">
          <cell r="J15" t="str">
            <v>0123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Gen_Abs(FC)"/>
      <sheetName val="abs(FC)"/>
      <sheetName val="takeoff(FC) "/>
      <sheetName val="Gen_Abs (library)"/>
      <sheetName val="abs(library)"/>
      <sheetName val="takeoff(library)"/>
      <sheetName val="Gen_Abs(Casulity)"/>
      <sheetName val="abs(casulity)"/>
      <sheetName val="takeoff(casuality) "/>
      <sheetName val="7-furniture-RA"/>
      <sheetName val="Gen_Abs (OT)"/>
      <sheetName val="2.civil-RA"/>
      <sheetName val="5-Interior-RA"/>
      <sheetName val="4-Int- ele(RA)"/>
      <sheetName val="abs(OT) "/>
      <sheetName val="takeoff(OT)"/>
      <sheetName val="3-IWS(RA)"/>
      <sheetName val="1-Dismantling-RA"/>
      <sheetName val="Gen_Abs(General)"/>
      <sheetName val="abs(general)"/>
      <sheetName val="lbd-general(FF)"/>
      <sheetName val="lbd-general(SF)"/>
      <sheetName val="6-AC-RA"/>
      <sheetName val="doors"/>
      <sheetName val="2_civil_RA"/>
      <sheetName val="gird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3">
          <cell r="I13" t="str">
            <v>0115</v>
          </cell>
        </row>
        <row r="89">
          <cell r="J89">
            <v>65</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Modernization"/>
      <sheetName val="1.Civil-RA"/>
      <sheetName val="Gen-Abs"/>
      <sheetName val="Site Devlp-a"/>
      <sheetName val="Site Devlp-b"/>
      <sheetName val="Site Devlp-c"/>
      <sheetName val="a) Medical College"/>
      <sheetName val="b) College of Nursing"/>
      <sheetName val="c) Auditorium"/>
      <sheetName val="d)Teach-hos-1-OPD"/>
      <sheetName val="d)Teach-hos-2-24x7 block"/>
      <sheetName val="e)Hostel-Boys"/>
      <sheetName val="e)Hostel-Girls"/>
      <sheetName val="e)Hostel-Interns-H.Surg"/>
      <sheetName val="e)Hostel-Jun.Res-Tutor"/>
      <sheetName val="e)Hostel-Staff Nurse"/>
      <sheetName val="f)Staff Quat-Exti-Bungalow"/>
      <sheetName val="f)Staff Quat-Type-I"/>
      <sheetName val="f)Staff Quat-Type-III"/>
      <sheetName val="abs(tirun)"/>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1-Dismantling-RA"/>
      <sheetName val="2.civil-RA"/>
      <sheetName val="3-IWS(RA)"/>
      <sheetName val="4-Int- ele(RA)"/>
      <sheetName val="5-Interior-RA"/>
      <sheetName val="6-AC-RA"/>
      <sheetName val="7-furniture-RA"/>
      <sheetName val="HVAC- Common"/>
      <sheetName val="Elec -com- RA"/>
      <sheetName val="Elec - com (aug)- Abs"/>
      <sheetName val="Main Abs"/>
      <sheetName val="summary"/>
      <sheetName val="summary (2)"/>
      <sheetName val="4.Gen_Abs (Faculty)"/>
      <sheetName val="4.abs(FC)"/>
      <sheetName val="4.takeoff(FC) "/>
      <sheetName val="5.Gen_Abs (Library)"/>
      <sheetName val="5.abs(library)"/>
      <sheetName val="5.takeoff(library)"/>
      <sheetName val="3.Gen_Abs (Casualty)"/>
      <sheetName val="3.abs(casulity)"/>
      <sheetName val="3.takeoff(casuality) "/>
      <sheetName val="2.Gen_Abs (OT)"/>
      <sheetName val="2.abs(OT) "/>
      <sheetName val="2.takeoff(OT)"/>
      <sheetName val="1.Gen_Abs(General)"/>
      <sheetName val="1.abs(general)"/>
      <sheetName val="1.lbd-general(FF)"/>
      <sheetName val="1.lbd-general(SF)"/>
      <sheetName val="doors"/>
      <sheetName val="2_civil_RA"/>
    </sheetNames>
    <sheetDataSet>
      <sheetData sheetId="0" refreshError="1"/>
      <sheetData sheetId="1" refreshError="1">
        <row r="13">
          <cell r="K13">
            <v>200</v>
          </cell>
        </row>
        <row r="14">
          <cell r="I14" t="str">
            <v>0128</v>
          </cell>
        </row>
        <row r="15">
          <cell r="I15" t="str">
            <v>0123</v>
          </cell>
        </row>
        <row r="16">
          <cell r="I16" t="str">
            <v>0124</v>
          </cell>
          <cell r="O16">
            <v>4768</v>
          </cell>
        </row>
        <row r="17">
          <cell r="O17">
            <v>3925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ost Index"/>
      <sheetName val="Civil Works"/>
      <sheetName val="Data-I"/>
      <sheetName val="Data-II"/>
      <sheetName val="2.civil-RA"/>
      <sheetName val="2_civil_RA"/>
    </sheetNames>
    <sheetDataSet>
      <sheetData sheetId="0" refreshError="1">
        <row r="28">
          <cell r="D28">
            <v>93</v>
          </cell>
        </row>
        <row r="35">
          <cell r="D35">
            <v>110</v>
          </cell>
        </row>
      </sheetData>
      <sheetData sheetId="1"/>
      <sheetData sheetId="2" refreshError="1"/>
      <sheetData sheetId="3" refreshError="1"/>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qn _Main_ Abs"/>
      <sheetName val="Int (RA) "/>
      <sheetName val="Sqn (Main) Abs"/>
      <sheetName val="Flt.Lt-Abs"/>
      <sheetName val="WO-Abs"/>
      <sheetName val="Air-Abs-25"/>
      <sheetName val="Air-Abs -26"/>
      <sheetName val="Sqn.ldr-AC"/>
      <sheetName val="FLT-AC"/>
    </sheetNames>
    <sheetDataSet>
      <sheetData sheetId="0"/>
      <sheetData sheetId="1"/>
      <sheetData sheetId="2"/>
      <sheetData sheetId="3"/>
      <sheetData sheetId="4"/>
      <sheetData sheetId="5"/>
      <sheetData sheetId="6"/>
      <sheetData sheetId="7"/>
      <sheetData sheetId="8"/>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Civil Works"/>
      <sheetName val="Data-I"/>
      <sheetName val="Data-II"/>
      <sheetName val="Cost Index"/>
    </sheetNames>
    <sheetDataSet>
      <sheetData sheetId="0" refreshError="1"/>
      <sheetData sheetId="1"/>
      <sheetData sheetId="2"/>
      <sheetData sheetId="3" refreshError="1">
        <row r="28">
          <cell r="D28">
            <v>93</v>
          </cell>
        </row>
        <row r="35">
          <cell r="D35">
            <v>110</v>
          </cell>
        </row>
      </sheetData>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data"/>
      <sheetName val="basepr"/>
      <sheetName val="cap"/>
      <sheetName val="Cost Index"/>
    </sheetNames>
    <sheetDataSet>
      <sheetData sheetId="0" refreshError="1">
        <row r="13">
          <cell r="I13">
            <v>0.05</v>
          </cell>
        </row>
        <row r="32">
          <cell r="I32">
            <v>7</v>
          </cell>
        </row>
        <row r="34">
          <cell r="I34">
            <v>0.9</v>
          </cell>
        </row>
        <row r="35">
          <cell r="I35">
            <v>5.2</v>
          </cell>
        </row>
        <row r="38">
          <cell r="I38">
            <v>2</v>
          </cell>
        </row>
      </sheetData>
      <sheetData sheetId="1" refreshError="1"/>
      <sheetData sheetId="2" refreshError="1"/>
      <sheetData sheetId="3"/>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data"/>
    </sheetNames>
    <sheetDataSet>
      <sheetData sheetId="0">
        <row r="21">
          <cell r="H21">
            <v>0.2</v>
          </cell>
        </row>
        <row r="32">
          <cell r="H32">
            <v>2.4</v>
          </cell>
        </row>
        <row r="40">
          <cell r="H40">
            <v>0.9</v>
          </cell>
        </row>
        <row r="41">
          <cell r="H41">
            <v>0.3</v>
          </cell>
        </row>
        <row r="55">
          <cell r="H55">
            <v>24</v>
          </cell>
        </row>
        <row r="56">
          <cell r="H56">
            <v>2</v>
          </cell>
        </row>
        <row r="64">
          <cell r="H64">
            <v>200</v>
          </cell>
        </row>
        <row r="79">
          <cell r="H79">
            <v>2.1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laroux"/>
      <sheetName val="Intro"/>
      <sheetName val="LoadSup"/>
      <sheetName val="LoadBrg"/>
      <sheetName val="LoadSub"/>
      <sheetName val="PileLoad"/>
      <sheetName val="Seis.Longi"/>
      <sheetName val="Sheet2"/>
      <sheetName val="structpile"/>
      <sheetName val="pilecap"/>
      <sheetName val="grill"/>
      <sheetName val="LoadCapa"/>
      <sheetName val="irccoeff"/>
      <sheetName val="Sheet1"/>
      <sheetName val="girder"/>
    </sheetNames>
    <sheetDataSet>
      <sheetData sheetId="0"/>
      <sheetData sheetId="1">
        <row r="151">
          <cell r="L151">
            <v>1.2</v>
          </cell>
        </row>
        <row r="153">
          <cell r="L153">
            <v>17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INTRO"/>
      <sheetName val="CONTENT"/>
      <sheetName val="PIERCAP"/>
      <sheetName val="dtbeam"/>
      <sheetName val="SALIENT"/>
      <sheetName val="dlvoid"/>
      <sheetName val="dlsolid"/>
      <sheetName val="footing"/>
      <sheetName val="LLOAD"/>
      <sheetName val="SLENDER"/>
      <sheetName val="WIND"/>
      <sheetName val="SUBSTR"/>
    </sheetNames>
    <sheetDataSet>
      <sheetData sheetId="0"/>
      <sheetData sheetId="1"/>
      <sheetData sheetId="2"/>
      <sheetData sheetId="3"/>
      <sheetData sheetId="4"/>
      <sheetData sheetId="5">
        <row r="25">
          <cell r="H25">
            <v>1.5</v>
          </cell>
        </row>
      </sheetData>
      <sheetData sheetId="6"/>
      <sheetData sheetId="7"/>
      <sheetData sheetId="8"/>
      <sheetData sheetId="9"/>
      <sheetData sheetId="10"/>
      <sheetData sheetId="1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Flt(G to 3)"/>
      <sheetName val="Flt-4 to 5th "/>
      <sheetName val="Air(4 to 6th)"/>
      <sheetName val="Air(ground to3)"/>
      <sheetName val="Sqn(Ground to3)"/>
      <sheetName val="Sqn (4 to 6)"/>
      <sheetName val="statement"/>
      <sheetName val="Flt.Lt-Abs"/>
      <sheetName val="Air-Abs"/>
      <sheetName val="Rate analysis"/>
      <sheetName val="Sqn-Abs"/>
      <sheetName val="WO-Abs"/>
      <sheetName val="wo(ground - 3)"/>
      <sheetName val="wo-4th &amp; Terrace "/>
      <sheetName val="AC point"/>
      <sheetName val="Sqn_Abs"/>
      <sheetName val="CPWD_Civ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Quotation"/>
      <sheetName val="Comparative"/>
      <sheetName val="Capex"/>
      <sheetName val="LBD"/>
      <sheetName val="Annexure"/>
      <sheetName val="Electrical"/>
      <sheetName val="CPWD"/>
      <sheetName val="Partly-Quotation"/>
      <sheetName val="formula"/>
      <sheetName val="Electrical (2)"/>
      <sheetName val="Sqn_Abs"/>
    </sheetNames>
    <sheetDataSet>
      <sheetData sheetId="0" refreshError="1">
        <row r="4">
          <cell r="AK4">
            <v>0.15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Formula"/>
      <sheetName val="Capex"/>
      <sheetName val="Comparative"/>
      <sheetName val="CMRA"/>
      <sheetName val="ERA"/>
      <sheetName val="CMRA (2)"/>
      <sheetName val="ANX1"/>
      <sheetName val="ANX2"/>
      <sheetName val="ANX3"/>
      <sheetName val="Quotation"/>
      <sheetName val="Sqn_Abs"/>
    </sheetNames>
    <sheetDataSet>
      <sheetData sheetId="0" refreshError="1">
        <row r="36">
          <cell r="D36">
            <v>105</v>
          </cell>
        </row>
        <row r="39">
          <cell r="D39">
            <v>135</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cover"/>
      <sheetName val="introduction"/>
      <sheetName val="sec prop"/>
      <sheetName val="loaddsketch"/>
      <sheetName val="analysis"/>
      <sheetName val="stresscheck"/>
      <sheetName val="bar curtailment"/>
      <sheetName val="transcantideck"/>
      <sheetName val="bearing load"/>
      <sheetName val="neoprene"/>
      <sheetName val="Designdiaphragm"/>
      <sheetName val="Formula"/>
    </sheetNames>
    <sheetDataSet>
      <sheetData sheetId="0"/>
      <sheetData sheetId="1"/>
      <sheetData sheetId="2"/>
      <sheetData sheetId="3"/>
      <sheetData sheetId="4" refreshError="1">
        <row r="195">
          <cell r="D195">
            <v>30</v>
          </cell>
        </row>
      </sheetData>
      <sheetData sheetId="5"/>
      <sheetData sheetId="6"/>
      <sheetData sheetId="7"/>
      <sheetData sheetId="8"/>
      <sheetData sheetId="9"/>
      <sheetData sheetId="10"/>
      <sheetData sheetId="1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OHT_Ab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domestic"/>
      <sheetName val="UG_sump_abs"/>
      <sheetName val="Pump (abs)"/>
      <sheetName val="MES-central"/>
      <sheetName val="Centrifu-central"/>
      <sheetName val="analysi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basic-data"/>
      <sheetName val="mem-property"/>
      <sheetName val="basic_data"/>
      <sheetName val="mem_property"/>
    </sheetNames>
    <sheetDataSet>
      <sheetData sheetId="0">
        <row r="17">
          <cell r="H17">
            <v>1.7529999999999999</v>
          </cell>
        </row>
        <row r="18">
          <cell r="H18">
            <v>1.7</v>
          </cell>
        </row>
        <row r="20">
          <cell r="H20">
            <v>0.253</v>
          </cell>
        </row>
        <row r="27">
          <cell r="H27">
            <v>0.6</v>
          </cell>
        </row>
        <row r="28">
          <cell r="H28">
            <v>0.3</v>
          </cell>
        </row>
        <row r="30">
          <cell r="H30">
            <v>0.55000000000000004</v>
          </cell>
        </row>
        <row r="34">
          <cell r="H34">
            <v>0.15</v>
          </cell>
        </row>
        <row r="35">
          <cell r="H35">
            <v>0.3</v>
          </cell>
        </row>
        <row r="36">
          <cell r="H36">
            <v>7.4999999999999997E-2</v>
          </cell>
        </row>
        <row r="37">
          <cell r="H37">
            <v>0.15</v>
          </cell>
        </row>
        <row r="49">
          <cell r="H49">
            <v>0.25</v>
          </cell>
        </row>
        <row r="50">
          <cell r="H50">
            <v>0.15</v>
          </cell>
        </row>
        <row r="74">
          <cell r="H74">
            <v>1.325</v>
          </cell>
        </row>
        <row r="75">
          <cell r="H75">
            <v>1.1749999999999998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f"/>
      <sheetName val="Compound wall-f"/>
      <sheetName val="Culvert-f"/>
      <sheetName val="Admin (GF)"/>
      <sheetName val="Canteen Block-f"/>
      <sheetName val="Service block-f"/>
      <sheetName val="Security-f"/>
      <sheetName val="Site clear"/>
      <sheetName val="Admin (FF)"/>
      <sheetName val="Admin (SF)"/>
      <sheetName val="Admin (TF)"/>
      <sheetName val="Admin (Terrace)"/>
      <sheetName val="Roads,Pavemet"/>
      <sheetName val="Other Items"/>
      <sheetName val="Retainingwall_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_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Rocker"/>
      <sheetName val="gird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Rate Analysis"/>
      <sheetName val="sqn.ldr_4 Unit(1)"/>
      <sheetName val="sqn.ldr_Spiral(1)"/>
      <sheetName val="sqn.ldr_3 Unit(2)"/>
      <sheetName val="sqn.ldr_Sprial (2)"/>
      <sheetName val="FLT-Lt(3)"/>
      <sheetName val="Flt.lt_Sprial(3)"/>
      <sheetName val="JWO(G+1)(4)"/>
      <sheetName val="JWO-G(5)"/>
      <sheetName val="OR-G+1(6)"/>
      <sheetName val="OR-G(7)"/>
      <sheetName val="Sqn.ldr(G+8)Multi (8)"/>
      <sheetName val="Sqn.ldr(G+8)fie(8)"/>
      <sheetName val="Sqn.ldrT-tank(8)"/>
      <sheetName val="JWO(G+5)Multi (9)"/>
      <sheetName val="JWO-fire(9)"/>
      <sheetName val="JWO-tank(9)"/>
      <sheetName val="Airmen_25(10)"/>
      <sheetName val="Fire_25-Fire (10)"/>
      <sheetName val="AirmenT-tank(10)"/>
      <sheetName val="Airmen_26(11)"/>
      <sheetName val="Air(G+6)Fire(11)"/>
      <sheetName val="AirmenT-tank(11)"/>
      <sheetName val="sqn_ldr_3 Unit_2_"/>
      <sheetName val="horizontal"/>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 val="sqn_ldr_3 Unit_2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loadcal"/>
      <sheetName val="Shear Rating"/>
      <sheetName val="LL"/>
      <sheetName val="PILE - 3 nos."/>
      <sheetName val="Qty"/>
      <sheetName val="Electrical"/>
    </sheetNames>
    <sheetDataSet>
      <sheetData sheetId="0"/>
      <sheetData sheetId="1"/>
      <sheetData sheetId="2"/>
      <sheetData sheetId="3"/>
      <sheetData sheetId="4"/>
      <sheetData sheetId="5"/>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
      <sheetName val="Priced_DWR "/>
      <sheetName val="Rates2001"/>
      <sheetName val="DWR(Priced)"/>
      <sheetName val=" AnalysisPCC"/>
      <sheetName val=" AnalysisNH"/>
      <sheetName val="Estimates"/>
      <sheetName val="Labour _ Plant"/>
      <sheetName val="loadcal"/>
    </sheetNames>
    <sheetDataSet>
      <sheetData sheetId="0" refreshError="1">
        <row r="14">
          <cell r="C14">
            <v>140</v>
          </cell>
        </row>
        <row r="15">
          <cell r="C15">
            <v>110</v>
          </cell>
        </row>
      </sheetData>
      <sheetData sheetId="1" refreshError="1">
        <row r="48">
          <cell r="G48">
            <v>3500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Comparative"/>
      <sheetName val="Capex"/>
      <sheetName val="Quotation"/>
      <sheetName val="LBD"/>
      <sheetName val="Annexure"/>
      <sheetName val="Electrical"/>
      <sheetName val="CPWD"/>
      <sheetName val="Partly-Quotation"/>
      <sheetName val="formula"/>
      <sheetName val="Material "/>
      <sheetName val="Labour &amp; Plant"/>
      <sheetName val="Labour _ Plant"/>
    </sheetNames>
    <sheetDataSet>
      <sheetData sheetId="0">
        <row r="4">
          <cell r="K4">
            <v>0.9732620320855615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Capex"/>
      <sheetName val="Comparative"/>
      <sheetName val="Quotation"/>
      <sheetName val="LBD"/>
      <sheetName val="Electrical"/>
      <sheetName val="Annexure"/>
      <sheetName val="CPWD"/>
      <sheetName val="Partly-Quotation"/>
      <sheetName val="formula"/>
      <sheetName val="Civil (RA) _Resi_"/>
      <sheetName val="CPWD_Civil"/>
    </sheetNames>
    <sheetDataSet>
      <sheetData sheetId="0" refreshError="1"/>
      <sheetData sheetId="1" refreshError="1"/>
      <sheetData sheetId="2" refreshError="1">
        <row r="4">
          <cell r="AC4">
            <v>0.15</v>
          </cell>
        </row>
      </sheetData>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Labour &amp; Plant"/>
      <sheetName val="Sheet1"/>
      <sheetName val="DWR(Bid Document)"/>
      <sheetName val="DWR(Priced)"/>
      <sheetName val="Ave.Wtd.rates-PCC &amp; NH"/>
      <sheetName val=" AnalysisPCC"/>
      <sheetName val="Lead Statement (PCC)"/>
      <sheetName val="Materials Cost(PCC)"/>
      <sheetName val="Lead Statement (NH)"/>
      <sheetName val="Analysis-NH-Roads"/>
      <sheetName val="Analysis-NH-Culverts"/>
      <sheetName val="Analysis-NH-Bridges"/>
      <sheetName val="Analysis-Drains &amp; Misc"/>
      <sheetName val="Analysis-NH-Traf &amp; Trans"/>
      <sheetName val="Estimates"/>
      <sheetName val="BOQ (Bid Document)"/>
      <sheetName val="Grand Summary"/>
      <sheetName val="Materials Cost_PCC_"/>
      <sheetName val="Rate_Analysis"/>
    </sheetNames>
    <sheetDataSet>
      <sheetData sheetId="0"/>
      <sheetData sheetId="1"/>
      <sheetData sheetId="2"/>
      <sheetData sheetId="3"/>
      <sheetData sheetId="4"/>
      <sheetData sheetId="5"/>
      <sheetData sheetId="6"/>
      <sheetData sheetId="7" refreshError="1">
        <row r="32">
          <cell r="G32">
            <v>76</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Model"/>
      <sheetName val="Prop-Summary"/>
      <sheetName val="SecProp"/>
      <sheetName val="Design Force"/>
      <sheetName val="strand"/>
      <sheetName val="ULM"/>
      <sheetName val="ULS"/>
      <sheetName val="Quotation"/>
    </sheetNames>
    <sheetDataSet>
      <sheetData sheetId="0" refreshError="1"/>
      <sheetData sheetId="1" refreshError="1"/>
      <sheetData sheetId="2" refreshError="1"/>
      <sheetData sheetId="3" refreshError="1"/>
      <sheetData sheetId="4"/>
      <sheetData sheetId="5" refreshError="1"/>
      <sheetData sheetId="6" refreshError="1"/>
      <sheetData sheetId="7"/>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strand"/>
    </sheetNames>
    <sheetDataSet>
      <sheetData sheetId="0"/>
      <sheetData sheetId="1"/>
      <sheetData sheetId="2"/>
      <sheetData sheetId="3"/>
      <sheetData sheetId="4"/>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Civil "/>
      <sheetName val="electrical"/>
      <sheetName val="Water"/>
      <sheetName val="Rate_Analysis"/>
    </sheetNames>
    <sheetDataSet>
      <sheetData sheetId="0" refreshError="1"/>
      <sheetData sheetId="1" refreshError="1"/>
      <sheetData sheetId="2" refreshError="1"/>
      <sheetData sheetId="3"/>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Civil "/>
    </sheetNames>
    <sheetDataSet>
      <sheetData sheetId="0"/>
      <sheetData sheetId="1"/>
      <sheetData sheetId="2"/>
      <sheetData sheetId="3"/>
      <sheetData sheetId="4"/>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s>
    <sheetDataSet>
      <sheetData sheetId="0"/>
      <sheetData sheetId="1"/>
      <sheetData sheetId="2"/>
      <sheetData sheetId="3"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Materials Cost(PCC)"/>
      <sheetName val="Materials Cost_PC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Electrical"/>
      <sheetName val="Int(f)"/>
      <sheetName val="Ele"/>
      <sheetName val="Gwa(fin)"/>
      <sheetName val="TRA(Gwa)(f)"/>
      <sheetName val="DU(Gwa)"/>
      <sheetName val="DG(gwa)(f)"/>
      <sheetName val="Volt"/>
      <sheetName val="lt"/>
      <sheetName val="lt (2)"/>
      <sheetName val="sum"/>
      <sheetName val="Sqn"/>
      <sheetName val="wo"/>
      <sheetName val="Air"/>
      <sheetName val="DG set"/>
      <sheetName val="Rest"/>
      <sheetName val="MES"/>
      <sheetName val="void"/>
      <sheetName val="Gwa(fin) (2)"/>
      <sheetName val="horizont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Electrical"/>
    </sheetNames>
    <sheetDataSet>
      <sheetData sheetId="0">
        <row r="14">
          <cell r="H14">
            <v>18</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Sqn_Abs _G_1"/>
      <sheetName val="Air(ground to3)"/>
      <sheetName val="Air(4 to 6th)"/>
      <sheetName val="Air-Abs (G+6)"/>
      <sheetName val="Air-Abs (G+1) "/>
      <sheetName val="Air(G+1)"/>
      <sheetName val="WO-Abs (G+5)"/>
      <sheetName val="wo(ground - 3)"/>
      <sheetName val="wo-4th to 5th "/>
      <sheetName val="Flt.Lt-Abs"/>
      <sheetName val="Flt.Lt(G+1)"/>
      <sheetName val="Rate analysis"/>
      <sheetName val="WO-Abs(G+1)"/>
      <sheetName val="wo(G+1)"/>
      <sheetName val="Sqn-Abs _G+1"/>
      <sheetName val="Sqn(G+1)"/>
      <sheetName val="Sqn-Abs_G+8"/>
      <sheetName val="Sqn(Ground to3)"/>
      <sheetName val="Sqn (4 to 7)"/>
      <sheetName val="Sqn ( 8&amp;Terrace)"/>
      <sheetName val="statement"/>
      <sheetName val="AC point"/>
      <sheetName val="gird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SSR _ NSSR Market final"/>
      <sheetName val="Rate analysis wS"/>
      <sheetName val="Data-I"/>
      <sheetName val="Data-II"/>
      <sheetName val="sewage-lbd"/>
      <sheetName val="annex-Sewage"/>
      <sheetName val="SSR &amp; NSSR Market final"/>
      <sheetName val="Abs-Sewage"/>
      <sheetName val="Sqn_Abs _G_1"/>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Priced)"/>
      <sheetName val="DWR"/>
      <sheetName val="SSR _ NSSR Market final"/>
    </sheetNames>
    <sheetDataSet>
      <sheetData sheetId="0" refreshError="1"/>
      <sheetData sheetId="1" refreshError="1">
        <row r="52">
          <cell r="G52">
            <v>101</v>
          </cell>
        </row>
      </sheetData>
      <sheetData sheetId="2" refreshError="1"/>
      <sheetData sheetId="3" refreshError="1"/>
      <sheetData sheetId="4" refreshError="1"/>
      <sheetData sheetId="5" refreshError="1"/>
      <sheetData sheetId="6" refreshError="1"/>
      <sheetData sheetId="7"/>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introduction"/>
      <sheetName val="properties-superstructure"/>
      <sheetName val="sidl"/>
      <sheetName val="analysis-superstructure"/>
      <sheetName val="staad_results"/>
      <sheetName val="differential shrinkage"/>
      <sheetName val="risetemp_outer beams"/>
      <sheetName val="risetemp_inner beams"/>
      <sheetName val="falltemp_outer beam"/>
      <sheetName val="falltemp_inner beams"/>
      <sheetName val="design of prestressing"/>
      <sheetName val="Kerb side outer beam"/>
      <sheetName val="kerb side inner beam"/>
      <sheetName val="verge side inner beam"/>
      <sheetName val="verge side outer beam"/>
      <sheetName val="shear connector &amp; end block"/>
      <sheetName val="Ultimate moment"/>
      <sheetName val="Ultimate shear "/>
      <sheetName val="Tensile reinforcement"/>
      <sheetName val="minimum reinforcement"/>
      <sheetName val="movement"/>
      <sheetName val="Transverse_design"/>
      <sheetName val="design of diaphragm"/>
      <sheetName val="Futureprestressing blocks"/>
      <sheetName val="pile-capacity"/>
      <sheetName val="pile-fixity"/>
      <sheetName val="approach-slab"/>
      <sheetName val="bearing-load"/>
      <sheetName val="neoprenebearing"/>
      <sheetName val="abutment"/>
      <sheetName val="abutment_cap"/>
      <sheetName val="pier-analysis"/>
      <sheetName val="pier_cap"/>
      <sheetName val="analysis_superstructure"/>
      <sheetName val="Material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sheetData sheetId="30" refreshError="1"/>
      <sheetData sheetId="31"/>
      <sheetData sheetId="32" refreshError="1"/>
      <sheetData sheetId="33"/>
      <sheetData sheetId="34"/>
    </sheetDataSet>
  </externalBook>
</externalLink>
</file>

<file path=xl/externalLinks/externalLink55.xml><?xml version="1.0" encoding="utf-8"?>
<externalLink xmlns="http://schemas.openxmlformats.org/spreadsheetml/2006/main">
  <externalBook xmlns:r="http://schemas.openxmlformats.org/officeDocument/2006/relationships" r:id="rId1">
    <sheetNames>
      <sheetName val="pile data ( M20 grade)"/>
      <sheetName val="pile data (2)"/>
      <sheetName val="  Coastal  Elec.Data "/>
      <sheetName val="duplicate"/>
      <sheetName val="lead  charge"/>
      <sheetName val="Elec.Data"/>
      <sheetName val="Data"/>
      <sheetName val="Building (2)"/>
      <sheetName val="pile data"/>
      <sheetName val="Develop"/>
      <sheetName val="Abstract"/>
      <sheetName val="G. Abstract"/>
      <sheetName val="Sheet1"/>
      <sheetName val="Sheet2"/>
      <sheetName val="appd local rates"/>
      <sheetName val="pvc pipes"/>
      <sheetName val="Sheet3"/>
      <sheetName val="Sheet4"/>
      <sheetName val="Building (3)"/>
    </sheetNames>
    <sheetDataSet>
      <sheetData sheetId="0"/>
      <sheetData sheetId="1"/>
      <sheetData sheetId="2"/>
      <sheetData sheetId="3"/>
      <sheetData sheetId="4"/>
      <sheetData sheetId="5"/>
      <sheetData sheetId="6">
        <row r="13">
          <cell r="AE13">
            <v>756.8</v>
          </cell>
        </row>
      </sheetData>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OHT_Abs"/>
    </sheetNames>
    <sheetDataSet>
      <sheetData sheetId="0">
        <row r="22">
          <cell r="H22">
            <v>0.27500000000000002</v>
          </cell>
        </row>
        <row r="52">
          <cell r="H52">
            <v>5.6000000000000001E-2</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ummary"/>
      <sheetName val="4.Gen_Abs(FC)"/>
      <sheetName val="4.abs(FC)"/>
      <sheetName val="4.takeoff(FC) "/>
      <sheetName val="5.Gen_Abs (library)"/>
      <sheetName val="5.abs(library)"/>
      <sheetName val="5.takeoff(library)"/>
      <sheetName val="3.Gen_Abs(Casulity)"/>
      <sheetName val="3.abs(casulity)"/>
      <sheetName val="3.takeoff(casuality) "/>
      <sheetName val="2.Gen_Abs (OT)"/>
      <sheetName val="2.abs(OT) "/>
      <sheetName val="2.takeoff(OT)"/>
      <sheetName val="Main Abs"/>
      <sheetName val="1.Gen_Abs(General)"/>
      <sheetName val="1.abs(general)"/>
      <sheetName val="1.lbd-general(FF)"/>
      <sheetName val="1.lbd-general(SF)"/>
      <sheetName val="1-Dismantling-RA"/>
      <sheetName val="2.civil-RA"/>
      <sheetName val="3-IWS(RA)"/>
      <sheetName val="4-Int- ele(RA)"/>
      <sheetName val="5-Interior-RA"/>
      <sheetName val="6-AC-RA"/>
      <sheetName val="Sheet3"/>
      <sheetName val="obsevations"/>
      <sheetName val="Dorma estimate"/>
      <sheetName val="Sheet1"/>
      <sheetName val="7-furniture-RA"/>
      <sheetName val="do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9">
          <cell r="K9">
            <v>0.15</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Labour &amp; Plant"/>
      <sheetName val="DWR(Priced)"/>
      <sheetName val="Ave.wtd.rates"/>
      <sheetName val=" AnalysisPCC"/>
      <sheetName val="Material "/>
      <sheetName val="DWR"/>
      <sheetName val="Labour _ Plant"/>
      <sheetName val="Ave_wtd_rates"/>
    </sheetNames>
    <sheetDataSet>
      <sheetData sheetId="0" refreshError="1">
        <row r="8">
          <cell r="G8">
            <v>225</v>
          </cell>
        </row>
      </sheetData>
      <sheetData sheetId="1" refreshError="1"/>
      <sheetData sheetId="2" refreshError="1">
        <row r="113">
          <cell r="I113">
            <v>2962.3420929167114</v>
          </cell>
        </row>
      </sheetData>
      <sheetData sheetId="3" refreshError="1"/>
      <sheetData sheetId="4" refreshError="1">
        <row r="25">
          <cell r="G25">
            <v>45107.35</v>
          </cell>
        </row>
      </sheetData>
      <sheetData sheetId="5" refreshError="1"/>
      <sheetData sheetId="6"/>
      <sheetData sheetId="7"/>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qn_Abs_G_6_ "/>
      <sheetName val="WO_Abs _G_2_ 6 DUs"/>
      <sheetName val="Air_Abs_G_6_ 23 DU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XFB16"/>
  <sheetViews>
    <sheetView tabSelected="1" view="pageBreakPreview" zoomScale="85" zoomScaleSheetLayoutView="85" workbookViewId="0">
      <selection activeCell="G10" sqref="G10"/>
    </sheetView>
  </sheetViews>
  <sheetFormatPr defaultColWidth="9" defaultRowHeight="15"/>
  <cols>
    <col min="1" max="2" width="7.85546875" style="101" customWidth="1"/>
    <col min="3" max="3" width="9.28515625" style="101" bestFit="1" customWidth="1"/>
    <col min="4" max="4" width="47.28515625" style="102" customWidth="1"/>
    <col min="5" max="5" width="13.42578125" style="101" customWidth="1"/>
    <col min="6" max="6" width="8" style="101" customWidth="1"/>
    <col min="7" max="7" width="18.5703125" style="101" customWidth="1"/>
    <col min="8" max="16382" width="9" style="91"/>
    <col min="16383" max="16384" width="9" style="92"/>
  </cols>
  <sheetData>
    <row r="1" spans="1:7" ht="15.75">
      <c r="A1" s="110" t="s">
        <v>10</v>
      </c>
      <c r="B1" s="110"/>
      <c r="C1" s="110"/>
      <c r="D1" s="111"/>
      <c r="E1" s="110"/>
      <c r="F1" s="110"/>
      <c r="G1" s="110"/>
    </row>
    <row r="2" spans="1:7" ht="15.75">
      <c r="A2" s="110" t="s">
        <v>11</v>
      </c>
      <c r="B2" s="110"/>
      <c r="C2" s="110"/>
      <c r="D2" s="111"/>
      <c r="E2" s="110"/>
      <c r="F2" s="110"/>
      <c r="G2" s="110"/>
    </row>
    <row r="3" spans="1:7" ht="54" customHeight="1">
      <c r="A3" s="112" t="s">
        <v>246</v>
      </c>
      <c r="B3" s="112"/>
      <c r="C3" s="112"/>
      <c r="D3" s="112"/>
      <c r="E3" s="112"/>
      <c r="F3" s="112"/>
      <c r="G3" s="112"/>
    </row>
    <row r="4" spans="1:7" ht="15.75">
      <c r="A4" s="110" t="s">
        <v>12</v>
      </c>
      <c r="B4" s="110"/>
      <c r="C4" s="110"/>
      <c r="D4" s="111"/>
      <c r="E4" s="110"/>
      <c r="F4" s="110"/>
      <c r="G4" s="110"/>
    </row>
    <row r="5" spans="1:7" ht="30.75" customHeight="1">
      <c r="A5" s="104" t="s">
        <v>13</v>
      </c>
      <c r="B5" s="104" t="s">
        <v>251</v>
      </c>
      <c r="C5" s="104" t="s">
        <v>14</v>
      </c>
      <c r="D5" s="104" t="s">
        <v>15</v>
      </c>
      <c r="E5" s="104" t="s">
        <v>16</v>
      </c>
      <c r="F5" s="104" t="s">
        <v>17</v>
      </c>
      <c r="G5" s="104" t="s">
        <v>18</v>
      </c>
    </row>
    <row r="6" spans="1:7" ht="45">
      <c r="A6" s="93">
        <v>1</v>
      </c>
      <c r="B6" s="93">
        <v>465.6</v>
      </c>
      <c r="C6" s="94">
        <v>192</v>
      </c>
      <c r="D6" s="95" t="s">
        <v>247</v>
      </c>
      <c r="E6" s="94">
        <v>8530</v>
      </c>
      <c r="F6" s="94" t="s">
        <v>249</v>
      </c>
      <c r="G6" s="94">
        <f t="shared" ref="G6:G7" si="0">C6*E6</f>
        <v>1637760</v>
      </c>
    </row>
    <row r="7" spans="1:7" ht="45">
      <c r="A7" s="93">
        <v>2</v>
      </c>
      <c r="B7" s="93" t="s">
        <v>252</v>
      </c>
      <c r="C7" s="94">
        <v>2</v>
      </c>
      <c r="D7" s="96" t="s">
        <v>248</v>
      </c>
      <c r="E7" s="94">
        <v>275000</v>
      </c>
      <c r="F7" s="94" t="s">
        <v>250</v>
      </c>
      <c r="G7" s="94">
        <f t="shared" si="0"/>
        <v>550000</v>
      </c>
    </row>
    <row r="8" spans="1:7" ht="33.950000000000003" customHeight="1">
      <c r="A8" s="93"/>
      <c r="B8" s="93"/>
      <c r="C8" s="93"/>
      <c r="D8" s="97"/>
      <c r="E8" s="113" t="s">
        <v>2</v>
      </c>
      <c r="F8" s="114"/>
      <c r="G8" s="98">
        <f>SUM(G6:G7)</f>
        <v>2187760</v>
      </c>
    </row>
    <row r="9" spans="1:7" ht="33.950000000000003" customHeight="1">
      <c r="A9" s="93">
        <v>3</v>
      </c>
      <c r="B9" s="93"/>
      <c r="C9" s="93"/>
      <c r="D9" s="99" t="s">
        <v>32</v>
      </c>
      <c r="E9" s="93"/>
      <c r="F9" s="93"/>
      <c r="G9" s="94">
        <f>G8*12%</f>
        <v>262531.20000000001</v>
      </c>
    </row>
    <row r="10" spans="1:7" ht="33.950000000000003" customHeight="1">
      <c r="A10" s="93"/>
      <c r="B10" s="93"/>
      <c r="C10" s="93"/>
      <c r="D10" s="97"/>
      <c r="E10" s="105" t="s">
        <v>2</v>
      </c>
      <c r="F10" s="106"/>
      <c r="G10" s="98">
        <f>SUM(G8:G9)</f>
        <v>2450291.2000000002</v>
      </c>
    </row>
    <row r="11" spans="1:7" ht="33" customHeight="1">
      <c r="A11" s="93">
        <v>4</v>
      </c>
      <c r="B11" s="93"/>
      <c r="C11" s="93"/>
      <c r="D11" s="99" t="s">
        <v>33</v>
      </c>
      <c r="E11" s="93"/>
      <c r="F11" s="93"/>
      <c r="G11" s="94">
        <f>G10*1%</f>
        <v>24502.912000000004</v>
      </c>
    </row>
    <row r="12" spans="1:7" ht="39" customHeight="1">
      <c r="A12" s="93">
        <v>5</v>
      </c>
      <c r="B12" s="93"/>
      <c r="C12" s="93"/>
      <c r="D12" s="99" t="s">
        <v>34</v>
      </c>
      <c r="E12" s="93"/>
      <c r="F12" s="93"/>
      <c r="G12" s="94">
        <f>G10*2.5%</f>
        <v>61257.280000000006</v>
      </c>
    </row>
    <row r="13" spans="1:7" ht="33" customHeight="1">
      <c r="A13" s="93">
        <v>6</v>
      </c>
      <c r="B13" s="93"/>
      <c r="C13" s="93"/>
      <c r="D13" s="99" t="s">
        <v>35</v>
      </c>
      <c r="E13" s="93"/>
      <c r="F13" s="93"/>
      <c r="G13" s="94">
        <f>G10*7.5%</f>
        <v>183771.84</v>
      </c>
    </row>
    <row r="14" spans="1:7" ht="33" customHeight="1">
      <c r="A14" s="93">
        <v>7</v>
      </c>
      <c r="B14" s="93"/>
      <c r="C14" s="93"/>
      <c r="D14" s="100" t="s">
        <v>36</v>
      </c>
      <c r="E14" s="93"/>
      <c r="F14" s="93"/>
      <c r="G14" s="94">
        <f>G13*12%</f>
        <v>22052.620799999997</v>
      </c>
    </row>
    <row r="15" spans="1:7" ht="30.95" customHeight="1">
      <c r="A15" s="93"/>
      <c r="B15" s="93"/>
      <c r="C15" s="93"/>
      <c r="D15" s="97"/>
      <c r="E15" s="107" t="s">
        <v>3</v>
      </c>
      <c r="F15" s="108"/>
      <c r="G15" s="98">
        <f>SUM(G10:G14)</f>
        <v>2741875.8528</v>
      </c>
    </row>
    <row r="16" spans="1:7" ht="15.75">
      <c r="E16" s="103" t="s">
        <v>37</v>
      </c>
      <c r="F16" s="109">
        <v>2741900</v>
      </c>
      <c r="G16" s="109"/>
    </row>
  </sheetData>
  <mergeCells count="8">
    <mergeCell ref="E15:F15"/>
    <mergeCell ref="F16:G16"/>
    <mergeCell ref="A1:G1"/>
    <mergeCell ref="A2:G2"/>
    <mergeCell ref="A3:G3"/>
    <mergeCell ref="A4:G4"/>
    <mergeCell ref="E8:F8"/>
    <mergeCell ref="E10:F10"/>
  </mergeCells>
  <pageMargins left="0.7" right="0.7" top="0.5" bottom="0.5" header="0.3" footer="0.3"/>
  <pageSetup paperSize="9" scale="83" orientation="portrait" verticalDpi="300" r:id="rId1"/>
</worksheet>
</file>

<file path=xl/worksheets/sheet2.xml><?xml version="1.0" encoding="utf-8"?>
<worksheet xmlns="http://schemas.openxmlformats.org/spreadsheetml/2006/main" xmlns:r="http://schemas.openxmlformats.org/officeDocument/2006/relationships">
  <sheetPr>
    <tabColor rgb="FFFF0000"/>
  </sheetPr>
  <dimension ref="A1:H181"/>
  <sheetViews>
    <sheetView view="pageBreakPreview" topLeftCell="A58" zoomScaleSheetLayoutView="100" workbookViewId="0">
      <selection activeCell="L178" sqref="L178"/>
    </sheetView>
  </sheetViews>
  <sheetFormatPr defaultColWidth="9" defaultRowHeight="17.25"/>
  <cols>
    <col min="1" max="1" width="7.85546875" style="64" customWidth="1"/>
    <col min="2" max="2" width="46.85546875" style="65" customWidth="1"/>
    <col min="3" max="3" width="4.140625" style="64" customWidth="1"/>
    <col min="4" max="4" width="4.42578125" style="64" customWidth="1"/>
    <col min="5" max="5" width="9.140625" style="64" customWidth="1"/>
    <col min="6" max="6" width="6.7109375" style="64" customWidth="1"/>
    <col min="7" max="7" width="6.7109375" style="66" customWidth="1"/>
    <col min="8" max="8" width="9.7109375" style="66" customWidth="1"/>
    <col min="9" max="10" width="9" style="66"/>
    <col min="11" max="11" width="12.85546875" style="66"/>
    <col min="12" max="16384" width="9" style="66"/>
  </cols>
  <sheetData>
    <row r="1" spans="1:8">
      <c r="A1" s="116" t="s">
        <v>10</v>
      </c>
      <c r="B1" s="117"/>
      <c r="C1" s="116"/>
      <c r="D1" s="116"/>
      <c r="E1" s="116"/>
      <c r="F1" s="116"/>
      <c r="G1" s="118"/>
      <c r="H1" s="118"/>
    </row>
    <row r="2" spans="1:8">
      <c r="A2" s="116" t="s">
        <v>11</v>
      </c>
      <c r="B2" s="117"/>
      <c r="C2" s="116"/>
      <c r="D2" s="116"/>
      <c r="E2" s="116"/>
      <c r="F2" s="116"/>
      <c r="G2" s="118"/>
      <c r="H2" s="118"/>
    </row>
    <row r="3" spans="1:8" ht="38.25" customHeight="1">
      <c r="A3" s="119" t="s">
        <v>180</v>
      </c>
      <c r="B3" s="119"/>
      <c r="C3" s="119"/>
      <c r="D3" s="119"/>
      <c r="E3" s="119"/>
      <c r="F3" s="119"/>
      <c r="G3" s="119"/>
      <c r="H3" s="119"/>
    </row>
    <row r="4" spans="1:8">
      <c r="A4" s="116" t="s">
        <v>38</v>
      </c>
      <c r="B4" s="117"/>
      <c r="C4" s="116"/>
      <c r="D4" s="116"/>
      <c r="E4" s="116"/>
      <c r="F4" s="116"/>
      <c r="G4" s="118"/>
      <c r="H4" s="118"/>
    </row>
    <row r="5" spans="1:8" ht="30.75" customHeight="1">
      <c r="A5" s="67" t="s">
        <v>13</v>
      </c>
      <c r="B5" s="67" t="s">
        <v>15</v>
      </c>
      <c r="C5" s="116" t="s">
        <v>39</v>
      </c>
      <c r="D5" s="116"/>
      <c r="E5" s="67" t="s">
        <v>40</v>
      </c>
      <c r="F5" s="67" t="s">
        <v>41</v>
      </c>
      <c r="G5" s="67" t="s">
        <v>42</v>
      </c>
      <c r="H5" s="67" t="s">
        <v>43</v>
      </c>
    </row>
    <row r="6" spans="1:8" ht="51.75">
      <c r="A6" s="68">
        <v>1</v>
      </c>
      <c r="B6" s="69" t="s">
        <v>19</v>
      </c>
      <c r="C6" s="68"/>
      <c r="D6" s="68"/>
      <c r="E6" s="68"/>
      <c r="F6" s="70"/>
      <c r="G6" s="71"/>
      <c r="H6" s="72"/>
    </row>
    <row r="7" spans="1:8" ht="30.75" customHeight="1">
      <c r="A7" s="68"/>
      <c r="B7" s="69" t="s">
        <v>44</v>
      </c>
      <c r="C7" s="68">
        <v>1</v>
      </c>
      <c r="D7" s="68">
        <v>1</v>
      </c>
      <c r="E7" s="70">
        <v>11.87</v>
      </c>
      <c r="F7" s="70">
        <v>16.16</v>
      </c>
      <c r="G7" s="73"/>
      <c r="H7" s="72">
        <f t="shared" ref="H7:H12" si="0">PRODUCT(C7:G7)</f>
        <v>191.8192</v>
      </c>
    </row>
    <row r="8" spans="1:8" ht="30.75" customHeight="1">
      <c r="A8" s="68"/>
      <c r="B8" s="69" t="s">
        <v>45</v>
      </c>
      <c r="C8" s="68">
        <v>1</v>
      </c>
      <c r="D8" s="68">
        <v>1</v>
      </c>
      <c r="E8" s="70">
        <v>11.94</v>
      </c>
      <c r="F8" s="70">
        <v>24.94</v>
      </c>
      <c r="G8" s="73"/>
      <c r="H8" s="72">
        <f t="shared" si="0"/>
        <v>297.78359999999998</v>
      </c>
    </row>
    <row r="9" spans="1:8" ht="30.75" customHeight="1">
      <c r="A9" s="68"/>
      <c r="B9" s="69"/>
      <c r="C9" s="68"/>
      <c r="D9" s="68"/>
      <c r="E9" s="70"/>
      <c r="F9" s="70"/>
      <c r="G9" s="73"/>
      <c r="H9" s="72">
        <f>SUM(H7:H8)</f>
        <v>489.6028</v>
      </c>
    </row>
    <row r="10" spans="1:8" ht="51.75">
      <c r="A10" s="68">
        <v>2</v>
      </c>
      <c r="B10" s="74" t="s">
        <v>20</v>
      </c>
      <c r="C10" s="75"/>
      <c r="D10" s="68"/>
      <c r="E10" s="70"/>
      <c r="F10" s="70"/>
      <c r="G10" s="73"/>
      <c r="H10" s="72"/>
    </row>
    <row r="11" spans="1:8" ht="21" customHeight="1">
      <c r="A11" s="68"/>
      <c r="B11" s="69" t="s">
        <v>45</v>
      </c>
      <c r="C11" s="68">
        <v>1</v>
      </c>
      <c r="D11" s="68">
        <v>8</v>
      </c>
      <c r="E11" s="70"/>
      <c r="F11" s="70"/>
      <c r="G11" s="73"/>
      <c r="H11" s="72">
        <f t="shared" si="0"/>
        <v>8</v>
      </c>
    </row>
    <row r="12" spans="1:8" ht="21" customHeight="1">
      <c r="A12" s="68"/>
      <c r="B12" s="69" t="s">
        <v>46</v>
      </c>
      <c r="C12" s="68">
        <v>1</v>
      </c>
      <c r="D12" s="68">
        <v>3</v>
      </c>
      <c r="E12" s="70"/>
      <c r="F12" s="70"/>
      <c r="G12" s="73"/>
      <c r="H12" s="72">
        <f t="shared" si="0"/>
        <v>3</v>
      </c>
    </row>
    <row r="13" spans="1:8">
      <c r="A13" s="68"/>
      <c r="B13" s="69"/>
      <c r="C13" s="68"/>
      <c r="D13" s="68"/>
      <c r="E13" s="70"/>
      <c r="F13" s="70"/>
      <c r="G13" s="73"/>
      <c r="H13" s="72">
        <f>SUM(H11:H12)</f>
        <v>11</v>
      </c>
    </row>
    <row r="14" spans="1:8" ht="69">
      <c r="A14" s="68">
        <v>3</v>
      </c>
      <c r="B14" s="76" t="s">
        <v>21</v>
      </c>
      <c r="C14" s="68"/>
      <c r="D14" s="68"/>
      <c r="E14" s="70"/>
      <c r="F14" s="70"/>
      <c r="G14" s="73"/>
      <c r="H14" s="72"/>
    </row>
    <row r="15" spans="1:8">
      <c r="A15" s="68"/>
      <c r="B15" s="76" t="s">
        <v>47</v>
      </c>
      <c r="C15" s="68">
        <v>1</v>
      </c>
      <c r="D15" s="68">
        <v>11</v>
      </c>
      <c r="E15" s="70">
        <v>4.5</v>
      </c>
      <c r="F15" s="70"/>
      <c r="G15" s="73"/>
      <c r="H15" s="72">
        <f t="shared" ref="H15:H28" si="1">PRODUCT(C15:G15)</f>
        <v>49.5</v>
      </c>
    </row>
    <row r="16" spans="1:8">
      <c r="A16" s="68"/>
      <c r="B16" s="76"/>
      <c r="C16" s="68"/>
      <c r="D16" s="68"/>
      <c r="E16" s="70"/>
      <c r="F16" s="70"/>
      <c r="G16" s="73"/>
      <c r="H16" s="72"/>
    </row>
    <row r="17" spans="1:8" ht="62.1" customHeight="1">
      <c r="A17" s="68">
        <v>4</v>
      </c>
      <c r="B17" s="69" t="s">
        <v>22</v>
      </c>
      <c r="C17" s="68"/>
      <c r="D17" s="68"/>
      <c r="E17" s="70"/>
      <c r="F17" s="70"/>
      <c r="G17" s="73"/>
      <c r="H17" s="72"/>
    </row>
    <row r="18" spans="1:8" ht="18" customHeight="1">
      <c r="A18" s="68"/>
      <c r="B18" s="69" t="s">
        <v>48</v>
      </c>
      <c r="C18" s="68"/>
      <c r="D18" s="68"/>
      <c r="E18" s="70"/>
      <c r="F18" s="70"/>
      <c r="G18" s="73"/>
      <c r="H18" s="72"/>
    </row>
    <row r="19" spans="1:8" ht="18" customHeight="1">
      <c r="A19" s="68"/>
      <c r="B19" s="69" t="s">
        <v>49</v>
      </c>
      <c r="C19" s="68">
        <v>1</v>
      </c>
      <c r="D19" s="68">
        <v>1</v>
      </c>
      <c r="E19" s="70">
        <v>44.6</v>
      </c>
      <c r="F19" s="70">
        <v>2.4</v>
      </c>
      <c r="G19" s="73"/>
      <c r="H19" s="72">
        <f t="shared" si="1"/>
        <v>107.04</v>
      </c>
    </row>
    <row r="20" spans="1:8" ht="18" customHeight="1">
      <c r="A20" s="68"/>
      <c r="B20" s="69" t="s">
        <v>50</v>
      </c>
      <c r="C20" s="68">
        <v>1</v>
      </c>
      <c r="D20" s="68">
        <v>1</v>
      </c>
      <c r="E20" s="70">
        <v>56.7</v>
      </c>
      <c r="F20" s="70">
        <v>2.4</v>
      </c>
      <c r="G20" s="73"/>
      <c r="H20" s="72">
        <f t="shared" si="1"/>
        <v>136.08000000000001</v>
      </c>
    </row>
    <row r="21" spans="1:8" ht="18" customHeight="1">
      <c r="A21" s="68"/>
      <c r="B21" s="69" t="s">
        <v>51</v>
      </c>
      <c r="C21" s="68">
        <v>1</v>
      </c>
      <c r="D21" s="68">
        <v>2</v>
      </c>
      <c r="E21" s="70">
        <v>5.6</v>
      </c>
      <c r="F21" s="70">
        <v>7.6</v>
      </c>
      <c r="G21" s="73"/>
      <c r="H21" s="72">
        <f t="shared" si="1"/>
        <v>85.11999999999999</v>
      </c>
    </row>
    <row r="22" spans="1:8" ht="18" customHeight="1">
      <c r="A22" s="68"/>
      <c r="B22" s="69" t="s">
        <v>52</v>
      </c>
      <c r="C22" s="68">
        <v>1</v>
      </c>
      <c r="D22" s="68">
        <v>2</v>
      </c>
      <c r="E22" s="70">
        <v>7.6</v>
      </c>
      <c r="F22" s="70"/>
      <c r="G22" s="73">
        <v>0.4</v>
      </c>
      <c r="H22" s="72">
        <f t="shared" si="1"/>
        <v>6.08</v>
      </c>
    </row>
    <row r="23" spans="1:8" ht="18" customHeight="1">
      <c r="A23" s="68"/>
      <c r="B23" s="69" t="s">
        <v>53</v>
      </c>
      <c r="C23" s="68"/>
      <c r="D23" s="68"/>
      <c r="E23" s="70"/>
      <c r="F23" s="70"/>
      <c r="G23" s="73"/>
      <c r="H23" s="72">
        <f t="shared" si="1"/>
        <v>0</v>
      </c>
    </row>
    <row r="24" spans="1:8" ht="18" customHeight="1">
      <c r="A24" s="68"/>
      <c r="B24" s="69" t="s">
        <v>54</v>
      </c>
      <c r="C24" s="68">
        <v>1</v>
      </c>
      <c r="D24" s="68">
        <v>1</v>
      </c>
      <c r="E24" s="70">
        <v>44.6</v>
      </c>
      <c r="F24" s="70">
        <v>2.4</v>
      </c>
      <c r="G24" s="73"/>
      <c r="H24" s="72">
        <f t="shared" si="1"/>
        <v>107.04</v>
      </c>
    </row>
    <row r="25" spans="1:8" ht="18" customHeight="1">
      <c r="A25" s="68"/>
      <c r="B25" s="69" t="s">
        <v>50</v>
      </c>
      <c r="C25" s="68">
        <v>1</v>
      </c>
      <c r="D25" s="68">
        <v>1</v>
      </c>
      <c r="E25" s="70">
        <v>56.7</v>
      </c>
      <c r="F25" s="70">
        <v>2.4</v>
      </c>
      <c r="G25" s="73"/>
      <c r="H25" s="72">
        <f t="shared" si="1"/>
        <v>136.08000000000001</v>
      </c>
    </row>
    <row r="26" spans="1:8" ht="18" customHeight="1">
      <c r="A26" s="68"/>
      <c r="B26" s="69" t="s">
        <v>51</v>
      </c>
      <c r="C26" s="68">
        <v>1</v>
      </c>
      <c r="D26" s="68">
        <v>2</v>
      </c>
      <c r="E26" s="70">
        <v>5.6</v>
      </c>
      <c r="F26" s="70">
        <v>7.6</v>
      </c>
      <c r="G26" s="73"/>
      <c r="H26" s="72">
        <f t="shared" si="1"/>
        <v>85.11999999999999</v>
      </c>
    </row>
    <row r="27" spans="1:8" ht="18" customHeight="1">
      <c r="A27" s="68"/>
      <c r="B27" s="69" t="s">
        <v>52</v>
      </c>
      <c r="C27" s="68">
        <v>1</v>
      </c>
      <c r="D27" s="68">
        <v>2</v>
      </c>
      <c r="E27" s="70">
        <v>7.6</v>
      </c>
      <c r="F27" s="70"/>
      <c r="G27" s="73">
        <v>0.4</v>
      </c>
      <c r="H27" s="72">
        <f t="shared" si="1"/>
        <v>6.08</v>
      </c>
    </row>
    <row r="28" spans="1:8" ht="18" customHeight="1">
      <c r="A28" s="68"/>
      <c r="B28" s="69" t="s">
        <v>55</v>
      </c>
      <c r="C28" s="68">
        <v>1</v>
      </c>
      <c r="D28" s="68">
        <v>1</v>
      </c>
      <c r="E28" s="70">
        <v>18.600000000000001</v>
      </c>
      <c r="F28" s="70">
        <v>6.3</v>
      </c>
      <c r="G28" s="73"/>
      <c r="H28" s="72">
        <f t="shared" si="1"/>
        <v>117.18</v>
      </c>
    </row>
    <row r="29" spans="1:8" ht="18" customHeight="1">
      <c r="A29" s="68"/>
      <c r="B29" s="69"/>
      <c r="C29" s="68"/>
      <c r="D29" s="68"/>
      <c r="E29" s="70"/>
      <c r="F29" s="70"/>
      <c r="G29" s="73"/>
      <c r="H29" s="72">
        <f>SUM(H19:H28)</f>
        <v>785.82000000000016</v>
      </c>
    </row>
    <row r="30" spans="1:8" ht="18" customHeight="1">
      <c r="A30" s="68"/>
      <c r="B30" s="74"/>
      <c r="C30" s="68"/>
      <c r="D30" s="68"/>
      <c r="E30" s="70"/>
      <c r="F30" s="70"/>
      <c r="G30" s="73" t="s">
        <v>37</v>
      </c>
      <c r="H30" s="77">
        <v>786</v>
      </c>
    </row>
    <row r="31" spans="1:8" ht="86.25">
      <c r="A31" s="68">
        <v>5</v>
      </c>
      <c r="B31" s="69" t="s">
        <v>23</v>
      </c>
      <c r="C31" s="68"/>
      <c r="D31" s="68"/>
      <c r="E31" s="70"/>
      <c r="F31" s="70"/>
      <c r="G31" s="73"/>
      <c r="H31" s="72"/>
    </row>
    <row r="32" spans="1:8" ht="18" customHeight="1">
      <c r="A32" s="68"/>
      <c r="B32" s="69" t="s">
        <v>60</v>
      </c>
      <c r="C32" s="68"/>
      <c r="D32" s="68"/>
      <c r="E32" s="70"/>
      <c r="F32" s="70"/>
      <c r="G32" s="73"/>
      <c r="H32" s="72">
        <f>H30</f>
        <v>786</v>
      </c>
    </row>
    <row r="33" spans="1:8" ht="155.25">
      <c r="A33" s="68">
        <v>6</v>
      </c>
      <c r="B33" s="78" t="s">
        <v>24</v>
      </c>
      <c r="C33" s="68"/>
      <c r="D33" s="68"/>
      <c r="E33" s="70"/>
      <c r="F33" s="70"/>
      <c r="G33" s="73"/>
      <c r="H33" s="72"/>
    </row>
    <row r="34" spans="1:8" ht="18" customHeight="1">
      <c r="A34" s="68"/>
      <c r="B34" s="74" t="str">
        <f>B32</f>
        <v>Same Qty above</v>
      </c>
      <c r="C34" s="68"/>
      <c r="D34" s="68"/>
      <c r="E34" s="70"/>
      <c r="F34" s="70"/>
      <c r="G34" s="73"/>
      <c r="H34" s="72">
        <f>H32</f>
        <v>786</v>
      </c>
    </row>
    <row r="35" spans="1:8" ht="34.5">
      <c r="A35" s="68">
        <v>7</v>
      </c>
      <c r="B35" s="78" t="s">
        <v>25</v>
      </c>
      <c r="C35" s="68"/>
      <c r="D35" s="68"/>
      <c r="E35" s="70"/>
      <c r="F35" s="70"/>
      <c r="G35" s="73"/>
      <c r="H35" s="72"/>
    </row>
    <row r="36" spans="1:8" ht="18" customHeight="1">
      <c r="A36" s="68"/>
      <c r="B36" s="74" t="s">
        <v>48</v>
      </c>
      <c r="C36" s="68">
        <v>2</v>
      </c>
      <c r="D36" s="68">
        <v>15</v>
      </c>
      <c r="E36" s="70"/>
      <c r="F36" s="70"/>
      <c r="G36" s="73"/>
      <c r="H36" s="72">
        <f t="shared" ref="H36:H54" si="2">PRODUCT(C36:G36)</f>
        <v>30</v>
      </c>
    </row>
    <row r="37" spans="1:8" ht="18" customHeight="1">
      <c r="A37" s="68"/>
      <c r="B37" s="74" t="s">
        <v>61</v>
      </c>
      <c r="C37" s="68">
        <v>2</v>
      </c>
      <c r="D37" s="68">
        <v>15</v>
      </c>
      <c r="E37" s="70"/>
      <c r="F37" s="70"/>
      <c r="G37" s="73"/>
      <c r="H37" s="72">
        <f t="shared" si="2"/>
        <v>30</v>
      </c>
    </row>
    <row r="38" spans="1:8" ht="18" customHeight="1">
      <c r="A38" s="68"/>
      <c r="B38" s="79"/>
      <c r="C38" s="68"/>
      <c r="D38" s="68"/>
      <c r="E38" s="70"/>
      <c r="F38" s="70"/>
      <c r="G38" s="73"/>
      <c r="H38" s="72">
        <f>SUM(H36:H37)</f>
        <v>60</v>
      </c>
    </row>
    <row r="39" spans="1:8" ht="189.75">
      <c r="A39" s="68">
        <v>8</v>
      </c>
      <c r="B39" s="69" t="s">
        <v>62</v>
      </c>
      <c r="C39" s="68"/>
      <c r="D39" s="68"/>
      <c r="E39" s="70"/>
      <c r="F39" s="70"/>
      <c r="G39" s="73"/>
      <c r="H39" s="72"/>
    </row>
    <row r="40" spans="1:8">
      <c r="A40" s="68"/>
      <c r="B40" s="69" t="s">
        <v>181</v>
      </c>
      <c r="C40" s="68">
        <v>1</v>
      </c>
      <c r="D40" s="68">
        <v>1</v>
      </c>
      <c r="E40" s="70">
        <v>24.94</v>
      </c>
      <c r="F40" s="70"/>
      <c r="G40" s="73">
        <v>3.45</v>
      </c>
      <c r="H40" s="72">
        <f t="shared" si="2"/>
        <v>86.043000000000006</v>
      </c>
    </row>
    <row r="41" spans="1:8">
      <c r="A41" s="68"/>
      <c r="B41" s="69" t="s">
        <v>182</v>
      </c>
      <c r="C41" s="68">
        <v>1</v>
      </c>
      <c r="D41" s="68">
        <v>3</v>
      </c>
      <c r="E41" s="70">
        <v>8.89</v>
      </c>
      <c r="F41" s="70"/>
      <c r="G41" s="73">
        <v>3.45</v>
      </c>
      <c r="H41" s="72">
        <f t="shared" si="2"/>
        <v>92.011500000000012</v>
      </c>
    </row>
    <row r="42" spans="1:8">
      <c r="A42" s="68"/>
      <c r="B42" s="69" t="s">
        <v>183</v>
      </c>
      <c r="C42" s="68">
        <v>1</v>
      </c>
      <c r="D42" s="68">
        <v>5</v>
      </c>
      <c r="E42" s="70">
        <v>3</v>
      </c>
      <c r="F42" s="70"/>
      <c r="G42" s="73">
        <v>3.45</v>
      </c>
      <c r="H42" s="72">
        <f t="shared" si="2"/>
        <v>51.75</v>
      </c>
    </row>
    <row r="43" spans="1:8">
      <c r="A43" s="68"/>
      <c r="B43" s="69" t="s">
        <v>64</v>
      </c>
      <c r="C43" s="68">
        <v>-2</v>
      </c>
      <c r="D43" s="68">
        <v>4</v>
      </c>
      <c r="E43" s="70">
        <v>1</v>
      </c>
      <c r="F43" s="70"/>
      <c r="G43" s="73">
        <v>2.1</v>
      </c>
      <c r="H43" s="72">
        <f t="shared" si="2"/>
        <v>-16.8</v>
      </c>
    </row>
    <row r="44" spans="1:8">
      <c r="A44" s="68"/>
      <c r="B44" s="69" t="s">
        <v>184</v>
      </c>
      <c r="C44" s="68">
        <v>1</v>
      </c>
      <c r="D44" s="68">
        <v>3</v>
      </c>
      <c r="E44" s="70">
        <v>6.04</v>
      </c>
      <c r="F44" s="70"/>
      <c r="G44" s="73">
        <v>3.45</v>
      </c>
      <c r="H44" s="72">
        <f t="shared" si="2"/>
        <v>62.51400000000001</v>
      </c>
    </row>
    <row r="45" spans="1:8">
      <c r="A45" s="68"/>
      <c r="B45" s="69" t="s">
        <v>185</v>
      </c>
      <c r="C45" s="68">
        <v>1</v>
      </c>
      <c r="D45" s="68">
        <v>1</v>
      </c>
      <c r="E45" s="70">
        <v>3.25</v>
      </c>
      <c r="F45" s="70"/>
      <c r="G45" s="73">
        <v>3.45</v>
      </c>
      <c r="H45" s="72">
        <f t="shared" si="2"/>
        <v>11.2125</v>
      </c>
    </row>
    <row r="46" spans="1:8">
      <c r="A46" s="68"/>
      <c r="B46" s="69" t="s">
        <v>64</v>
      </c>
      <c r="C46" s="68">
        <v>-1</v>
      </c>
      <c r="D46" s="68">
        <v>4</v>
      </c>
      <c r="E46" s="70">
        <v>1</v>
      </c>
      <c r="F46" s="70"/>
      <c r="G46" s="73">
        <v>2.1</v>
      </c>
      <c r="H46" s="72">
        <f t="shared" si="2"/>
        <v>-8.4</v>
      </c>
    </row>
    <row r="47" spans="1:8">
      <c r="A47" s="68"/>
      <c r="B47" s="69" t="s">
        <v>72</v>
      </c>
      <c r="C47" s="68">
        <v>1</v>
      </c>
      <c r="D47" s="68">
        <v>1</v>
      </c>
      <c r="E47" s="70">
        <v>6.04</v>
      </c>
      <c r="F47" s="70"/>
      <c r="G47" s="73">
        <v>3.45</v>
      </c>
      <c r="H47" s="72">
        <f t="shared" si="2"/>
        <v>20.838000000000001</v>
      </c>
    </row>
    <row r="48" spans="1:8">
      <c r="A48" s="68"/>
      <c r="B48" s="69" t="s">
        <v>64</v>
      </c>
      <c r="C48" s="68">
        <v>-1</v>
      </c>
      <c r="D48" s="68">
        <v>1</v>
      </c>
      <c r="E48" s="70">
        <v>1</v>
      </c>
      <c r="F48" s="70"/>
      <c r="G48" s="73">
        <v>2.1</v>
      </c>
      <c r="H48" s="72">
        <f t="shared" si="2"/>
        <v>-2.1</v>
      </c>
    </row>
    <row r="49" spans="1:8">
      <c r="A49" s="68"/>
      <c r="B49" s="69" t="s">
        <v>186</v>
      </c>
      <c r="C49" s="68">
        <v>1</v>
      </c>
      <c r="D49" s="68">
        <v>2</v>
      </c>
      <c r="E49" s="70">
        <v>6.04</v>
      </c>
      <c r="F49" s="70"/>
      <c r="G49" s="73">
        <v>3.45</v>
      </c>
      <c r="H49" s="72">
        <f t="shared" si="2"/>
        <v>41.676000000000002</v>
      </c>
    </row>
    <row r="50" spans="1:8">
      <c r="A50" s="68"/>
      <c r="B50" s="69" t="s">
        <v>187</v>
      </c>
      <c r="C50" s="68">
        <v>1</v>
      </c>
      <c r="D50" s="68">
        <v>2</v>
      </c>
      <c r="E50" s="70">
        <v>4.54</v>
      </c>
      <c r="F50" s="70"/>
      <c r="G50" s="73">
        <v>3.45</v>
      </c>
      <c r="H50" s="72">
        <f t="shared" si="2"/>
        <v>31.326000000000001</v>
      </c>
    </row>
    <row r="51" spans="1:8">
      <c r="A51" s="68"/>
      <c r="B51" s="69" t="s">
        <v>188</v>
      </c>
      <c r="C51" s="68">
        <v>1</v>
      </c>
      <c r="D51" s="68">
        <v>1</v>
      </c>
      <c r="E51" s="70">
        <v>6.95</v>
      </c>
      <c r="F51" s="70"/>
      <c r="G51" s="73">
        <v>3.45</v>
      </c>
      <c r="H51" s="72">
        <f t="shared" si="2"/>
        <v>23.977500000000003</v>
      </c>
    </row>
    <row r="52" spans="1:8">
      <c r="A52" s="68"/>
      <c r="B52" s="69" t="s">
        <v>64</v>
      </c>
      <c r="C52" s="68">
        <v>-1</v>
      </c>
      <c r="D52" s="68">
        <v>4</v>
      </c>
      <c r="E52" s="70">
        <v>1</v>
      </c>
      <c r="F52" s="70"/>
      <c r="G52" s="73">
        <v>2.1</v>
      </c>
      <c r="H52" s="72">
        <f t="shared" si="2"/>
        <v>-8.4</v>
      </c>
    </row>
    <row r="53" spans="1:8">
      <c r="A53" s="68"/>
      <c r="B53" s="69" t="s">
        <v>77</v>
      </c>
      <c r="C53" s="68">
        <v>1</v>
      </c>
      <c r="D53" s="68">
        <v>1</v>
      </c>
      <c r="E53" s="70">
        <v>12.2</v>
      </c>
      <c r="F53" s="70"/>
      <c r="G53" s="73">
        <v>3.45</v>
      </c>
      <c r="H53" s="72">
        <f t="shared" si="2"/>
        <v>42.089999999999996</v>
      </c>
    </row>
    <row r="54" spans="1:8">
      <c r="A54" s="68"/>
      <c r="B54" s="69" t="s">
        <v>64</v>
      </c>
      <c r="C54" s="68">
        <v>-1</v>
      </c>
      <c r="D54" s="68">
        <v>1</v>
      </c>
      <c r="E54" s="70">
        <v>1</v>
      </c>
      <c r="F54" s="70"/>
      <c r="G54" s="73">
        <v>2.1</v>
      </c>
      <c r="H54" s="72">
        <f t="shared" si="2"/>
        <v>-2.1</v>
      </c>
    </row>
    <row r="55" spans="1:8">
      <c r="A55" s="68"/>
      <c r="B55" s="69" t="s">
        <v>61</v>
      </c>
      <c r="C55" s="68"/>
      <c r="D55" s="68"/>
      <c r="E55" s="70"/>
      <c r="F55" s="70"/>
      <c r="G55" s="73"/>
      <c r="H55" s="72"/>
    </row>
    <row r="56" spans="1:8">
      <c r="A56" s="68"/>
      <c r="B56" s="69" t="s">
        <v>63</v>
      </c>
      <c r="C56" s="68">
        <v>1</v>
      </c>
      <c r="D56" s="68">
        <v>1</v>
      </c>
      <c r="E56" s="70">
        <v>5.57</v>
      </c>
      <c r="F56" s="70"/>
      <c r="G56" s="73">
        <v>3.45</v>
      </c>
      <c r="H56" s="72">
        <f t="shared" ref="H56:H59" si="3">PRODUCT(C56:G56)</f>
        <v>19.216500000000003</v>
      </c>
    </row>
    <row r="57" spans="1:8">
      <c r="A57" s="68"/>
      <c r="B57" s="69" t="s">
        <v>64</v>
      </c>
      <c r="C57" s="68">
        <v>-1</v>
      </c>
      <c r="D57" s="68">
        <v>1</v>
      </c>
      <c r="E57" s="70">
        <v>1</v>
      </c>
      <c r="F57" s="70"/>
      <c r="G57" s="73">
        <v>2.1</v>
      </c>
      <c r="H57" s="72">
        <f t="shared" si="3"/>
        <v>-2.1</v>
      </c>
    </row>
    <row r="58" spans="1:8">
      <c r="A58" s="68"/>
      <c r="B58" s="69" t="s">
        <v>65</v>
      </c>
      <c r="C58" s="68">
        <v>1</v>
      </c>
      <c r="D58" s="68">
        <v>1</v>
      </c>
      <c r="E58" s="70">
        <v>12</v>
      </c>
      <c r="F58" s="70"/>
      <c r="G58" s="73">
        <v>3.45</v>
      </c>
      <c r="H58" s="72">
        <f t="shared" si="3"/>
        <v>41.400000000000006</v>
      </c>
    </row>
    <row r="59" spans="1:8">
      <c r="A59" s="68"/>
      <c r="B59" s="69" t="s">
        <v>64</v>
      </c>
      <c r="C59" s="68">
        <v>-1</v>
      </c>
      <c r="D59" s="68">
        <v>1</v>
      </c>
      <c r="E59" s="70">
        <v>1</v>
      </c>
      <c r="F59" s="70"/>
      <c r="G59" s="73">
        <v>2.1</v>
      </c>
      <c r="H59" s="72">
        <f t="shared" si="3"/>
        <v>-2.1</v>
      </c>
    </row>
    <row r="60" spans="1:8">
      <c r="A60" s="68"/>
      <c r="B60" s="69"/>
      <c r="C60" s="68"/>
      <c r="D60" s="68"/>
      <c r="E60" s="70"/>
      <c r="F60" s="70"/>
      <c r="G60" s="73"/>
      <c r="H60" s="72">
        <f>SUM(H40:H59)</f>
        <v>482.05499999999995</v>
      </c>
    </row>
    <row r="61" spans="1:8">
      <c r="A61" s="68"/>
      <c r="B61" s="69"/>
      <c r="C61" s="68"/>
      <c r="D61" s="68"/>
      <c r="E61" s="70"/>
      <c r="F61" s="70"/>
      <c r="G61" s="73" t="s">
        <v>37</v>
      </c>
      <c r="H61" s="72">
        <v>482.1</v>
      </c>
    </row>
    <row r="62" spans="1:8">
      <c r="A62" s="68"/>
      <c r="B62" s="69"/>
      <c r="C62" s="68"/>
      <c r="D62" s="68"/>
      <c r="E62" s="70"/>
      <c r="F62" s="70"/>
      <c r="G62" s="73"/>
      <c r="H62" s="72"/>
    </row>
    <row r="63" spans="1:8" ht="189.75">
      <c r="A63" s="68">
        <v>9</v>
      </c>
      <c r="B63" s="69" t="s">
        <v>68</v>
      </c>
      <c r="C63" s="68"/>
      <c r="D63" s="68"/>
      <c r="E63" s="70"/>
      <c r="F63" s="70"/>
      <c r="G63" s="73"/>
      <c r="H63" s="72"/>
    </row>
    <row r="64" spans="1:8">
      <c r="A64" s="68"/>
      <c r="B64" s="69" t="s">
        <v>56</v>
      </c>
      <c r="C64" s="68">
        <v>1</v>
      </c>
      <c r="D64" s="68">
        <v>2</v>
      </c>
      <c r="E64" s="70">
        <v>14.74</v>
      </c>
      <c r="F64" s="70"/>
      <c r="G64" s="73">
        <v>3.45</v>
      </c>
      <c r="H64" s="72">
        <f t="shared" ref="H64:H84" si="4">PRODUCT(C64:G64)</f>
        <v>101.706</v>
      </c>
    </row>
    <row r="65" spans="1:8">
      <c r="A65" s="68"/>
      <c r="B65" s="69" t="s">
        <v>69</v>
      </c>
      <c r="C65" s="68">
        <v>-1</v>
      </c>
      <c r="D65" s="68">
        <v>2</v>
      </c>
      <c r="E65" s="70">
        <v>2</v>
      </c>
      <c r="F65" s="70"/>
      <c r="G65" s="73">
        <v>2.1</v>
      </c>
      <c r="H65" s="72">
        <f t="shared" si="4"/>
        <v>-8.4</v>
      </c>
    </row>
    <row r="66" spans="1:8">
      <c r="A66" s="68"/>
      <c r="B66" s="69" t="s">
        <v>64</v>
      </c>
      <c r="C66" s="68">
        <v>-2</v>
      </c>
      <c r="D66" s="68">
        <v>2</v>
      </c>
      <c r="E66" s="70">
        <v>1</v>
      </c>
      <c r="F66" s="70"/>
      <c r="G66" s="73">
        <v>2.1</v>
      </c>
      <c r="H66" s="72">
        <f t="shared" si="4"/>
        <v>-8.4</v>
      </c>
    </row>
    <row r="67" spans="1:8">
      <c r="A67" s="68"/>
      <c r="B67" s="69" t="s">
        <v>57</v>
      </c>
      <c r="C67" s="68">
        <v>2</v>
      </c>
      <c r="D67" s="68">
        <v>2</v>
      </c>
      <c r="E67" s="70">
        <v>14</v>
      </c>
      <c r="F67" s="70"/>
      <c r="G67" s="73">
        <v>3.45</v>
      </c>
      <c r="H67" s="72">
        <f t="shared" si="4"/>
        <v>193.20000000000002</v>
      </c>
    </row>
    <row r="68" spans="1:8">
      <c r="A68" s="68"/>
      <c r="B68" s="69" t="s">
        <v>70</v>
      </c>
      <c r="C68" s="68">
        <v>-2</v>
      </c>
      <c r="D68" s="68">
        <v>4</v>
      </c>
      <c r="E68" s="70">
        <v>1</v>
      </c>
      <c r="F68" s="70"/>
      <c r="G68" s="73">
        <v>2.1</v>
      </c>
      <c r="H68" s="72">
        <f t="shared" si="4"/>
        <v>-16.8</v>
      </c>
    </row>
    <row r="69" spans="1:8">
      <c r="A69" s="68"/>
      <c r="B69" s="69" t="s">
        <v>45</v>
      </c>
      <c r="C69" s="68">
        <v>1</v>
      </c>
      <c r="D69" s="68">
        <v>4</v>
      </c>
      <c r="E69" s="70">
        <v>30.18</v>
      </c>
      <c r="F69" s="70"/>
      <c r="G69" s="73">
        <v>3.45</v>
      </c>
      <c r="H69" s="72">
        <f t="shared" si="4"/>
        <v>416.48400000000004</v>
      </c>
    </row>
    <row r="70" spans="1:8">
      <c r="A70" s="68"/>
      <c r="B70" s="69" t="s">
        <v>71</v>
      </c>
      <c r="C70" s="68">
        <v>-1</v>
      </c>
      <c r="D70" s="68">
        <v>11</v>
      </c>
      <c r="E70" s="70">
        <v>1.5</v>
      </c>
      <c r="F70" s="70"/>
      <c r="G70" s="73">
        <v>1.35</v>
      </c>
      <c r="H70" s="72">
        <f t="shared" si="4"/>
        <v>-22.275000000000002</v>
      </c>
    </row>
    <row r="71" spans="1:8">
      <c r="A71" s="68"/>
      <c r="B71" s="69" t="s">
        <v>70</v>
      </c>
      <c r="C71" s="68">
        <v>-1</v>
      </c>
      <c r="D71" s="68">
        <v>4</v>
      </c>
      <c r="E71" s="70">
        <v>1</v>
      </c>
      <c r="F71" s="70"/>
      <c r="G71" s="73">
        <v>2.1</v>
      </c>
      <c r="H71" s="72">
        <f t="shared" si="4"/>
        <v>-8.4</v>
      </c>
    </row>
    <row r="72" spans="1:8">
      <c r="A72" s="68"/>
      <c r="B72" s="69" t="s">
        <v>72</v>
      </c>
      <c r="C72" s="68">
        <v>1</v>
      </c>
      <c r="D72" s="68">
        <v>1</v>
      </c>
      <c r="E72" s="70">
        <f>2*(7.72+6.04)</f>
        <v>27.52</v>
      </c>
      <c r="F72" s="70"/>
      <c r="G72" s="73">
        <v>3.45</v>
      </c>
      <c r="H72" s="72">
        <f t="shared" si="4"/>
        <v>94.944000000000003</v>
      </c>
    </row>
    <row r="73" spans="1:8">
      <c r="A73" s="68"/>
      <c r="B73" s="69" t="s">
        <v>64</v>
      </c>
      <c r="C73" s="68">
        <v>-1</v>
      </c>
      <c r="D73" s="68">
        <v>1</v>
      </c>
      <c r="E73" s="70">
        <v>1.2</v>
      </c>
      <c r="F73" s="70"/>
      <c r="G73" s="73">
        <v>2.1</v>
      </c>
      <c r="H73" s="72">
        <f t="shared" si="4"/>
        <v>-2.52</v>
      </c>
    </row>
    <row r="74" spans="1:8">
      <c r="A74" s="68"/>
      <c r="B74" s="69" t="s">
        <v>189</v>
      </c>
      <c r="C74" s="68">
        <v>1</v>
      </c>
      <c r="D74" s="68">
        <v>1</v>
      </c>
      <c r="E74" s="70">
        <f>2*(7.92+6.04)</f>
        <v>27.92</v>
      </c>
      <c r="F74" s="70"/>
      <c r="G74" s="73">
        <v>3.45</v>
      </c>
      <c r="H74" s="72">
        <f t="shared" si="4"/>
        <v>96.324000000000012</v>
      </c>
    </row>
    <row r="75" spans="1:8">
      <c r="A75" s="68"/>
      <c r="B75" s="69" t="s">
        <v>70</v>
      </c>
      <c r="C75" s="68">
        <v>-1</v>
      </c>
      <c r="D75" s="68">
        <v>1</v>
      </c>
      <c r="E75" s="70">
        <v>1</v>
      </c>
      <c r="F75" s="70"/>
      <c r="G75" s="73">
        <v>2.1</v>
      </c>
      <c r="H75" s="72">
        <f t="shared" si="4"/>
        <v>-2.1</v>
      </c>
    </row>
    <row r="76" spans="1:8">
      <c r="A76" s="68"/>
      <c r="B76" s="69" t="s">
        <v>73</v>
      </c>
      <c r="C76" s="68">
        <v>1</v>
      </c>
      <c r="D76" s="68">
        <v>1</v>
      </c>
      <c r="E76" s="70">
        <f>2*(3+4.54)</f>
        <v>15.08</v>
      </c>
      <c r="F76" s="70"/>
      <c r="G76" s="73">
        <v>3.45</v>
      </c>
      <c r="H76" s="72">
        <f t="shared" si="4"/>
        <v>52.026000000000003</v>
      </c>
    </row>
    <row r="77" spans="1:8">
      <c r="A77" s="68"/>
      <c r="B77" s="69" t="s">
        <v>74</v>
      </c>
      <c r="C77" s="68">
        <v>1</v>
      </c>
      <c r="D77" s="68">
        <v>1</v>
      </c>
      <c r="E77" s="70">
        <f>2*(3.87+4.54)</f>
        <v>16.82</v>
      </c>
      <c r="F77" s="70"/>
      <c r="G77" s="73">
        <v>3.45</v>
      </c>
      <c r="H77" s="72">
        <f t="shared" si="4"/>
        <v>58.029000000000003</v>
      </c>
    </row>
    <row r="78" spans="1:8">
      <c r="A78" s="68"/>
      <c r="B78" s="69" t="s">
        <v>75</v>
      </c>
      <c r="C78" s="68">
        <v>1</v>
      </c>
      <c r="D78" s="68">
        <v>1</v>
      </c>
      <c r="E78" s="70">
        <f>2*(6.81+6.04)</f>
        <v>25.7</v>
      </c>
      <c r="F78" s="70"/>
      <c r="G78" s="73">
        <v>3.45</v>
      </c>
      <c r="H78" s="72">
        <f t="shared" si="4"/>
        <v>88.665000000000006</v>
      </c>
    </row>
    <row r="79" spans="1:8">
      <c r="A79" s="68"/>
      <c r="B79" s="69" t="s">
        <v>71</v>
      </c>
      <c r="C79" s="68">
        <v>-1</v>
      </c>
      <c r="D79" s="68">
        <v>3</v>
      </c>
      <c r="E79" s="70">
        <v>1.5</v>
      </c>
      <c r="F79" s="70"/>
      <c r="G79" s="73">
        <v>1.35</v>
      </c>
      <c r="H79" s="72">
        <f t="shared" si="4"/>
        <v>-6.0750000000000002</v>
      </c>
    </row>
    <row r="80" spans="1:8">
      <c r="A80" s="68"/>
      <c r="B80" s="69" t="s">
        <v>70</v>
      </c>
      <c r="C80" s="68">
        <v>-1</v>
      </c>
      <c r="D80" s="68">
        <v>3</v>
      </c>
      <c r="E80" s="70">
        <v>1</v>
      </c>
      <c r="F80" s="70"/>
      <c r="G80" s="73">
        <v>2.1</v>
      </c>
      <c r="H80" s="72">
        <f t="shared" si="4"/>
        <v>-6.3000000000000007</v>
      </c>
    </row>
    <row r="81" spans="1:8">
      <c r="A81" s="68"/>
      <c r="B81" s="69" t="s">
        <v>59</v>
      </c>
      <c r="C81" s="68">
        <v>1</v>
      </c>
      <c r="D81" s="68">
        <v>1</v>
      </c>
      <c r="E81" s="70">
        <f>2*(11.86+16.15)</f>
        <v>56.019999999999996</v>
      </c>
      <c r="F81" s="70"/>
      <c r="G81" s="73">
        <v>3.45</v>
      </c>
      <c r="H81" s="72">
        <f t="shared" si="4"/>
        <v>193.26900000000001</v>
      </c>
    </row>
    <row r="82" spans="1:8">
      <c r="A82" s="68"/>
      <c r="B82" s="69" t="s">
        <v>71</v>
      </c>
      <c r="C82" s="68">
        <v>-1</v>
      </c>
      <c r="D82" s="68">
        <v>5</v>
      </c>
      <c r="E82" s="70">
        <v>1.5</v>
      </c>
      <c r="F82" s="70"/>
      <c r="G82" s="73">
        <v>1.35</v>
      </c>
      <c r="H82" s="72">
        <f t="shared" si="4"/>
        <v>-10.125</v>
      </c>
    </row>
    <row r="83" spans="1:8">
      <c r="A83" s="68"/>
      <c r="B83" s="69" t="s">
        <v>70</v>
      </c>
      <c r="C83" s="68">
        <v>-1</v>
      </c>
      <c r="D83" s="68">
        <v>1</v>
      </c>
      <c r="E83" s="70">
        <v>1</v>
      </c>
      <c r="F83" s="70"/>
      <c r="G83" s="73">
        <v>2.1</v>
      </c>
      <c r="H83" s="72">
        <f t="shared" si="4"/>
        <v>-2.1</v>
      </c>
    </row>
    <row r="84" spans="1:8">
      <c r="A84" s="68"/>
      <c r="B84" s="69" t="s">
        <v>70</v>
      </c>
      <c r="C84" s="68">
        <v>-1</v>
      </c>
      <c r="D84" s="68">
        <v>1</v>
      </c>
      <c r="E84" s="70">
        <v>2</v>
      </c>
      <c r="F84" s="70"/>
      <c r="G84" s="73">
        <v>2.1</v>
      </c>
      <c r="H84" s="72">
        <f t="shared" si="4"/>
        <v>-4.2</v>
      </c>
    </row>
    <row r="85" spans="1:8">
      <c r="A85" s="68"/>
      <c r="B85" s="69"/>
      <c r="C85" s="68"/>
      <c r="D85" s="68"/>
      <c r="E85" s="70"/>
      <c r="F85" s="70"/>
      <c r="G85" s="73"/>
      <c r="H85" s="72">
        <f>SUM(H64:H84)</f>
        <v>1196.952</v>
      </c>
    </row>
    <row r="86" spans="1:8">
      <c r="A86" s="68"/>
      <c r="B86" s="69"/>
      <c r="C86" s="68"/>
      <c r="D86" s="68"/>
      <c r="E86" s="70"/>
      <c r="F86" s="70"/>
      <c r="G86" s="73"/>
      <c r="H86" s="72"/>
    </row>
    <row r="87" spans="1:8">
      <c r="A87" s="68"/>
      <c r="B87" s="69"/>
      <c r="C87" s="68"/>
      <c r="D87" s="68"/>
      <c r="E87" s="70"/>
      <c r="F87" s="70"/>
      <c r="G87" s="73"/>
      <c r="H87" s="72"/>
    </row>
    <row r="88" spans="1:8" ht="189.75">
      <c r="A88" s="68">
        <v>9</v>
      </c>
      <c r="B88" s="69" t="s">
        <v>66</v>
      </c>
      <c r="C88" s="68"/>
      <c r="D88" s="68"/>
      <c r="E88" s="70"/>
      <c r="F88" s="70"/>
      <c r="G88" s="73"/>
      <c r="H88" s="72"/>
    </row>
    <row r="89" spans="1:8" ht="18" customHeight="1">
      <c r="A89" s="68"/>
      <c r="B89" s="69" t="s">
        <v>190</v>
      </c>
      <c r="C89" s="68">
        <v>2</v>
      </c>
      <c r="D89" s="68">
        <v>4</v>
      </c>
      <c r="E89" s="80">
        <v>1</v>
      </c>
      <c r="F89" s="70"/>
      <c r="G89" s="73">
        <v>2.1</v>
      </c>
      <c r="H89" s="72">
        <f t="shared" ref="H89:H93" si="5">PRODUCT(C89:G89)</f>
        <v>16.8</v>
      </c>
    </row>
    <row r="90" spans="1:8" s="63" customFormat="1" ht="18" customHeight="1">
      <c r="A90" s="68"/>
      <c r="B90" s="69" t="s">
        <v>67</v>
      </c>
      <c r="C90" s="68">
        <v>1</v>
      </c>
      <c r="D90" s="68">
        <v>4</v>
      </c>
      <c r="E90" s="80">
        <v>1</v>
      </c>
      <c r="F90" s="70"/>
      <c r="G90" s="73">
        <v>2.1</v>
      </c>
      <c r="H90" s="72">
        <f t="shared" si="5"/>
        <v>8.4</v>
      </c>
    </row>
    <row r="91" spans="1:8" s="63" customFormat="1" ht="18" customHeight="1">
      <c r="A91" s="68"/>
      <c r="B91" s="69" t="s">
        <v>78</v>
      </c>
      <c r="C91" s="68">
        <v>1</v>
      </c>
      <c r="D91" s="68">
        <v>1</v>
      </c>
      <c r="E91" s="80">
        <v>1</v>
      </c>
      <c r="F91" s="70"/>
      <c r="G91" s="73">
        <v>2.1</v>
      </c>
      <c r="H91" s="72">
        <f t="shared" si="5"/>
        <v>2.1</v>
      </c>
    </row>
    <row r="92" spans="1:8" ht="18" customHeight="1">
      <c r="A92" s="68"/>
      <c r="B92" s="69" t="s">
        <v>76</v>
      </c>
      <c r="C92" s="68">
        <v>1</v>
      </c>
      <c r="D92" s="68">
        <v>4</v>
      </c>
      <c r="E92" s="80">
        <v>1</v>
      </c>
      <c r="F92" s="70"/>
      <c r="G92" s="73">
        <v>2.1</v>
      </c>
      <c r="H92" s="72">
        <f t="shared" si="5"/>
        <v>8.4</v>
      </c>
    </row>
    <row r="93" spans="1:8" ht="18" customHeight="1">
      <c r="A93" s="68"/>
      <c r="B93" s="69" t="s">
        <v>77</v>
      </c>
      <c r="C93" s="68">
        <v>1</v>
      </c>
      <c r="D93" s="68">
        <v>1</v>
      </c>
      <c r="E93" s="80">
        <v>1</v>
      </c>
      <c r="F93" s="70"/>
      <c r="G93" s="73">
        <v>2.1</v>
      </c>
      <c r="H93" s="72">
        <f t="shared" si="5"/>
        <v>2.1</v>
      </c>
    </row>
    <row r="94" spans="1:8" ht="18" customHeight="1">
      <c r="A94" s="68"/>
      <c r="B94" s="69" t="s">
        <v>61</v>
      </c>
      <c r="C94" s="68"/>
      <c r="D94" s="68"/>
      <c r="E94" s="80"/>
      <c r="F94" s="70"/>
      <c r="G94" s="73"/>
      <c r="H94" s="72"/>
    </row>
    <row r="95" spans="1:8" ht="18" customHeight="1">
      <c r="A95" s="68"/>
      <c r="B95" s="69" t="s">
        <v>63</v>
      </c>
      <c r="C95" s="68">
        <v>1</v>
      </c>
      <c r="D95" s="68">
        <v>1</v>
      </c>
      <c r="E95" s="80">
        <v>1</v>
      </c>
      <c r="F95" s="70"/>
      <c r="G95" s="73">
        <v>2.1</v>
      </c>
      <c r="H95" s="72">
        <f t="shared" ref="H95:H101" si="6">PRODUCT(C95:G95)</f>
        <v>2.1</v>
      </c>
    </row>
    <row r="96" spans="1:8" ht="18" customHeight="1">
      <c r="A96" s="68"/>
      <c r="B96" s="69" t="s">
        <v>65</v>
      </c>
      <c r="C96" s="68">
        <v>1</v>
      </c>
      <c r="D96" s="68">
        <v>1</v>
      </c>
      <c r="E96" s="80">
        <v>1</v>
      </c>
      <c r="F96" s="70"/>
      <c r="G96" s="73">
        <v>2.1</v>
      </c>
      <c r="H96" s="72">
        <f t="shared" si="6"/>
        <v>2.1</v>
      </c>
    </row>
    <row r="97" spans="1:8" ht="18" customHeight="1">
      <c r="A97" s="68"/>
      <c r="B97" s="69"/>
      <c r="C97" s="68"/>
      <c r="D97" s="68"/>
      <c r="E97" s="70"/>
      <c r="F97" s="70"/>
      <c r="G97" s="73"/>
      <c r="H97" s="72">
        <f>SUM(H89:H96)</f>
        <v>42.000000000000007</v>
      </c>
    </row>
    <row r="98" spans="1:8" ht="18" customHeight="1">
      <c r="A98" s="68"/>
      <c r="B98" s="69"/>
      <c r="C98" s="68"/>
      <c r="D98" s="68"/>
      <c r="E98" s="70"/>
      <c r="F98" s="70"/>
      <c r="G98" s="73"/>
      <c r="H98" s="72"/>
    </row>
    <row r="99" spans="1:8" ht="34.5">
      <c r="A99" s="68">
        <v>10</v>
      </c>
      <c r="B99" s="74" t="s">
        <v>26</v>
      </c>
      <c r="C99" s="68"/>
      <c r="D99" s="68"/>
      <c r="E99" s="70"/>
      <c r="F99" s="70"/>
      <c r="G99" s="73"/>
      <c r="H99" s="72"/>
    </row>
    <row r="100" spans="1:8" ht="18" customHeight="1">
      <c r="A100" s="68"/>
      <c r="B100" s="79" t="s">
        <v>79</v>
      </c>
      <c r="C100" s="68">
        <v>1</v>
      </c>
      <c r="D100" s="68">
        <v>2</v>
      </c>
      <c r="E100" s="70"/>
      <c r="F100" s="70"/>
      <c r="G100" s="73"/>
      <c r="H100" s="72">
        <f t="shared" si="6"/>
        <v>2</v>
      </c>
    </row>
    <row r="101" spans="1:8" ht="18" customHeight="1">
      <c r="A101" s="68"/>
      <c r="B101" s="79" t="s">
        <v>80</v>
      </c>
      <c r="C101" s="68">
        <v>1</v>
      </c>
      <c r="D101" s="68">
        <v>2</v>
      </c>
      <c r="E101" s="70"/>
      <c r="F101" s="70"/>
      <c r="G101" s="73"/>
      <c r="H101" s="72">
        <f t="shared" si="6"/>
        <v>2</v>
      </c>
    </row>
    <row r="102" spans="1:8" ht="18" customHeight="1">
      <c r="A102" s="68"/>
      <c r="B102" s="79"/>
      <c r="C102" s="68"/>
      <c r="D102" s="68"/>
      <c r="E102" s="70"/>
      <c r="F102" s="70"/>
      <c r="G102" s="73"/>
      <c r="H102" s="77">
        <f>SUM(H100:H101)</f>
        <v>4</v>
      </c>
    </row>
    <row r="103" spans="1:8" ht="18" customHeight="1">
      <c r="A103" s="68"/>
      <c r="B103" s="79"/>
      <c r="C103" s="68"/>
      <c r="D103" s="68"/>
      <c r="E103" s="70"/>
      <c r="F103" s="70"/>
      <c r="G103" s="73"/>
      <c r="H103" s="77"/>
    </row>
    <row r="104" spans="1:8" ht="34.5">
      <c r="A104" s="68">
        <v>11</v>
      </c>
      <c r="B104" s="69" t="s">
        <v>27</v>
      </c>
      <c r="C104" s="68"/>
      <c r="D104" s="68"/>
      <c r="E104" s="70"/>
      <c r="F104" s="70"/>
      <c r="G104" s="73"/>
      <c r="H104" s="72"/>
    </row>
    <row r="105" spans="1:8" ht="18" customHeight="1">
      <c r="A105" s="68"/>
      <c r="B105" s="69" t="s">
        <v>48</v>
      </c>
      <c r="C105" s="68"/>
      <c r="D105" s="68"/>
      <c r="E105" s="70"/>
      <c r="F105" s="70"/>
      <c r="G105" s="73"/>
      <c r="H105" s="72"/>
    </row>
    <row r="106" spans="1:8" ht="18" customHeight="1">
      <c r="A106" s="68"/>
      <c r="B106" s="69" t="s">
        <v>49</v>
      </c>
      <c r="C106" s="68">
        <v>1</v>
      </c>
      <c r="D106" s="68">
        <v>1</v>
      </c>
      <c r="E106" s="70">
        <f>2*(44.6+2.4)</f>
        <v>94</v>
      </c>
      <c r="F106" s="70"/>
      <c r="G106" s="73">
        <v>3.45</v>
      </c>
      <c r="H106" s="72">
        <f t="shared" ref="H106:H126" si="7">PRODUCT(C106:G106)</f>
        <v>324.3</v>
      </c>
    </row>
    <row r="107" spans="1:8" ht="18" customHeight="1">
      <c r="A107" s="68"/>
      <c r="B107" s="69" t="s">
        <v>50</v>
      </c>
      <c r="C107" s="68">
        <v>1</v>
      </c>
      <c r="D107" s="68">
        <v>1</v>
      </c>
      <c r="E107" s="70">
        <f>2*(56.7+2.4)</f>
        <v>118.2</v>
      </c>
      <c r="F107" s="70"/>
      <c r="G107" s="73">
        <v>3.45</v>
      </c>
      <c r="H107" s="72">
        <f t="shared" si="7"/>
        <v>407.79</v>
      </c>
    </row>
    <row r="108" spans="1:8" ht="18" customHeight="1">
      <c r="A108" s="68"/>
      <c r="B108" s="69" t="s">
        <v>51</v>
      </c>
      <c r="C108" s="68">
        <v>1</v>
      </c>
      <c r="D108" s="68">
        <v>2</v>
      </c>
      <c r="E108" s="70">
        <f>2*(5.6+7.6)</f>
        <v>26.4</v>
      </c>
      <c r="F108" s="70"/>
      <c r="G108" s="73">
        <v>3.45</v>
      </c>
      <c r="H108" s="72">
        <f t="shared" si="7"/>
        <v>182.16</v>
      </c>
    </row>
    <row r="109" spans="1:8" ht="18" customHeight="1">
      <c r="A109" s="68"/>
      <c r="B109" s="69" t="s">
        <v>70</v>
      </c>
      <c r="C109" s="68">
        <v>-1</v>
      </c>
      <c r="D109" s="68">
        <v>7</v>
      </c>
      <c r="E109" s="70">
        <v>2.4</v>
      </c>
      <c r="F109" s="70"/>
      <c r="G109" s="73">
        <v>2.1</v>
      </c>
      <c r="H109" s="72">
        <f t="shared" si="7"/>
        <v>-35.28</v>
      </c>
    </row>
    <row r="110" spans="1:8" ht="18" customHeight="1">
      <c r="A110" s="68"/>
      <c r="B110" s="69" t="s">
        <v>81</v>
      </c>
      <c r="C110" s="68">
        <v>-1</v>
      </c>
      <c r="D110" s="68">
        <v>2</v>
      </c>
      <c r="E110" s="70">
        <v>17.7</v>
      </c>
      <c r="F110" s="70"/>
      <c r="G110" s="73">
        <v>3</v>
      </c>
      <c r="H110" s="72">
        <f t="shared" si="7"/>
        <v>-106.19999999999999</v>
      </c>
    </row>
    <row r="111" spans="1:8" ht="18" customHeight="1">
      <c r="A111" s="68"/>
      <c r="B111" s="69" t="s">
        <v>82</v>
      </c>
      <c r="C111" s="68">
        <v>-1</v>
      </c>
      <c r="D111" s="68">
        <v>2</v>
      </c>
      <c r="E111" s="70">
        <v>6.5</v>
      </c>
      <c r="F111" s="70"/>
      <c r="G111" s="73">
        <v>1.65</v>
      </c>
      <c r="H111" s="72">
        <f t="shared" si="7"/>
        <v>-21.45</v>
      </c>
    </row>
    <row r="112" spans="1:8" ht="18" customHeight="1">
      <c r="A112" s="68"/>
      <c r="B112" s="69" t="s">
        <v>83</v>
      </c>
      <c r="C112" s="68">
        <v>-1</v>
      </c>
      <c r="D112" s="68">
        <v>1</v>
      </c>
      <c r="E112" s="70">
        <v>1.2</v>
      </c>
      <c r="F112" s="70"/>
      <c r="G112" s="73">
        <v>2.1</v>
      </c>
      <c r="H112" s="72">
        <f t="shared" si="7"/>
        <v>-2.52</v>
      </c>
    </row>
    <row r="113" spans="1:8" ht="18" customHeight="1">
      <c r="A113" s="68"/>
      <c r="B113" s="69" t="s">
        <v>71</v>
      </c>
      <c r="C113" s="68">
        <v>-1</v>
      </c>
      <c r="D113" s="68">
        <v>1</v>
      </c>
      <c r="E113" s="70">
        <v>1.5</v>
      </c>
      <c r="F113" s="70"/>
      <c r="G113" s="73">
        <v>1.35</v>
      </c>
      <c r="H113" s="72">
        <f t="shared" si="7"/>
        <v>-2.0250000000000004</v>
      </c>
    </row>
    <row r="114" spans="1:8" ht="18" customHeight="1">
      <c r="A114" s="68"/>
      <c r="B114" s="69" t="s">
        <v>53</v>
      </c>
      <c r="C114" s="68"/>
      <c r="D114" s="68"/>
      <c r="E114" s="70"/>
      <c r="F114" s="70"/>
      <c r="G114" s="73"/>
      <c r="H114" s="72">
        <f t="shared" si="7"/>
        <v>0</v>
      </c>
    </row>
    <row r="115" spans="1:8" ht="18" customHeight="1">
      <c r="A115" s="68"/>
      <c r="B115" s="69" t="s">
        <v>54</v>
      </c>
      <c r="C115" s="68">
        <v>1</v>
      </c>
      <c r="D115" s="68">
        <v>1</v>
      </c>
      <c r="E115" s="70">
        <f>2*(44.6+2.4)</f>
        <v>94</v>
      </c>
      <c r="F115" s="70"/>
      <c r="G115" s="73">
        <v>3.45</v>
      </c>
      <c r="H115" s="72">
        <f t="shared" si="7"/>
        <v>324.3</v>
      </c>
    </row>
    <row r="116" spans="1:8" ht="18" customHeight="1">
      <c r="A116" s="68"/>
      <c r="B116" s="69" t="s">
        <v>50</v>
      </c>
      <c r="C116" s="68">
        <v>1</v>
      </c>
      <c r="D116" s="68">
        <v>1</v>
      </c>
      <c r="E116" s="70">
        <f>2*(56.7+2.4)</f>
        <v>118.2</v>
      </c>
      <c r="F116" s="70"/>
      <c r="G116" s="73">
        <v>3.45</v>
      </c>
      <c r="H116" s="72">
        <f t="shared" si="7"/>
        <v>407.79</v>
      </c>
    </row>
    <row r="117" spans="1:8" ht="18" customHeight="1">
      <c r="A117" s="68"/>
      <c r="B117" s="69" t="s">
        <v>51</v>
      </c>
      <c r="C117" s="68">
        <v>1</v>
      </c>
      <c r="D117" s="68">
        <v>2</v>
      </c>
      <c r="E117" s="70">
        <f>2*(5.6+7.6)</f>
        <v>26.4</v>
      </c>
      <c r="F117" s="70"/>
      <c r="G117" s="73">
        <v>3.45</v>
      </c>
      <c r="H117" s="72">
        <f t="shared" si="7"/>
        <v>182.16</v>
      </c>
    </row>
    <row r="118" spans="1:8" ht="18" customHeight="1">
      <c r="A118" s="68"/>
      <c r="B118" s="69" t="s">
        <v>52</v>
      </c>
      <c r="C118" s="68">
        <v>1</v>
      </c>
      <c r="D118" s="68">
        <v>2</v>
      </c>
      <c r="E118" s="70">
        <v>7.6</v>
      </c>
      <c r="F118" s="70"/>
      <c r="G118" s="73">
        <v>0.4</v>
      </c>
      <c r="H118" s="72">
        <f t="shared" si="7"/>
        <v>6.08</v>
      </c>
    </row>
    <row r="119" spans="1:8" ht="18" customHeight="1">
      <c r="A119" s="68"/>
      <c r="B119" s="69" t="s">
        <v>55</v>
      </c>
      <c r="C119" s="68">
        <v>1</v>
      </c>
      <c r="D119" s="68">
        <v>1</v>
      </c>
      <c r="E119" s="70">
        <v>18.600000000000001</v>
      </c>
      <c r="F119" s="70">
        <v>6.3</v>
      </c>
      <c r="G119" s="73"/>
      <c r="H119" s="72">
        <f t="shared" si="7"/>
        <v>117.18</v>
      </c>
    </row>
    <row r="120" spans="1:8" ht="18" customHeight="1">
      <c r="A120" s="68"/>
      <c r="B120" s="69" t="s">
        <v>70</v>
      </c>
      <c r="C120" s="68">
        <v>-1</v>
      </c>
      <c r="D120" s="68">
        <v>5</v>
      </c>
      <c r="E120" s="70">
        <v>2.4</v>
      </c>
      <c r="F120" s="70"/>
      <c r="G120" s="73">
        <v>2.1</v>
      </c>
      <c r="H120" s="72">
        <f t="shared" si="7"/>
        <v>-25.200000000000003</v>
      </c>
    </row>
    <row r="121" spans="1:8" ht="18" customHeight="1">
      <c r="A121" s="68"/>
      <c r="B121" s="69" t="s">
        <v>84</v>
      </c>
      <c r="C121" s="68">
        <v>-1</v>
      </c>
      <c r="D121" s="68">
        <v>2</v>
      </c>
      <c r="E121" s="70">
        <v>1</v>
      </c>
      <c r="F121" s="70"/>
      <c r="G121" s="73">
        <v>2.1</v>
      </c>
      <c r="H121" s="72">
        <f t="shared" si="7"/>
        <v>-4.2</v>
      </c>
    </row>
    <row r="122" spans="1:8" ht="18" customHeight="1">
      <c r="A122" s="68"/>
      <c r="B122" s="69" t="s">
        <v>81</v>
      </c>
      <c r="C122" s="68">
        <v>-1</v>
      </c>
      <c r="D122" s="68">
        <v>2</v>
      </c>
      <c r="E122" s="70">
        <v>17.7</v>
      </c>
      <c r="F122" s="70"/>
      <c r="G122" s="73">
        <v>3</v>
      </c>
      <c r="H122" s="72">
        <f t="shared" si="7"/>
        <v>-106.19999999999999</v>
      </c>
    </row>
    <row r="123" spans="1:8" ht="18" customHeight="1">
      <c r="A123" s="68"/>
      <c r="B123" s="69" t="s">
        <v>82</v>
      </c>
      <c r="C123" s="68">
        <v>-1</v>
      </c>
      <c r="D123" s="68">
        <v>2</v>
      </c>
      <c r="E123" s="70">
        <v>6.5</v>
      </c>
      <c r="F123" s="70"/>
      <c r="G123" s="73">
        <v>1.65</v>
      </c>
      <c r="H123" s="72">
        <f t="shared" si="7"/>
        <v>-21.45</v>
      </c>
    </row>
    <row r="124" spans="1:8">
      <c r="A124" s="68"/>
      <c r="B124" s="69" t="s">
        <v>83</v>
      </c>
      <c r="C124" s="68">
        <v>-1</v>
      </c>
      <c r="D124" s="68">
        <v>1</v>
      </c>
      <c r="E124" s="70">
        <v>1.2</v>
      </c>
      <c r="F124" s="70"/>
      <c r="G124" s="73">
        <v>2.1</v>
      </c>
      <c r="H124" s="72">
        <f t="shared" si="7"/>
        <v>-2.52</v>
      </c>
    </row>
    <row r="125" spans="1:8" ht="18" customHeight="1">
      <c r="A125" s="68"/>
      <c r="B125" s="69" t="s">
        <v>71</v>
      </c>
      <c r="C125" s="68">
        <v>-1</v>
      </c>
      <c r="D125" s="68">
        <v>7</v>
      </c>
      <c r="E125" s="70">
        <v>1.5</v>
      </c>
      <c r="F125" s="70"/>
      <c r="G125" s="73">
        <v>1.35</v>
      </c>
      <c r="H125" s="72">
        <f t="shared" si="7"/>
        <v>-14.175000000000001</v>
      </c>
    </row>
    <row r="126" spans="1:8" ht="18" customHeight="1">
      <c r="A126" s="68"/>
      <c r="B126" s="69" t="s">
        <v>85</v>
      </c>
      <c r="C126" s="68">
        <v>1</v>
      </c>
      <c r="D126" s="68">
        <v>2</v>
      </c>
      <c r="E126" s="70">
        <v>6.22</v>
      </c>
      <c r="F126" s="70"/>
      <c r="G126" s="73">
        <v>3.45</v>
      </c>
      <c r="H126" s="72">
        <f t="shared" si="7"/>
        <v>42.917999999999999</v>
      </c>
    </row>
    <row r="127" spans="1:8" ht="18" customHeight="1">
      <c r="A127" s="68"/>
      <c r="B127" s="69"/>
      <c r="C127" s="68"/>
      <c r="D127" s="68"/>
      <c r="E127" s="70"/>
      <c r="F127" s="70"/>
      <c r="G127" s="73"/>
      <c r="H127" s="72">
        <f>SUM(H106:H126)</f>
        <v>1653.4579999999999</v>
      </c>
    </row>
    <row r="128" spans="1:8" ht="18" customHeight="1">
      <c r="A128" s="68"/>
      <c r="B128" s="69"/>
      <c r="C128" s="68"/>
      <c r="D128" s="68"/>
      <c r="E128" s="70"/>
      <c r="F128" s="70"/>
      <c r="G128" s="73" t="s">
        <v>37</v>
      </c>
      <c r="H128" s="72">
        <v>1654</v>
      </c>
    </row>
    <row r="129" spans="1:8" ht="379.5">
      <c r="A129" s="81">
        <v>12</v>
      </c>
      <c r="B129" s="82" t="s">
        <v>191</v>
      </c>
      <c r="C129" s="83"/>
      <c r="D129" s="83"/>
      <c r="E129" s="84"/>
      <c r="F129" s="84"/>
      <c r="G129" s="84"/>
      <c r="H129" s="85"/>
    </row>
    <row r="130" spans="1:8">
      <c r="A130" s="81"/>
      <c r="B130" s="82" t="s">
        <v>86</v>
      </c>
      <c r="C130" s="83"/>
      <c r="D130" s="83"/>
      <c r="E130" s="84"/>
      <c r="F130" s="84"/>
      <c r="G130" s="84"/>
      <c r="H130" s="85"/>
    </row>
    <row r="131" spans="1:8" ht="18" customHeight="1">
      <c r="A131" s="81"/>
      <c r="B131" s="82" t="s">
        <v>87</v>
      </c>
      <c r="C131" s="83">
        <v>1</v>
      </c>
      <c r="D131" s="83">
        <v>15</v>
      </c>
      <c r="E131" s="84">
        <v>1.2</v>
      </c>
      <c r="F131" s="84"/>
      <c r="G131" s="84">
        <v>1.2</v>
      </c>
      <c r="H131" s="85">
        <f t="shared" ref="H131:H134" si="8">PRODUCT(C131:G131)</f>
        <v>21.599999999999998</v>
      </c>
    </row>
    <row r="132" spans="1:8" ht="18" customHeight="1">
      <c r="A132" s="81"/>
      <c r="B132" s="82" t="s">
        <v>88</v>
      </c>
      <c r="C132" s="83">
        <v>1</v>
      </c>
      <c r="D132" s="83">
        <v>16</v>
      </c>
      <c r="E132" s="84">
        <v>0.6</v>
      </c>
      <c r="F132" s="84"/>
      <c r="G132" s="84">
        <v>1.2</v>
      </c>
      <c r="H132" s="85">
        <f t="shared" si="8"/>
        <v>11.52</v>
      </c>
    </row>
    <row r="133" spans="1:8" ht="18" customHeight="1">
      <c r="A133" s="81"/>
      <c r="B133" s="82" t="s">
        <v>192</v>
      </c>
      <c r="C133" s="83">
        <v>1</v>
      </c>
      <c r="D133" s="83">
        <v>14</v>
      </c>
      <c r="E133" s="84">
        <v>1.2</v>
      </c>
      <c r="F133" s="84"/>
      <c r="G133" s="84">
        <v>1.2</v>
      </c>
      <c r="H133" s="85">
        <f t="shared" si="8"/>
        <v>20.16</v>
      </c>
    </row>
    <row r="134" spans="1:8" ht="18" customHeight="1">
      <c r="A134" s="81"/>
      <c r="B134" s="82" t="s">
        <v>88</v>
      </c>
      <c r="C134" s="83">
        <v>1</v>
      </c>
      <c r="D134" s="83">
        <v>16</v>
      </c>
      <c r="E134" s="84">
        <v>0.6</v>
      </c>
      <c r="F134" s="84"/>
      <c r="G134" s="84">
        <v>1.2</v>
      </c>
      <c r="H134" s="85">
        <f t="shared" si="8"/>
        <v>11.52</v>
      </c>
    </row>
    <row r="135" spans="1:8" ht="18" customHeight="1">
      <c r="A135" s="81"/>
      <c r="B135" s="82"/>
      <c r="C135" s="83"/>
      <c r="D135" s="83"/>
      <c r="E135" s="84"/>
      <c r="F135" s="84"/>
      <c r="G135" s="84"/>
      <c r="H135" s="85"/>
    </row>
    <row r="136" spans="1:8" ht="18" customHeight="1">
      <c r="A136" s="81"/>
      <c r="B136" s="82" t="s">
        <v>193</v>
      </c>
      <c r="C136" s="83">
        <v>1</v>
      </c>
      <c r="D136" s="83">
        <v>7</v>
      </c>
      <c r="E136" s="84">
        <v>1.2</v>
      </c>
      <c r="F136" s="84"/>
      <c r="G136" s="84">
        <v>1.2</v>
      </c>
      <c r="H136" s="85">
        <f t="shared" ref="H136:H139" si="9">PRODUCT(C136:G136)</f>
        <v>10.08</v>
      </c>
    </row>
    <row r="137" spans="1:8">
      <c r="A137" s="81"/>
      <c r="B137" s="82" t="s">
        <v>88</v>
      </c>
      <c r="C137" s="83">
        <v>1</v>
      </c>
      <c r="D137" s="83">
        <v>8</v>
      </c>
      <c r="E137" s="84">
        <v>0.6</v>
      </c>
      <c r="F137" s="84"/>
      <c r="G137" s="84">
        <v>1.2</v>
      </c>
      <c r="H137" s="85">
        <f t="shared" si="9"/>
        <v>5.76</v>
      </c>
    </row>
    <row r="138" spans="1:8" ht="18" customHeight="1">
      <c r="A138" s="81"/>
      <c r="B138" s="82" t="s">
        <v>194</v>
      </c>
      <c r="C138" s="83">
        <v>1</v>
      </c>
      <c r="D138" s="83">
        <v>7</v>
      </c>
      <c r="E138" s="84">
        <v>1.2</v>
      </c>
      <c r="F138" s="84"/>
      <c r="G138" s="84">
        <v>1.2</v>
      </c>
      <c r="H138" s="85">
        <f t="shared" si="9"/>
        <v>10.08</v>
      </c>
    </row>
    <row r="139" spans="1:8" ht="18" customHeight="1">
      <c r="A139" s="81"/>
      <c r="B139" s="82" t="s">
        <v>88</v>
      </c>
      <c r="C139" s="83">
        <v>1</v>
      </c>
      <c r="D139" s="83">
        <v>8</v>
      </c>
      <c r="E139" s="84">
        <v>0.6</v>
      </c>
      <c r="F139" s="84"/>
      <c r="G139" s="84">
        <v>1.2</v>
      </c>
      <c r="H139" s="85">
        <f t="shared" si="9"/>
        <v>5.76</v>
      </c>
    </row>
    <row r="140" spans="1:8" ht="18" customHeight="1">
      <c r="A140" s="81"/>
      <c r="B140" s="82" t="s">
        <v>61</v>
      </c>
      <c r="C140" s="83"/>
      <c r="D140" s="83"/>
      <c r="E140" s="84"/>
      <c r="F140" s="84"/>
      <c r="G140" s="84"/>
      <c r="H140" s="85"/>
    </row>
    <row r="141" spans="1:8" ht="18" customHeight="1">
      <c r="A141" s="81"/>
      <c r="B141" s="82" t="s">
        <v>89</v>
      </c>
      <c r="C141" s="83">
        <v>1</v>
      </c>
      <c r="D141" s="83">
        <v>6</v>
      </c>
      <c r="E141" s="84">
        <v>1.35</v>
      </c>
      <c r="F141" s="84"/>
      <c r="G141" s="84">
        <v>1.2</v>
      </c>
      <c r="H141" s="85">
        <f>PRODUCT(C141:G141)</f>
        <v>9.7200000000000006</v>
      </c>
    </row>
    <row r="142" spans="1:8" ht="18" customHeight="1">
      <c r="A142" s="81"/>
      <c r="B142" s="82" t="s">
        <v>88</v>
      </c>
      <c r="C142" s="83">
        <v>2</v>
      </c>
      <c r="D142" s="83">
        <v>6</v>
      </c>
      <c r="E142" s="84">
        <v>1.2</v>
      </c>
      <c r="F142" s="84"/>
      <c r="G142" s="84">
        <v>1.2</v>
      </c>
      <c r="H142" s="85">
        <f>PRODUCT(C142:G142)</f>
        <v>17.279999999999998</v>
      </c>
    </row>
    <row r="143" spans="1:8" ht="18" customHeight="1">
      <c r="A143" s="81"/>
      <c r="B143" s="82"/>
      <c r="C143" s="83"/>
      <c r="D143" s="83"/>
      <c r="E143" s="84"/>
      <c r="F143" s="84"/>
      <c r="G143" s="84"/>
      <c r="H143" s="85"/>
    </row>
    <row r="144" spans="1:8">
      <c r="A144" s="81"/>
      <c r="B144" s="82"/>
      <c r="C144" s="83"/>
      <c r="D144" s="83"/>
      <c r="E144" s="84"/>
      <c r="F144" s="84"/>
      <c r="G144" s="84"/>
      <c r="H144" s="85">
        <f>SUM(H131:H142)</f>
        <v>123.48</v>
      </c>
    </row>
    <row r="145" spans="1:8" ht="18" customHeight="1">
      <c r="A145" s="81"/>
      <c r="B145" s="82"/>
      <c r="C145" s="83"/>
      <c r="D145" s="83"/>
      <c r="E145" s="84"/>
      <c r="F145" s="84"/>
      <c r="G145" s="84"/>
      <c r="H145" s="86">
        <v>124.5</v>
      </c>
    </row>
    <row r="146" spans="1:8" ht="103.5">
      <c r="A146" s="81">
        <v>13</v>
      </c>
      <c r="B146" s="82" t="s">
        <v>90</v>
      </c>
      <c r="C146" s="83"/>
      <c r="D146" s="83"/>
      <c r="E146" s="84"/>
      <c r="F146" s="84"/>
      <c r="G146" s="84"/>
      <c r="H146" s="85"/>
    </row>
    <row r="147" spans="1:8">
      <c r="A147" s="81"/>
      <c r="B147" s="82" t="s">
        <v>48</v>
      </c>
      <c r="C147" s="83"/>
      <c r="D147" s="83"/>
      <c r="E147" s="84"/>
      <c r="F147" s="84"/>
      <c r="G147" s="84"/>
      <c r="H147" s="85"/>
    </row>
    <row r="148" spans="1:8" ht="18" customHeight="1">
      <c r="A148" s="81"/>
      <c r="B148" s="82" t="s">
        <v>91</v>
      </c>
      <c r="C148" s="83">
        <v>1</v>
      </c>
      <c r="D148" s="83">
        <v>43</v>
      </c>
      <c r="E148" s="84">
        <v>1.2</v>
      </c>
      <c r="F148" s="84">
        <v>0.6</v>
      </c>
      <c r="G148" s="84"/>
      <c r="H148" s="85">
        <f t="shared" ref="H148:H153" si="10">PRODUCT(C148:G148)</f>
        <v>30.96</v>
      </c>
    </row>
    <row r="149" spans="1:8" ht="18" customHeight="1">
      <c r="A149" s="81"/>
      <c r="B149" s="82" t="s">
        <v>61</v>
      </c>
      <c r="C149" s="83"/>
      <c r="D149" s="83"/>
      <c r="E149" s="84"/>
      <c r="F149" s="84"/>
      <c r="G149" s="84"/>
      <c r="H149" s="85"/>
    </row>
    <row r="150" spans="1:8" ht="18" customHeight="1">
      <c r="A150" s="81"/>
      <c r="B150" s="82" t="s">
        <v>89</v>
      </c>
      <c r="C150" s="83">
        <v>2</v>
      </c>
      <c r="D150" s="83">
        <v>3</v>
      </c>
      <c r="E150" s="84">
        <v>1.35</v>
      </c>
      <c r="F150" s="84">
        <v>0.6</v>
      </c>
      <c r="G150" s="84"/>
      <c r="H150" s="85">
        <f t="shared" si="10"/>
        <v>4.8600000000000003</v>
      </c>
    </row>
    <row r="151" spans="1:8" ht="18" customHeight="1">
      <c r="A151" s="81"/>
      <c r="B151" s="82"/>
      <c r="C151" s="83"/>
      <c r="D151" s="83"/>
      <c r="E151" s="84"/>
      <c r="F151" s="84"/>
      <c r="G151" s="84"/>
      <c r="H151" s="85">
        <f>SUM(H148:H150)</f>
        <v>35.82</v>
      </c>
    </row>
    <row r="152" spans="1:8" ht="18" customHeight="1">
      <c r="A152" s="81"/>
      <c r="B152" s="82"/>
      <c r="C152" s="83"/>
      <c r="D152" s="83"/>
      <c r="E152" s="84"/>
      <c r="F152" s="84"/>
      <c r="G152" s="84"/>
      <c r="H152" s="86">
        <v>36</v>
      </c>
    </row>
    <row r="153" spans="1:8" ht="86.25">
      <c r="A153" s="81">
        <v>14</v>
      </c>
      <c r="B153" s="82" t="s">
        <v>195</v>
      </c>
      <c r="C153" s="83">
        <v>1</v>
      </c>
      <c r="D153" s="83">
        <v>49</v>
      </c>
      <c r="E153" s="84"/>
      <c r="F153" s="84"/>
      <c r="G153" s="84"/>
      <c r="H153" s="85">
        <f t="shared" si="10"/>
        <v>49</v>
      </c>
    </row>
    <row r="154" spans="1:8" ht="18" customHeight="1">
      <c r="A154" s="81"/>
      <c r="B154" s="82"/>
      <c r="C154" s="83"/>
      <c r="D154" s="83"/>
      <c r="E154" s="84"/>
      <c r="F154" s="84"/>
      <c r="G154" s="84"/>
      <c r="H154" s="85"/>
    </row>
    <row r="155" spans="1:8" ht="69">
      <c r="A155" s="81">
        <v>15</v>
      </c>
      <c r="B155" s="82" t="s">
        <v>196</v>
      </c>
      <c r="C155" s="83">
        <v>1</v>
      </c>
      <c r="D155" s="83">
        <v>49</v>
      </c>
      <c r="E155" s="84"/>
      <c r="F155" s="84"/>
      <c r="G155" s="84"/>
      <c r="H155" s="85">
        <f>PRODUCT(C155:G155)</f>
        <v>49</v>
      </c>
    </row>
    <row r="156" spans="1:8" ht="18" customHeight="1">
      <c r="A156" s="81"/>
      <c r="B156" s="82"/>
      <c r="C156" s="83"/>
      <c r="D156" s="83"/>
      <c r="E156" s="84"/>
      <c r="F156" s="84"/>
      <c r="G156" s="84"/>
      <c r="H156" s="85"/>
    </row>
    <row r="157" spans="1:8" ht="111" customHeight="1">
      <c r="A157" s="68">
        <v>16</v>
      </c>
      <c r="B157" s="82" t="s">
        <v>28</v>
      </c>
      <c r="C157" s="68"/>
      <c r="D157" s="68"/>
      <c r="E157" s="70"/>
      <c r="F157" s="70"/>
      <c r="G157" s="73"/>
      <c r="H157" s="72"/>
    </row>
    <row r="158" spans="1:8" ht="18" customHeight="1">
      <c r="A158" s="68"/>
      <c r="B158" s="79" t="s">
        <v>92</v>
      </c>
      <c r="C158" s="68">
        <v>1</v>
      </c>
      <c r="D158" s="68">
        <v>49</v>
      </c>
      <c r="E158" s="70">
        <v>4</v>
      </c>
      <c r="F158" s="70"/>
      <c r="G158" s="73"/>
      <c r="H158" s="85">
        <f t="shared" ref="H158:H162" si="11">PRODUCT(C158:G158)</f>
        <v>196</v>
      </c>
    </row>
    <row r="159" spans="1:8" ht="18" customHeight="1">
      <c r="A159" s="68"/>
      <c r="B159" s="79"/>
      <c r="C159" s="68"/>
      <c r="D159" s="68"/>
      <c r="E159" s="70"/>
      <c r="F159" s="70"/>
      <c r="G159" s="73"/>
      <c r="H159" s="72"/>
    </row>
    <row r="160" spans="1:8" ht="120.75">
      <c r="A160" s="68">
        <v>17</v>
      </c>
      <c r="B160" s="87" t="s">
        <v>29</v>
      </c>
      <c r="C160" s="68"/>
      <c r="D160" s="68"/>
      <c r="E160" s="70"/>
      <c r="F160" s="70"/>
      <c r="G160" s="73"/>
      <c r="H160" s="77"/>
    </row>
    <row r="161" spans="1:8" ht="18" customHeight="1">
      <c r="A161" s="68"/>
      <c r="B161" s="69" t="s">
        <v>57</v>
      </c>
      <c r="C161" s="68">
        <v>1</v>
      </c>
      <c r="D161" s="68">
        <v>4</v>
      </c>
      <c r="E161" s="70"/>
      <c r="F161" s="70"/>
      <c r="G161" s="73"/>
      <c r="H161" s="85">
        <f t="shared" si="11"/>
        <v>4</v>
      </c>
    </row>
    <row r="162" spans="1:8" ht="18" customHeight="1">
      <c r="A162" s="68"/>
      <c r="B162" s="79" t="s">
        <v>58</v>
      </c>
      <c r="C162" s="68">
        <v>1</v>
      </c>
      <c r="D162" s="68">
        <v>2</v>
      </c>
      <c r="E162" s="70"/>
      <c r="F162" s="70"/>
      <c r="G162" s="73"/>
      <c r="H162" s="85">
        <f t="shared" si="11"/>
        <v>2</v>
      </c>
    </row>
    <row r="163" spans="1:8" ht="18" customHeight="1">
      <c r="A163" s="68"/>
      <c r="B163" s="79"/>
      <c r="C163" s="68"/>
      <c r="D163" s="68"/>
      <c r="E163" s="70"/>
      <c r="F163" s="70"/>
      <c r="G163" s="73"/>
      <c r="H163" s="72">
        <f>SUM(H161:H162)</f>
        <v>6</v>
      </c>
    </row>
    <row r="164" spans="1:8" ht="34.5">
      <c r="A164" s="68">
        <v>18</v>
      </c>
      <c r="B164" s="69" t="s">
        <v>31</v>
      </c>
      <c r="C164" s="68"/>
      <c r="D164" s="68"/>
      <c r="E164" s="70"/>
      <c r="F164" s="70"/>
      <c r="G164" s="73"/>
      <c r="H164" s="72"/>
    </row>
    <row r="165" spans="1:8">
      <c r="A165" s="68"/>
      <c r="B165" s="69" t="s">
        <v>55</v>
      </c>
      <c r="C165" s="68">
        <v>1</v>
      </c>
      <c r="D165" s="68">
        <v>2</v>
      </c>
      <c r="E165" s="70"/>
      <c r="F165" s="70"/>
      <c r="G165" s="73"/>
      <c r="H165" s="85">
        <f>PRODUCT(C165:G165)</f>
        <v>2</v>
      </c>
    </row>
    <row r="166" spans="1:8">
      <c r="A166" s="68"/>
      <c r="B166" s="69"/>
      <c r="C166" s="68"/>
      <c r="D166" s="68"/>
      <c r="E166" s="70"/>
      <c r="F166" s="70"/>
      <c r="G166" s="73"/>
      <c r="H166" s="72"/>
    </row>
    <row r="167" spans="1:8" ht="232.5">
      <c r="A167" s="68">
        <v>19</v>
      </c>
      <c r="B167" s="69" t="s">
        <v>197</v>
      </c>
      <c r="C167" s="68"/>
      <c r="D167" s="68"/>
      <c r="E167" s="70"/>
      <c r="F167" s="70"/>
      <c r="G167" s="73"/>
      <c r="H167" s="72"/>
    </row>
    <row r="168" spans="1:8" ht="49.5">
      <c r="A168" s="68"/>
      <c r="B168" s="88" t="s">
        <v>93</v>
      </c>
      <c r="C168" s="68"/>
      <c r="D168" s="68"/>
      <c r="E168" s="70"/>
      <c r="F168" s="70"/>
      <c r="G168" s="73"/>
      <c r="H168" s="72"/>
    </row>
    <row r="169" spans="1:8">
      <c r="A169" s="68"/>
      <c r="B169" s="69" t="s">
        <v>94</v>
      </c>
      <c r="C169" s="68">
        <v>1</v>
      </c>
      <c r="D169" s="68">
        <v>1</v>
      </c>
      <c r="E169" s="70">
        <v>25</v>
      </c>
      <c r="F169" s="70"/>
      <c r="G169" s="73"/>
      <c r="H169" s="85">
        <f>PRODUCT(C169:G169)</f>
        <v>25</v>
      </c>
    </row>
    <row r="170" spans="1:8">
      <c r="A170" s="68"/>
      <c r="B170" s="69"/>
      <c r="C170" s="68"/>
      <c r="D170" s="68"/>
      <c r="E170" s="70"/>
      <c r="F170" s="70"/>
      <c r="G170" s="73"/>
      <c r="H170" s="72"/>
    </row>
    <row r="171" spans="1:8" ht="148.5">
      <c r="A171" s="68">
        <v>20</v>
      </c>
      <c r="B171" s="89" t="s">
        <v>95</v>
      </c>
      <c r="C171" s="68"/>
      <c r="D171" s="68"/>
      <c r="E171" s="70"/>
      <c r="F171" s="70"/>
      <c r="G171" s="73"/>
      <c r="H171" s="72"/>
    </row>
    <row r="172" spans="1:8" ht="34.5">
      <c r="A172" s="68"/>
      <c r="B172" s="69" t="s">
        <v>96</v>
      </c>
      <c r="C172" s="68">
        <v>1</v>
      </c>
      <c r="D172" s="68">
        <v>1</v>
      </c>
      <c r="E172" s="70">
        <v>21.6</v>
      </c>
      <c r="F172" s="70"/>
      <c r="G172" s="73"/>
      <c r="H172" s="85">
        <f>PRODUCT(C172:G172)</f>
        <v>21.6</v>
      </c>
    </row>
    <row r="173" spans="1:8">
      <c r="A173" s="68"/>
      <c r="B173" s="69"/>
      <c r="C173" s="68"/>
      <c r="D173" s="68"/>
      <c r="E173" s="70"/>
      <c r="F173" s="70"/>
      <c r="G173" s="73"/>
      <c r="H173" s="72"/>
    </row>
    <row r="174" spans="1:8">
      <c r="A174" s="68">
        <v>21</v>
      </c>
      <c r="B174" s="74" t="s">
        <v>32</v>
      </c>
      <c r="C174" s="68"/>
      <c r="D174" s="68"/>
      <c r="E174" s="68"/>
      <c r="F174" s="68"/>
      <c r="G174" s="71"/>
      <c r="H174" s="68" t="s">
        <v>97</v>
      </c>
    </row>
    <row r="175" spans="1:8">
      <c r="A175" s="68"/>
      <c r="B175" s="79"/>
      <c r="C175" s="68"/>
      <c r="D175" s="68"/>
      <c r="E175" s="68"/>
      <c r="F175" s="68"/>
      <c r="G175" s="71"/>
      <c r="H175" s="68"/>
    </row>
    <row r="176" spans="1:8">
      <c r="A176" s="68">
        <v>22</v>
      </c>
      <c r="B176" s="74" t="s">
        <v>33</v>
      </c>
      <c r="C176" s="68"/>
      <c r="D176" s="68"/>
      <c r="E176" s="68"/>
      <c r="F176" s="68"/>
      <c r="G176" s="71"/>
      <c r="H176" s="68" t="s">
        <v>97</v>
      </c>
    </row>
    <row r="177" spans="1:8">
      <c r="A177" s="68"/>
      <c r="B177" s="74"/>
      <c r="C177" s="68"/>
      <c r="D177" s="68"/>
      <c r="E177" s="68"/>
      <c r="F177" s="68"/>
      <c r="G177" s="71"/>
      <c r="H177" s="90"/>
    </row>
    <row r="178" spans="1:8" ht="34.5">
      <c r="A178" s="68">
        <v>23</v>
      </c>
      <c r="B178" s="74" t="s">
        <v>34</v>
      </c>
      <c r="C178" s="68"/>
      <c r="D178" s="68"/>
      <c r="E178" s="68"/>
      <c r="F178" s="68"/>
      <c r="G178" s="71"/>
      <c r="H178" s="68" t="s">
        <v>97</v>
      </c>
    </row>
    <row r="179" spans="1:8">
      <c r="A179" s="68"/>
      <c r="B179" s="74"/>
      <c r="C179" s="68"/>
      <c r="D179" s="68"/>
      <c r="E179" s="68"/>
      <c r="F179" s="68"/>
      <c r="G179" s="71"/>
      <c r="H179" s="90"/>
    </row>
    <row r="180" spans="1:8">
      <c r="A180" s="68">
        <v>24</v>
      </c>
      <c r="B180" s="74" t="s">
        <v>35</v>
      </c>
      <c r="C180" s="68"/>
      <c r="D180" s="68"/>
      <c r="E180" s="68"/>
      <c r="F180" s="68"/>
      <c r="G180" s="71"/>
      <c r="H180" s="68" t="s">
        <v>97</v>
      </c>
    </row>
    <row r="181" spans="1:8">
      <c r="A181" s="68"/>
      <c r="B181" s="79"/>
      <c r="C181" s="68"/>
      <c r="D181" s="68"/>
      <c r="E181" s="68"/>
      <c r="F181" s="68"/>
      <c r="G181" s="71"/>
      <c r="H181" s="71"/>
    </row>
  </sheetData>
  <mergeCells count="5">
    <mergeCell ref="A1:H1"/>
    <mergeCell ref="A2:H2"/>
    <mergeCell ref="A3:H3"/>
    <mergeCell ref="A4:H4"/>
    <mergeCell ref="C5:D5"/>
  </mergeCells>
  <pageMargins left="0.7" right="0.7" top="0.5" bottom="0.31458333333333299" header="0.3" footer="0.3"/>
  <pageSetup paperSize="9" scale="91" orientation="portrait" verticalDpi="300" r:id="rId1"/>
</worksheet>
</file>

<file path=xl/worksheets/sheet3.xml><?xml version="1.0" encoding="utf-8"?>
<worksheet xmlns="http://schemas.openxmlformats.org/spreadsheetml/2006/main" xmlns:r="http://schemas.openxmlformats.org/officeDocument/2006/relationships">
  <dimension ref="A1:F178"/>
  <sheetViews>
    <sheetView view="pageBreakPreview" topLeftCell="A139" zoomScale="85" zoomScaleNormal="85" zoomScaleSheetLayoutView="85" workbookViewId="0">
      <selection activeCell="B161" sqref="B161"/>
    </sheetView>
  </sheetViews>
  <sheetFormatPr defaultColWidth="9.140625" defaultRowHeight="15"/>
  <cols>
    <col min="1" max="1" width="11.28515625" customWidth="1"/>
    <col min="3" max="3" width="65.7109375" customWidth="1"/>
    <col min="4" max="4" width="13" customWidth="1"/>
    <col min="6" max="6" width="14.85546875" customWidth="1"/>
  </cols>
  <sheetData>
    <row r="1" spans="1:6" ht="18">
      <c r="A1" s="1"/>
      <c r="B1" s="1"/>
      <c r="C1" s="1" t="s">
        <v>213</v>
      </c>
      <c r="D1" s="1"/>
      <c r="E1" s="2"/>
      <c r="F1" s="3"/>
    </row>
    <row r="2" spans="1:6" ht="18">
      <c r="A2" s="3"/>
      <c r="B2" s="3"/>
      <c r="C2" s="1" t="s">
        <v>214</v>
      </c>
      <c r="D2" s="3">
        <v>1.82</v>
      </c>
      <c r="E2" s="4"/>
      <c r="F2" s="3"/>
    </row>
    <row r="3" spans="1:6" ht="18">
      <c r="A3" s="1">
        <v>1.82</v>
      </c>
      <c r="B3" s="1" t="s">
        <v>215</v>
      </c>
      <c r="C3" s="1" t="s">
        <v>216</v>
      </c>
      <c r="D3" s="5">
        <v>2233</v>
      </c>
      <c r="E3" s="1" t="s">
        <v>215</v>
      </c>
      <c r="F3" s="1">
        <v>4064.06</v>
      </c>
    </row>
    <row r="4" spans="1:6" ht="18">
      <c r="A4" s="1">
        <v>1.82</v>
      </c>
      <c r="B4" s="1" t="s">
        <v>215</v>
      </c>
      <c r="C4" s="1" t="s">
        <v>217</v>
      </c>
      <c r="D4" s="5">
        <v>203.5</v>
      </c>
      <c r="E4" s="1" t="s">
        <v>215</v>
      </c>
      <c r="F4" s="1">
        <v>370.37</v>
      </c>
    </row>
    <row r="5" spans="1:6" ht="18">
      <c r="A5" s="1">
        <v>2</v>
      </c>
      <c r="B5" s="1" t="s">
        <v>118</v>
      </c>
      <c r="C5" s="1" t="s">
        <v>218</v>
      </c>
      <c r="D5" s="1">
        <v>53.4</v>
      </c>
      <c r="E5" s="1" t="s">
        <v>118</v>
      </c>
      <c r="F5" s="1">
        <v>106.8</v>
      </c>
    </row>
    <row r="6" spans="1:6" ht="18">
      <c r="A6" s="1">
        <v>3</v>
      </c>
      <c r="B6" s="1" t="s">
        <v>118</v>
      </c>
      <c r="C6" s="1" t="s">
        <v>219</v>
      </c>
      <c r="D6" s="1">
        <v>83</v>
      </c>
      <c r="E6" s="1" t="s">
        <v>118</v>
      </c>
      <c r="F6" s="1">
        <v>249</v>
      </c>
    </row>
    <row r="7" spans="1:6" ht="18">
      <c r="A7" s="1">
        <v>2</v>
      </c>
      <c r="B7" s="1" t="s">
        <v>118</v>
      </c>
      <c r="C7" s="1" t="s">
        <v>220</v>
      </c>
      <c r="D7" s="1">
        <v>60</v>
      </c>
      <c r="E7" s="1" t="s">
        <v>118</v>
      </c>
      <c r="F7" s="1">
        <v>120</v>
      </c>
    </row>
    <row r="8" spans="1:6" ht="18">
      <c r="A8" s="1">
        <v>1</v>
      </c>
      <c r="B8" s="1" t="s">
        <v>118</v>
      </c>
      <c r="C8" s="1" t="s">
        <v>221</v>
      </c>
      <c r="D8" s="1">
        <v>167.6</v>
      </c>
      <c r="E8" s="1" t="s">
        <v>118</v>
      </c>
      <c r="F8" s="1">
        <v>167.6</v>
      </c>
    </row>
    <row r="9" spans="1:6" ht="18">
      <c r="A9" s="1">
        <v>92</v>
      </c>
      <c r="B9" s="1" t="s">
        <v>118</v>
      </c>
      <c r="C9" s="1" t="s">
        <v>222</v>
      </c>
      <c r="D9" s="1">
        <v>2.39</v>
      </c>
      <c r="E9" s="1" t="s">
        <v>118</v>
      </c>
      <c r="F9" s="1">
        <v>219.88</v>
      </c>
    </row>
    <row r="10" spans="1:6" ht="18">
      <c r="A10" s="1">
        <v>1</v>
      </c>
      <c r="B10" s="1" t="s">
        <v>118</v>
      </c>
      <c r="C10" s="1" t="s">
        <v>223</v>
      </c>
      <c r="D10" s="1">
        <v>22.9</v>
      </c>
      <c r="E10" s="1" t="s">
        <v>118</v>
      </c>
      <c r="F10" s="1">
        <v>22.9</v>
      </c>
    </row>
    <row r="11" spans="1:6" ht="18">
      <c r="A11" s="1">
        <v>1</v>
      </c>
      <c r="B11" s="1" t="s">
        <v>118</v>
      </c>
      <c r="C11" s="1" t="s">
        <v>224</v>
      </c>
      <c r="D11" s="1">
        <v>45.9</v>
      </c>
      <c r="E11" s="1" t="s">
        <v>118</v>
      </c>
      <c r="F11" s="1">
        <v>45.9</v>
      </c>
    </row>
    <row r="12" spans="1:6" ht="18">
      <c r="A12" s="6">
        <v>0.35</v>
      </c>
      <c r="B12" s="5" t="s">
        <v>215</v>
      </c>
      <c r="C12" s="5" t="s">
        <v>225</v>
      </c>
      <c r="D12" s="5"/>
      <c r="E12" s="5" t="s">
        <v>215</v>
      </c>
      <c r="F12" s="5">
        <v>0</v>
      </c>
    </row>
    <row r="13" spans="1:6" ht="18">
      <c r="A13" s="1"/>
      <c r="B13" s="1"/>
      <c r="C13" s="1" t="s">
        <v>226</v>
      </c>
      <c r="D13" s="1"/>
      <c r="E13" s="2"/>
      <c r="F13" s="1">
        <v>5366.51</v>
      </c>
    </row>
    <row r="14" spans="1:6" ht="18">
      <c r="A14" s="1"/>
      <c r="B14" s="1"/>
      <c r="C14" s="1" t="s">
        <v>8</v>
      </c>
      <c r="D14" s="1"/>
      <c r="E14" s="2"/>
      <c r="F14" s="1">
        <v>2948.63</v>
      </c>
    </row>
    <row r="15" spans="1:6" ht="15.75">
      <c r="A15" s="3"/>
      <c r="B15" s="3"/>
      <c r="C15" s="3"/>
      <c r="D15" s="3"/>
      <c r="E15" s="4"/>
      <c r="F15" s="3"/>
    </row>
    <row r="16" spans="1:6" ht="18">
      <c r="A16" s="1"/>
      <c r="B16" s="1"/>
      <c r="C16" s="7" t="s">
        <v>227</v>
      </c>
      <c r="D16" s="1"/>
      <c r="E16" s="2"/>
      <c r="F16" s="3"/>
    </row>
    <row r="17" spans="1:6" ht="15.75">
      <c r="A17" s="3"/>
      <c r="B17" s="3"/>
      <c r="C17" s="8" t="s">
        <v>228</v>
      </c>
      <c r="D17" s="8">
        <v>3.85</v>
      </c>
      <c r="E17" s="4"/>
      <c r="F17" s="3"/>
    </row>
    <row r="18" spans="1:6" ht="18">
      <c r="A18" s="1">
        <f>D17</f>
        <v>3.85</v>
      </c>
      <c r="B18" s="1" t="s">
        <v>215</v>
      </c>
      <c r="C18" s="1" t="s">
        <v>229</v>
      </c>
      <c r="D18" s="1">
        <f>D3</f>
        <v>2233</v>
      </c>
      <c r="E18" s="1" t="s">
        <v>215</v>
      </c>
      <c r="F18" s="1">
        <f>A18*D18</f>
        <v>8597.0500000000011</v>
      </c>
    </row>
    <row r="19" spans="1:6" ht="18">
      <c r="A19" s="1">
        <f>D17</f>
        <v>3.85</v>
      </c>
      <c r="B19" s="1" t="s">
        <v>215</v>
      </c>
      <c r="C19" s="1" t="s">
        <v>230</v>
      </c>
      <c r="D19" s="1">
        <v>272.8</v>
      </c>
      <c r="E19" s="1" t="s">
        <v>215</v>
      </c>
      <c r="F19" s="1">
        <f t="shared" ref="F19:F26" si="0">A19*D19</f>
        <v>1050.28</v>
      </c>
    </row>
    <row r="20" spans="1:6" ht="18">
      <c r="A20" s="1">
        <v>4</v>
      </c>
      <c r="B20" s="1" t="s">
        <v>118</v>
      </c>
      <c r="C20" s="1" t="s">
        <v>218</v>
      </c>
      <c r="D20" s="1">
        <v>53.4</v>
      </c>
      <c r="E20" s="1" t="s">
        <v>118</v>
      </c>
      <c r="F20" s="1">
        <f t="shared" si="0"/>
        <v>213.6</v>
      </c>
    </row>
    <row r="21" spans="1:6" ht="18">
      <c r="A21" s="1">
        <v>10</v>
      </c>
      <c r="B21" s="1" t="s">
        <v>118</v>
      </c>
      <c r="C21" s="1" t="s">
        <v>219</v>
      </c>
      <c r="D21" s="1">
        <v>83</v>
      </c>
      <c r="E21" s="1" t="s">
        <v>118</v>
      </c>
      <c r="F21" s="1">
        <f t="shared" si="0"/>
        <v>830</v>
      </c>
    </row>
    <row r="22" spans="1:6" ht="18">
      <c r="A22" s="1">
        <v>3</v>
      </c>
      <c r="B22" s="1" t="s">
        <v>118</v>
      </c>
      <c r="C22" s="1" t="s">
        <v>220</v>
      </c>
      <c r="D22" s="1">
        <v>60</v>
      </c>
      <c r="E22" s="1" t="s">
        <v>118</v>
      </c>
      <c r="F22" s="1">
        <f t="shared" si="0"/>
        <v>180</v>
      </c>
    </row>
    <row r="23" spans="1:6" ht="18">
      <c r="A23" s="1">
        <v>1</v>
      </c>
      <c r="B23" s="1" t="s">
        <v>118</v>
      </c>
      <c r="C23" s="1" t="s">
        <v>221</v>
      </c>
      <c r="D23" s="1">
        <v>167.6</v>
      </c>
      <c r="E23" s="1" t="s">
        <v>118</v>
      </c>
      <c r="F23" s="1">
        <f t="shared" si="0"/>
        <v>167.6</v>
      </c>
    </row>
    <row r="24" spans="1:6" ht="18">
      <c r="A24" s="1">
        <v>162</v>
      </c>
      <c r="B24" s="1" t="s">
        <v>118</v>
      </c>
      <c r="C24" s="1" t="s">
        <v>222</v>
      </c>
      <c r="D24" s="1">
        <v>2.39</v>
      </c>
      <c r="E24" s="1" t="s">
        <v>118</v>
      </c>
      <c r="F24" s="1">
        <f t="shared" si="0"/>
        <v>387.18</v>
      </c>
    </row>
    <row r="25" spans="1:6" ht="18">
      <c r="A25" s="1">
        <v>2</v>
      </c>
      <c r="B25" s="1" t="s">
        <v>118</v>
      </c>
      <c r="C25" s="1" t="s">
        <v>223</v>
      </c>
      <c r="D25" s="1">
        <v>22.9</v>
      </c>
      <c r="E25" s="1" t="s">
        <v>118</v>
      </c>
      <c r="F25" s="1">
        <f t="shared" si="0"/>
        <v>45.8</v>
      </c>
    </row>
    <row r="26" spans="1:6" ht="18">
      <c r="A26" s="1">
        <v>2</v>
      </c>
      <c r="B26" s="1" t="s">
        <v>118</v>
      </c>
      <c r="C26" s="1" t="s">
        <v>224</v>
      </c>
      <c r="D26" s="1">
        <v>45.9</v>
      </c>
      <c r="E26" s="1" t="s">
        <v>118</v>
      </c>
      <c r="F26" s="1">
        <f t="shared" si="0"/>
        <v>91.8</v>
      </c>
    </row>
    <row r="27" spans="1:6" ht="18">
      <c r="A27" s="9">
        <v>0</v>
      </c>
      <c r="B27" s="1" t="s">
        <v>215</v>
      </c>
      <c r="C27" s="1" t="s">
        <v>231</v>
      </c>
      <c r="D27" s="1">
        <v>185.88</v>
      </c>
      <c r="E27" s="1" t="s">
        <v>215</v>
      </c>
      <c r="F27" s="1">
        <v>0</v>
      </c>
    </row>
    <row r="28" spans="1:6" ht="18">
      <c r="A28" s="1"/>
      <c r="B28" s="1"/>
      <c r="C28" s="1" t="s">
        <v>232</v>
      </c>
      <c r="D28" s="1"/>
      <c r="E28" s="2"/>
      <c r="F28" s="1">
        <f>SUM(F18:F27)</f>
        <v>11563.310000000001</v>
      </c>
    </row>
    <row r="29" spans="1:6" ht="18">
      <c r="A29" s="1"/>
      <c r="B29" s="1"/>
      <c r="C29" s="1" t="s">
        <v>8</v>
      </c>
      <c r="D29" s="1"/>
      <c r="E29" s="2"/>
      <c r="F29" s="1">
        <f>F28/3.85</f>
        <v>3003.457142857143</v>
      </c>
    </row>
    <row r="30" spans="1:6" ht="18">
      <c r="A30" s="3"/>
      <c r="B30" s="3"/>
      <c r="C30" s="3"/>
      <c r="D30" s="3"/>
      <c r="E30" s="1"/>
      <c r="F30" s="7"/>
    </row>
    <row r="32" spans="1:6" ht="15.75">
      <c r="A32" s="10">
        <v>21.2</v>
      </c>
      <c r="B32" s="3"/>
      <c r="C32" s="11" t="s">
        <v>172</v>
      </c>
      <c r="D32" s="3"/>
      <c r="E32" s="4"/>
      <c r="F32" s="3"/>
    </row>
    <row r="33" spans="1:6" ht="15.75">
      <c r="A33" s="10"/>
      <c r="B33" s="3"/>
      <c r="C33" s="12" t="s">
        <v>100</v>
      </c>
      <c r="D33" s="3"/>
      <c r="E33" s="4"/>
      <c r="F33" s="3"/>
    </row>
    <row r="34" spans="1:6" ht="15.75">
      <c r="A34" s="3"/>
      <c r="B34" s="13" t="s">
        <v>173</v>
      </c>
      <c r="C34" s="14" t="s">
        <v>174</v>
      </c>
      <c r="D34" s="3"/>
      <c r="E34" s="4"/>
      <c r="F34" s="14" t="s">
        <v>0</v>
      </c>
    </row>
    <row r="35" spans="1:6" ht="15.75">
      <c r="A35" s="3"/>
      <c r="B35" s="3"/>
      <c r="C35" s="12" t="s">
        <v>100</v>
      </c>
      <c r="D35" s="3"/>
      <c r="E35" s="4"/>
      <c r="F35" s="14" t="s">
        <v>0</v>
      </c>
    </row>
    <row r="36" spans="1:6" ht="15.75">
      <c r="A36" s="13">
        <v>1</v>
      </c>
      <c r="B36" s="13" t="s">
        <v>175</v>
      </c>
      <c r="C36" s="14" t="s">
        <v>176</v>
      </c>
      <c r="D36" s="13">
        <v>12980</v>
      </c>
      <c r="E36" s="14" t="s">
        <v>175</v>
      </c>
      <c r="F36" s="13">
        <v>12980</v>
      </c>
    </row>
    <row r="37" spans="1:6" ht="15.75">
      <c r="A37" s="13">
        <v>1</v>
      </c>
      <c r="B37" s="13" t="s">
        <v>175</v>
      </c>
      <c r="C37" s="14" t="s">
        <v>174</v>
      </c>
      <c r="D37" s="13">
        <v>111600</v>
      </c>
      <c r="E37" s="14" t="s">
        <v>175</v>
      </c>
      <c r="F37" s="13">
        <v>111600</v>
      </c>
    </row>
    <row r="38" spans="1:6" ht="15.75">
      <c r="A38" s="3"/>
      <c r="B38" s="3"/>
      <c r="C38" s="3"/>
      <c r="D38" s="3"/>
      <c r="E38" s="4"/>
      <c r="F38" s="12" t="s">
        <v>99</v>
      </c>
    </row>
    <row r="39" spans="1:6" ht="15.75">
      <c r="A39" s="3"/>
      <c r="B39" s="3"/>
      <c r="C39" s="14" t="s">
        <v>177</v>
      </c>
      <c r="D39" s="3"/>
      <c r="E39" s="4"/>
      <c r="F39" s="15">
        <v>124580</v>
      </c>
    </row>
    <row r="40" spans="1:6" ht="15.75">
      <c r="A40" s="3"/>
      <c r="B40" s="3"/>
      <c r="C40" s="3"/>
      <c r="D40" s="3"/>
      <c r="E40" s="4"/>
      <c r="F40" s="12" t="s">
        <v>99</v>
      </c>
    </row>
    <row r="41" spans="1:6" ht="15.75">
      <c r="A41" s="3"/>
      <c r="B41" s="13" t="s">
        <v>41</v>
      </c>
      <c r="C41" s="14" t="s">
        <v>178</v>
      </c>
      <c r="D41" s="3"/>
      <c r="E41" s="4"/>
      <c r="F41" s="14" t="s">
        <v>0</v>
      </c>
    </row>
    <row r="42" spans="1:6" ht="15.75">
      <c r="A42" s="3"/>
      <c r="B42" s="3"/>
      <c r="C42" s="12" t="s">
        <v>100</v>
      </c>
      <c r="D42" s="3"/>
      <c r="E42" s="4"/>
      <c r="F42" s="3"/>
    </row>
    <row r="43" spans="1:6" ht="15.75">
      <c r="A43" s="13">
        <v>1</v>
      </c>
      <c r="B43" s="13" t="s">
        <v>175</v>
      </c>
      <c r="C43" s="14" t="s">
        <v>176</v>
      </c>
      <c r="D43" s="13">
        <v>12980</v>
      </c>
      <c r="E43" s="14" t="s">
        <v>175</v>
      </c>
      <c r="F43" s="13">
        <v>12980</v>
      </c>
    </row>
    <row r="44" spans="1:6" ht="15.75">
      <c r="A44" s="13">
        <v>1</v>
      </c>
      <c r="B44" s="13" t="s">
        <v>175</v>
      </c>
      <c r="C44" s="14" t="s">
        <v>174</v>
      </c>
      <c r="D44" s="13">
        <v>99400</v>
      </c>
      <c r="E44" s="14" t="s">
        <v>175</v>
      </c>
      <c r="F44" s="13">
        <v>99400</v>
      </c>
    </row>
    <row r="45" spans="1:6" ht="15.75">
      <c r="A45" s="3"/>
      <c r="B45" s="3"/>
      <c r="C45" s="3"/>
      <c r="D45" s="3"/>
      <c r="E45" s="4"/>
      <c r="F45" s="12" t="s">
        <v>99</v>
      </c>
    </row>
    <row r="46" spans="1:6" ht="15.75">
      <c r="A46" s="3"/>
      <c r="B46" s="3"/>
      <c r="C46" s="14" t="s">
        <v>179</v>
      </c>
      <c r="D46" s="3"/>
      <c r="E46" s="4"/>
      <c r="F46" s="15">
        <v>112380</v>
      </c>
    </row>
    <row r="47" spans="1:6" ht="15.75">
      <c r="A47" s="3"/>
      <c r="B47" s="3"/>
      <c r="C47" s="3"/>
      <c r="D47" s="3"/>
      <c r="E47" s="4"/>
      <c r="F47" s="12" t="s">
        <v>99</v>
      </c>
    </row>
    <row r="48" spans="1:6" ht="19.5">
      <c r="A48" s="115" t="s">
        <v>133</v>
      </c>
      <c r="B48" s="115"/>
      <c r="C48" s="115"/>
      <c r="D48" s="115"/>
      <c r="E48" s="115"/>
      <c r="F48" s="115"/>
    </row>
    <row r="49" spans="1:6" ht="19.5">
      <c r="A49" s="16" t="s">
        <v>98</v>
      </c>
      <c r="B49" s="17"/>
      <c r="C49" s="17"/>
      <c r="D49" s="17"/>
      <c r="E49" s="18"/>
      <c r="F49" s="17"/>
    </row>
    <row r="50" spans="1:6" ht="19.5">
      <c r="A50" s="17"/>
      <c r="B50" s="17"/>
      <c r="C50" s="17"/>
      <c r="D50" s="17"/>
      <c r="E50" s="18"/>
      <c r="F50" s="17"/>
    </row>
    <row r="51" spans="1:6" ht="19.5">
      <c r="A51" s="17">
        <v>5</v>
      </c>
      <c r="B51" s="17" t="s">
        <v>1</v>
      </c>
      <c r="C51" s="17" t="s">
        <v>134</v>
      </c>
      <c r="D51" s="17">
        <v>27</v>
      </c>
      <c r="E51" s="18" t="s">
        <v>1</v>
      </c>
      <c r="F51" s="17">
        <v>135</v>
      </c>
    </row>
    <row r="52" spans="1:6" ht="19.5">
      <c r="A52" s="17">
        <v>1</v>
      </c>
      <c r="B52" s="17" t="s">
        <v>30</v>
      </c>
      <c r="C52" s="17" t="s">
        <v>135</v>
      </c>
      <c r="D52" s="17">
        <f>[55]Data!$AE$13</f>
        <v>756.8</v>
      </c>
      <c r="E52" s="18" t="s">
        <v>30</v>
      </c>
      <c r="F52" s="17">
        <f>A52*D52</f>
        <v>756.8</v>
      </c>
    </row>
    <row r="53" spans="1:6" ht="19.5">
      <c r="A53" s="17"/>
      <c r="B53" s="17"/>
      <c r="C53" s="17" t="s">
        <v>136</v>
      </c>
      <c r="D53" s="17"/>
      <c r="E53" s="18"/>
      <c r="F53" s="17">
        <v>3.5</v>
      </c>
    </row>
    <row r="54" spans="1:6" ht="19.5">
      <c r="A54" s="17"/>
      <c r="B54" s="17"/>
      <c r="C54" s="19" t="s">
        <v>137</v>
      </c>
      <c r="D54" s="17"/>
      <c r="E54" s="18"/>
      <c r="F54" s="17">
        <f>SUM(F51:F53)</f>
        <v>895.3</v>
      </c>
    </row>
    <row r="55" spans="1:6" ht="19.5">
      <c r="A55" s="20"/>
      <c r="B55" s="20"/>
      <c r="C55" s="21" t="s">
        <v>8</v>
      </c>
      <c r="D55" s="20"/>
      <c r="E55" s="22"/>
      <c r="F55" s="20">
        <f>F54/10</f>
        <v>89.53</v>
      </c>
    </row>
    <row r="58" spans="1:6" ht="15.75">
      <c r="A58" s="23" t="s">
        <v>138</v>
      </c>
      <c r="B58" s="24" t="s">
        <v>98</v>
      </c>
      <c r="C58" s="25" t="s">
        <v>139</v>
      </c>
      <c r="D58" s="26"/>
      <c r="E58" s="27"/>
      <c r="F58" s="26"/>
    </row>
    <row r="59" spans="1:6" ht="15.75">
      <c r="A59" s="26"/>
      <c r="B59" s="26"/>
      <c r="C59" s="25" t="s">
        <v>140</v>
      </c>
      <c r="D59" s="26"/>
      <c r="E59" s="27"/>
      <c r="F59" s="26"/>
    </row>
    <row r="60" spans="1:6" ht="15.75">
      <c r="A60" s="26"/>
      <c r="B60" s="26"/>
      <c r="C60" s="28" t="s">
        <v>141</v>
      </c>
      <c r="D60" s="26"/>
      <c r="E60" s="27"/>
      <c r="F60" s="26"/>
    </row>
    <row r="61" spans="1:6" ht="15.75">
      <c r="A61" s="26"/>
      <c r="B61" s="26"/>
      <c r="C61" s="29" t="s">
        <v>100</v>
      </c>
      <c r="D61" s="26"/>
      <c r="E61" s="27"/>
      <c r="F61" s="26"/>
    </row>
    <row r="62" spans="1:6" ht="15.75">
      <c r="A62" s="24">
        <v>1.4</v>
      </c>
      <c r="B62" s="24" t="s">
        <v>142</v>
      </c>
      <c r="C62" s="30" t="s">
        <v>143</v>
      </c>
      <c r="D62" s="31">
        <v>292.7</v>
      </c>
      <c r="E62" s="23" t="s">
        <v>142</v>
      </c>
      <c r="F62" s="24">
        <f>A62*D62</f>
        <v>409.78</v>
      </c>
    </row>
    <row r="63" spans="1:6" ht="15.75">
      <c r="A63" s="24">
        <v>0.98</v>
      </c>
      <c r="B63" s="24" t="s">
        <v>142</v>
      </c>
      <c r="C63" s="32" t="s">
        <v>144</v>
      </c>
      <c r="D63" s="24">
        <v>146.1</v>
      </c>
      <c r="E63" s="23" t="s">
        <v>142</v>
      </c>
      <c r="F63" s="24">
        <f>A63*D63</f>
        <v>143.178</v>
      </c>
    </row>
    <row r="64" spans="1:6" ht="15.75">
      <c r="A64" s="24">
        <v>2.2000000000000002</v>
      </c>
      <c r="B64" s="24" t="s">
        <v>118</v>
      </c>
      <c r="C64" s="25" t="s">
        <v>145</v>
      </c>
      <c r="D64" s="24">
        <f>D52</f>
        <v>756.8</v>
      </c>
      <c r="E64" s="23" t="s">
        <v>118</v>
      </c>
      <c r="F64" s="24">
        <f>A64*D64</f>
        <v>1664.96</v>
      </c>
    </row>
    <row r="65" spans="1:6" ht="15.75">
      <c r="A65" s="26"/>
      <c r="B65" s="24" t="s">
        <v>97</v>
      </c>
      <c r="C65" s="25" t="s">
        <v>146</v>
      </c>
      <c r="D65" s="25" t="s">
        <v>0</v>
      </c>
      <c r="E65" s="23" t="s">
        <v>97</v>
      </c>
      <c r="F65" s="24">
        <v>2.5499999999999998</v>
      </c>
    </row>
    <row r="66" spans="1:6" ht="15.75">
      <c r="A66" s="26"/>
      <c r="B66" s="26"/>
      <c r="C66" s="26"/>
      <c r="D66" s="26"/>
      <c r="E66" s="27"/>
      <c r="F66" s="29"/>
    </row>
    <row r="67" spans="1:6" ht="15.75">
      <c r="A67" s="26"/>
      <c r="B67" s="26"/>
      <c r="C67" s="25" t="s">
        <v>147</v>
      </c>
      <c r="D67" s="26"/>
      <c r="E67" s="27"/>
      <c r="F67" s="24">
        <f>SUM(F62:F66)</f>
        <v>2220.4680000000003</v>
      </c>
    </row>
    <row r="68" spans="1:6" ht="15.75">
      <c r="A68" s="26"/>
      <c r="B68" s="26"/>
      <c r="C68" s="26"/>
      <c r="D68" s="26"/>
      <c r="E68" s="27"/>
      <c r="F68" s="29" t="s">
        <v>100</v>
      </c>
    </row>
    <row r="69" spans="1:6" ht="15.75">
      <c r="A69" s="26"/>
      <c r="B69" s="26"/>
      <c r="C69" s="25" t="s">
        <v>148</v>
      </c>
      <c r="D69" s="26"/>
      <c r="E69" s="27"/>
      <c r="F69" s="33">
        <f>F67/10</f>
        <v>222.04680000000002</v>
      </c>
    </row>
    <row r="70" spans="1:6" ht="15.75">
      <c r="A70" s="26"/>
      <c r="B70" s="26"/>
      <c r="C70" s="26"/>
      <c r="D70" s="26"/>
      <c r="E70" s="27"/>
      <c r="F70" s="29" t="s">
        <v>99</v>
      </c>
    </row>
    <row r="72" spans="1:6" ht="22.5">
      <c r="A72" s="34"/>
      <c r="B72" s="34"/>
      <c r="C72" s="35" t="s">
        <v>149</v>
      </c>
      <c r="D72" s="34"/>
      <c r="E72" s="34"/>
      <c r="F72" s="34"/>
    </row>
    <row r="73" spans="1:6" ht="22.5">
      <c r="A73" s="36">
        <v>1</v>
      </c>
      <c r="B73" s="36" t="s">
        <v>150</v>
      </c>
      <c r="C73" s="35" t="s">
        <v>151</v>
      </c>
      <c r="D73" s="37">
        <v>9.8000000000000007</v>
      </c>
      <c r="E73" s="36" t="s">
        <v>150</v>
      </c>
      <c r="F73" s="38">
        <f>A73*D73</f>
        <v>9.8000000000000007</v>
      </c>
    </row>
    <row r="74" spans="1:6" ht="22.5">
      <c r="A74" s="36">
        <v>1</v>
      </c>
      <c r="B74" s="36" t="s">
        <v>30</v>
      </c>
      <c r="C74" s="35" t="s">
        <v>152</v>
      </c>
      <c r="D74" s="37">
        <v>3508</v>
      </c>
      <c r="E74" s="37" t="s">
        <v>6</v>
      </c>
      <c r="F74" s="38">
        <f>A74*D74</f>
        <v>3508</v>
      </c>
    </row>
    <row r="75" spans="1:6" ht="45">
      <c r="A75" s="36">
        <v>1</v>
      </c>
      <c r="B75" s="36" t="s">
        <v>30</v>
      </c>
      <c r="C75" s="39" t="s">
        <v>153</v>
      </c>
      <c r="D75" s="37">
        <f>F83</f>
        <v>316.33333333333331</v>
      </c>
      <c r="E75" s="36" t="s">
        <v>6</v>
      </c>
      <c r="F75" s="38">
        <f>A75*D75</f>
        <v>316.33333333333331</v>
      </c>
    </row>
    <row r="76" spans="1:6" ht="45">
      <c r="A76" s="36"/>
      <c r="B76" s="36"/>
      <c r="C76" s="39" t="s">
        <v>154</v>
      </c>
      <c r="D76" s="37" t="s">
        <v>7</v>
      </c>
      <c r="E76" s="36"/>
      <c r="F76" s="38">
        <v>10.75</v>
      </c>
    </row>
    <row r="77" spans="1:6" ht="22.5">
      <c r="A77" s="36"/>
      <c r="B77" s="36"/>
      <c r="C77" s="40" t="s">
        <v>155</v>
      </c>
      <c r="D77" s="37"/>
      <c r="E77" s="36"/>
      <c r="F77" s="38">
        <f>SUM(F73:F76)</f>
        <v>3844.8833333333337</v>
      </c>
    </row>
    <row r="78" spans="1:6" ht="22.5">
      <c r="A78" s="36"/>
      <c r="B78" s="36"/>
      <c r="C78" s="35" t="s">
        <v>156</v>
      </c>
      <c r="D78" s="37"/>
      <c r="E78" s="36"/>
      <c r="F78" s="38"/>
    </row>
    <row r="79" spans="1:6" ht="22.5">
      <c r="A79" s="36">
        <v>1</v>
      </c>
      <c r="B79" s="36" t="s">
        <v>30</v>
      </c>
      <c r="C79" s="35" t="s">
        <v>157</v>
      </c>
      <c r="D79" s="37">
        <v>712</v>
      </c>
      <c r="E79" s="36" t="s">
        <v>30</v>
      </c>
      <c r="F79" s="38">
        <f>A79*D79</f>
        <v>712</v>
      </c>
    </row>
    <row r="80" spans="1:6" ht="22.5">
      <c r="A80" s="36">
        <v>2</v>
      </c>
      <c r="B80" s="36" t="s">
        <v>30</v>
      </c>
      <c r="C80" s="35" t="s">
        <v>158</v>
      </c>
      <c r="D80" s="37">
        <v>708</v>
      </c>
      <c r="E80" s="36" t="s">
        <v>30</v>
      </c>
      <c r="F80" s="38">
        <f>A80*D80</f>
        <v>1416</v>
      </c>
    </row>
    <row r="81" spans="1:6" ht="22.5">
      <c r="A81" s="36">
        <v>3</v>
      </c>
      <c r="B81" s="36" t="s">
        <v>30</v>
      </c>
      <c r="C81" s="35" t="s">
        <v>159</v>
      </c>
      <c r="D81" s="37">
        <v>556</v>
      </c>
      <c r="E81" s="36" t="s">
        <v>30</v>
      </c>
      <c r="F81" s="38">
        <f>A81*D81</f>
        <v>1668</v>
      </c>
    </row>
    <row r="82" spans="1:6" ht="22.5">
      <c r="A82" s="34"/>
      <c r="B82" s="34"/>
      <c r="C82" s="40" t="s">
        <v>160</v>
      </c>
      <c r="D82" s="34"/>
      <c r="E82" s="34"/>
      <c r="F82" s="38">
        <f>SUM(F79:F81)</f>
        <v>3796</v>
      </c>
    </row>
    <row r="83" spans="1:6" ht="22.5">
      <c r="A83" s="34"/>
      <c r="B83" s="34"/>
      <c r="C83" s="40" t="s">
        <v>161</v>
      </c>
      <c r="D83" s="34"/>
      <c r="E83" s="34"/>
      <c r="F83" s="38">
        <f>F82/12</f>
        <v>316.33333333333331</v>
      </c>
    </row>
    <row r="85" spans="1:6" ht="15.75">
      <c r="A85" s="41"/>
      <c r="B85" s="42" t="s">
        <v>98</v>
      </c>
      <c r="C85" s="43" t="s">
        <v>162</v>
      </c>
      <c r="D85" s="44"/>
      <c r="E85" s="45"/>
      <c r="F85" s="44"/>
    </row>
    <row r="86" spans="1:6" ht="15.75">
      <c r="A86" s="44"/>
      <c r="B86" s="44"/>
      <c r="C86" s="43" t="s">
        <v>140</v>
      </c>
      <c r="D86" s="44"/>
      <c r="E86" s="45"/>
      <c r="F86" s="44"/>
    </row>
    <row r="87" spans="1:6" ht="15.75">
      <c r="A87" s="44"/>
      <c r="B87" s="44"/>
      <c r="C87" s="43" t="s">
        <v>141</v>
      </c>
      <c r="D87" s="44"/>
      <c r="E87" s="45"/>
      <c r="F87" s="44"/>
    </row>
    <row r="88" spans="1:6" ht="15.75">
      <c r="A88" s="44"/>
      <c r="B88" s="44"/>
      <c r="C88" s="46" t="s">
        <v>100</v>
      </c>
      <c r="D88" s="44"/>
      <c r="E88" s="45"/>
      <c r="F88" s="44"/>
    </row>
    <row r="89" spans="1:6" ht="15.75">
      <c r="A89" s="47">
        <v>1.4</v>
      </c>
      <c r="B89" s="47" t="s">
        <v>142</v>
      </c>
      <c r="C89" s="43" t="s">
        <v>163</v>
      </c>
      <c r="D89" s="48">
        <v>292.7</v>
      </c>
      <c r="E89" s="41" t="s">
        <v>142</v>
      </c>
      <c r="F89" s="47">
        <f>A89*D89</f>
        <v>409.78</v>
      </c>
    </row>
    <row r="90" spans="1:6" ht="15.75">
      <c r="A90" s="47">
        <v>1.5</v>
      </c>
      <c r="B90" s="47" t="s">
        <v>142</v>
      </c>
      <c r="C90" s="49" t="s">
        <v>145</v>
      </c>
      <c r="D90" s="48">
        <f>D52</f>
        <v>756.8</v>
      </c>
      <c r="E90" s="41" t="s">
        <v>142</v>
      </c>
      <c r="F90" s="47">
        <f>A90*D90</f>
        <v>1135.1999999999998</v>
      </c>
    </row>
    <row r="91" spans="1:6" ht="15.75">
      <c r="A91" s="47">
        <v>10</v>
      </c>
      <c r="B91" s="47" t="s">
        <v>118</v>
      </c>
      <c r="C91" s="44" t="s">
        <v>164</v>
      </c>
      <c r="D91" s="42">
        <v>4.0199999999999996</v>
      </c>
      <c r="E91" s="41" t="s">
        <v>118</v>
      </c>
      <c r="F91" s="47">
        <f>A91*D91</f>
        <v>40.199999999999996</v>
      </c>
    </row>
    <row r="92" spans="1:6" ht="15.75">
      <c r="A92" s="44"/>
      <c r="B92" s="47" t="s">
        <v>97</v>
      </c>
      <c r="C92" s="49" t="s">
        <v>146</v>
      </c>
      <c r="D92" s="49" t="s">
        <v>0</v>
      </c>
      <c r="E92" s="41" t="s">
        <v>97</v>
      </c>
      <c r="F92" s="47">
        <v>4.32</v>
      </c>
    </row>
    <row r="93" spans="1:6" ht="15.75">
      <c r="A93" s="44"/>
      <c r="B93" s="44"/>
      <c r="C93" s="44"/>
      <c r="D93" s="44"/>
      <c r="E93" s="45"/>
      <c r="F93" s="46" t="s">
        <v>100</v>
      </c>
    </row>
    <row r="94" spans="1:6" ht="15.75">
      <c r="A94" s="44"/>
      <c r="B94" s="44"/>
      <c r="C94" s="49" t="s">
        <v>147</v>
      </c>
      <c r="D94" s="44"/>
      <c r="E94" s="45"/>
      <c r="F94" s="47">
        <f>SUM(F89:F92)</f>
        <v>1589.4999999999998</v>
      </c>
    </row>
    <row r="95" spans="1:6" ht="15.75">
      <c r="A95" s="44"/>
      <c r="B95" s="44"/>
      <c r="C95" s="44"/>
      <c r="D95" s="44"/>
      <c r="E95" s="45"/>
      <c r="F95" s="46" t="s">
        <v>100</v>
      </c>
    </row>
    <row r="96" spans="1:6" ht="15.75">
      <c r="A96" s="44"/>
      <c r="B96" s="44"/>
      <c r="C96" s="43" t="s">
        <v>148</v>
      </c>
      <c r="D96" s="44"/>
      <c r="E96" s="45"/>
      <c r="F96" s="50">
        <f>F94/10</f>
        <v>158.94999999999999</v>
      </c>
    </row>
    <row r="98" spans="1:6" ht="18.75">
      <c r="A98" s="51"/>
      <c r="B98" s="51"/>
      <c r="C98" s="52" t="s">
        <v>165</v>
      </c>
      <c r="D98" s="51"/>
      <c r="E98" s="51"/>
      <c r="F98" s="51"/>
    </row>
    <row r="99" spans="1:6" ht="18.75">
      <c r="A99" s="51"/>
      <c r="B99" s="51"/>
      <c r="C99" s="52" t="s">
        <v>166</v>
      </c>
      <c r="D99" s="51"/>
      <c r="E99" s="51"/>
      <c r="F99" s="51"/>
    </row>
    <row r="100" spans="1:6" ht="18.75">
      <c r="A100" s="51"/>
      <c r="B100" s="51"/>
      <c r="C100" s="51"/>
      <c r="D100" s="51"/>
      <c r="E100" s="51"/>
      <c r="F100" s="51"/>
    </row>
    <row r="101" spans="1:6" ht="187.5">
      <c r="A101" s="51"/>
      <c r="B101" s="51"/>
      <c r="C101" s="53" t="s">
        <v>167</v>
      </c>
      <c r="D101" s="51"/>
      <c r="E101" s="51"/>
      <c r="F101" s="51"/>
    </row>
    <row r="102" spans="1:6" ht="18.75">
      <c r="A102" s="51"/>
      <c r="B102" s="51"/>
      <c r="C102" s="51"/>
      <c r="D102" s="51"/>
      <c r="E102" s="51"/>
      <c r="F102" s="51"/>
    </row>
    <row r="103" spans="1:6" ht="37.5">
      <c r="A103" s="51">
        <v>5</v>
      </c>
      <c r="B103" s="51" t="s">
        <v>5</v>
      </c>
      <c r="C103" s="54" t="s">
        <v>168</v>
      </c>
      <c r="D103" s="51">
        <v>15.5</v>
      </c>
      <c r="E103" s="51" t="s">
        <v>169</v>
      </c>
      <c r="F103" s="51">
        <v>77.5</v>
      </c>
    </row>
    <row r="104" spans="1:6" ht="37.5">
      <c r="A104" s="51">
        <v>2.5</v>
      </c>
      <c r="B104" s="51" t="s">
        <v>5</v>
      </c>
      <c r="C104" s="53" t="s">
        <v>170</v>
      </c>
      <c r="D104" s="51">
        <v>19.100000000000001</v>
      </c>
      <c r="E104" s="51" t="s">
        <v>5</v>
      </c>
      <c r="F104" s="51">
        <v>47.75</v>
      </c>
    </row>
    <row r="105" spans="1:6" ht="37.5">
      <c r="A105" s="51">
        <v>1</v>
      </c>
      <c r="B105" s="51" t="s">
        <v>30</v>
      </c>
      <c r="C105" s="53" t="s">
        <v>233</v>
      </c>
      <c r="D105" s="55">
        <v>39.950000000000003</v>
      </c>
      <c r="E105" s="51" t="s">
        <v>30</v>
      </c>
      <c r="F105" s="51">
        <v>39.950000000000003</v>
      </c>
    </row>
    <row r="106" spans="1:6" ht="18.75">
      <c r="A106" s="51"/>
      <c r="B106" s="51"/>
      <c r="C106" s="51" t="s">
        <v>9</v>
      </c>
      <c r="D106" s="51"/>
      <c r="E106" s="51"/>
      <c r="F106" s="51">
        <v>578.94000000000005</v>
      </c>
    </row>
    <row r="107" spans="1:6" ht="18.75">
      <c r="A107" s="51"/>
      <c r="B107" s="51"/>
      <c r="C107" s="51" t="s">
        <v>136</v>
      </c>
      <c r="D107" s="51"/>
      <c r="E107" s="51"/>
      <c r="F107" s="51">
        <v>20.86</v>
      </c>
    </row>
    <row r="108" spans="1:6" ht="18.75">
      <c r="A108" s="51"/>
      <c r="B108" s="51"/>
      <c r="C108" s="56" t="s">
        <v>171</v>
      </c>
      <c r="D108" s="51"/>
      <c r="E108" s="51"/>
      <c r="F108" s="57">
        <v>765</v>
      </c>
    </row>
    <row r="109" spans="1:6" ht="18.75">
      <c r="A109" s="51"/>
      <c r="B109" s="51"/>
      <c r="C109" s="51"/>
      <c r="D109" s="51"/>
      <c r="E109" s="51"/>
      <c r="F109" s="51"/>
    </row>
    <row r="110" spans="1:6" ht="18.75">
      <c r="A110" s="51"/>
      <c r="B110" s="51"/>
      <c r="C110" s="52" t="s">
        <v>198</v>
      </c>
      <c r="D110" s="51"/>
      <c r="E110" s="51"/>
      <c r="F110" s="51"/>
    </row>
    <row r="111" spans="1:6" ht="18.75">
      <c r="A111" s="51"/>
      <c r="B111" s="51"/>
      <c r="C111" s="52" t="s">
        <v>199</v>
      </c>
      <c r="D111" s="51"/>
      <c r="E111" s="51"/>
      <c r="F111" s="51"/>
    </row>
    <row r="112" spans="1:6" ht="18.75">
      <c r="A112" s="51"/>
      <c r="B112" s="51"/>
      <c r="C112" s="51"/>
      <c r="D112" s="51"/>
      <c r="E112" s="51"/>
      <c r="F112" s="51"/>
    </row>
    <row r="113" spans="1:6" ht="75">
      <c r="A113" s="51"/>
      <c r="B113" s="51"/>
      <c r="C113" s="53" t="s">
        <v>200</v>
      </c>
      <c r="D113" s="51"/>
      <c r="E113" s="51"/>
      <c r="F113" s="51"/>
    </row>
    <row r="114" spans="1:6" ht="18.75">
      <c r="A114" s="51"/>
      <c r="B114" s="51"/>
      <c r="C114" s="51"/>
      <c r="D114" s="51"/>
      <c r="E114" s="51"/>
      <c r="F114" s="51"/>
    </row>
    <row r="115" spans="1:6" ht="18.75">
      <c r="A115" s="51">
        <v>1</v>
      </c>
      <c r="B115" s="51" t="s">
        <v>30</v>
      </c>
      <c r="C115" s="51" t="s">
        <v>234</v>
      </c>
      <c r="D115" s="58">
        <v>54</v>
      </c>
      <c r="E115" s="51" t="s">
        <v>30</v>
      </c>
      <c r="F115" s="51">
        <v>54</v>
      </c>
    </row>
    <row r="116" spans="1:6" ht="18.75">
      <c r="A116" s="51">
        <v>1</v>
      </c>
      <c r="B116" s="51" t="s">
        <v>30</v>
      </c>
      <c r="C116" s="51" t="s">
        <v>201</v>
      </c>
      <c r="D116" s="51">
        <v>63.1</v>
      </c>
      <c r="E116" s="51" t="s">
        <v>30</v>
      </c>
      <c r="F116" s="51">
        <v>63.1</v>
      </c>
    </row>
    <row r="117" spans="1:6" ht="18.75">
      <c r="A117" s="59">
        <v>1.4999999999999999E-2</v>
      </c>
      <c r="B117" s="51" t="s">
        <v>4</v>
      </c>
      <c r="C117" s="51" t="s">
        <v>202</v>
      </c>
      <c r="D117" s="51">
        <v>630</v>
      </c>
      <c r="E117" s="51" t="s">
        <v>4</v>
      </c>
      <c r="F117" s="51">
        <v>9.4499999999999993</v>
      </c>
    </row>
    <row r="118" spans="1:6" ht="18.75">
      <c r="A118" s="51" t="s">
        <v>7</v>
      </c>
      <c r="B118" s="51"/>
      <c r="C118" s="51" t="s">
        <v>203</v>
      </c>
      <c r="D118" s="51"/>
      <c r="E118" s="51">
        <v>11</v>
      </c>
      <c r="F118" s="51">
        <v>11.45</v>
      </c>
    </row>
    <row r="119" spans="1:6" ht="18.75">
      <c r="A119" s="51"/>
      <c r="B119" s="51"/>
      <c r="C119" s="56" t="s">
        <v>204</v>
      </c>
      <c r="D119" s="51"/>
      <c r="E119" s="51"/>
      <c r="F119" s="57">
        <v>138</v>
      </c>
    </row>
    <row r="121" spans="1:6" ht="18.75">
      <c r="A121" s="51"/>
      <c r="B121" s="51"/>
      <c r="C121" s="52" t="s">
        <v>235</v>
      </c>
      <c r="D121" s="51"/>
      <c r="E121" s="51"/>
      <c r="F121" s="51"/>
    </row>
    <row r="122" spans="1:6" ht="18.75">
      <c r="A122" s="51"/>
      <c r="B122" s="51"/>
      <c r="C122" s="52" t="s">
        <v>236</v>
      </c>
      <c r="D122" s="51"/>
      <c r="E122" s="51"/>
      <c r="F122" s="51"/>
    </row>
    <row r="123" spans="1:6" ht="18.75">
      <c r="A123" s="51"/>
      <c r="B123" s="51"/>
      <c r="C123" s="51"/>
      <c r="D123" s="51"/>
      <c r="E123" s="51"/>
      <c r="F123" s="51"/>
    </row>
    <row r="124" spans="1:6" ht="131.25">
      <c r="A124" s="51"/>
      <c r="B124" s="51"/>
      <c r="C124" s="53" t="s">
        <v>237</v>
      </c>
      <c r="D124" s="51"/>
      <c r="E124" s="51"/>
      <c r="F124" s="51"/>
    </row>
    <row r="125" spans="1:6" ht="18.75">
      <c r="A125" s="51"/>
      <c r="B125" s="51"/>
      <c r="C125" s="51"/>
      <c r="D125" s="51"/>
      <c r="E125" s="51"/>
      <c r="F125" s="51"/>
    </row>
    <row r="126" spans="1:6" ht="37.5">
      <c r="A126" s="51">
        <v>180</v>
      </c>
      <c r="B126" s="51" t="s">
        <v>5</v>
      </c>
      <c r="C126" s="54" t="s">
        <v>168</v>
      </c>
      <c r="D126" s="51">
        <v>15.5</v>
      </c>
      <c r="E126" s="51" t="s">
        <v>5</v>
      </c>
      <c r="F126" s="51">
        <v>2790</v>
      </c>
    </row>
    <row r="127" spans="1:6" ht="37.5">
      <c r="A127" s="51">
        <v>90</v>
      </c>
      <c r="B127" s="51" t="s">
        <v>5</v>
      </c>
      <c r="C127" s="53" t="s">
        <v>170</v>
      </c>
      <c r="D127" s="51">
        <v>19.100000000000001</v>
      </c>
      <c r="E127" s="51" t="s">
        <v>5</v>
      </c>
      <c r="F127" s="51">
        <v>1719</v>
      </c>
    </row>
    <row r="128" spans="1:6" ht="18.75">
      <c r="A128" s="51">
        <v>3</v>
      </c>
      <c r="B128" s="51" t="s">
        <v>238</v>
      </c>
      <c r="C128" s="51" t="s">
        <v>239</v>
      </c>
      <c r="D128" s="51">
        <v>298</v>
      </c>
      <c r="E128" s="51" t="s">
        <v>238</v>
      </c>
      <c r="F128" s="51">
        <v>894</v>
      </c>
    </row>
    <row r="129" spans="1:6" ht="37.5">
      <c r="A129" s="51">
        <v>90</v>
      </c>
      <c r="B129" s="51" t="s">
        <v>5</v>
      </c>
      <c r="C129" s="54" t="s">
        <v>240</v>
      </c>
      <c r="D129" s="51">
        <v>15.5</v>
      </c>
      <c r="E129" s="51" t="s">
        <v>210</v>
      </c>
      <c r="F129" s="51">
        <v>1395</v>
      </c>
    </row>
    <row r="130" spans="1:6" ht="18.75">
      <c r="A130" s="51"/>
      <c r="B130" s="51"/>
      <c r="C130" s="51" t="s">
        <v>9</v>
      </c>
      <c r="D130" s="51"/>
      <c r="E130" s="51"/>
      <c r="F130" s="51">
        <v>10421</v>
      </c>
    </row>
    <row r="131" spans="1:6" ht="18.75">
      <c r="A131" s="51"/>
      <c r="B131" s="51"/>
      <c r="C131" s="51"/>
      <c r="D131" s="51"/>
      <c r="E131" s="51"/>
      <c r="F131" s="51">
        <v>17219</v>
      </c>
    </row>
    <row r="132" spans="1:6" ht="18.75">
      <c r="A132" s="51"/>
      <c r="B132" s="51"/>
      <c r="C132" s="51" t="s">
        <v>136</v>
      </c>
      <c r="D132" s="51"/>
      <c r="E132" s="51"/>
      <c r="F132" s="51">
        <v>51.8</v>
      </c>
    </row>
    <row r="133" spans="1:6" ht="18.75">
      <c r="A133" s="51"/>
      <c r="B133" s="51"/>
      <c r="C133" s="60" t="s">
        <v>241</v>
      </c>
      <c r="D133" s="51"/>
      <c r="E133" s="51"/>
      <c r="F133" s="61">
        <v>17270.8</v>
      </c>
    </row>
    <row r="134" spans="1:6" ht="18.75">
      <c r="A134" s="51"/>
      <c r="B134" s="51"/>
      <c r="C134" s="56" t="s">
        <v>212</v>
      </c>
      <c r="D134" s="51"/>
      <c r="E134" s="51" t="s">
        <v>0</v>
      </c>
      <c r="F134" s="52">
        <v>192</v>
      </c>
    </row>
    <row r="135" spans="1:6" ht="18.75">
      <c r="A135" s="51"/>
      <c r="B135" s="51"/>
      <c r="C135" s="51"/>
      <c r="D135" s="51"/>
      <c r="E135" s="51"/>
      <c r="F135" s="51" t="s">
        <v>242</v>
      </c>
    </row>
    <row r="136" spans="1:6" ht="18.75">
      <c r="A136" s="51"/>
      <c r="B136" s="51"/>
      <c r="C136" s="52" t="s">
        <v>205</v>
      </c>
      <c r="D136" s="51"/>
      <c r="E136" s="51"/>
      <c r="F136" s="51"/>
    </row>
    <row r="137" spans="1:6" ht="18.75">
      <c r="A137" s="51"/>
      <c r="B137" s="51"/>
      <c r="C137" s="52" t="s">
        <v>206</v>
      </c>
      <c r="D137" s="51"/>
      <c r="E137" s="51"/>
      <c r="F137" s="51"/>
    </row>
    <row r="138" spans="1:6" ht="131.25">
      <c r="A138" s="51"/>
      <c r="B138" s="51"/>
      <c r="C138" s="53" t="s">
        <v>207</v>
      </c>
      <c r="D138" s="51"/>
      <c r="E138" s="51"/>
      <c r="F138" s="51"/>
    </row>
    <row r="139" spans="1:6" ht="18.75">
      <c r="A139" s="51"/>
      <c r="B139" s="51"/>
      <c r="C139" s="51" t="s">
        <v>208</v>
      </c>
      <c r="D139" s="51"/>
      <c r="E139" s="51"/>
      <c r="F139" s="51">
        <v>17219</v>
      </c>
    </row>
    <row r="140" spans="1:6" ht="37.5">
      <c r="A140" s="51">
        <v>180</v>
      </c>
      <c r="B140" s="51" t="s">
        <v>5</v>
      </c>
      <c r="C140" s="53" t="s">
        <v>243</v>
      </c>
      <c r="D140" s="58">
        <v>24.1</v>
      </c>
      <c r="E140" s="51" t="s">
        <v>5</v>
      </c>
      <c r="F140" s="51">
        <v>4338</v>
      </c>
    </row>
    <row r="141" spans="1:6" ht="37.5">
      <c r="A141" s="51">
        <v>180</v>
      </c>
      <c r="B141" s="51" t="s">
        <v>5</v>
      </c>
      <c r="C141" s="53" t="s">
        <v>209</v>
      </c>
      <c r="D141" s="51">
        <v>15.5</v>
      </c>
      <c r="E141" s="51" t="s">
        <v>210</v>
      </c>
      <c r="F141" s="51">
        <v>2790</v>
      </c>
    </row>
    <row r="142" spans="1:6" ht="18.75">
      <c r="A142" s="51"/>
      <c r="B142" s="51"/>
      <c r="C142" s="51" t="s">
        <v>136</v>
      </c>
      <c r="D142" s="51"/>
      <c r="E142" s="51"/>
      <c r="F142" s="51">
        <v>114.8</v>
      </c>
    </row>
    <row r="143" spans="1:6" ht="18.75">
      <c r="A143" s="51"/>
      <c r="B143" s="51"/>
      <c r="C143" s="60" t="s">
        <v>211</v>
      </c>
      <c r="D143" s="51"/>
      <c r="E143" s="51"/>
      <c r="F143" s="61">
        <v>18881.8</v>
      </c>
    </row>
    <row r="144" spans="1:6" ht="18.75">
      <c r="A144" s="51"/>
      <c r="B144" s="51"/>
      <c r="C144" s="56" t="s">
        <v>212</v>
      </c>
      <c r="D144" s="51"/>
      <c r="E144" s="51"/>
      <c r="F144" s="52">
        <v>209.8</v>
      </c>
    </row>
    <row r="145" spans="1:6" ht="18.75">
      <c r="A145" s="51"/>
      <c r="B145" s="51"/>
      <c r="C145" s="51"/>
      <c r="D145" s="51"/>
      <c r="E145" s="51"/>
      <c r="F145" s="51"/>
    </row>
    <row r="146" spans="1:6" ht="15.75">
      <c r="A146" s="3"/>
      <c r="B146" s="13" t="s">
        <v>103</v>
      </c>
      <c r="C146" s="14" t="s">
        <v>104</v>
      </c>
      <c r="D146" s="3"/>
      <c r="E146" s="4"/>
      <c r="F146" s="3" t="s">
        <v>244</v>
      </c>
    </row>
    <row r="147" spans="1:6" ht="15.75">
      <c r="A147" s="3"/>
      <c r="B147" s="3"/>
      <c r="C147" s="12" t="s">
        <v>100</v>
      </c>
      <c r="D147" s="3"/>
      <c r="E147" s="4"/>
      <c r="F147" s="3" t="s">
        <v>245</v>
      </c>
    </row>
    <row r="148" spans="1:6" ht="15.75">
      <c r="A148" s="13">
        <v>1</v>
      </c>
      <c r="B148" s="13" t="s">
        <v>5</v>
      </c>
      <c r="C148" s="14" t="s">
        <v>105</v>
      </c>
      <c r="D148" s="13">
        <v>35</v>
      </c>
      <c r="E148" s="14" t="s">
        <v>5</v>
      </c>
      <c r="F148" s="13">
        <v>35</v>
      </c>
    </row>
    <row r="149" spans="1:6" ht="15.75">
      <c r="A149" s="13">
        <v>1</v>
      </c>
      <c r="B149" s="13" t="s">
        <v>97</v>
      </c>
      <c r="C149" s="14" t="s">
        <v>106</v>
      </c>
      <c r="D149" s="13">
        <v>14</v>
      </c>
      <c r="E149" s="14" t="s">
        <v>97</v>
      </c>
      <c r="F149" s="13">
        <v>14</v>
      </c>
    </row>
    <row r="150" spans="1:6" ht="15.75">
      <c r="A150" s="13">
        <v>1</v>
      </c>
      <c r="B150" s="13" t="s">
        <v>5</v>
      </c>
      <c r="C150" s="14" t="s">
        <v>101</v>
      </c>
      <c r="D150" s="13">
        <v>174.26</v>
      </c>
      <c r="E150" s="14" t="s">
        <v>5</v>
      </c>
      <c r="F150" s="13">
        <v>174.26</v>
      </c>
    </row>
    <row r="151" spans="1:6" ht="15.75">
      <c r="A151" s="3"/>
      <c r="B151" s="3"/>
      <c r="C151" s="3"/>
      <c r="D151" s="14" t="s">
        <v>0</v>
      </c>
      <c r="E151" s="4"/>
      <c r="F151" s="12" t="s">
        <v>100</v>
      </c>
    </row>
    <row r="152" spans="1:6" ht="15.75">
      <c r="A152" s="3"/>
      <c r="B152" s="3"/>
      <c r="C152" s="14" t="s">
        <v>102</v>
      </c>
      <c r="D152" s="3"/>
      <c r="E152" s="4"/>
      <c r="F152" s="15">
        <v>223.26</v>
      </c>
    </row>
    <row r="153" spans="1:6" ht="15.75">
      <c r="A153" s="3"/>
      <c r="B153" s="3"/>
      <c r="C153" s="3"/>
      <c r="D153" s="14" t="s">
        <v>0</v>
      </c>
      <c r="E153" s="4"/>
      <c r="F153" s="12" t="s">
        <v>99</v>
      </c>
    </row>
    <row r="155" spans="1:6" ht="15.75">
      <c r="A155" s="62" t="s">
        <v>107</v>
      </c>
      <c r="B155" s="13" t="s">
        <v>108</v>
      </c>
      <c r="C155" s="14" t="s">
        <v>109</v>
      </c>
      <c r="D155" s="3"/>
      <c r="E155" s="4"/>
      <c r="F155" s="3"/>
    </row>
    <row r="156" spans="1:6" ht="15.75">
      <c r="A156" s="3"/>
      <c r="B156" s="3"/>
      <c r="C156" s="14" t="s">
        <v>110</v>
      </c>
      <c r="D156" s="3"/>
      <c r="E156" s="4"/>
      <c r="F156" s="3"/>
    </row>
    <row r="157" spans="1:6" ht="15.75">
      <c r="A157" s="3"/>
      <c r="B157" s="3"/>
      <c r="C157" s="14" t="s">
        <v>111</v>
      </c>
      <c r="D157" s="3"/>
      <c r="E157" s="4"/>
      <c r="F157" s="3"/>
    </row>
    <row r="158" spans="1:6" ht="15.75">
      <c r="A158" s="3"/>
      <c r="B158" s="3"/>
      <c r="C158" s="14" t="s">
        <v>112</v>
      </c>
      <c r="D158" s="3"/>
      <c r="E158" s="4"/>
      <c r="F158" s="3"/>
    </row>
    <row r="159" spans="1:6" ht="15.75">
      <c r="A159" s="3"/>
      <c r="B159" s="3"/>
      <c r="C159" s="14" t="s">
        <v>113</v>
      </c>
      <c r="D159" s="3"/>
      <c r="E159" s="4"/>
      <c r="F159" s="3"/>
    </row>
    <row r="160" spans="1:6" ht="15.75">
      <c r="A160" s="3"/>
      <c r="B160" s="3"/>
      <c r="C160" s="14" t="s">
        <v>114</v>
      </c>
      <c r="D160" s="3"/>
      <c r="E160" s="4"/>
      <c r="F160" s="3"/>
    </row>
    <row r="161" spans="1:6" ht="15.75">
      <c r="A161" s="3"/>
      <c r="B161" s="3"/>
      <c r="C161" s="14" t="s">
        <v>115</v>
      </c>
      <c r="D161" s="3"/>
      <c r="E161" s="4"/>
      <c r="F161" s="3"/>
    </row>
    <row r="162" spans="1:6" ht="15.75">
      <c r="A162" s="3"/>
      <c r="B162" s="3"/>
      <c r="C162" s="12" t="s">
        <v>100</v>
      </c>
      <c r="D162" s="3"/>
      <c r="E162" s="4"/>
      <c r="F162" s="3"/>
    </row>
    <row r="163" spans="1:6" ht="15.75">
      <c r="A163" s="13">
        <v>3</v>
      </c>
      <c r="B163" s="13" t="s">
        <v>116</v>
      </c>
      <c r="C163" s="14" t="s">
        <v>117</v>
      </c>
      <c r="D163" s="13">
        <v>115.85</v>
      </c>
      <c r="E163" s="14" t="s">
        <v>116</v>
      </c>
      <c r="F163" s="13">
        <v>347.55</v>
      </c>
    </row>
    <row r="164" spans="1:6" ht="15.75">
      <c r="A164" s="13">
        <v>1</v>
      </c>
      <c r="B164" s="13" t="s">
        <v>118</v>
      </c>
      <c r="C164" s="14" t="s">
        <v>119</v>
      </c>
      <c r="D164" s="13">
        <v>45</v>
      </c>
      <c r="E164" s="14" t="s">
        <v>120</v>
      </c>
      <c r="F164" s="13">
        <v>45</v>
      </c>
    </row>
    <row r="165" spans="1:6" ht="15.75">
      <c r="A165" s="13">
        <v>1</v>
      </c>
      <c r="B165" s="13" t="s">
        <v>118</v>
      </c>
      <c r="C165" s="14" t="s">
        <v>121</v>
      </c>
      <c r="D165" s="13">
        <v>52.9</v>
      </c>
      <c r="E165" s="14" t="s">
        <v>120</v>
      </c>
      <c r="F165" s="13">
        <v>52.9</v>
      </c>
    </row>
    <row r="166" spans="1:6" ht="15.75">
      <c r="A166" s="13">
        <v>1</v>
      </c>
      <c r="B166" s="13" t="s">
        <v>118</v>
      </c>
      <c r="C166" s="14" t="s">
        <v>122</v>
      </c>
      <c r="D166" s="13">
        <v>119.3</v>
      </c>
      <c r="E166" s="14" t="s">
        <v>120</v>
      </c>
      <c r="F166" s="13">
        <v>119.3</v>
      </c>
    </row>
    <row r="167" spans="1:6" ht="15.75">
      <c r="A167" s="13">
        <v>0.5</v>
      </c>
      <c r="B167" s="13" t="s">
        <v>123</v>
      </c>
      <c r="C167" s="14" t="s">
        <v>124</v>
      </c>
      <c r="D167" s="13">
        <v>821.7</v>
      </c>
      <c r="E167" s="14" t="s">
        <v>120</v>
      </c>
      <c r="F167" s="13">
        <v>410.85</v>
      </c>
    </row>
    <row r="168" spans="1:6" ht="15.75">
      <c r="A168" s="13">
        <v>0.5</v>
      </c>
      <c r="B168" s="13" t="s">
        <v>123</v>
      </c>
      <c r="C168" s="14" t="s">
        <v>125</v>
      </c>
      <c r="D168" s="13">
        <v>884.4</v>
      </c>
      <c r="E168" s="14" t="s">
        <v>120</v>
      </c>
      <c r="F168" s="13">
        <v>442.2</v>
      </c>
    </row>
    <row r="169" spans="1:6" ht="15.75">
      <c r="A169" s="13">
        <v>0.5</v>
      </c>
      <c r="B169" s="13" t="s">
        <v>123</v>
      </c>
      <c r="C169" s="14" t="s">
        <v>126</v>
      </c>
      <c r="D169" s="13">
        <v>618.20000000000005</v>
      </c>
      <c r="E169" s="14" t="s">
        <v>120</v>
      </c>
      <c r="F169" s="13">
        <v>309.10000000000002</v>
      </c>
    </row>
    <row r="170" spans="1:6" ht="15.75">
      <c r="A170" s="3"/>
      <c r="B170" s="13" t="s">
        <v>97</v>
      </c>
      <c r="C170" s="14" t="s">
        <v>127</v>
      </c>
      <c r="D170" s="14" t="s">
        <v>0</v>
      </c>
      <c r="E170" s="14" t="s">
        <v>97</v>
      </c>
      <c r="F170" s="13">
        <v>2.73</v>
      </c>
    </row>
    <row r="171" spans="1:6" ht="15.75">
      <c r="A171" s="3"/>
      <c r="B171" s="3"/>
      <c r="C171" s="14" t="s">
        <v>128</v>
      </c>
      <c r="D171" s="3"/>
      <c r="E171" s="4"/>
      <c r="F171" s="3"/>
    </row>
    <row r="172" spans="1:6" ht="15.75">
      <c r="A172" s="3"/>
      <c r="B172" s="3"/>
      <c r="C172" s="14" t="s">
        <v>129</v>
      </c>
      <c r="D172" s="3"/>
      <c r="E172" s="4"/>
      <c r="F172" s="3"/>
    </row>
    <row r="173" spans="1:6" ht="15.75">
      <c r="A173" s="3"/>
      <c r="B173" s="3"/>
      <c r="C173" s="14" t="s">
        <v>130</v>
      </c>
      <c r="D173" s="3"/>
      <c r="E173" s="14" t="s">
        <v>97</v>
      </c>
      <c r="F173" s="13">
        <v>0.27</v>
      </c>
    </row>
    <row r="174" spans="1:6" ht="15.75">
      <c r="A174" s="3"/>
      <c r="B174" s="3"/>
      <c r="C174" s="3"/>
      <c r="D174" s="3"/>
      <c r="E174" s="4"/>
      <c r="F174" s="12" t="s">
        <v>100</v>
      </c>
    </row>
    <row r="175" spans="1:6" ht="15.75">
      <c r="A175" s="3"/>
      <c r="B175" s="3"/>
      <c r="C175" s="14" t="s">
        <v>131</v>
      </c>
      <c r="D175" s="3"/>
      <c r="E175" s="4"/>
      <c r="F175" s="13">
        <v>1729.9</v>
      </c>
    </row>
    <row r="176" spans="1:6" ht="15.75">
      <c r="A176" s="3"/>
      <c r="B176" s="3"/>
      <c r="C176" s="3"/>
      <c r="D176" s="3"/>
      <c r="E176" s="4"/>
      <c r="F176" s="12" t="s">
        <v>100</v>
      </c>
    </row>
    <row r="177" spans="1:6" ht="15.75">
      <c r="A177" s="3"/>
      <c r="B177" s="3"/>
      <c r="C177" s="14" t="s">
        <v>132</v>
      </c>
      <c r="D177" s="3"/>
      <c r="E177" s="4"/>
      <c r="F177" s="13">
        <v>576.63</v>
      </c>
    </row>
    <row r="178" spans="1:6" ht="15.75">
      <c r="A178" s="3"/>
      <c r="B178" s="3"/>
      <c r="C178" s="3"/>
      <c r="D178" s="3"/>
      <c r="E178" s="4"/>
      <c r="F178" s="12" t="s">
        <v>100</v>
      </c>
    </row>
  </sheetData>
  <mergeCells count="1">
    <mergeCell ref="A48:F48"/>
  </mergeCells>
  <pageMargins left="0.75" right="0.75" top="1" bottom="1" header="0.5" footer="0.5"/>
  <pageSetup paperSize="9" scale="70" orientation="portrait" r:id="rId1"/>
  <rowBreaks count="2" manualBreakCount="2">
    <brk id="57" max="16383" man="1"/>
    <brk id="13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New Abst</vt:lpstr>
      <vt:lpstr>Detail (2)</vt:lpstr>
      <vt:lpstr>New Data</vt:lpstr>
      <vt:lpstr>'Detail (2)'!Print_Area</vt:lpstr>
      <vt:lpstr>'New Abst'!Print_Area</vt:lpstr>
      <vt:lpstr>'Detail (2)'!Print_Titles</vt:lpstr>
      <vt:lpstr>'New Abst'!Print_Titles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David</cp:lastModifiedBy>
  <cp:lastPrinted>2022-03-29T11:42:28Z</cp:lastPrinted>
  <dcterms:created xsi:type="dcterms:W3CDTF">2021-09-04T09:48:00Z</dcterms:created>
  <dcterms:modified xsi:type="dcterms:W3CDTF">2023-04-27T06:16:25Z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1033-11.2.0.8942</vt:lpwstr>
  </property>
</Properties>
</file>